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3210BB5C-4316-43FF-B7FE-E7200DA4F1E6}" xr6:coauthVersionLast="46" xr6:coauthVersionMax="46" xr10:uidLastSave="{00000000-0000-0000-0000-000000000000}"/>
  <bookViews>
    <workbookView xWindow="-108" yWindow="-108" windowWidth="23256" windowHeight="12576" xr2:uid="{00000000-000D-0000-FFFF-FFFF00000000}"/>
  </bookViews>
  <sheets>
    <sheet name="ورقة1 (2)" sheetId="3" r:id="rId1"/>
    <sheet name="ورقة1" sheetId="1" r:id="rId2"/>
    <sheet name="ورقة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72" i="3" l="1"/>
  <c r="N2573" i="3"/>
  <c r="N2574" i="3"/>
  <c r="N2575" i="3"/>
  <c r="O229" i="3"/>
  <c r="P229" i="3" s="1"/>
  <c r="O2577" i="3"/>
  <c r="O2578" i="3"/>
  <c r="O2579" i="3"/>
  <c r="O2580" i="3"/>
  <c r="O2581" i="3"/>
  <c r="O2582" i="3"/>
  <c r="O2583" i="3"/>
  <c r="P2583" i="3" s="1"/>
  <c r="O2584" i="3"/>
  <c r="O2585" i="3"/>
  <c r="O2586" i="3"/>
  <c r="O2587" i="3"/>
  <c r="O2588" i="3"/>
  <c r="O2589" i="3"/>
  <c r="O2590" i="3"/>
  <c r="O2591" i="3"/>
  <c r="O2592" i="3"/>
  <c r="O2593" i="3"/>
  <c r="O2594" i="3"/>
  <c r="O2595" i="3"/>
  <c r="O2596" i="3"/>
  <c r="O2597" i="3"/>
  <c r="O2598" i="3"/>
  <c r="O2599" i="3"/>
  <c r="O2600" i="3"/>
  <c r="O2601" i="3"/>
  <c r="O2602" i="3"/>
  <c r="O2603" i="3"/>
  <c r="O2604" i="3"/>
  <c r="O2605" i="3"/>
  <c r="O2606" i="3"/>
  <c r="O2607" i="3"/>
  <c r="O2608" i="3"/>
  <c r="O2609" i="3"/>
  <c r="O2610" i="3"/>
  <c r="O2611" i="3"/>
  <c r="O2612" i="3"/>
  <c r="O2613" i="3"/>
  <c r="O2614" i="3"/>
  <c r="O2615" i="3"/>
  <c r="O2616" i="3"/>
  <c r="O2617" i="3"/>
  <c r="O2618" i="3"/>
  <c r="O2619" i="3"/>
  <c r="O2620" i="3"/>
  <c r="O2621" i="3"/>
  <c r="O2622" i="3"/>
  <c r="O2623" i="3"/>
  <c r="O2624" i="3"/>
  <c r="O2625" i="3"/>
  <c r="O2626" i="3"/>
  <c r="O2627" i="3"/>
  <c r="O2628" i="3"/>
  <c r="O2629" i="3"/>
  <c r="O2630" i="3"/>
  <c r="O2631" i="3"/>
  <c r="O2632" i="3"/>
  <c r="O2633" i="3"/>
  <c r="O2634" i="3"/>
  <c r="O2635" i="3"/>
  <c r="O2636" i="3"/>
  <c r="O2637" i="3"/>
  <c r="P2637" i="3" s="1"/>
  <c r="O2638" i="3"/>
  <c r="P2638" i="3" s="1"/>
  <c r="O2639" i="3"/>
  <c r="P2639" i="3" s="1"/>
  <c r="O2640" i="3"/>
  <c r="P2640" i="3" s="1"/>
  <c r="O2641" i="3"/>
  <c r="P2641" i="3" s="1"/>
  <c r="O2642" i="3"/>
  <c r="P2642" i="3" s="1"/>
  <c r="O2643" i="3"/>
  <c r="P2643" i="3" s="1"/>
  <c r="O2644" i="3"/>
  <c r="P2644" i="3" s="1"/>
  <c r="O2645" i="3"/>
  <c r="P2645" i="3" s="1"/>
  <c r="O2646" i="3"/>
  <c r="P2646" i="3" s="1"/>
  <c r="O2647" i="3"/>
  <c r="P2647" i="3" s="1"/>
  <c r="O2648" i="3"/>
  <c r="O2649" i="3"/>
  <c r="O2650" i="3"/>
  <c r="P2650" i="3" s="1"/>
  <c r="O2651" i="3"/>
  <c r="P2651" i="3" s="1"/>
  <c r="O2652" i="3"/>
  <c r="P2652" i="3" s="1"/>
  <c r="O2653" i="3"/>
  <c r="P2653" i="3" s="1"/>
  <c r="O2654" i="3"/>
  <c r="P2654" i="3" s="1"/>
  <c r="O2655" i="3"/>
  <c r="P2655" i="3" s="1"/>
  <c r="O2656" i="3"/>
  <c r="O2657" i="3"/>
  <c r="O2658" i="3"/>
  <c r="O2659" i="3"/>
  <c r="O2660" i="3"/>
  <c r="O2661" i="3"/>
  <c r="O2662" i="3"/>
  <c r="O2663" i="3"/>
  <c r="O2664" i="3"/>
  <c r="O2665" i="3"/>
  <c r="O2666" i="3"/>
  <c r="O2667" i="3"/>
  <c r="O2668" i="3"/>
  <c r="O2669" i="3"/>
  <c r="O2670" i="3"/>
  <c r="O2671" i="3"/>
  <c r="O2672" i="3"/>
  <c r="O2673" i="3"/>
  <c r="O2674" i="3"/>
  <c r="O2675" i="3"/>
  <c r="O2676" i="3"/>
  <c r="O2677" i="3"/>
  <c r="O2678" i="3"/>
  <c r="O2679" i="3"/>
  <c r="O2680" i="3"/>
  <c r="O2681" i="3"/>
  <c r="O2682" i="3"/>
  <c r="O2683" i="3"/>
  <c r="O2684" i="3"/>
  <c r="O2685" i="3"/>
  <c r="O2686" i="3"/>
  <c r="O2687" i="3"/>
  <c r="O2688" i="3"/>
  <c r="O2689" i="3"/>
  <c r="O2690" i="3"/>
  <c r="O2691" i="3"/>
  <c r="O2692" i="3"/>
  <c r="O2693" i="3"/>
  <c r="O2694" i="3"/>
  <c r="O2695" i="3"/>
  <c r="O2696" i="3"/>
  <c r="O2697" i="3"/>
  <c r="O2698" i="3"/>
  <c r="O2699" i="3"/>
  <c r="O2700" i="3"/>
  <c r="O2701" i="3"/>
  <c r="O2702" i="3"/>
  <c r="O2703" i="3"/>
  <c r="O2704" i="3"/>
  <c r="O2705" i="3"/>
  <c r="O2706" i="3"/>
  <c r="O2707" i="3"/>
  <c r="O2708" i="3"/>
  <c r="O2709" i="3"/>
  <c r="O2710" i="3"/>
  <c r="O2711" i="3"/>
  <c r="O2712" i="3"/>
  <c r="O2713" i="3"/>
  <c r="O2714" i="3"/>
  <c r="O2715" i="3"/>
  <c r="O2716" i="3"/>
  <c r="O2717" i="3"/>
  <c r="O2718" i="3"/>
  <c r="O2719" i="3"/>
  <c r="O2720" i="3"/>
  <c r="O2721" i="3"/>
  <c r="O2722" i="3"/>
  <c r="O2723" i="3"/>
  <c r="O2724" i="3"/>
  <c r="O2725" i="3"/>
  <c r="O2726" i="3"/>
  <c r="O2727" i="3"/>
  <c r="O2728" i="3"/>
  <c r="O2729" i="3"/>
  <c r="O2730" i="3"/>
  <c r="O2731" i="3"/>
  <c r="O2732" i="3"/>
  <c r="O2733" i="3"/>
  <c r="O2734" i="3"/>
  <c r="O2735" i="3"/>
  <c r="O2736" i="3"/>
  <c r="O2737" i="3"/>
  <c r="O2738" i="3"/>
  <c r="O2739" i="3"/>
  <c r="O2740" i="3"/>
  <c r="O2741" i="3"/>
  <c r="O2742" i="3"/>
  <c r="O2743" i="3"/>
  <c r="O2744" i="3"/>
  <c r="O2745" i="3"/>
  <c r="O2746" i="3"/>
  <c r="O2747" i="3"/>
  <c r="O2748" i="3"/>
  <c r="O2749" i="3"/>
  <c r="O2750" i="3"/>
  <c r="O2751" i="3"/>
  <c r="O2752" i="3"/>
  <c r="O2753" i="3"/>
  <c r="O2754" i="3"/>
  <c r="O2755" i="3"/>
  <c r="O2756" i="3"/>
  <c r="O2757" i="3"/>
  <c r="O2758" i="3"/>
  <c r="O2759" i="3"/>
  <c r="O2760" i="3"/>
  <c r="O2761" i="3"/>
  <c r="O2762" i="3"/>
  <c r="O2763" i="3"/>
  <c r="O2764" i="3"/>
  <c r="P2764" i="3" s="1"/>
  <c r="O2765" i="3"/>
  <c r="P2765" i="3" s="1"/>
  <c r="O2766" i="3"/>
  <c r="P2766" i="3" s="1"/>
  <c r="O2767" i="3"/>
  <c r="P2767" i="3" s="1"/>
  <c r="O2768" i="3"/>
  <c r="P2768" i="3" s="1"/>
  <c r="O2769" i="3"/>
  <c r="P2769" i="3" s="1"/>
  <c r="O2770" i="3"/>
  <c r="P2770" i="3" s="1"/>
  <c r="O2771" i="3"/>
  <c r="P2771" i="3" s="1"/>
  <c r="O2772" i="3"/>
  <c r="P2772" i="3" s="1"/>
  <c r="O2773" i="3"/>
  <c r="O2774" i="3"/>
  <c r="O2775" i="3"/>
  <c r="O2776" i="3"/>
  <c r="O2777" i="3"/>
  <c r="O2778" i="3"/>
  <c r="O2779" i="3"/>
  <c r="O2780" i="3"/>
  <c r="O2781" i="3"/>
  <c r="O2782" i="3"/>
  <c r="O2783" i="3"/>
  <c r="O2784" i="3"/>
  <c r="O2785" i="3"/>
  <c r="O2786" i="3"/>
  <c r="O2787" i="3"/>
  <c r="O2788" i="3"/>
  <c r="P2788" i="3" s="1"/>
  <c r="O2789" i="3"/>
  <c r="P2789" i="3" s="1"/>
  <c r="O2790" i="3"/>
  <c r="P2790" i="3" s="1"/>
  <c r="O2791" i="3"/>
  <c r="O2792" i="3"/>
  <c r="O2793" i="3"/>
  <c r="O2794" i="3"/>
  <c r="O2795" i="3"/>
  <c r="P2795" i="3" s="1"/>
  <c r="O2796" i="3"/>
  <c r="P2796" i="3" s="1"/>
  <c r="O2797" i="3"/>
  <c r="O2798" i="3"/>
  <c r="O2799" i="3"/>
  <c r="O2800" i="3"/>
  <c r="O2801" i="3"/>
  <c r="O2802" i="3"/>
  <c r="O2803" i="3"/>
  <c r="O2804" i="3"/>
  <c r="O2805" i="3"/>
  <c r="O2806" i="3"/>
  <c r="O2807" i="3"/>
  <c r="O2808" i="3"/>
  <c r="O2809" i="3"/>
  <c r="O2810" i="3"/>
  <c r="O2811" i="3"/>
  <c r="O2812" i="3"/>
  <c r="O2813" i="3"/>
  <c r="O2814" i="3"/>
  <c r="O2815" i="3"/>
  <c r="O2816" i="3"/>
  <c r="O2817" i="3"/>
  <c r="O2818" i="3"/>
  <c r="O2819" i="3"/>
  <c r="O2820" i="3"/>
  <c r="O2821" i="3"/>
  <c r="O2822" i="3"/>
  <c r="O2823" i="3"/>
  <c r="O2824" i="3"/>
  <c r="O2825" i="3"/>
  <c r="O2826" i="3"/>
  <c r="O2827" i="3"/>
  <c r="O2828" i="3"/>
  <c r="O2829" i="3"/>
  <c r="O2830" i="3"/>
  <c r="O2831" i="3"/>
  <c r="O2832" i="3"/>
  <c r="O2833" i="3"/>
  <c r="O2834" i="3"/>
  <c r="O2835" i="3"/>
  <c r="O2836" i="3"/>
  <c r="O2837" i="3"/>
  <c r="O2838" i="3"/>
  <c r="O2839" i="3"/>
  <c r="O2840" i="3"/>
  <c r="O2841" i="3"/>
  <c r="O2842" i="3"/>
  <c r="O2843" i="3"/>
  <c r="O2844" i="3"/>
  <c r="O2845" i="3"/>
  <c r="O2846" i="3"/>
  <c r="O2847" i="3"/>
  <c r="O2848" i="3"/>
  <c r="O2849" i="3"/>
  <c r="O2850" i="3"/>
  <c r="O2851" i="3"/>
  <c r="O2852" i="3"/>
  <c r="O2853" i="3"/>
  <c r="O2854" i="3"/>
  <c r="O2855" i="3"/>
  <c r="O2856" i="3"/>
  <c r="O2857" i="3"/>
  <c r="O2858" i="3"/>
  <c r="O2859" i="3"/>
  <c r="O2860" i="3"/>
  <c r="O2861" i="3"/>
  <c r="O2862" i="3"/>
  <c r="O2863" i="3"/>
  <c r="O2864" i="3"/>
  <c r="O2865" i="3"/>
  <c r="O2866" i="3"/>
  <c r="O2867" i="3"/>
  <c r="P2867" i="3" s="1"/>
  <c r="O2868" i="3"/>
  <c r="O2869" i="3"/>
  <c r="O2870" i="3"/>
  <c r="O2871" i="3"/>
  <c r="P2871" i="3" s="1"/>
  <c r="O2872" i="3"/>
  <c r="O2873" i="3"/>
  <c r="O2874" i="3"/>
  <c r="O2875" i="3"/>
  <c r="O2876" i="3"/>
  <c r="O2877" i="3"/>
  <c r="O2878" i="3"/>
  <c r="O2879" i="3"/>
  <c r="O2880" i="3"/>
  <c r="O2881" i="3"/>
  <c r="O2882" i="3"/>
  <c r="O2883" i="3"/>
  <c r="O2884" i="3"/>
  <c r="O2885" i="3"/>
  <c r="O2886" i="3"/>
  <c r="O2887" i="3"/>
  <c r="O2888" i="3"/>
  <c r="O2889" i="3"/>
  <c r="O2890" i="3"/>
  <c r="O2891" i="3"/>
  <c r="O2892" i="3"/>
  <c r="O2893" i="3"/>
  <c r="O2894" i="3"/>
  <c r="O2895" i="3"/>
  <c r="O2896" i="3"/>
  <c r="O2897" i="3"/>
  <c r="O2898" i="3"/>
  <c r="P2898" i="3" s="1"/>
  <c r="O2899" i="3"/>
  <c r="O2900" i="3"/>
  <c r="O2901" i="3"/>
  <c r="O2902" i="3"/>
  <c r="O2903" i="3"/>
  <c r="O2904" i="3"/>
  <c r="O2905" i="3"/>
  <c r="O2906" i="3"/>
  <c r="O2907" i="3"/>
  <c r="O2908" i="3"/>
  <c r="O2909" i="3"/>
  <c r="O2910" i="3"/>
  <c r="O2911" i="3"/>
  <c r="O2912" i="3"/>
  <c r="O2913" i="3"/>
  <c r="O2914" i="3"/>
  <c r="O2915" i="3"/>
  <c r="O2916" i="3"/>
  <c r="O2917" i="3"/>
  <c r="O2918" i="3"/>
  <c r="O2919" i="3"/>
  <c r="O2920" i="3"/>
  <c r="O2921" i="3"/>
  <c r="O2922" i="3"/>
  <c r="O2923" i="3"/>
  <c r="O2924" i="3"/>
  <c r="O2925" i="3"/>
  <c r="O2926" i="3"/>
  <c r="O2927" i="3"/>
  <c r="O2928" i="3"/>
  <c r="O2929" i="3"/>
  <c r="O2930" i="3"/>
  <c r="O2931" i="3"/>
  <c r="O2932" i="3"/>
  <c r="O2933" i="3"/>
  <c r="O2934" i="3"/>
  <c r="O2935" i="3"/>
  <c r="O2936" i="3"/>
  <c r="O2937" i="3"/>
  <c r="O2938" i="3"/>
  <c r="O2939" i="3"/>
  <c r="O2940" i="3"/>
  <c r="O2941" i="3"/>
  <c r="O2942" i="3"/>
  <c r="O2943" i="3"/>
  <c r="O2944" i="3"/>
  <c r="O2945" i="3"/>
  <c r="O2946" i="3"/>
  <c r="O2947" i="3"/>
  <c r="O2948" i="3"/>
  <c r="O2949" i="3"/>
  <c r="O2950" i="3"/>
  <c r="O2951" i="3"/>
  <c r="O2952" i="3"/>
  <c r="O2953" i="3"/>
  <c r="O2954" i="3"/>
  <c r="O2955" i="3"/>
  <c r="P2955" i="3" s="1"/>
  <c r="O2956" i="3"/>
  <c r="O2957" i="3"/>
  <c r="O2958" i="3"/>
  <c r="O2959" i="3"/>
  <c r="O2960" i="3"/>
  <c r="P2960" i="3" s="1"/>
  <c r="O2961" i="3"/>
  <c r="O2962" i="3"/>
  <c r="O2963" i="3"/>
  <c r="O2964" i="3"/>
  <c r="O2965" i="3"/>
  <c r="O2966" i="3"/>
  <c r="O2967" i="3"/>
  <c r="O2968" i="3"/>
  <c r="O2969" i="3"/>
  <c r="O2970" i="3"/>
  <c r="P2970" i="3" s="1"/>
  <c r="O2971" i="3"/>
  <c r="P2971" i="3" s="1"/>
  <c r="O2972" i="3"/>
  <c r="P2972" i="3" s="1"/>
  <c r="O2973" i="3"/>
  <c r="P2973" i="3" s="1"/>
  <c r="O2974" i="3"/>
  <c r="P2974" i="3" s="1"/>
  <c r="O2975" i="3"/>
  <c r="P2975" i="3" s="1"/>
  <c r="O2976" i="3"/>
  <c r="P2976" i="3" s="1"/>
  <c r="O2977" i="3"/>
  <c r="P2977" i="3" s="1"/>
  <c r="O2978" i="3"/>
  <c r="P2978" i="3" s="1"/>
  <c r="O2979" i="3"/>
  <c r="P2979" i="3" s="1"/>
  <c r="O2980" i="3"/>
  <c r="O2981" i="3"/>
  <c r="P2981" i="3" s="1"/>
  <c r="O2982" i="3"/>
  <c r="P2982" i="3" s="1"/>
  <c r="O2983" i="3"/>
  <c r="P2983" i="3" s="1"/>
  <c r="O2984" i="3"/>
  <c r="P2984" i="3" s="1"/>
  <c r="O2985" i="3"/>
  <c r="P2985" i="3" s="1"/>
  <c r="O2986" i="3"/>
  <c r="O2987" i="3"/>
  <c r="O2988" i="3"/>
  <c r="O2989" i="3"/>
  <c r="O2990" i="3"/>
  <c r="O2991" i="3"/>
  <c r="O2992" i="3"/>
  <c r="O2993" i="3"/>
  <c r="O2994" i="3"/>
  <c r="O2995" i="3"/>
  <c r="O2996" i="3"/>
  <c r="O2997" i="3"/>
  <c r="O2998" i="3"/>
  <c r="O2999" i="3"/>
  <c r="O3000" i="3"/>
  <c r="O3001" i="3"/>
  <c r="O3002" i="3"/>
  <c r="O3003" i="3"/>
  <c r="O3004" i="3"/>
  <c r="O3005" i="3"/>
  <c r="O3006" i="3"/>
  <c r="O3007" i="3"/>
  <c r="O3008" i="3"/>
  <c r="O3009" i="3"/>
  <c r="O3010" i="3"/>
  <c r="O3011" i="3"/>
  <c r="O3012" i="3"/>
  <c r="O3013" i="3"/>
  <c r="O3014" i="3"/>
  <c r="O3015" i="3"/>
  <c r="O3016" i="3"/>
  <c r="P3016" i="3" s="1"/>
  <c r="O3017" i="3"/>
  <c r="P3017" i="3" s="1"/>
  <c r="O3018" i="3"/>
  <c r="O3019" i="3"/>
  <c r="O3020" i="3"/>
  <c r="O3021" i="3"/>
  <c r="O3022" i="3"/>
  <c r="O3023" i="3"/>
  <c r="O3024" i="3"/>
  <c r="O3025" i="3"/>
  <c r="O3026" i="3"/>
  <c r="O3027" i="3"/>
  <c r="O3028" i="3"/>
  <c r="O3029" i="3"/>
  <c r="O3030" i="3"/>
  <c r="O3031" i="3"/>
  <c r="O3032" i="3"/>
  <c r="O3033" i="3"/>
  <c r="O3034" i="3"/>
  <c r="O3035" i="3"/>
  <c r="P3035" i="3" s="1"/>
  <c r="O3036" i="3"/>
  <c r="P3036" i="3" s="1"/>
  <c r="O3037" i="3"/>
  <c r="P3037" i="3" s="1"/>
  <c r="O3038" i="3"/>
  <c r="P3038" i="3" s="1"/>
  <c r="O3039" i="3"/>
  <c r="P3039" i="3" s="1"/>
  <c r="O3040" i="3"/>
  <c r="P3040" i="3" s="1"/>
  <c r="O3041" i="3"/>
  <c r="P3041" i="3" s="1"/>
  <c r="O3042" i="3"/>
  <c r="P3042" i="3" s="1"/>
  <c r="O3043" i="3"/>
  <c r="P3043" i="3" s="1"/>
  <c r="O3044" i="3"/>
  <c r="O3045" i="3"/>
  <c r="O3046" i="3"/>
  <c r="O3047" i="3"/>
  <c r="O3048" i="3"/>
  <c r="O3049" i="3"/>
  <c r="O3050" i="3"/>
  <c r="O3051" i="3"/>
  <c r="O3052" i="3"/>
  <c r="O3053" i="3"/>
  <c r="O3054" i="3"/>
  <c r="O3055" i="3"/>
  <c r="O3056" i="3"/>
  <c r="O3057" i="3"/>
  <c r="O3058" i="3"/>
  <c r="O3059" i="3"/>
  <c r="O3060" i="3"/>
  <c r="O3061" i="3"/>
  <c r="O3062" i="3"/>
  <c r="O3063" i="3"/>
  <c r="O3064" i="3"/>
  <c r="O3065" i="3"/>
  <c r="O3066" i="3"/>
  <c r="O3067" i="3"/>
  <c r="O3068" i="3"/>
  <c r="O3069" i="3"/>
  <c r="O3070" i="3"/>
  <c r="O3071" i="3"/>
  <c r="O3072" i="3"/>
  <c r="O3073" i="3"/>
  <c r="O3074" i="3"/>
  <c r="O3075" i="3"/>
  <c r="O3076" i="3"/>
  <c r="O3077" i="3"/>
  <c r="O3078" i="3"/>
  <c r="O3079" i="3"/>
  <c r="O3080" i="3"/>
  <c r="O3081" i="3"/>
  <c r="O3082" i="3"/>
  <c r="O3083" i="3"/>
  <c r="O3084" i="3"/>
  <c r="O3085" i="3"/>
  <c r="O3086" i="3"/>
  <c r="O3087" i="3"/>
  <c r="O3088" i="3"/>
  <c r="O3089" i="3"/>
  <c r="O3090" i="3"/>
  <c r="O3091" i="3"/>
  <c r="O3092" i="3"/>
  <c r="O3093" i="3"/>
  <c r="O3094" i="3"/>
  <c r="O3095" i="3"/>
  <c r="O3096" i="3"/>
  <c r="O3097" i="3"/>
  <c r="O3098" i="3"/>
  <c r="O3099" i="3"/>
  <c r="O3100" i="3"/>
  <c r="O3101" i="3"/>
  <c r="O3102" i="3"/>
  <c r="O3103" i="3"/>
  <c r="O3104" i="3"/>
  <c r="O3105" i="3"/>
  <c r="O3106" i="3"/>
  <c r="O3107" i="3"/>
  <c r="O3108" i="3"/>
  <c r="O3109" i="3"/>
  <c r="P3109" i="3" s="1"/>
  <c r="O3110" i="3"/>
  <c r="O3111" i="3"/>
  <c r="O3112" i="3"/>
  <c r="O3113" i="3"/>
  <c r="O3114" i="3"/>
  <c r="O3115" i="3"/>
  <c r="O3116" i="3"/>
  <c r="O3117" i="3"/>
  <c r="O3118" i="3"/>
  <c r="O3119" i="3"/>
  <c r="P3119" i="3" s="1"/>
  <c r="O3120" i="3"/>
  <c r="O3121" i="3"/>
  <c r="O3122" i="3"/>
  <c r="O3123" i="3"/>
  <c r="O3124" i="3"/>
  <c r="O3125" i="3"/>
  <c r="O3126" i="3"/>
  <c r="O3127" i="3"/>
  <c r="O3128" i="3"/>
  <c r="O3129" i="3"/>
  <c r="O3130" i="3"/>
  <c r="O3131" i="3"/>
  <c r="O3132" i="3"/>
  <c r="O3133" i="3"/>
  <c r="O3134" i="3"/>
  <c r="O3135" i="3"/>
  <c r="O3136" i="3"/>
  <c r="O3137" i="3"/>
  <c r="O3138" i="3"/>
  <c r="O3139" i="3"/>
  <c r="O3140" i="3"/>
  <c r="O3141" i="3"/>
  <c r="O3142" i="3"/>
  <c r="O3143" i="3"/>
  <c r="O3144" i="3"/>
  <c r="O3145" i="3"/>
  <c r="O3146" i="3"/>
  <c r="O3147" i="3"/>
  <c r="O3148" i="3"/>
  <c r="O3149" i="3"/>
  <c r="O3150" i="3"/>
  <c r="O3151"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P285" i="3" s="1"/>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P527" i="3" s="1"/>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P810" i="3" s="1"/>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P837" i="3" s="1"/>
  <c r="O838" i="3"/>
  <c r="O839" i="3"/>
  <c r="O840" i="3"/>
  <c r="O841" i="3"/>
  <c r="O842" i="3"/>
  <c r="O843" i="3"/>
  <c r="O844" i="3"/>
  <c r="O845" i="3"/>
  <c r="O846" i="3"/>
  <c r="O847" i="3"/>
  <c r="O848" i="3"/>
  <c r="O849" i="3"/>
  <c r="O850" i="3"/>
  <c r="P850" i="3" s="1"/>
  <c r="O851" i="3"/>
  <c r="P851" i="3" s="1"/>
  <c r="O852" i="3"/>
  <c r="O853" i="3"/>
  <c r="O854" i="3"/>
  <c r="O855" i="3"/>
  <c r="O856" i="3"/>
  <c r="O857" i="3"/>
  <c r="O858" i="3"/>
  <c r="O859" i="3"/>
  <c r="O860" i="3"/>
  <c r="O861" i="3"/>
  <c r="O862" i="3"/>
  <c r="O863" i="3"/>
  <c r="O864" i="3"/>
  <c r="P864" i="3" s="1"/>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P1012" i="3" s="1"/>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P1194" i="3" s="1"/>
  <c r="O1195" i="3"/>
  <c r="P1195" i="3" s="1"/>
  <c r="O1196" i="3"/>
  <c r="O1197" i="3"/>
  <c r="P1197" i="3" s="1"/>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P1282" i="3" s="1"/>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P1314" i="3" s="1"/>
  <c r="O1315" i="3"/>
  <c r="P1315" i="3" s="1"/>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P1391" i="3" s="1"/>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P1865" i="3" s="1"/>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1908" i="3"/>
  <c r="O1909" i="3"/>
  <c r="O1910" i="3"/>
  <c r="O1911" i="3"/>
  <c r="O1912" i="3"/>
  <c r="O1913" i="3"/>
  <c r="O1914" i="3"/>
  <c r="O1915" i="3"/>
  <c r="O1916" i="3"/>
  <c r="O1917" i="3"/>
  <c r="O1918" i="3"/>
  <c r="O1919" i="3"/>
  <c r="O1920" i="3"/>
  <c r="O1921" i="3"/>
  <c r="O1922" i="3"/>
  <c r="O1923" i="3"/>
  <c r="O1924" i="3"/>
  <c r="O1925" i="3"/>
  <c r="O1926" i="3"/>
  <c r="O1927" i="3"/>
  <c r="O1928" i="3"/>
  <c r="O1929" i="3"/>
  <c r="O1930" i="3"/>
  <c r="O1931" i="3"/>
  <c r="O1932" i="3"/>
  <c r="O1933" i="3"/>
  <c r="O1934" i="3"/>
  <c r="O1935" i="3"/>
  <c r="O1936" i="3"/>
  <c r="O1937" i="3"/>
  <c r="O1938" i="3"/>
  <c r="O1939" i="3"/>
  <c r="O1940" i="3"/>
  <c r="O1941" i="3"/>
  <c r="O1942" i="3"/>
  <c r="O1943" i="3"/>
  <c r="O1944" i="3"/>
  <c r="O1945" i="3"/>
  <c r="O1946" i="3"/>
  <c r="O1947" i="3"/>
  <c r="O1948" i="3"/>
  <c r="O1949" i="3"/>
  <c r="O1950" i="3"/>
  <c r="O1951" i="3"/>
  <c r="O1952" i="3"/>
  <c r="O1953" i="3"/>
  <c r="O1954" i="3"/>
  <c r="O1955" i="3"/>
  <c r="O1956" i="3"/>
  <c r="O1957" i="3"/>
  <c r="O1958" i="3"/>
  <c r="O1959" i="3"/>
  <c r="O1960" i="3"/>
  <c r="O1961" i="3"/>
  <c r="O1962" i="3"/>
  <c r="O1963" i="3"/>
  <c r="O1964" i="3"/>
  <c r="O1965" i="3"/>
  <c r="O1966" i="3"/>
  <c r="O1967" i="3"/>
  <c r="O1968" i="3"/>
  <c r="O1969" i="3"/>
  <c r="O1970" i="3"/>
  <c r="O1971" i="3"/>
  <c r="O1972" i="3"/>
  <c r="O1973" i="3"/>
  <c r="O1974" i="3"/>
  <c r="O1975" i="3"/>
  <c r="O1976" i="3"/>
  <c r="O1977" i="3"/>
  <c r="O1978" i="3"/>
  <c r="O1979" i="3"/>
  <c r="O1980" i="3"/>
  <c r="O1981" i="3"/>
  <c r="O1982" i="3"/>
  <c r="O1983" i="3"/>
  <c r="O1984" i="3"/>
  <c r="O1985" i="3"/>
  <c r="O1986" i="3"/>
  <c r="O1987" i="3"/>
  <c r="O1988" i="3"/>
  <c r="O1989" i="3"/>
  <c r="O1990" i="3"/>
  <c r="O1991" i="3"/>
  <c r="O1992" i="3"/>
  <c r="O1993" i="3"/>
  <c r="O1994" i="3"/>
  <c r="O1995" i="3"/>
  <c r="O1996" i="3"/>
  <c r="O1997" i="3"/>
  <c r="O1998" i="3"/>
  <c r="O1999" i="3"/>
  <c r="O2000" i="3"/>
  <c r="O2001" i="3"/>
  <c r="O2002" i="3"/>
  <c r="O2003" i="3"/>
  <c r="O2004" i="3"/>
  <c r="O2005" i="3"/>
  <c r="O2006" i="3"/>
  <c r="O2007" i="3"/>
  <c r="O2008" i="3"/>
  <c r="O2009" i="3"/>
  <c r="O2010" i="3"/>
  <c r="O2011" i="3"/>
  <c r="O2012" i="3"/>
  <c r="O2013" i="3"/>
  <c r="O2014" i="3"/>
  <c r="O2015" i="3"/>
  <c r="O2016" i="3"/>
  <c r="O2017" i="3"/>
  <c r="O2018" i="3"/>
  <c r="O2019" i="3"/>
  <c r="O2020" i="3"/>
  <c r="O2021" i="3"/>
  <c r="O2022" i="3"/>
  <c r="O2023" i="3"/>
  <c r="O2024" i="3"/>
  <c r="O2025" i="3"/>
  <c r="O2026" i="3"/>
  <c r="O2027" i="3"/>
  <c r="O2028" i="3"/>
  <c r="O2029" i="3"/>
  <c r="O2030" i="3"/>
  <c r="O2031" i="3"/>
  <c r="O2032" i="3"/>
  <c r="O2033" i="3"/>
  <c r="O2034" i="3"/>
  <c r="O2035" i="3"/>
  <c r="O2036" i="3"/>
  <c r="O2037" i="3"/>
  <c r="O2038" i="3"/>
  <c r="O2039" i="3"/>
  <c r="O2040" i="3"/>
  <c r="O2041" i="3"/>
  <c r="O2042" i="3"/>
  <c r="O2043" i="3"/>
  <c r="O2044" i="3"/>
  <c r="O2045" i="3"/>
  <c r="O2046" i="3"/>
  <c r="O2047" i="3"/>
  <c r="O2048" i="3"/>
  <c r="O2049" i="3"/>
  <c r="O2050" i="3"/>
  <c r="O2051" i="3"/>
  <c r="O2052" i="3"/>
  <c r="O2053" i="3"/>
  <c r="O2054" i="3"/>
  <c r="O2055" i="3"/>
  <c r="O2056" i="3"/>
  <c r="O2057" i="3"/>
  <c r="O2058" i="3"/>
  <c r="O2059" i="3"/>
  <c r="O2060" i="3"/>
  <c r="O2061" i="3"/>
  <c r="O2062" i="3"/>
  <c r="O2063" i="3"/>
  <c r="O2064" i="3"/>
  <c r="O2065" i="3"/>
  <c r="O2066" i="3"/>
  <c r="O2067" i="3"/>
  <c r="O2068" i="3"/>
  <c r="O2069" i="3"/>
  <c r="O2070" i="3"/>
  <c r="O2071" i="3"/>
  <c r="O2072" i="3"/>
  <c r="O2073" i="3"/>
  <c r="O2074" i="3"/>
  <c r="O2075" i="3"/>
  <c r="O2076" i="3"/>
  <c r="O2077" i="3"/>
  <c r="O2078" i="3"/>
  <c r="O2079" i="3"/>
  <c r="O2080" i="3"/>
  <c r="O2081" i="3"/>
  <c r="O2082" i="3"/>
  <c r="O2083" i="3"/>
  <c r="O2084" i="3"/>
  <c r="O2085" i="3"/>
  <c r="O2086" i="3"/>
  <c r="O2087" i="3"/>
  <c r="O2088" i="3"/>
  <c r="O2089" i="3"/>
  <c r="O2090" i="3"/>
  <c r="O2091" i="3"/>
  <c r="O2092" i="3"/>
  <c r="O2093" i="3"/>
  <c r="O2094" i="3"/>
  <c r="O2095" i="3"/>
  <c r="O2096" i="3"/>
  <c r="O2097" i="3"/>
  <c r="O2098" i="3"/>
  <c r="O2099" i="3"/>
  <c r="O2100" i="3"/>
  <c r="O2101" i="3"/>
  <c r="O2102" i="3"/>
  <c r="O2103" i="3"/>
  <c r="O2104" i="3"/>
  <c r="O2105" i="3"/>
  <c r="O2106" i="3"/>
  <c r="O2107" i="3"/>
  <c r="O2108" i="3"/>
  <c r="O2109" i="3"/>
  <c r="O2110" i="3"/>
  <c r="O2111" i="3"/>
  <c r="O2112" i="3"/>
  <c r="O2113" i="3"/>
  <c r="O2114" i="3"/>
  <c r="O2115" i="3"/>
  <c r="O2116" i="3"/>
  <c r="O2117" i="3"/>
  <c r="O2118" i="3"/>
  <c r="O2119" i="3"/>
  <c r="O2120" i="3"/>
  <c r="O2121" i="3"/>
  <c r="O2122" i="3"/>
  <c r="O2123" i="3"/>
  <c r="O2124" i="3"/>
  <c r="O2125" i="3"/>
  <c r="O2126" i="3"/>
  <c r="O2127" i="3"/>
  <c r="O2128" i="3"/>
  <c r="O2129" i="3"/>
  <c r="O2130" i="3"/>
  <c r="O2131" i="3"/>
  <c r="O2132" i="3"/>
  <c r="O2133" i="3"/>
  <c r="O2134" i="3"/>
  <c r="O2135" i="3"/>
  <c r="O2136" i="3"/>
  <c r="O2137" i="3"/>
  <c r="O2138" i="3"/>
  <c r="O2139" i="3"/>
  <c r="O2140" i="3"/>
  <c r="O2141" i="3"/>
  <c r="O2142" i="3"/>
  <c r="O2143" i="3"/>
  <c r="O2144" i="3"/>
  <c r="O2145" i="3"/>
  <c r="O2146" i="3"/>
  <c r="O2147" i="3"/>
  <c r="O2148" i="3"/>
  <c r="O2149" i="3"/>
  <c r="O2150" i="3"/>
  <c r="O2151" i="3"/>
  <c r="O2152" i="3"/>
  <c r="O2153" i="3"/>
  <c r="O2154" i="3"/>
  <c r="O2155" i="3"/>
  <c r="O2156" i="3"/>
  <c r="O2157" i="3"/>
  <c r="O2158" i="3"/>
  <c r="O2159" i="3"/>
  <c r="O2160" i="3"/>
  <c r="O2161" i="3"/>
  <c r="O2162" i="3"/>
  <c r="O2163" i="3"/>
  <c r="O2164" i="3"/>
  <c r="O2165" i="3"/>
  <c r="O2166" i="3"/>
  <c r="O2167" i="3"/>
  <c r="O2168" i="3"/>
  <c r="P2168" i="3" s="1"/>
  <c r="O2169" i="3"/>
  <c r="O2170" i="3"/>
  <c r="O2171" i="3"/>
  <c r="O2172" i="3"/>
  <c r="O2173" i="3"/>
  <c r="O2174" i="3"/>
  <c r="O2175" i="3"/>
  <c r="O2176" i="3"/>
  <c r="O2177" i="3"/>
  <c r="O2178" i="3"/>
  <c r="O2179" i="3"/>
  <c r="O2180" i="3"/>
  <c r="O2181" i="3"/>
  <c r="O2182" i="3"/>
  <c r="O2183" i="3"/>
  <c r="O2184" i="3"/>
  <c r="O2185" i="3"/>
  <c r="O2186" i="3"/>
  <c r="O2187" i="3"/>
  <c r="O2188" i="3"/>
  <c r="O2189" i="3"/>
  <c r="O2190" i="3"/>
  <c r="O2191" i="3"/>
  <c r="O2192" i="3"/>
  <c r="O2193" i="3"/>
  <c r="O2194" i="3"/>
  <c r="O2195" i="3"/>
  <c r="O2196" i="3"/>
  <c r="O2197" i="3"/>
  <c r="O2198" i="3"/>
  <c r="O2199" i="3"/>
  <c r="O2200" i="3"/>
  <c r="O2201" i="3"/>
  <c r="O2202" i="3"/>
  <c r="O2203" i="3"/>
  <c r="O2204" i="3"/>
  <c r="O2205" i="3"/>
  <c r="O2206" i="3"/>
  <c r="O2207" i="3"/>
  <c r="O2208" i="3"/>
  <c r="O2209" i="3"/>
  <c r="O2210" i="3"/>
  <c r="O2211" i="3"/>
  <c r="O2212" i="3"/>
  <c r="O2213" i="3"/>
  <c r="O2214" i="3"/>
  <c r="O2215" i="3"/>
  <c r="O2216" i="3"/>
  <c r="O2217" i="3"/>
  <c r="O2218" i="3"/>
  <c r="O2219" i="3"/>
  <c r="O2220" i="3"/>
  <c r="O2221" i="3"/>
  <c r="O2222" i="3"/>
  <c r="O2223" i="3"/>
  <c r="O2224" i="3"/>
  <c r="O2225" i="3"/>
  <c r="O2226" i="3"/>
  <c r="O2227" i="3"/>
  <c r="O2228" i="3"/>
  <c r="O2229" i="3"/>
  <c r="O2230" i="3"/>
  <c r="O2231" i="3"/>
  <c r="O2232" i="3"/>
  <c r="O2233" i="3"/>
  <c r="O2234" i="3"/>
  <c r="O2235" i="3"/>
  <c r="O2236" i="3"/>
  <c r="O2237" i="3"/>
  <c r="O2238" i="3"/>
  <c r="O2239" i="3"/>
  <c r="O2240" i="3"/>
  <c r="O2241" i="3"/>
  <c r="O2242" i="3"/>
  <c r="P2242" i="3" s="1"/>
  <c r="O2243" i="3"/>
  <c r="P2243" i="3" s="1"/>
  <c r="O2244" i="3"/>
  <c r="P2244" i="3" s="1"/>
  <c r="O2245" i="3"/>
  <c r="P2245" i="3" s="1"/>
  <c r="O2246" i="3"/>
  <c r="P2246" i="3" s="1"/>
  <c r="O2247" i="3"/>
  <c r="O2248" i="3"/>
  <c r="O2249" i="3"/>
  <c r="O2250" i="3"/>
  <c r="O2251" i="3"/>
  <c r="P2251" i="3" s="1"/>
  <c r="O2252" i="3"/>
  <c r="P2252" i="3" s="1"/>
  <c r="O2253" i="3"/>
  <c r="P2253" i="3" s="1"/>
  <c r="O2254" i="3"/>
  <c r="O2255" i="3"/>
  <c r="O2256" i="3"/>
  <c r="O2257" i="3"/>
  <c r="O2258" i="3"/>
  <c r="O2259" i="3"/>
  <c r="O2260" i="3"/>
  <c r="O2261" i="3"/>
  <c r="O2262" i="3"/>
  <c r="O2263" i="3"/>
  <c r="O2264" i="3"/>
  <c r="O2265" i="3"/>
  <c r="O2266" i="3"/>
  <c r="O2267" i="3"/>
  <c r="O2268" i="3"/>
  <c r="O2269" i="3"/>
  <c r="O2270" i="3"/>
  <c r="O2271" i="3"/>
  <c r="O2272" i="3"/>
  <c r="O2273" i="3"/>
  <c r="O2274" i="3"/>
  <c r="O2275" i="3"/>
  <c r="O2276" i="3"/>
  <c r="O2277" i="3"/>
  <c r="P2277" i="3" s="1"/>
  <c r="O2278" i="3"/>
  <c r="P2278" i="3" s="1"/>
  <c r="O2279" i="3"/>
  <c r="P2279" i="3" s="1"/>
  <c r="O2280" i="3"/>
  <c r="P2280" i="3" s="1"/>
  <c r="O2281" i="3"/>
  <c r="P2281" i="3" s="1"/>
  <c r="O2282" i="3"/>
  <c r="O2283" i="3"/>
  <c r="O2284" i="3"/>
  <c r="O2285" i="3"/>
  <c r="O2286" i="3"/>
  <c r="O2287" i="3"/>
  <c r="O2288" i="3"/>
  <c r="O2289" i="3"/>
  <c r="O2290" i="3"/>
  <c r="O2291" i="3"/>
  <c r="O2292" i="3"/>
  <c r="O2293" i="3"/>
  <c r="O2294" i="3"/>
  <c r="P2294" i="3" s="1"/>
  <c r="O2295" i="3"/>
  <c r="P2295" i="3" s="1"/>
  <c r="O2296" i="3"/>
  <c r="O2297" i="3"/>
  <c r="O2298" i="3"/>
  <c r="O2299" i="3"/>
  <c r="O2300" i="3"/>
  <c r="P2300" i="3" s="1"/>
  <c r="O2301" i="3"/>
  <c r="P2301" i="3" s="1"/>
  <c r="O2302" i="3"/>
  <c r="P2302" i="3" s="1"/>
  <c r="O2303" i="3"/>
  <c r="P2303" i="3" s="1"/>
  <c r="O2304" i="3"/>
  <c r="P2304" i="3" s="1"/>
  <c r="O2305" i="3"/>
  <c r="O2306" i="3"/>
  <c r="O2307" i="3"/>
  <c r="O2308" i="3"/>
  <c r="P2308" i="3" s="1"/>
  <c r="O2309" i="3"/>
  <c r="P2309" i="3" s="1"/>
  <c r="O2310" i="3"/>
  <c r="P2310" i="3" s="1"/>
  <c r="O2311" i="3"/>
  <c r="P2311" i="3" s="1"/>
  <c r="O2312" i="3"/>
  <c r="P2312" i="3" s="1"/>
  <c r="O2313" i="3"/>
  <c r="P2313" i="3" s="1"/>
  <c r="O2314" i="3"/>
  <c r="O2315" i="3"/>
  <c r="O2316" i="3"/>
  <c r="O2317" i="3"/>
  <c r="O2318" i="3"/>
  <c r="O2319" i="3"/>
  <c r="O2320" i="3"/>
  <c r="O2321" i="3"/>
  <c r="O2322" i="3"/>
  <c r="O2323" i="3"/>
  <c r="O2324" i="3"/>
  <c r="P2324" i="3" s="1"/>
  <c r="O2325" i="3"/>
  <c r="P2325" i="3" s="1"/>
  <c r="O2326" i="3"/>
  <c r="P2326" i="3" s="1"/>
  <c r="O2327" i="3"/>
  <c r="P2327" i="3" s="1"/>
  <c r="O2328" i="3"/>
  <c r="P2328" i="3" s="1"/>
  <c r="O2329" i="3"/>
  <c r="O2330" i="3"/>
  <c r="O2331" i="3"/>
  <c r="O2332" i="3"/>
  <c r="P2332" i="3" s="1"/>
  <c r="O2333" i="3"/>
  <c r="P2333" i="3" s="1"/>
  <c r="O2334" i="3"/>
  <c r="P2334" i="3" s="1"/>
  <c r="O2335" i="3"/>
  <c r="P2335" i="3" s="1"/>
  <c r="O2336" i="3"/>
  <c r="P2336" i="3" s="1"/>
  <c r="O2337" i="3"/>
  <c r="P2337" i="3" s="1"/>
  <c r="O2338" i="3"/>
  <c r="P2338" i="3" s="1"/>
  <c r="O2339" i="3"/>
  <c r="O2340" i="3"/>
  <c r="P2340" i="3" s="1"/>
  <c r="O2341" i="3"/>
  <c r="P2341" i="3" s="1"/>
  <c r="O2342" i="3"/>
  <c r="P2342" i="3" s="1"/>
  <c r="O2343" i="3"/>
  <c r="P2343" i="3" s="1"/>
  <c r="O2344" i="3"/>
  <c r="P2344" i="3" s="1"/>
  <c r="O2345" i="3"/>
  <c r="O2346" i="3"/>
  <c r="O2347" i="3"/>
  <c r="O2348" i="3"/>
  <c r="O2349" i="3"/>
  <c r="O2350" i="3"/>
  <c r="O2351" i="3"/>
  <c r="P2351" i="3" s="1"/>
  <c r="O2352" i="3"/>
  <c r="P2352" i="3" s="1"/>
  <c r="O2353" i="3"/>
  <c r="P2353" i="3" s="1"/>
  <c r="O2354" i="3"/>
  <c r="P2354" i="3" s="1"/>
  <c r="O2355" i="3"/>
  <c r="P2355" i="3" s="1"/>
  <c r="O2356" i="3"/>
  <c r="P2356" i="3" s="1"/>
  <c r="O2357" i="3"/>
  <c r="O2358" i="3"/>
  <c r="P2358" i="3" s="1"/>
  <c r="O2359" i="3"/>
  <c r="P2359" i="3" s="1"/>
  <c r="O2360" i="3"/>
  <c r="O2361" i="3"/>
  <c r="O2362" i="3"/>
  <c r="O2363" i="3"/>
  <c r="O2364" i="3"/>
  <c r="P2364" i="3" s="1"/>
  <c r="O2365" i="3"/>
  <c r="P2365" i="3" s="1"/>
  <c r="O2366" i="3"/>
  <c r="P2366" i="3" s="1"/>
  <c r="O2367" i="3"/>
  <c r="P2367" i="3" s="1"/>
  <c r="O2368" i="3"/>
  <c r="P2368" i="3" s="1"/>
  <c r="O2369" i="3"/>
  <c r="P2369" i="3" s="1"/>
  <c r="O2370" i="3"/>
  <c r="O2371" i="3"/>
  <c r="O2372" i="3"/>
  <c r="P2372" i="3" s="1"/>
  <c r="O2373" i="3"/>
  <c r="O2374" i="3"/>
  <c r="O2375" i="3"/>
  <c r="O2376" i="3"/>
  <c r="O2377" i="3"/>
  <c r="O2378" i="3"/>
  <c r="O2379" i="3"/>
  <c r="O2380" i="3"/>
  <c r="O2381" i="3"/>
  <c r="O2382" i="3"/>
  <c r="O2383" i="3"/>
  <c r="O2384" i="3"/>
  <c r="O2385" i="3"/>
  <c r="O2386" i="3"/>
  <c r="O2387" i="3"/>
  <c r="O2388" i="3"/>
  <c r="O2389" i="3"/>
  <c r="O2390" i="3"/>
  <c r="O2391" i="3"/>
  <c r="O2392" i="3"/>
  <c r="O2393" i="3"/>
  <c r="P2393" i="3" s="1"/>
  <c r="O2394" i="3"/>
  <c r="O2395" i="3"/>
  <c r="O2396" i="3"/>
  <c r="P2396" i="3" s="1"/>
  <c r="O2397" i="3"/>
  <c r="O2398" i="3"/>
  <c r="O2399" i="3"/>
  <c r="O2400" i="3"/>
  <c r="O2401" i="3"/>
  <c r="O2402" i="3"/>
  <c r="O2403" i="3"/>
  <c r="O2404" i="3"/>
  <c r="O2405" i="3"/>
  <c r="O2406" i="3"/>
  <c r="O2407" i="3"/>
  <c r="P2407" i="3" s="1"/>
  <c r="O2408" i="3"/>
  <c r="O2409" i="3"/>
  <c r="O2410" i="3"/>
  <c r="P2410" i="3" s="1"/>
  <c r="O2411" i="3"/>
  <c r="O2412" i="3"/>
  <c r="O2413" i="3"/>
  <c r="O2414" i="3"/>
  <c r="O2415" i="3"/>
  <c r="O2416" i="3"/>
  <c r="O2417" i="3"/>
  <c r="O2418" i="3"/>
  <c r="O2419" i="3"/>
  <c r="O2420" i="3"/>
  <c r="O2421" i="3"/>
  <c r="O2422" i="3"/>
  <c r="P2422" i="3" s="1"/>
  <c r="O2423" i="3"/>
  <c r="O2424" i="3"/>
  <c r="O2425" i="3"/>
  <c r="O2426" i="3"/>
  <c r="P2426" i="3" s="1"/>
  <c r="O2427" i="3"/>
  <c r="O2428" i="3"/>
  <c r="O2429" i="3"/>
  <c r="O2430" i="3"/>
  <c r="O2431" i="3"/>
  <c r="O2432" i="3"/>
  <c r="O2433" i="3"/>
  <c r="O2434" i="3"/>
  <c r="O2435" i="3"/>
  <c r="O2436" i="3"/>
  <c r="O2437" i="3"/>
  <c r="O2438" i="3"/>
  <c r="O2439" i="3"/>
  <c r="O2440" i="3"/>
  <c r="O2441" i="3"/>
  <c r="O2442" i="3"/>
  <c r="O2443" i="3"/>
  <c r="O2444" i="3"/>
  <c r="O2445" i="3"/>
  <c r="O2446" i="3"/>
  <c r="O2447" i="3"/>
  <c r="O2448" i="3"/>
  <c r="O2449" i="3"/>
  <c r="O2450" i="3"/>
  <c r="O2451" i="3"/>
  <c r="O2452" i="3"/>
  <c r="O2453" i="3"/>
  <c r="O2454" i="3"/>
  <c r="O2455" i="3"/>
  <c r="O2456" i="3"/>
  <c r="O2457" i="3"/>
  <c r="P2457" i="3" s="1"/>
  <c r="O2458" i="3"/>
  <c r="O2459" i="3"/>
  <c r="O2460" i="3"/>
  <c r="O2461" i="3"/>
  <c r="O2462" i="3"/>
  <c r="O2463" i="3"/>
  <c r="O2464" i="3"/>
  <c r="O2465" i="3"/>
  <c r="O2466" i="3"/>
  <c r="O2467" i="3"/>
  <c r="O2468" i="3"/>
  <c r="O2469" i="3"/>
  <c r="O2470" i="3"/>
  <c r="O2471" i="3"/>
  <c r="O2472" i="3"/>
  <c r="O2473" i="3"/>
  <c r="O2474" i="3"/>
  <c r="O2475" i="3"/>
  <c r="O2476" i="3"/>
  <c r="O2477" i="3"/>
  <c r="O2478" i="3"/>
  <c r="O2479" i="3"/>
  <c r="O2480" i="3"/>
  <c r="O2481" i="3"/>
  <c r="O2482" i="3"/>
  <c r="O2483" i="3"/>
  <c r="O2484" i="3"/>
  <c r="O2485" i="3"/>
  <c r="O2486" i="3"/>
  <c r="O2487" i="3"/>
  <c r="P2487" i="3" s="1"/>
  <c r="O2488" i="3"/>
  <c r="P2488" i="3" s="1"/>
  <c r="O2489" i="3"/>
  <c r="P2489" i="3" s="1"/>
  <c r="O2490" i="3"/>
  <c r="P2490" i="3" s="1"/>
  <c r="O2491" i="3"/>
  <c r="P2491" i="3" s="1"/>
  <c r="O2492" i="3"/>
  <c r="P2492" i="3" s="1"/>
  <c r="O2493" i="3"/>
  <c r="P2493" i="3" s="1"/>
  <c r="O2494" i="3"/>
  <c r="O2495" i="3"/>
  <c r="O2496" i="3"/>
  <c r="O2497" i="3"/>
  <c r="O2498" i="3"/>
  <c r="P2498" i="3" s="1"/>
  <c r="O2499" i="3"/>
  <c r="P2499" i="3" s="1"/>
  <c r="O2500" i="3"/>
  <c r="P2500" i="3" s="1"/>
  <c r="O2501" i="3"/>
  <c r="P2501" i="3" s="1"/>
  <c r="O2502" i="3"/>
  <c r="P2502" i="3" s="1"/>
  <c r="O2503" i="3"/>
  <c r="O2504" i="3"/>
  <c r="O2505" i="3"/>
  <c r="O2506" i="3"/>
  <c r="O2507" i="3"/>
  <c r="O2508" i="3"/>
  <c r="O2509" i="3"/>
  <c r="O2510" i="3"/>
  <c r="O2511" i="3"/>
  <c r="O2512" i="3"/>
  <c r="O2513" i="3"/>
  <c r="O2514" i="3"/>
  <c r="O2515" i="3"/>
  <c r="O2516" i="3"/>
  <c r="O2517" i="3"/>
  <c r="O2518" i="3"/>
  <c r="O2519" i="3"/>
  <c r="O2520" i="3"/>
  <c r="O2521" i="3"/>
  <c r="O2522" i="3"/>
  <c r="O2523" i="3"/>
  <c r="O2524" i="3"/>
  <c r="O2525" i="3"/>
  <c r="O2526" i="3"/>
  <c r="O2527" i="3"/>
  <c r="O2528" i="3"/>
  <c r="O2529" i="3"/>
  <c r="O2530" i="3"/>
  <c r="O2531" i="3"/>
  <c r="O2532" i="3"/>
  <c r="O2533" i="3"/>
  <c r="P2533" i="3" s="1"/>
  <c r="O2534" i="3"/>
  <c r="O2535" i="3"/>
  <c r="P2535" i="3" s="1"/>
  <c r="O2536" i="3"/>
  <c r="P2536" i="3" s="1"/>
  <c r="O2537" i="3"/>
  <c r="P2537" i="3" s="1"/>
  <c r="O2538" i="3"/>
  <c r="P2538" i="3" s="1"/>
  <c r="O2539" i="3"/>
  <c r="O2540" i="3"/>
  <c r="O2541" i="3"/>
  <c r="O2542" i="3"/>
  <c r="O2543" i="3"/>
  <c r="O2544" i="3"/>
  <c r="O2545" i="3"/>
  <c r="O2546" i="3"/>
  <c r="O2547" i="3"/>
  <c r="P2547" i="3" s="1"/>
  <c r="O2548" i="3"/>
  <c r="P2548" i="3" s="1"/>
  <c r="O2549" i="3"/>
  <c r="P2549" i="3" s="1"/>
  <c r="O2550" i="3"/>
  <c r="P2550" i="3" s="1"/>
  <c r="O2551" i="3"/>
  <c r="P2551" i="3" s="1"/>
  <c r="O2552" i="3"/>
  <c r="O2553" i="3"/>
  <c r="O2554" i="3"/>
  <c r="O2555" i="3"/>
  <c r="O2556" i="3"/>
  <c r="O2557" i="3"/>
  <c r="O2558" i="3"/>
  <c r="O2559" i="3"/>
  <c r="O2560" i="3"/>
  <c r="O2561" i="3"/>
  <c r="O2562" i="3"/>
  <c r="O2563" i="3"/>
  <c r="O2564" i="3"/>
  <c r="O2565" i="3"/>
  <c r="O2566" i="3"/>
  <c r="O2567" i="3"/>
  <c r="O2568" i="3"/>
  <c r="O2569" i="3"/>
  <c r="O2570" i="3"/>
  <c r="O2571" i="3"/>
  <c r="O2572" i="3"/>
  <c r="P2572" i="3" s="1"/>
  <c r="O2573" i="3"/>
  <c r="P2573" i="3" s="1"/>
  <c r="O2574" i="3"/>
  <c r="P2574" i="3" s="1"/>
  <c r="O2575" i="3"/>
  <c r="O2576"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2" i="3"/>
  <c r="X16" i="2"/>
  <c r="W14" i="2"/>
  <c r="W13" i="2"/>
  <c r="P2575" i="3" l="1"/>
  <c r="P2571" i="3"/>
  <c r="P2567" i="3"/>
  <c r="P2563" i="3"/>
  <c r="P2559" i="3"/>
  <c r="P2555" i="3"/>
  <c r="P2543" i="3"/>
  <c r="P2539" i="3"/>
  <c r="P2531" i="3"/>
  <c r="P2527" i="3"/>
  <c r="P2523" i="3"/>
  <c r="P2519" i="3"/>
  <c r="P2515" i="3"/>
  <c r="P2511" i="3"/>
  <c r="P2507" i="3"/>
  <c r="P2503" i="3"/>
  <c r="P2495" i="3"/>
  <c r="P2483" i="3"/>
  <c r="P2479" i="3"/>
  <c r="P2475" i="3"/>
  <c r="P2471" i="3"/>
  <c r="P2467" i="3"/>
  <c r="P2463" i="3"/>
  <c r="P2459" i="3"/>
  <c r="P2455" i="3"/>
  <c r="P2451" i="3"/>
  <c r="P2447" i="3"/>
  <c r="P2443" i="3"/>
  <c r="P2436" i="3"/>
  <c r="P2432" i="3"/>
  <c r="P2428" i="3"/>
  <c r="P2424" i="3"/>
  <c r="P2420" i="3"/>
  <c r="P2416" i="3"/>
  <c r="P2412" i="3"/>
  <c r="P2408" i="3"/>
  <c r="P2404" i="3"/>
  <c r="P2400" i="3"/>
  <c r="P2392" i="3"/>
  <c r="P2388" i="3"/>
  <c r="P2384" i="3"/>
  <c r="P2380" i="3"/>
  <c r="P2376" i="3"/>
  <c r="P2360" i="3"/>
  <c r="P2348" i="3"/>
  <c r="P2320" i="3"/>
  <c r="P2316" i="3"/>
  <c r="P2296" i="3"/>
  <c r="P2292" i="3"/>
  <c r="P2288" i="3"/>
  <c r="P2284" i="3"/>
  <c r="P2276" i="3"/>
  <c r="P2272" i="3"/>
  <c r="P2268" i="3"/>
  <c r="P2264" i="3"/>
  <c r="P2260" i="3"/>
  <c r="P2256" i="3"/>
  <c r="P2248" i="3"/>
  <c r="P2240" i="3"/>
  <c r="P2236" i="3"/>
  <c r="P2232" i="3"/>
  <c r="P2228" i="3"/>
  <c r="P2224" i="3"/>
  <c r="P2220" i="3"/>
  <c r="P2216" i="3"/>
  <c r="P2212" i="3"/>
  <c r="P2208" i="3"/>
  <c r="P2204" i="3"/>
  <c r="P2200" i="3"/>
  <c r="P2196" i="3"/>
  <c r="P2192" i="3"/>
  <c r="P2190" i="3"/>
  <c r="P2186" i="3"/>
  <c r="P2182" i="3"/>
  <c r="P2178" i="3"/>
  <c r="P2174" i="3"/>
  <c r="P2170" i="3"/>
  <c r="P2166" i="3"/>
  <c r="P2162" i="3"/>
  <c r="P2158" i="3"/>
  <c r="P2154" i="3"/>
  <c r="P2150" i="3"/>
  <c r="P2146" i="3"/>
  <c r="P2142" i="3"/>
  <c r="P2138" i="3"/>
  <c r="P2134" i="3"/>
  <c r="P2130" i="3"/>
  <c r="P2126" i="3"/>
  <c r="P2122" i="3"/>
  <c r="P2118" i="3"/>
  <c r="P2114" i="3"/>
  <c r="P2110" i="3"/>
  <c r="P2106" i="3"/>
  <c r="P2102" i="3"/>
  <c r="P2098" i="3"/>
  <c r="P2094" i="3"/>
  <c r="P2090" i="3"/>
  <c r="P2086" i="3"/>
  <c r="P2082" i="3"/>
  <c r="P2078" i="3"/>
  <c r="P2074" i="3"/>
  <c r="P2070" i="3"/>
  <c r="P2066" i="3"/>
  <c r="P2062" i="3"/>
  <c r="P2058" i="3"/>
  <c r="P2054" i="3"/>
  <c r="P2050" i="3"/>
  <c r="P2046" i="3"/>
  <c r="P2042" i="3"/>
  <c r="P2038" i="3"/>
  <c r="P2034" i="3"/>
  <c r="P2030" i="3"/>
  <c r="P2026" i="3"/>
  <c r="P2022" i="3"/>
  <c r="P2018" i="3"/>
  <c r="P2014" i="3"/>
  <c r="P2010" i="3"/>
  <c r="P2006" i="3"/>
  <c r="P2002" i="3"/>
  <c r="P1998" i="3"/>
  <c r="P1994" i="3"/>
  <c r="P1990" i="3"/>
  <c r="P1986" i="3"/>
  <c r="P1982" i="3"/>
  <c r="P1978" i="3"/>
  <c r="P1974" i="3"/>
  <c r="P1970" i="3"/>
  <c r="P1966" i="3"/>
  <c r="P1962" i="3"/>
  <c r="P1958" i="3"/>
  <c r="P1954" i="3"/>
  <c r="P1950" i="3"/>
  <c r="P1946" i="3"/>
  <c r="P1942" i="3"/>
  <c r="P1938" i="3"/>
  <c r="P1934" i="3"/>
  <c r="P1930" i="3"/>
  <c r="P1926" i="3"/>
  <c r="P1922" i="3"/>
  <c r="P1918" i="3"/>
  <c r="P1914" i="3"/>
  <c r="P1910" i="3"/>
  <c r="P1906" i="3"/>
  <c r="P1902" i="3"/>
  <c r="P1898" i="3"/>
  <c r="P1894" i="3"/>
  <c r="P1890" i="3"/>
  <c r="P1886" i="3"/>
  <c r="P1882" i="3"/>
  <c r="P1878" i="3"/>
  <c r="P1874" i="3"/>
  <c r="P1870" i="3"/>
  <c r="P1866" i="3"/>
  <c r="P1862" i="3"/>
  <c r="P1858" i="3"/>
  <c r="P1854" i="3"/>
  <c r="P1850" i="3"/>
  <c r="P1846" i="3"/>
  <c r="P1842" i="3"/>
  <c r="P1838" i="3"/>
  <c r="P1834" i="3"/>
  <c r="P1830" i="3"/>
  <c r="P1826" i="3"/>
  <c r="P1822" i="3"/>
  <c r="P1818" i="3"/>
  <c r="P1814" i="3"/>
  <c r="P1810" i="3"/>
  <c r="P1806" i="3"/>
  <c r="P1802" i="3"/>
  <c r="P1798" i="3"/>
  <c r="P1794" i="3"/>
  <c r="P1790" i="3"/>
  <c r="P1786" i="3"/>
  <c r="P1782" i="3"/>
  <c r="P1778" i="3"/>
  <c r="P1774" i="3"/>
  <c r="P1770" i="3"/>
  <c r="P1766" i="3"/>
  <c r="P1762" i="3"/>
  <c r="P1758" i="3"/>
  <c r="P1754" i="3"/>
  <c r="P1750" i="3"/>
  <c r="P1746" i="3"/>
  <c r="P1742" i="3"/>
  <c r="P1738" i="3"/>
  <c r="P1734" i="3"/>
  <c r="P1730" i="3"/>
  <c r="P1726" i="3"/>
  <c r="P1722" i="3"/>
  <c r="P1718" i="3"/>
  <c r="P1714" i="3"/>
  <c r="P1710" i="3"/>
  <c r="P1706" i="3"/>
  <c r="P1702" i="3"/>
  <c r="P1698" i="3"/>
  <c r="P1694" i="3"/>
  <c r="P1690" i="3"/>
  <c r="P1686" i="3"/>
  <c r="P1682" i="3"/>
  <c r="P1678" i="3"/>
  <c r="P1674" i="3"/>
  <c r="P1670" i="3"/>
  <c r="P1666" i="3"/>
  <c r="P1662" i="3"/>
  <c r="P1658" i="3"/>
  <c r="P1654" i="3"/>
  <c r="P1650" i="3"/>
  <c r="P1646" i="3"/>
  <c r="P1642" i="3"/>
  <c r="P1638" i="3"/>
  <c r="P1634" i="3"/>
  <c r="P1630" i="3"/>
  <c r="P1626" i="3"/>
  <c r="P1622" i="3"/>
  <c r="P1618" i="3"/>
  <c r="P1614" i="3"/>
  <c r="P1610" i="3"/>
  <c r="P1606" i="3"/>
  <c r="P1602" i="3"/>
  <c r="P1598" i="3"/>
  <c r="P1594" i="3"/>
  <c r="P1590" i="3"/>
  <c r="P1586" i="3"/>
  <c r="P1582" i="3"/>
  <c r="P1578" i="3"/>
  <c r="P1574" i="3"/>
  <c r="P1570" i="3"/>
  <c r="P1566" i="3"/>
  <c r="P1562" i="3"/>
  <c r="P1558" i="3"/>
  <c r="P1554" i="3"/>
  <c r="P1550" i="3"/>
  <c r="P1546" i="3"/>
  <c r="P1542" i="3"/>
  <c r="P1538" i="3"/>
  <c r="P1534" i="3"/>
  <c r="P1530" i="3"/>
  <c r="P1526" i="3"/>
  <c r="P1522" i="3"/>
  <c r="P1518" i="3"/>
  <c r="P1514" i="3"/>
  <c r="P1510" i="3"/>
  <c r="P1506" i="3"/>
  <c r="P1502" i="3"/>
  <c r="P1498" i="3"/>
  <c r="P1494" i="3"/>
  <c r="P1490" i="3"/>
  <c r="P1486" i="3"/>
  <c r="P1482" i="3"/>
  <c r="P1478" i="3"/>
  <c r="P1474" i="3"/>
  <c r="P1470" i="3"/>
  <c r="P1466" i="3"/>
  <c r="P1462" i="3"/>
  <c r="P1458" i="3"/>
  <c r="P1454" i="3"/>
  <c r="P1450" i="3"/>
  <c r="P1446" i="3"/>
  <c r="P1443" i="3"/>
  <c r="P1439" i="3"/>
  <c r="P1435" i="3"/>
  <c r="P1431" i="3"/>
  <c r="P1427" i="3"/>
  <c r="P1423" i="3"/>
  <c r="P1419" i="3"/>
  <c r="P1415" i="3"/>
  <c r="P1411" i="3"/>
  <c r="P1407" i="3"/>
  <c r="P1403" i="3"/>
  <c r="P1399" i="3"/>
  <c r="P1395" i="3"/>
  <c r="P1387" i="3"/>
  <c r="P1383" i="3"/>
  <c r="P1379" i="3"/>
  <c r="P1375" i="3"/>
  <c r="P1371" i="3"/>
  <c r="P1367" i="3"/>
  <c r="P2570" i="3"/>
  <c r="P2566" i="3"/>
  <c r="P2562" i="3"/>
  <c r="P2558" i="3"/>
  <c r="P2554" i="3"/>
  <c r="P2546" i="3"/>
  <c r="P2542" i="3"/>
  <c r="P2534" i="3"/>
  <c r="P2530" i="3"/>
  <c r="P2526" i="3"/>
  <c r="P2522" i="3"/>
  <c r="P2518" i="3"/>
  <c r="P2514" i="3"/>
  <c r="P2510" i="3"/>
  <c r="P2506" i="3"/>
  <c r="P2494" i="3"/>
  <c r="P2486" i="3"/>
  <c r="P2482" i="3"/>
  <c r="P2478" i="3"/>
  <c r="P2474" i="3"/>
  <c r="P2470" i="3"/>
  <c r="P2466" i="3"/>
  <c r="P2462" i="3"/>
  <c r="P2458" i="3"/>
  <c r="P2454" i="3"/>
  <c r="P2450" i="3"/>
  <c r="P2446" i="3"/>
  <c r="P2442" i="3"/>
  <c r="P2439" i="3"/>
  <c r="P2435" i="3"/>
  <c r="P2431" i="3"/>
  <c r="P2427" i="3"/>
  <c r="P2423" i="3"/>
  <c r="P2419" i="3"/>
  <c r="P2415" i="3"/>
  <c r="P2411" i="3"/>
  <c r="P2403" i="3"/>
  <c r="P2399" i="3"/>
  <c r="P2395" i="3"/>
  <c r="P2391" i="3"/>
  <c r="P2387" i="3"/>
  <c r="P2383" i="3"/>
  <c r="P2379" i="3"/>
  <c r="P2375" i="3"/>
  <c r="P2371" i="3"/>
  <c r="P2363" i="3"/>
  <c r="P2347" i="3"/>
  <c r="P2339" i="3"/>
  <c r="P2331" i="3"/>
  <c r="P2323" i="3"/>
  <c r="P2319" i="3"/>
  <c r="P2315" i="3"/>
  <c r="P2307" i="3"/>
  <c r="P2299" i="3"/>
  <c r="P2291" i="3"/>
  <c r="P2287" i="3"/>
  <c r="P2283" i="3"/>
  <c r="P2275" i="3"/>
  <c r="P2271" i="3"/>
  <c r="P2267" i="3"/>
  <c r="P2263" i="3"/>
  <c r="P2259" i="3"/>
  <c r="P2255" i="3"/>
  <c r="P2247" i="3"/>
  <c r="P2239" i="3"/>
  <c r="P2235" i="3"/>
  <c r="P2231" i="3"/>
  <c r="P2227" i="3"/>
  <c r="P2223" i="3"/>
  <c r="P2219" i="3"/>
  <c r="P2215" i="3"/>
  <c r="P2211" i="3"/>
  <c r="P2207" i="3"/>
  <c r="P2203" i="3"/>
  <c r="P2199" i="3"/>
  <c r="P2195" i="3"/>
  <c r="P2189" i="3"/>
  <c r="P2185" i="3"/>
  <c r="P2181" i="3"/>
  <c r="P2177" i="3"/>
  <c r="P2173" i="3"/>
  <c r="P2169" i="3"/>
  <c r="P2165" i="3"/>
  <c r="P2161" i="3"/>
  <c r="P2157" i="3"/>
  <c r="P2153" i="3"/>
  <c r="P2149" i="3"/>
  <c r="P2145" i="3"/>
  <c r="P2141" i="3"/>
  <c r="P2137" i="3"/>
  <c r="P2133" i="3"/>
  <c r="P2129" i="3"/>
  <c r="P2125" i="3"/>
  <c r="P2121" i="3"/>
  <c r="P2117" i="3"/>
  <c r="P2113" i="3"/>
  <c r="P2109" i="3"/>
  <c r="P2105" i="3"/>
  <c r="P2101" i="3"/>
  <c r="P2097" i="3"/>
  <c r="P2093" i="3"/>
  <c r="P2089" i="3"/>
  <c r="P2085" i="3"/>
  <c r="P2081" i="3"/>
  <c r="P2077" i="3"/>
  <c r="P2073" i="3"/>
  <c r="P2069" i="3"/>
  <c r="P2065" i="3"/>
  <c r="P2061" i="3"/>
  <c r="P2057" i="3"/>
  <c r="P2053" i="3"/>
  <c r="P2049" i="3"/>
  <c r="P2045" i="3"/>
  <c r="P2041" i="3"/>
  <c r="P2037" i="3"/>
  <c r="P2033" i="3"/>
  <c r="P2029" i="3"/>
  <c r="P2025" i="3"/>
  <c r="P2021" i="3"/>
  <c r="P2017" i="3"/>
  <c r="P2013" i="3"/>
  <c r="P2009" i="3"/>
  <c r="P2005" i="3"/>
  <c r="P2001" i="3"/>
  <c r="P1997" i="3"/>
  <c r="P1993" i="3"/>
  <c r="P1989" i="3"/>
  <c r="P1985" i="3"/>
  <c r="P1981" i="3"/>
  <c r="P1977" i="3"/>
  <c r="P1973" i="3"/>
  <c r="P1969" i="3"/>
  <c r="P1965" i="3"/>
  <c r="P1961" i="3"/>
  <c r="P1957" i="3"/>
  <c r="P1953" i="3"/>
  <c r="P1949" i="3"/>
  <c r="P1945" i="3"/>
  <c r="P1941" i="3"/>
  <c r="P1937" i="3"/>
  <c r="P1933" i="3"/>
  <c r="P1929" i="3"/>
  <c r="P1925" i="3"/>
  <c r="P1921" i="3"/>
  <c r="P1917" i="3"/>
  <c r="P1913" i="3"/>
  <c r="P1909" i="3"/>
  <c r="P1905" i="3"/>
  <c r="P1901" i="3"/>
  <c r="P1897" i="3"/>
  <c r="P1893" i="3"/>
  <c r="P1889" i="3"/>
  <c r="P1885" i="3"/>
  <c r="P1881" i="3"/>
  <c r="P1877" i="3"/>
  <c r="P1873" i="3"/>
  <c r="P1869" i="3"/>
  <c r="P1861" i="3"/>
  <c r="P1857" i="3"/>
  <c r="P1853" i="3"/>
  <c r="P1849" i="3"/>
  <c r="P1845" i="3"/>
  <c r="P1841" i="3"/>
  <c r="P1837" i="3"/>
  <c r="P1833" i="3"/>
  <c r="P1829" i="3"/>
  <c r="P1825" i="3"/>
  <c r="P1821" i="3"/>
  <c r="P1817" i="3"/>
  <c r="P1813" i="3"/>
  <c r="P1809" i="3"/>
  <c r="P1805" i="3"/>
  <c r="P1801" i="3"/>
  <c r="P1797" i="3"/>
  <c r="P1793" i="3"/>
  <c r="P1789" i="3"/>
  <c r="P1785" i="3"/>
  <c r="P1781" i="3"/>
  <c r="P1777" i="3"/>
  <c r="P1773" i="3"/>
  <c r="P1769" i="3"/>
  <c r="P1765" i="3"/>
  <c r="P1761" i="3"/>
  <c r="P1757" i="3"/>
  <c r="P1753" i="3"/>
  <c r="P1749" i="3"/>
  <c r="P1745" i="3"/>
  <c r="P1741" i="3"/>
  <c r="P1737" i="3"/>
  <c r="P1733" i="3"/>
  <c r="P1729" i="3"/>
  <c r="P1725" i="3"/>
  <c r="P1721" i="3"/>
  <c r="P1717" i="3"/>
  <c r="P1713" i="3"/>
  <c r="P1709" i="3"/>
  <c r="P1705" i="3"/>
  <c r="P1701" i="3"/>
  <c r="P1697" i="3"/>
  <c r="P1693" i="3"/>
  <c r="P1689" i="3"/>
  <c r="P1685" i="3"/>
  <c r="P1681" i="3"/>
  <c r="P1677" i="3"/>
  <c r="P1673" i="3"/>
  <c r="P1669" i="3"/>
  <c r="P1665" i="3"/>
  <c r="P1661" i="3"/>
  <c r="P1657" i="3"/>
  <c r="P1653" i="3"/>
  <c r="P1649" i="3"/>
  <c r="P1645" i="3"/>
  <c r="P1641" i="3"/>
  <c r="P1637" i="3"/>
  <c r="P1633" i="3"/>
  <c r="P1629" i="3"/>
  <c r="P1625" i="3"/>
  <c r="P1621" i="3"/>
  <c r="P1617" i="3"/>
  <c r="P1613" i="3"/>
  <c r="P1609" i="3"/>
  <c r="P1605" i="3"/>
  <c r="P1601" i="3"/>
  <c r="P1597" i="3"/>
  <c r="P1593" i="3"/>
  <c r="P1589" i="3"/>
  <c r="P1585" i="3"/>
  <c r="P1581" i="3"/>
  <c r="P1577" i="3"/>
  <c r="P1573" i="3"/>
  <c r="P1569" i="3"/>
  <c r="P1565" i="3"/>
  <c r="P1561" i="3"/>
  <c r="P1557" i="3"/>
  <c r="P1553" i="3"/>
  <c r="P1549" i="3"/>
  <c r="P1545" i="3"/>
  <c r="P1541" i="3"/>
  <c r="P1537" i="3"/>
  <c r="P1533" i="3"/>
  <c r="P1529" i="3"/>
  <c r="P1525" i="3"/>
  <c r="P1521" i="3"/>
  <c r="P1517" i="3"/>
  <c r="P1513" i="3"/>
  <c r="P1509" i="3"/>
  <c r="P1505" i="3"/>
  <c r="P1501" i="3"/>
  <c r="P1497" i="3"/>
  <c r="P1493" i="3"/>
  <c r="P1489" i="3"/>
  <c r="P1485" i="3"/>
  <c r="P1481" i="3"/>
  <c r="P1477" i="3"/>
  <c r="P1473" i="3"/>
  <c r="P1469" i="3"/>
  <c r="P1465" i="3"/>
  <c r="P1461" i="3"/>
  <c r="P1457" i="3"/>
  <c r="P1453" i="3"/>
  <c r="P1449" i="3"/>
  <c r="P1442" i="3"/>
  <c r="P1438" i="3"/>
  <c r="P1434" i="3"/>
  <c r="P1430" i="3"/>
  <c r="P1426" i="3"/>
  <c r="P3154" i="3"/>
  <c r="P3155" i="3"/>
  <c r="P3152" i="3"/>
  <c r="P3156" i="3"/>
  <c r="P3160" i="3"/>
  <c r="P3157" i="3"/>
  <c r="P3161" i="3"/>
  <c r="P3158" i="3"/>
  <c r="P2" i="3"/>
  <c r="P3153" i="3"/>
  <c r="P3159" i="3"/>
  <c r="P2569" i="3"/>
  <c r="P2565" i="3"/>
  <c r="P2561" i="3"/>
  <c r="P2557" i="3"/>
  <c r="P2553" i="3"/>
  <c r="P2545" i="3"/>
  <c r="P2541" i="3"/>
  <c r="P2529" i="3"/>
  <c r="P2525" i="3"/>
  <c r="P2521" i="3"/>
  <c r="P2517" i="3"/>
  <c r="P2513" i="3"/>
  <c r="P2509" i="3"/>
  <c r="P2505" i="3"/>
  <c r="P2497" i="3"/>
  <c r="P2485" i="3"/>
  <c r="P2481" i="3"/>
  <c r="P2477" i="3"/>
  <c r="P2473" i="3"/>
  <c r="P2469" i="3"/>
  <c r="P2465" i="3"/>
  <c r="P2461" i="3"/>
  <c r="P2453" i="3"/>
  <c r="P2449" i="3"/>
  <c r="P2445" i="3"/>
  <c r="P2441" i="3"/>
  <c r="P2438" i="3"/>
  <c r="P2434" i="3"/>
  <c r="P2430" i="3"/>
  <c r="P2418" i="3"/>
  <c r="P2414" i="3"/>
  <c r="P2406" i="3"/>
  <c r="P2402" i="3"/>
  <c r="P2398" i="3"/>
  <c r="P2394" i="3"/>
  <c r="P2390" i="3"/>
  <c r="P2386" i="3"/>
  <c r="P2382" i="3"/>
  <c r="P2378" i="3"/>
  <c r="P2374" i="3"/>
  <c r="P2370" i="3"/>
  <c r="P2362" i="3"/>
  <c r="P2350" i="3"/>
  <c r="P2346" i="3"/>
  <c r="P2330" i="3"/>
  <c r="P2322" i="3"/>
  <c r="P2318" i="3"/>
  <c r="P2314" i="3"/>
  <c r="P2306" i="3"/>
  <c r="P2298" i="3"/>
  <c r="P2290" i="3"/>
  <c r="P2286" i="3"/>
  <c r="P2282" i="3"/>
  <c r="P2274" i="3"/>
  <c r="P2270" i="3"/>
  <c r="P2266" i="3"/>
  <c r="P2262" i="3"/>
  <c r="P2258" i="3"/>
  <c r="P2254" i="3"/>
  <c r="P2250" i="3"/>
  <c r="P2238" i="3"/>
  <c r="P2234" i="3"/>
  <c r="P2230" i="3"/>
  <c r="P2226" i="3"/>
  <c r="P2222" i="3"/>
  <c r="P2218" i="3"/>
  <c r="P2214" i="3"/>
  <c r="P2210" i="3"/>
  <c r="P2206" i="3"/>
  <c r="P2202" i="3"/>
  <c r="P2198" i="3"/>
  <c r="P2194" i="3"/>
  <c r="P2188" i="3"/>
  <c r="P2184" i="3"/>
  <c r="P2180" i="3"/>
  <c r="P2176" i="3"/>
  <c r="P2172" i="3"/>
  <c r="P2164" i="3"/>
  <c r="P2160" i="3"/>
  <c r="P2156" i="3"/>
  <c r="P2152" i="3"/>
  <c r="P2148" i="3"/>
  <c r="P2144" i="3"/>
  <c r="P2140" i="3"/>
  <c r="P2136" i="3"/>
  <c r="P2132" i="3"/>
  <c r="P2128" i="3"/>
  <c r="P2124" i="3"/>
  <c r="P2120" i="3"/>
  <c r="P2116" i="3"/>
  <c r="P2112" i="3"/>
  <c r="P2108" i="3"/>
  <c r="P2104" i="3"/>
  <c r="P2100" i="3"/>
  <c r="P2096" i="3"/>
  <c r="P2092" i="3"/>
  <c r="P2088" i="3"/>
  <c r="P2084" i="3"/>
  <c r="P2080" i="3"/>
  <c r="P2076" i="3"/>
  <c r="P2072" i="3"/>
  <c r="P2068" i="3"/>
  <c r="P2064" i="3"/>
  <c r="P2060" i="3"/>
  <c r="P2056" i="3"/>
  <c r="P2052" i="3"/>
  <c r="P2048" i="3"/>
  <c r="P2044" i="3"/>
  <c r="P2040" i="3"/>
  <c r="P2036" i="3"/>
  <c r="P2032" i="3"/>
  <c r="P2028" i="3"/>
  <c r="P2024" i="3"/>
  <c r="P2020" i="3"/>
  <c r="P2016" i="3"/>
  <c r="P2012" i="3"/>
  <c r="P2008" i="3"/>
  <c r="P2004" i="3"/>
  <c r="P2000" i="3"/>
  <c r="P1996" i="3"/>
  <c r="P1992" i="3"/>
  <c r="P1988" i="3"/>
  <c r="P1984" i="3"/>
  <c r="P1980" i="3"/>
  <c r="P1976" i="3"/>
  <c r="P1972" i="3"/>
  <c r="P1968" i="3"/>
  <c r="P1964" i="3"/>
  <c r="P1960" i="3"/>
  <c r="P1956" i="3"/>
  <c r="P1952" i="3"/>
  <c r="P1948" i="3"/>
  <c r="P1944" i="3"/>
  <c r="P1940" i="3"/>
  <c r="P1936" i="3"/>
  <c r="P1932" i="3"/>
  <c r="P1928" i="3"/>
  <c r="P1924" i="3"/>
  <c r="P1920" i="3"/>
  <c r="P1916" i="3"/>
  <c r="P1912" i="3"/>
  <c r="P1908" i="3"/>
  <c r="P1904" i="3"/>
  <c r="P1900" i="3"/>
  <c r="P1896" i="3"/>
  <c r="P1892" i="3"/>
  <c r="P1888" i="3"/>
  <c r="P1884" i="3"/>
  <c r="P1880" i="3"/>
  <c r="P1876" i="3"/>
  <c r="P1872" i="3"/>
  <c r="P1868" i="3"/>
  <c r="P1864" i="3"/>
  <c r="P1860" i="3"/>
  <c r="P1856" i="3"/>
  <c r="P1852" i="3"/>
  <c r="P1848" i="3"/>
  <c r="P1844" i="3"/>
  <c r="P1840" i="3"/>
  <c r="P1836" i="3"/>
  <c r="P1832" i="3"/>
  <c r="P1828" i="3"/>
  <c r="P1824" i="3"/>
  <c r="P1820" i="3"/>
  <c r="P1816" i="3"/>
  <c r="P1812" i="3"/>
  <c r="P1808" i="3"/>
  <c r="P1804" i="3"/>
  <c r="P1800" i="3"/>
  <c r="P1796" i="3"/>
  <c r="P1792" i="3"/>
  <c r="P1788" i="3"/>
  <c r="P1784" i="3"/>
  <c r="P1780" i="3"/>
  <c r="P1776" i="3"/>
  <c r="P1772" i="3"/>
  <c r="P1768" i="3"/>
  <c r="P1764" i="3"/>
  <c r="P1760" i="3"/>
  <c r="P1756" i="3"/>
  <c r="P1752" i="3"/>
  <c r="P1748" i="3"/>
  <c r="P1744" i="3"/>
  <c r="P1740" i="3"/>
  <c r="P1736" i="3"/>
  <c r="P1732" i="3"/>
  <c r="P1728" i="3"/>
  <c r="P1724" i="3"/>
  <c r="P1720" i="3"/>
  <c r="P1716" i="3"/>
  <c r="P1712" i="3"/>
  <c r="P1708" i="3"/>
  <c r="P1704" i="3"/>
  <c r="P1700" i="3"/>
  <c r="P1696" i="3"/>
  <c r="P1692" i="3"/>
  <c r="P1688" i="3"/>
  <c r="P1684" i="3"/>
  <c r="P1680" i="3"/>
  <c r="P1676" i="3"/>
  <c r="P1672" i="3"/>
  <c r="P1668" i="3"/>
  <c r="P1664" i="3"/>
  <c r="P1660" i="3"/>
  <c r="P1656" i="3"/>
  <c r="P1652" i="3"/>
  <c r="P1648" i="3"/>
  <c r="P1644" i="3"/>
  <c r="P1640" i="3"/>
  <c r="P1636" i="3"/>
  <c r="P1632" i="3"/>
  <c r="P1628" i="3"/>
  <c r="P1624" i="3"/>
  <c r="P1620" i="3"/>
  <c r="P1616" i="3"/>
  <c r="P1612" i="3"/>
  <c r="P1608" i="3"/>
  <c r="P1604" i="3"/>
  <c r="P1600" i="3"/>
  <c r="P1596" i="3"/>
  <c r="P1592" i="3"/>
  <c r="P1588" i="3"/>
  <c r="P1584" i="3"/>
  <c r="P1580" i="3"/>
  <c r="P1576" i="3"/>
  <c r="P1572" i="3"/>
  <c r="P1568" i="3"/>
  <c r="P1564" i="3"/>
  <c r="P1560" i="3"/>
  <c r="P1556" i="3"/>
  <c r="P1552" i="3"/>
  <c r="P1548" i="3"/>
  <c r="P1544" i="3"/>
  <c r="P1540" i="3"/>
  <c r="P1536" i="3"/>
  <c r="P1532" i="3"/>
  <c r="P1528" i="3"/>
  <c r="P1524" i="3"/>
  <c r="P1520" i="3"/>
  <c r="P1516" i="3"/>
  <c r="P1512" i="3"/>
  <c r="P1508" i="3"/>
  <c r="P1504" i="3"/>
  <c r="P1500" i="3"/>
  <c r="P1496" i="3"/>
  <c r="P1492" i="3"/>
  <c r="P1488" i="3"/>
  <c r="P1484" i="3"/>
  <c r="P1480" i="3"/>
  <c r="P1476" i="3"/>
  <c r="P1472" i="3"/>
  <c r="P1468" i="3"/>
  <c r="P1464" i="3"/>
  <c r="P1460" i="3"/>
  <c r="P1456" i="3"/>
  <c r="P1452" i="3"/>
  <c r="P1448" i="3"/>
  <c r="P1445" i="3"/>
  <c r="P1441" i="3"/>
  <c r="P1437" i="3"/>
  <c r="P1433" i="3"/>
  <c r="P1429" i="3"/>
  <c r="P1425" i="3"/>
  <c r="P1421" i="3"/>
  <c r="P1417" i="3"/>
  <c r="P1413" i="3"/>
  <c r="P1409" i="3"/>
  <c r="P1405" i="3"/>
  <c r="P1401" i="3"/>
  <c r="P1397" i="3"/>
  <c r="P1393" i="3"/>
  <c r="P1389" i="3"/>
  <c r="P1385" i="3"/>
  <c r="P1381" i="3"/>
  <c r="P1377" i="3"/>
  <c r="P1373" i="3"/>
  <c r="P1369" i="3"/>
  <c r="P1365" i="3"/>
  <c r="P1361" i="3"/>
  <c r="P1357" i="3"/>
  <c r="P1353" i="3"/>
  <c r="P1349" i="3"/>
  <c r="P1345" i="3"/>
  <c r="P1341" i="3"/>
  <c r="P1337" i="3"/>
  <c r="P1333" i="3"/>
  <c r="P1329" i="3"/>
  <c r="P1325" i="3"/>
  <c r="P1321" i="3"/>
  <c r="P1317" i="3"/>
  <c r="P1313" i="3"/>
  <c r="P1309" i="3"/>
  <c r="P1305" i="3"/>
  <c r="P1301" i="3"/>
  <c r="P1297" i="3"/>
  <c r="P1293" i="3"/>
  <c r="P1289" i="3"/>
  <c r="P1285" i="3"/>
  <c r="P1281" i="3"/>
  <c r="P2576" i="3"/>
  <c r="P2568" i="3"/>
  <c r="P2564" i="3"/>
  <c r="P2560" i="3"/>
  <c r="P2556" i="3"/>
  <c r="P2552" i="3"/>
  <c r="P2544" i="3"/>
  <c r="P2540" i="3"/>
  <c r="P2532" i="3"/>
  <c r="P2528" i="3"/>
  <c r="P2524" i="3"/>
  <c r="P2520" i="3"/>
  <c r="P2516" i="3"/>
  <c r="P2512" i="3"/>
  <c r="P2508" i="3"/>
  <c r="P2504" i="3"/>
  <c r="P2496" i="3"/>
  <c r="P2484" i="3"/>
  <c r="P2480" i="3"/>
  <c r="P2476" i="3"/>
  <c r="P2472" i="3"/>
  <c r="P2468" i="3"/>
  <c r="P2464" i="3"/>
  <c r="P2460" i="3"/>
  <c r="P2456" i="3"/>
  <c r="P2452" i="3"/>
  <c r="P2448" i="3"/>
  <c r="P2444" i="3"/>
  <c r="P2440" i="3"/>
  <c r="P2437" i="3"/>
  <c r="P2433" i="3"/>
  <c r="P2429" i="3"/>
  <c r="P2425" i="3"/>
  <c r="P2421" i="3"/>
  <c r="P2417" i="3"/>
  <c r="P2413" i="3"/>
  <c r="P2409" i="3"/>
  <c r="P2405" i="3"/>
  <c r="P2401" i="3"/>
  <c r="P2397" i="3"/>
  <c r="P2389" i="3"/>
  <c r="P2385" i="3"/>
  <c r="P2381" i="3"/>
  <c r="P2377" i="3"/>
  <c r="P2373" i="3"/>
  <c r="P2361" i="3"/>
  <c r="P2357" i="3"/>
  <c r="P2349" i="3"/>
  <c r="P2345" i="3"/>
  <c r="P2329" i="3"/>
  <c r="P2321" i="3"/>
  <c r="P2317" i="3"/>
  <c r="P2305" i="3"/>
  <c r="P2297" i="3"/>
  <c r="P2293" i="3"/>
  <c r="P2289" i="3"/>
  <c r="P2285" i="3"/>
  <c r="P2273" i="3"/>
  <c r="P2269" i="3"/>
  <c r="P2265" i="3"/>
  <c r="P2261" i="3"/>
  <c r="P2257" i="3"/>
  <c r="P2249" i="3"/>
  <c r="P2241" i="3"/>
  <c r="P2237" i="3"/>
  <c r="P2233" i="3"/>
  <c r="P2229" i="3"/>
  <c r="P2225" i="3"/>
  <c r="P2221" i="3"/>
  <c r="P2217" i="3"/>
  <c r="P2213" i="3"/>
  <c r="P2209" i="3"/>
  <c r="P2205" i="3"/>
  <c r="P2201" i="3"/>
  <c r="P2197" i="3"/>
  <c r="P2193" i="3"/>
  <c r="P2191" i="3"/>
  <c r="P2187" i="3"/>
  <c r="P2183" i="3"/>
  <c r="P2179" i="3"/>
  <c r="P2175" i="3"/>
  <c r="P2171" i="3"/>
  <c r="P2167" i="3"/>
  <c r="P2163" i="3"/>
  <c r="P2159" i="3"/>
  <c r="P2155" i="3"/>
  <c r="P2151" i="3"/>
  <c r="P2147" i="3"/>
  <c r="P2143" i="3"/>
  <c r="P2139" i="3"/>
  <c r="P2135" i="3"/>
  <c r="P2131" i="3"/>
  <c r="P2127" i="3"/>
  <c r="P2123" i="3"/>
  <c r="P2119" i="3"/>
  <c r="P2115" i="3"/>
  <c r="P2111" i="3"/>
  <c r="P2107" i="3"/>
  <c r="P2103" i="3"/>
  <c r="P2099" i="3"/>
  <c r="P2095" i="3"/>
  <c r="P2091" i="3"/>
  <c r="P2087" i="3"/>
  <c r="P2083" i="3"/>
  <c r="P2079" i="3"/>
  <c r="P2075" i="3"/>
  <c r="P2071" i="3"/>
  <c r="P2067" i="3"/>
  <c r="P2063" i="3"/>
  <c r="P2059" i="3"/>
  <c r="P2055" i="3"/>
  <c r="P2051" i="3"/>
  <c r="P2047" i="3"/>
  <c r="P2043" i="3"/>
  <c r="P2039" i="3"/>
  <c r="P2035" i="3"/>
  <c r="P2031" i="3"/>
  <c r="P2027" i="3"/>
  <c r="P2023" i="3"/>
  <c r="P2019" i="3"/>
  <c r="P2015" i="3"/>
  <c r="P2011" i="3"/>
  <c r="P2007" i="3"/>
  <c r="P2003" i="3"/>
  <c r="P1999" i="3"/>
  <c r="P1995" i="3"/>
  <c r="P1991" i="3"/>
  <c r="P1987" i="3"/>
  <c r="P1983" i="3"/>
  <c r="P1979" i="3"/>
  <c r="P1975" i="3"/>
  <c r="P1971" i="3"/>
  <c r="P1967" i="3"/>
  <c r="P1963" i="3"/>
  <c r="P1959" i="3"/>
  <c r="P1955" i="3"/>
  <c r="P1951" i="3"/>
  <c r="P1947" i="3"/>
  <c r="P1943" i="3"/>
  <c r="P1939" i="3"/>
  <c r="P1935" i="3"/>
  <c r="P1931" i="3"/>
  <c r="P1927" i="3"/>
  <c r="P1923" i="3"/>
  <c r="P1919" i="3"/>
  <c r="P1915" i="3"/>
  <c r="P1911" i="3"/>
  <c r="P1907" i="3"/>
  <c r="P1903" i="3"/>
  <c r="P1899" i="3"/>
  <c r="P1895" i="3"/>
  <c r="P1891" i="3"/>
  <c r="P1887" i="3"/>
  <c r="P1883" i="3"/>
  <c r="P1879" i="3"/>
  <c r="P1875" i="3"/>
  <c r="P1871" i="3"/>
  <c r="P1867" i="3"/>
  <c r="P1863" i="3"/>
  <c r="P1859" i="3"/>
  <c r="P1855" i="3"/>
  <c r="P1851" i="3"/>
  <c r="P1847" i="3"/>
  <c r="P1843" i="3"/>
  <c r="P1839" i="3"/>
  <c r="P1835" i="3"/>
  <c r="P1831" i="3"/>
  <c r="P1827" i="3"/>
  <c r="P1823" i="3"/>
  <c r="P1819" i="3"/>
  <c r="P1815" i="3"/>
  <c r="P1811" i="3"/>
  <c r="P1807" i="3"/>
  <c r="P1803" i="3"/>
  <c r="P1799" i="3"/>
  <c r="P1795" i="3"/>
  <c r="P1791" i="3"/>
  <c r="P1787" i="3"/>
  <c r="P1783" i="3"/>
  <c r="P1779" i="3"/>
  <c r="P1775" i="3"/>
  <c r="P1771" i="3"/>
  <c r="P1767" i="3"/>
  <c r="P1763" i="3"/>
  <c r="P1759" i="3"/>
  <c r="P1755" i="3"/>
  <c r="P1751" i="3"/>
  <c r="P1747" i="3"/>
  <c r="P1743" i="3"/>
  <c r="P1739" i="3"/>
  <c r="P1735" i="3"/>
  <c r="P1731" i="3"/>
  <c r="P1727" i="3"/>
  <c r="P1723" i="3"/>
  <c r="P1719" i="3"/>
  <c r="P1715" i="3"/>
  <c r="P1711" i="3"/>
  <c r="P1707" i="3"/>
  <c r="P1703" i="3"/>
  <c r="P1699" i="3"/>
  <c r="P1695" i="3"/>
  <c r="P1691" i="3"/>
  <c r="P1687" i="3"/>
  <c r="P1683" i="3"/>
  <c r="P1679" i="3"/>
  <c r="P1675" i="3"/>
  <c r="P1671" i="3"/>
  <c r="P1667" i="3"/>
  <c r="P1663" i="3"/>
  <c r="P1659" i="3"/>
  <c r="P1655" i="3"/>
  <c r="P1651" i="3"/>
  <c r="P1647" i="3"/>
  <c r="P1643" i="3"/>
  <c r="P1639" i="3"/>
  <c r="P1635" i="3"/>
  <c r="P1631" i="3"/>
  <c r="P1627" i="3"/>
  <c r="P1623" i="3"/>
  <c r="P1619" i="3"/>
  <c r="P1615" i="3"/>
  <c r="P1611" i="3"/>
  <c r="P1607" i="3"/>
  <c r="P1603" i="3"/>
  <c r="P1599" i="3"/>
  <c r="P1595" i="3"/>
  <c r="P1591" i="3"/>
  <c r="P1587" i="3"/>
  <c r="P1583" i="3"/>
  <c r="P1579" i="3"/>
  <c r="P1575" i="3"/>
  <c r="P1571" i="3"/>
  <c r="P1567" i="3"/>
  <c r="P1563" i="3"/>
  <c r="P1559" i="3"/>
  <c r="P1555" i="3"/>
  <c r="P1551" i="3"/>
  <c r="P1547" i="3"/>
  <c r="P1543" i="3"/>
  <c r="P1539" i="3"/>
  <c r="P1535" i="3"/>
  <c r="P1531" i="3"/>
  <c r="P1527" i="3"/>
  <c r="P1523" i="3"/>
  <c r="P1519" i="3"/>
  <c r="P1515" i="3"/>
  <c r="P1511" i="3"/>
  <c r="P1507" i="3"/>
  <c r="P1503" i="3"/>
  <c r="P1499" i="3"/>
  <c r="P1495" i="3"/>
  <c r="P1491" i="3"/>
  <c r="P1487" i="3"/>
  <c r="P1483" i="3"/>
  <c r="P1479" i="3"/>
  <c r="P1475" i="3"/>
  <c r="P1471" i="3"/>
  <c r="P1467" i="3"/>
  <c r="P1463" i="3"/>
  <c r="P1459" i="3"/>
  <c r="P1455" i="3"/>
  <c r="P1451" i="3"/>
  <c r="P1447" i="3"/>
  <c r="P1444" i="3"/>
  <c r="P1440" i="3"/>
  <c r="P1436" i="3"/>
  <c r="P1432" i="3"/>
  <c r="P1428" i="3"/>
  <c r="P1424" i="3"/>
  <c r="P1420" i="3"/>
  <c r="P1416" i="3"/>
  <c r="P1412" i="3"/>
  <c r="P1408" i="3"/>
  <c r="P1404" i="3"/>
  <c r="P1400" i="3"/>
  <c r="P1396" i="3"/>
  <c r="P1392" i="3"/>
  <c r="P1388" i="3"/>
  <c r="P1384" i="3"/>
  <c r="P1380" i="3"/>
  <c r="P1376" i="3"/>
  <c r="P1372" i="3"/>
  <c r="P1368" i="3"/>
  <c r="P1364" i="3"/>
  <c r="P1360" i="3"/>
  <c r="P1363" i="3"/>
  <c r="P1359" i="3"/>
  <c r="P1355" i="3"/>
  <c r="P1351" i="3"/>
  <c r="P1347" i="3"/>
  <c r="P1343" i="3"/>
  <c r="P1339" i="3"/>
  <c r="P1335" i="3"/>
  <c r="P1331" i="3"/>
  <c r="P1327" i="3"/>
  <c r="P1323" i="3"/>
  <c r="P1319" i="3"/>
  <c r="P1311" i="3"/>
  <c r="P1307" i="3"/>
  <c r="P1303" i="3"/>
  <c r="P1299" i="3"/>
  <c r="P1295" i="3"/>
  <c r="P1291" i="3"/>
  <c r="P1287" i="3"/>
  <c r="P1283" i="3"/>
  <c r="P1279" i="3"/>
  <c r="P1275" i="3"/>
  <c r="P1271" i="3"/>
  <c r="P1267" i="3"/>
  <c r="P1263" i="3"/>
  <c r="P1259" i="3"/>
  <c r="P1256" i="3"/>
  <c r="P1252" i="3"/>
  <c r="P1248" i="3"/>
  <c r="P1244" i="3"/>
  <c r="P1240" i="3"/>
  <c r="P1236" i="3"/>
  <c r="P1232" i="3"/>
  <c r="P1228" i="3"/>
  <c r="P1224" i="3"/>
  <c r="P1220" i="3"/>
  <c r="P1216" i="3"/>
  <c r="P1212" i="3"/>
  <c r="P1208" i="3"/>
  <c r="P1205" i="3"/>
  <c r="P1201" i="3"/>
  <c r="P1193" i="3"/>
  <c r="P1189" i="3"/>
  <c r="P1185" i="3"/>
  <c r="P1181" i="3"/>
  <c r="P1177" i="3"/>
  <c r="P1173" i="3"/>
  <c r="P1166" i="3"/>
  <c r="P1162" i="3"/>
  <c r="P1159" i="3"/>
  <c r="P1155" i="3"/>
  <c r="P1151" i="3"/>
  <c r="P1147" i="3"/>
  <c r="P1143" i="3"/>
  <c r="P1139" i="3"/>
  <c r="P1135" i="3"/>
  <c r="P1131" i="3"/>
  <c r="P1127" i="3"/>
  <c r="P1123" i="3"/>
  <c r="P1119" i="3"/>
  <c r="P1115" i="3"/>
  <c r="P1111" i="3"/>
  <c r="P1107" i="3"/>
  <c r="P1103" i="3"/>
  <c r="P1099" i="3"/>
  <c r="P1095" i="3"/>
  <c r="P1091" i="3"/>
  <c r="P1087" i="3"/>
  <c r="P1083" i="3"/>
  <c r="P1079" i="3"/>
  <c r="P1075" i="3"/>
  <c r="P1071" i="3"/>
  <c r="P1067" i="3"/>
  <c r="P1063" i="3"/>
  <c r="P1059" i="3"/>
  <c r="P1055" i="3"/>
  <c r="P1051" i="3"/>
  <c r="P1047" i="3"/>
  <c r="P1043" i="3"/>
  <c r="P1039" i="3"/>
  <c r="P1035" i="3"/>
  <c r="P1031" i="3"/>
  <c r="P1027" i="3"/>
  <c r="P1023" i="3"/>
  <c r="P1019" i="3"/>
  <c r="P1015" i="3"/>
  <c r="P1011" i="3"/>
  <c r="P1007" i="3"/>
  <c r="P1003" i="3"/>
  <c r="P999" i="3"/>
  <c r="P995" i="3"/>
  <c r="P991" i="3"/>
  <c r="P987" i="3"/>
  <c r="P983" i="3"/>
  <c r="P979" i="3"/>
  <c r="P975" i="3"/>
  <c r="P971" i="3"/>
  <c r="P967" i="3"/>
  <c r="P963" i="3"/>
  <c r="P959" i="3"/>
  <c r="P955" i="3"/>
  <c r="P951" i="3"/>
  <c r="P947" i="3"/>
  <c r="P943" i="3"/>
  <c r="P939" i="3"/>
  <c r="P935" i="3"/>
  <c r="P931" i="3"/>
  <c r="P927" i="3"/>
  <c r="P923" i="3"/>
  <c r="P919" i="3"/>
  <c r="P915" i="3"/>
  <c r="P911" i="3"/>
  <c r="P907" i="3"/>
  <c r="P903" i="3"/>
  <c r="P899" i="3"/>
  <c r="P895" i="3"/>
  <c r="P891" i="3"/>
  <c r="P887" i="3"/>
  <c r="P883" i="3"/>
  <c r="P879" i="3"/>
  <c r="P875" i="3"/>
  <c r="P871" i="3"/>
  <c r="P867" i="3"/>
  <c r="P863" i="3"/>
  <c r="P860" i="3"/>
  <c r="P856" i="3"/>
  <c r="P852" i="3"/>
  <c r="P848" i="3"/>
  <c r="P844" i="3"/>
  <c r="P840" i="3"/>
  <c r="P836" i="3"/>
  <c r="P833" i="3"/>
  <c r="P829" i="3"/>
  <c r="P825" i="3"/>
  <c r="P821" i="3"/>
  <c r="P817" i="3"/>
  <c r="P813" i="3"/>
  <c r="P809" i="3"/>
  <c r="P805" i="3"/>
  <c r="P801" i="3"/>
  <c r="P797" i="3"/>
  <c r="P793" i="3"/>
  <c r="P789" i="3"/>
  <c r="P785" i="3"/>
  <c r="P781" i="3"/>
  <c r="P777" i="3"/>
  <c r="P773" i="3"/>
  <c r="P769" i="3"/>
  <c r="P765" i="3"/>
  <c r="P761" i="3"/>
  <c r="P757" i="3"/>
  <c r="P753" i="3"/>
  <c r="P749" i="3"/>
  <c r="P745" i="3"/>
  <c r="P743" i="3"/>
  <c r="P739" i="3"/>
  <c r="P735" i="3"/>
  <c r="P731" i="3"/>
  <c r="P727" i="3"/>
  <c r="P723" i="3"/>
  <c r="P719" i="3"/>
  <c r="P715" i="3"/>
  <c r="P711" i="3"/>
  <c r="P707" i="3"/>
  <c r="P703" i="3"/>
  <c r="P699" i="3"/>
  <c r="P695" i="3"/>
  <c r="P691" i="3"/>
  <c r="P687" i="3"/>
  <c r="P683" i="3"/>
  <c r="P679" i="3"/>
  <c r="P677" i="3"/>
  <c r="P673" i="3"/>
  <c r="P669" i="3"/>
  <c r="P665" i="3"/>
  <c r="P661" i="3"/>
  <c r="P656" i="3"/>
  <c r="P652" i="3"/>
  <c r="P648" i="3"/>
  <c r="P644" i="3"/>
  <c r="P640" i="3"/>
  <c r="P636" i="3"/>
  <c r="P632" i="3"/>
  <c r="P628" i="3"/>
  <c r="P624" i="3"/>
  <c r="P620" i="3"/>
  <c r="P616" i="3"/>
  <c r="P612" i="3"/>
  <c r="P608" i="3"/>
  <c r="P604" i="3"/>
  <c r="P600" i="3"/>
  <c r="P596" i="3"/>
  <c r="P592" i="3"/>
  <c r="P588" i="3"/>
  <c r="P584" i="3"/>
  <c r="P580" i="3"/>
  <c r="P576" i="3"/>
  <c r="P572" i="3"/>
  <c r="P568" i="3"/>
  <c r="P564" i="3"/>
  <c r="P560" i="3"/>
  <c r="P556" i="3"/>
  <c r="P552" i="3"/>
  <c r="P548" i="3"/>
  <c r="P544" i="3"/>
  <c r="P540" i="3"/>
  <c r="P536" i="3"/>
  <c r="P532" i="3"/>
  <c r="P528" i="3"/>
  <c r="P524" i="3"/>
  <c r="P520" i="3"/>
  <c r="P516" i="3"/>
  <c r="P512" i="3"/>
  <c r="P508" i="3"/>
  <c r="P504" i="3"/>
  <c r="P500" i="3"/>
  <c r="P496" i="3"/>
  <c r="P492" i="3"/>
  <c r="P488" i="3"/>
  <c r="P484" i="3"/>
  <c r="P480" i="3"/>
  <c r="P476" i="3"/>
  <c r="P472" i="3"/>
  <c r="P468" i="3"/>
  <c r="P464" i="3"/>
  <c r="P460" i="3"/>
  <c r="P456" i="3"/>
  <c r="P452" i="3"/>
  <c r="P448" i="3"/>
  <c r="P444" i="3"/>
  <c r="P440" i="3"/>
  <c r="P436" i="3"/>
  <c r="P432" i="3"/>
  <c r="P428" i="3"/>
  <c r="P424" i="3"/>
  <c r="P420" i="3"/>
  <c r="P416" i="3"/>
  <c r="P412" i="3"/>
  <c r="P408" i="3"/>
  <c r="P404" i="3"/>
  <c r="P400" i="3"/>
  <c r="P396" i="3"/>
  <c r="P392" i="3"/>
  <c r="P388" i="3"/>
  <c r="P384" i="3"/>
  <c r="P1422" i="3"/>
  <c r="P1418" i="3"/>
  <c r="P1414" i="3"/>
  <c r="P1410" i="3"/>
  <c r="P1406" i="3"/>
  <c r="P1402" i="3"/>
  <c r="P1398" i="3"/>
  <c r="P1394" i="3"/>
  <c r="P1390" i="3"/>
  <c r="P1386" i="3"/>
  <c r="P1382" i="3"/>
  <c r="P1378" i="3"/>
  <c r="P1374" i="3"/>
  <c r="P1370" i="3"/>
  <c r="P1366" i="3"/>
  <c r="P1362" i="3"/>
  <c r="P1358" i="3"/>
  <c r="P1354" i="3"/>
  <c r="P1350" i="3"/>
  <c r="P1346" i="3"/>
  <c r="P1342" i="3"/>
  <c r="P1338" i="3"/>
  <c r="P1334" i="3"/>
  <c r="P1330" i="3"/>
  <c r="P1326" i="3"/>
  <c r="P1322" i="3"/>
  <c r="P1318" i="3"/>
  <c r="P1310" i="3"/>
  <c r="P1306" i="3"/>
  <c r="P1302" i="3"/>
  <c r="P1298" i="3"/>
  <c r="P1294" i="3"/>
  <c r="P1290" i="3"/>
  <c r="P1286" i="3"/>
  <c r="P1278" i="3"/>
  <c r="P1274" i="3"/>
  <c r="P1270" i="3"/>
  <c r="P1266" i="3"/>
  <c r="P1262" i="3"/>
  <c r="P1258" i="3"/>
  <c r="P1255" i="3"/>
  <c r="P1251" i="3"/>
  <c r="P1247" i="3"/>
  <c r="P1243" i="3"/>
  <c r="P1239" i="3"/>
  <c r="P1235" i="3"/>
  <c r="P1231" i="3"/>
  <c r="P1227" i="3"/>
  <c r="P1223" i="3"/>
  <c r="P1219" i="3"/>
  <c r="P1215" i="3"/>
  <c r="P1211" i="3"/>
  <c r="P1204" i="3"/>
  <c r="P1200" i="3"/>
  <c r="P1196" i="3"/>
  <c r="P1192" i="3"/>
  <c r="P1188" i="3"/>
  <c r="P1184" i="3"/>
  <c r="P1180" i="3"/>
  <c r="P1176" i="3"/>
  <c r="P1172" i="3"/>
  <c r="P1169" i="3"/>
  <c r="P1165" i="3"/>
  <c r="P1161" i="3"/>
  <c r="P1158" i="3"/>
  <c r="P1154" i="3"/>
  <c r="P1150" i="3"/>
  <c r="P1146" i="3"/>
  <c r="P1142" i="3"/>
  <c r="P1138" i="3"/>
  <c r="P1134" i="3"/>
  <c r="P1130" i="3"/>
  <c r="P1126" i="3"/>
  <c r="P1122" i="3"/>
  <c r="P1118" i="3"/>
  <c r="P1114" i="3"/>
  <c r="P1110" i="3"/>
  <c r="P1106" i="3"/>
  <c r="P1102" i="3"/>
  <c r="P1098" i="3"/>
  <c r="P1094" i="3"/>
  <c r="P1090" i="3"/>
  <c r="P1086" i="3"/>
  <c r="P1082" i="3"/>
  <c r="P1078" i="3"/>
  <c r="P1074" i="3"/>
  <c r="P1070" i="3"/>
  <c r="P1066" i="3"/>
  <c r="P1062" i="3"/>
  <c r="P1058" i="3"/>
  <c r="P1054" i="3"/>
  <c r="P1050" i="3"/>
  <c r="P1046" i="3"/>
  <c r="P1042" i="3"/>
  <c r="P1038" i="3"/>
  <c r="P1034" i="3"/>
  <c r="P1030" i="3"/>
  <c r="P1026" i="3"/>
  <c r="P1022" i="3"/>
  <c r="P1018" i="3"/>
  <c r="P1014" i="3"/>
  <c r="P1010" i="3"/>
  <c r="P1006" i="3"/>
  <c r="P1002" i="3"/>
  <c r="P998" i="3"/>
  <c r="P994" i="3"/>
  <c r="P990" i="3"/>
  <c r="P986" i="3"/>
  <c r="P982" i="3"/>
  <c r="P978" i="3"/>
  <c r="P974" i="3"/>
  <c r="P970" i="3"/>
  <c r="P966" i="3"/>
  <c r="P962" i="3"/>
  <c r="P958" i="3"/>
  <c r="P954" i="3"/>
  <c r="P950" i="3"/>
  <c r="P946" i="3"/>
  <c r="P942" i="3"/>
  <c r="P938" i="3"/>
  <c r="P934" i="3"/>
  <c r="P930" i="3"/>
  <c r="P926" i="3"/>
  <c r="P922" i="3"/>
  <c r="P918" i="3"/>
  <c r="P914" i="3"/>
  <c r="P910" i="3"/>
  <c r="P906" i="3"/>
  <c r="P902" i="3"/>
  <c r="P898" i="3"/>
  <c r="P894" i="3"/>
  <c r="P890" i="3"/>
  <c r="P886" i="3"/>
  <c r="P882" i="3"/>
  <c r="P878" i="3"/>
  <c r="P874" i="3"/>
  <c r="P870" i="3"/>
  <c r="P866" i="3"/>
  <c r="P862" i="3"/>
  <c r="P859" i="3"/>
  <c r="P855" i="3"/>
  <c r="P847" i="3"/>
  <c r="P843" i="3"/>
  <c r="P839" i="3"/>
  <c r="P835" i="3"/>
  <c r="P832" i="3"/>
  <c r="P828" i="3"/>
  <c r="P824" i="3"/>
  <c r="P820" i="3"/>
  <c r="P816" i="3"/>
  <c r="P812" i="3"/>
  <c r="P808" i="3"/>
  <c r="P804" i="3"/>
  <c r="P800" i="3"/>
  <c r="P796" i="3"/>
  <c r="P792" i="3"/>
  <c r="P788" i="3"/>
  <c r="P784" i="3"/>
  <c r="P780" i="3"/>
  <c r="P776" i="3"/>
  <c r="P772" i="3"/>
  <c r="P768" i="3"/>
  <c r="P764" i="3"/>
  <c r="P760" i="3"/>
  <c r="P756" i="3"/>
  <c r="P752" i="3"/>
  <c r="P748" i="3"/>
  <c r="P742" i="3"/>
  <c r="P738" i="3"/>
  <c r="P734" i="3"/>
  <c r="P730" i="3"/>
  <c r="P726" i="3"/>
  <c r="P722" i="3"/>
  <c r="P718" i="3"/>
  <c r="P714" i="3"/>
  <c r="P710" i="3"/>
  <c r="P706" i="3"/>
  <c r="P702" i="3"/>
  <c r="P698" i="3"/>
  <c r="P694" i="3"/>
  <c r="P690" i="3"/>
  <c r="P686" i="3"/>
  <c r="P682" i="3"/>
  <c r="P678" i="3"/>
  <c r="P676" i="3"/>
  <c r="P672" i="3"/>
  <c r="P668" i="3"/>
  <c r="P664" i="3"/>
  <c r="P660" i="3"/>
  <c r="P659" i="3"/>
  <c r="P655" i="3"/>
  <c r="P651" i="3"/>
  <c r="P647" i="3"/>
  <c r="P643" i="3"/>
  <c r="P639" i="3"/>
  <c r="P635" i="3"/>
  <c r="P631" i="3"/>
  <c r="P627" i="3"/>
  <c r="P623" i="3"/>
  <c r="P619" i="3"/>
  <c r="P615" i="3"/>
  <c r="P611" i="3"/>
  <c r="P607" i="3"/>
  <c r="P603" i="3"/>
  <c r="P599" i="3"/>
  <c r="P595" i="3"/>
  <c r="P591" i="3"/>
  <c r="P587" i="3"/>
  <c r="P583" i="3"/>
  <c r="P579" i="3"/>
  <c r="P575" i="3"/>
  <c r="P571" i="3"/>
  <c r="P567" i="3"/>
  <c r="P563" i="3"/>
  <c r="P559" i="3"/>
  <c r="P555" i="3"/>
  <c r="P551" i="3"/>
  <c r="P547" i="3"/>
  <c r="P543" i="3"/>
  <c r="P539" i="3"/>
  <c r="P535" i="3"/>
  <c r="P531" i="3"/>
  <c r="P523" i="3"/>
  <c r="P519" i="3"/>
  <c r="P515" i="3"/>
  <c r="P511" i="3"/>
  <c r="P507" i="3"/>
  <c r="P503" i="3"/>
  <c r="P499" i="3"/>
  <c r="P495" i="3"/>
  <c r="P491" i="3"/>
  <c r="P487" i="3"/>
  <c r="P483" i="3"/>
  <c r="P479" i="3"/>
  <c r="P475" i="3"/>
  <c r="P471" i="3"/>
  <c r="P467" i="3"/>
  <c r="P463" i="3"/>
  <c r="P459" i="3"/>
  <c r="P455" i="3"/>
  <c r="P451" i="3"/>
  <c r="P447" i="3"/>
  <c r="P443" i="3"/>
  <c r="P439" i="3"/>
  <c r="P435" i="3"/>
  <c r="P431" i="3"/>
  <c r="P427" i="3"/>
  <c r="P423" i="3"/>
  <c r="P419" i="3"/>
  <c r="P415" i="3"/>
  <c r="P411" i="3"/>
  <c r="P407" i="3"/>
  <c r="P403" i="3"/>
  <c r="P399" i="3"/>
  <c r="P395" i="3"/>
  <c r="P391" i="3"/>
  <c r="P387" i="3"/>
  <c r="P383" i="3"/>
  <c r="P1277" i="3"/>
  <c r="P1273" i="3"/>
  <c r="P1269" i="3"/>
  <c r="P1265" i="3"/>
  <c r="P1261" i="3"/>
  <c r="P1257" i="3"/>
  <c r="P1254" i="3"/>
  <c r="P1250" i="3"/>
  <c r="P1246" i="3"/>
  <c r="P1242" i="3"/>
  <c r="P1238" i="3"/>
  <c r="P1234" i="3"/>
  <c r="P1230" i="3"/>
  <c r="P1226" i="3"/>
  <c r="P1222" i="3"/>
  <c r="P1218" i="3"/>
  <c r="P1214" i="3"/>
  <c r="P1210" i="3"/>
  <c r="P1207" i="3"/>
  <c r="P1203" i="3"/>
  <c r="P1199" i="3"/>
  <c r="P1191" i="3"/>
  <c r="P1187" i="3"/>
  <c r="P1183" i="3"/>
  <c r="P1179" i="3"/>
  <c r="P1175" i="3"/>
  <c r="P1171" i="3"/>
  <c r="P1168" i="3"/>
  <c r="P1164" i="3"/>
  <c r="P1157" i="3"/>
  <c r="P1153" i="3"/>
  <c r="P1149" i="3"/>
  <c r="P1145" i="3"/>
  <c r="P1141" i="3"/>
  <c r="P1137" i="3"/>
  <c r="P1133" i="3"/>
  <c r="P1129" i="3"/>
  <c r="P1125" i="3"/>
  <c r="P1121" i="3"/>
  <c r="P1117" i="3"/>
  <c r="P1113" i="3"/>
  <c r="P1109" i="3"/>
  <c r="P1105" i="3"/>
  <c r="P1101" i="3"/>
  <c r="P1097" i="3"/>
  <c r="P1093" i="3"/>
  <c r="P1089" i="3"/>
  <c r="P1085" i="3"/>
  <c r="P1081" i="3"/>
  <c r="P1077" i="3"/>
  <c r="P1073" i="3"/>
  <c r="P1069" i="3"/>
  <c r="P1065" i="3"/>
  <c r="P1061" i="3"/>
  <c r="P1057" i="3"/>
  <c r="P1053" i="3"/>
  <c r="P1049" i="3"/>
  <c r="P1045" i="3"/>
  <c r="P1041" i="3"/>
  <c r="P1037" i="3"/>
  <c r="P1033" i="3"/>
  <c r="P1029" i="3"/>
  <c r="P1025" i="3"/>
  <c r="P1021" i="3"/>
  <c r="P1017" i="3"/>
  <c r="P1013" i="3"/>
  <c r="P1009" i="3"/>
  <c r="P1005" i="3"/>
  <c r="P1001" i="3"/>
  <c r="P997" i="3"/>
  <c r="P993" i="3"/>
  <c r="P989" i="3"/>
  <c r="P985" i="3"/>
  <c r="P981" i="3"/>
  <c r="P977" i="3"/>
  <c r="P973" i="3"/>
  <c r="P969" i="3"/>
  <c r="P965" i="3"/>
  <c r="P961" i="3"/>
  <c r="P957" i="3"/>
  <c r="P953" i="3"/>
  <c r="P949" i="3"/>
  <c r="P945" i="3"/>
  <c r="P941" i="3"/>
  <c r="P937" i="3"/>
  <c r="P933" i="3"/>
  <c r="P929" i="3"/>
  <c r="P925" i="3"/>
  <c r="P921" i="3"/>
  <c r="P917" i="3"/>
  <c r="P913" i="3"/>
  <c r="P909" i="3"/>
  <c r="P905" i="3"/>
  <c r="P901" i="3"/>
  <c r="P897" i="3"/>
  <c r="P893" i="3"/>
  <c r="P889" i="3"/>
  <c r="P885" i="3"/>
  <c r="P881" i="3"/>
  <c r="P877" i="3"/>
  <c r="P873" i="3"/>
  <c r="P869" i="3"/>
  <c r="P865" i="3"/>
  <c r="P861" i="3"/>
  <c r="P858" i="3"/>
  <c r="P854" i="3"/>
  <c r="P846" i="3"/>
  <c r="P842" i="3"/>
  <c r="P838" i="3"/>
  <c r="P831" i="3"/>
  <c r="P827" i="3"/>
  <c r="P823" i="3"/>
  <c r="P819" i="3"/>
  <c r="P815" i="3"/>
  <c r="P811" i="3"/>
  <c r="P807" i="3"/>
  <c r="P803" i="3"/>
  <c r="P799" i="3"/>
  <c r="P795" i="3"/>
  <c r="P791" i="3"/>
  <c r="P787" i="3"/>
  <c r="P783" i="3"/>
  <c r="P779" i="3"/>
  <c r="P775" i="3"/>
  <c r="P771" i="3"/>
  <c r="P767" i="3"/>
  <c r="P763" i="3"/>
  <c r="P759" i="3"/>
  <c r="P755" i="3"/>
  <c r="P751" i="3"/>
  <c r="P747" i="3"/>
  <c r="P741" i="3"/>
  <c r="P737" i="3"/>
  <c r="P733" i="3"/>
  <c r="P729" i="3"/>
  <c r="P725" i="3"/>
  <c r="P721" i="3"/>
  <c r="P717" i="3"/>
  <c r="P713" i="3"/>
  <c r="P709" i="3"/>
  <c r="P705" i="3"/>
  <c r="P701" i="3"/>
  <c r="P697" i="3"/>
  <c r="P693" i="3"/>
  <c r="P689" i="3"/>
  <c r="P685" i="3"/>
  <c r="P681" i="3"/>
  <c r="P675" i="3"/>
  <c r="P671" i="3"/>
  <c r="P667" i="3"/>
  <c r="P663" i="3"/>
  <c r="P658" i="3"/>
  <c r="P654" i="3"/>
  <c r="P650" i="3"/>
  <c r="P646" i="3"/>
  <c r="P642" i="3"/>
  <c r="P638" i="3"/>
  <c r="P634" i="3"/>
  <c r="P630" i="3"/>
  <c r="P626" i="3"/>
  <c r="P622" i="3"/>
  <c r="P618" i="3"/>
  <c r="P614" i="3"/>
  <c r="P610" i="3"/>
  <c r="P606" i="3"/>
  <c r="P602" i="3"/>
  <c r="P598" i="3"/>
  <c r="P594" i="3"/>
  <c r="P590" i="3"/>
  <c r="P586" i="3"/>
  <c r="P582" i="3"/>
  <c r="P578" i="3"/>
  <c r="P574" i="3"/>
  <c r="P570" i="3"/>
  <c r="P566" i="3"/>
  <c r="P562" i="3"/>
  <c r="P558" i="3"/>
  <c r="P554" i="3"/>
  <c r="P550" i="3"/>
  <c r="P546" i="3"/>
  <c r="P542" i="3"/>
  <c r="P538" i="3"/>
  <c r="P534" i="3"/>
  <c r="P530" i="3"/>
  <c r="P526" i="3"/>
  <c r="P522" i="3"/>
  <c r="P518" i="3"/>
  <c r="P514" i="3"/>
  <c r="P510" i="3"/>
  <c r="P506" i="3"/>
  <c r="P502" i="3"/>
  <c r="P498" i="3"/>
  <c r="P494" i="3"/>
  <c r="P490" i="3"/>
  <c r="P486" i="3"/>
  <c r="P482" i="3"/>
  <c r="P478" i="3"/>
  <c r="P474" i="3"/>
  <c r="P470" i="3"/>
  <c r="P466" i="3"/>
  <c r="P462" i="3"/>
  <c r="P458" i="3"/>
  <c r="P454" i="3"/>
  <c r="P450" i="3"/>
  <c r="P446" i="3"/>
  <c r="P442" i="3"/>
  <c r="P3149" i="3"/>
  <c r="P3145" i="3"/>
  <c r="P3141" i="3"/>
  <c r="P3137" i="3"/>
  <c r="P3133" i="3"/>
  <c r="P3129" i="3"/>
  <c r="P3125" i="3"/>
  <c r="P3121" i="3"/>
  <c r="P3117" i="3"/>
  <c r="P3113" i="3"/>
  <c r="P3105" i="3"/>
  <c r="P3101" i="3"/>
  <c r="P3097" i="3"/>
  <c r="P3093" i="3"/>
  <c r="P3089" i="3"/>
  <c r="P3085" i="3"/>
  <c r="P3081" i="3"/>
  <c r="P3077" i="3"/>
  <c r="P3073" i="3"/>
  <c r="P3069" i="3"/>
  <c r="P3065" i="3"/>
  <c r="P3061" i="3"/>
  <c r="P3057" i="3"/>
  <c r="P3053" i="3"/>
  <c r="P3049" i="3"/>
  <c r="P3045" i="3"/>
  <c r="P3033" i="3"/>
  <c r="P3029" i="3"/>
  <c r="P3025" i="3"/>
  <c r="P3021" i="3"/>
  <c r="P3013" i="3"/>
  <c r="P3009" i="3"/>
  <c r="P3005" i="3"/>
  <c r="P3001" i="3"/>
  <c r="P2997" i="3"/>
  <c r="P2993" i="3"/>
  <c r="P2989" i="3"/>
  <c r="P2969" i="3"/>
  <c r="P2965" i="3"/>
  <c r="P2961" i="3"/>
  <c r="P2957" i="3"/>
  <c r="P2953" i="3"/>
  <c r="P2949" i="3"/>
  <c r="P2945" i="3"/>
  <c r="P2941" i="3"/>
  <c r="P2937" i="3"/>
  <c r="P2933" i="3"/>
  <c r="P2929" i="3"/>
  <c r="P2925" i="3"/>
  <c r="P2921" i="3"/>
  <c r="P2917" i="3"/>
  <c r="P2913" i="3"/>
  <c r="P2909" i="3"/>
  <c r="P2905" i="3"/>
  <c r="P2901" i="3"/>
  <c r="P2897" i="3"/>
  <c r="P2893" i="3"/>
  <c r="P2889" i="3"/>
  <c r="P2885" i="3"/>
  <c r="P2881" i="3"/>
  <c r="P2877" i="3"/>
  <c r="P2873" i="3"/>
  <c r="P2869" i="3"/>
  <c r="P2865" i="3"/>
  <c r="P2861" i="3"/>
  <c r="P2857" i="3"/>
  <c r="P2853" i="3"/>
  <c r="P2849" i="3"/>
  <c r="P2845" i="3"/>
  <c r="P2841" i="3"/>
  <c r="P2837" i="3"/>
  <c r="P2833" i="3"/>
  <c r="P2829" i="3"/>
  <c r="P2825" i="3"/>
  <c r="P2821" i="3"/>
  <c r="P2817" i="3"/>
  <c r="P2813" i="3"/>
  <c r="P2809" i="3"/>
  <c r="P2805" i="3"/>
  <c r="P2801" i="3"/>
  <c r="P2797" i="3"/>
  <c r="P2793" i="3"/>
  <c r="P2785" i="3"/>
  <c r="P2781" i="3"/>
  <c r="P2777" i="3"/>
  <c r="P2773" i="3"/>
  <c r="P2761" i="3"/>
  <c r="P2757" i="3"/>
  <c r="P2753" i="3"/>
  <c r="P2749" i="3"/>
  <c r="P2745" i="3"/>
  <c r="P2741" i="3"/>
  <c r="P2737" i="3"/>
  <c r="P2733" i="3"/>
  <c r="P2729" i="3"/>
  <c r="P2725" i="3"/>
  <c r="P2721" i="3"/>
  <c r="P2717" i="3"/>
  <c r="P2713" i="3"/>
  <c r="P2709" i="3"/>
  <c r="P2705" i="3"/>
  <c r="P2701" i="3"/>
  <c r="P2697" i="3"/>
  <c r="P2693" i="3"/>
  <c r="P2689" i="3"/>
  <c r="P2685" i="3"/>
  <c r="P2681" i="3"/>
  <c r="P2677" i="3"/>
  <c r="P2673" i="3"/>
  <c r="P2669" i="3"/>
  <c r="P2665" i="3"/>
  <c r="P2661" i="3"/>
  <c r="P2657" i="3"/>
  <c r="P2649" i="3"/>
  <c r="P2633" i="3"/>
  <c r="P2629" i="3"/>
  <c r="P2625" i="3"/>
  <c r="P2621" i="3"/>
  <c r="P2617" i="3"/>
  <c r="P2613" i="3"/>
  <c r="P2609" i="3"/>
  <c r="P2605" i="3"/>
  <c r="P2601" i="3"/>
  <c r="P2597" i="3"/>
  <c r="P2593" i="3"/>
  <c r="P2589" i="3"/>
  <c r="P2585" i="3"/>
  <c r="P2581" i="3"/>
  <c r="P2577" i="3"/>
  <c r="P1356" i="3"/>
  <c r="P1352" i="3"/>
  <c r="P1348" i="3"/>
  <c r="P1344" i="3"/>
  <c r="P1340" i="3"/>
  <c r="P1336" i="3"/>
  <c r="P1332" i="3"/>
  <c r="P1328" i="3"/>
  <c r="P1324" i="3"/>
  <c r="P1320" i="3"/>
  <c r="P1316" i="3"/>
  <c r="P1312" i="3"/>
  <c r="P1308" i="3"/>
  <c r="P1304" i="3"/>
  <c r="P1300" i="3"/>
  <c r="P1296" i="3"/>
  <c r="P1292" i="3"/>
  <c r="P1288" i="3"/>
  <c r="P1284" i="3"/>
  <c r="P1280" i="3"/>
  <c r="P1276" i="3"/>
  <c r="P1272" i="3"/>
  <c r="P1268" i="3"/>
  <c r="P1264" i="3"/>
  <c r="P1260" i="3"/>
  <c r="P1253" i="3"/>
  <c r="P1249" i="3"/>
  <c r="P1245" i="3"/>
  <c r="P1241" i="3"/>
  <c r="P1237" i="3"/>
  <c r="P1233" i="3"/>
  <c r="P1229" i="3"/>
  <c r="P1225" i="3"/>
  <c r="P1221" i="3"/>
  <c r="P1217" i="3"/>
  <c r="P1213" i="3"/>
  <c r="P1209" i="3"/>
  <c r="P1206" i="3"/>
  <c r="P1202" i="3"/>
  <c r="P1198" i="3"/>
  <c r="P1190" i="3"/>
  <c r="P1186" i="3"/>
  <c r="P1182" i="3"/>
  <c r="P1178" i="3"/>
  <c r="P1174" i="3"/>
  <c r="P1170" i="3"/>
  <c r="P1167" i="3"/>
  <c r="P1163" i="3"/>
  <c r="P1160" i="3"/>
  <c r="P1156" i="3"/>
  <c r="P1152" i="3"/>
  <c r="P1148" i="3"/>
  <c r="P1144" i="3"/>
  <c r="P1140" i="3"/>
  <c r="P1136" i="3"/>
  <c r="P1132" i="3"/>
  <c r="P1128" i="3"/>
  <c r="P1124" i="3"/>
  <c r="P1120" i="3"/>
  <c r="P1116" i="3"/>
  <c r="P1112" i="3"/>
  <c r="P1108" i="3"/>
  <c r="P1104" i="3"/>
  <c r="P1100" i="3"/>
  <c r="P1096" i="3"/>
  <c r="P1092" i="3"/>
  <c r="P1088" i="3"/>
  <c r="P1084" i="3"/>
  <c r="P1080" i="3"/>
  <c r="P1076" i="3"/>
  <c r="P1072" i="3"/>
  <c r="P1068" i="3"/>
  <c r="P1064" i="3"/>
  <c r="P1060" i="3"/>
  <c r="P1056" i="3"/>
  <c r="P1052" i="3"/>
  <c r="P1048" i="3"/>
  <c r="P1044" i="3"/>
  <c r="P1040" i="3"/>
  <c r="P1036" i="3"/>
  <c r="P1032" i="3"/>
  <c r="P1028" i="3"/>
  <c r="P1024" i="3"/>
  <c r="P1020" i="3"/>
  <c r="P1016" i="3"/>
  <c r="P1008" i="3"/>
  <c r="P1004" i="3"/>
  <c r="P1000" i="3"/>
  <c r="P996" i="3"/>
  <c r="P992" i="3"/>
  <c r="P988" i="3"/>
  <c r="P984" i="3"/>
  <c r="P980" i="3"/>
  <c r="P976" i="3"/>
  <c r="P972" i="3"/>
  <c r="P968" i="3"/>
  <c r="P964" i="3"/>
  <c r="P960" i="3"/>
  <c r="P956" i="3"/>
  <c r="P952" i="3"/>
  <c r="P948" i="3"/>
  <c r="P944" i="3"/>
  <c r="P940" i="3"/>
  <c r="P936" i="3"/>
  <c r="P932" i="3"/>
  <c r="P928" i="3"/>
  <c r="P924" i="3"/>
  <c r="P920" i="3"/>
  <c r="P916" i="3"/>
  <c r="P912" i="3"/>
  <c r="P908" i="3"/>
  <c r="P904" i="3"/>
  <c r="P900" i="3"/>
  <c r="P896" i="3"/>
  <c r="P892" i="3"/>
  <c r="P888" i="3"/>
  <c r="P884" i="3"/>
  <c r="P880" i="3"/>
  <c r="P876" i="3"/>
  <c r="P872" i="3"/>
  <c r="P868" i="3"/>
  <c r="P857" i="3"/>
  <c r="P853" i="3"/>
  <c r="P849" i="3"/>
  <c r="P845" i="3"/>
  <c r="P841" i="3"/>
  <c r="P834" i="3"/>
  <c r="P830" i="3"/>
  <c r="P826" i="3"/>
  <c r="P822" i="3"/>
  <c r="P818" i="3"/>
  <c r="P814" i="3"/>
  <c r="P806" i="3"/>
  <c r="P802" i="3"/>
  <c r="P798" i="3"/>
  <c r="P794" i="3"/>
  <c r="P790" i="3"/>
  <c r="P786" i="3"/>
  <c r="P782" i="3"/>
  <c r="P778" i="3"/>
  <c r="P774" i="3"/>
  <c r="P770" i="3"/>
  <c r="P766" i="3"/>
  <c r="P762" i="3"/>
  <c r="P758" i="3"/>
  <c r="P754" i="3"/>
  <c r="P750" i="3"/>
  <c r="P746" i="3"/>
  <c r="P744" i="3"/>
  <c r="P740" i="3"/>
  <c r="P736" i="3"/>
  <c r="P732" i="3"/>
  <c r="P728" i="3"/>
  <c r="P724" i="3"/>
  <c r="P720" i="3"/>
  <c r="P716" i="3"/>
  <c r="P712" i="3"/>
  <c r="P708" i="3"/>
  <c r="P704" i="3"/>
  <c r="P700" i="3"/>
  <c r="P696" i="3"/>
  <c r="P692" i="3"/>
  <c r="P688" i="3"/>
  <c r="P684" i="3"/>
  <c r="P680" i="3"/>
  <c r="P674" i="3"/>
  <c r="P670" i="3"/>
  <c r="P666" i="3"/>
  <c r="P662" i="3"/>
  <c r="P657" i="3"/>
  <c r="P653" i="3"/>
  <c r="P649" i="3"/>
  <c r="P645" i="3"/>
  <c r="P641" i="3"/>
  <c r="P637" i="3"/>
  <c r="P633" i="3"/>
  <c r="P629" i="3"/>
  <c r="P625" i="3"/>
  <c r="P621" i="3"/>
  <c r="P617" i="3"/>
  <c r="P613" i="3"/>
  <c r="P609" i="3"/>
  <c r="P605" i="3"/>
  <c r="P601" i="3"/>
  <c r="P597" i="3"/>
  <c r="P593" i="3"/>
  <c r="P589" i="3"/>
  <c r="P585" i="3"/>
  <c r="P581" i="3"/>
  <c r="P577" i="3"/>
  <c r="P573" i="3"/>
  <c r="P569" i="3"/>
  <c r="P565" i="3"/>
  <c r="P561" i="3"/>
  <c r="P557" i="3"/>
  <c r="P553" i="3"/>
  <c r="P549" i="3"/>
  <c r="P545" i="3"/>
  <c r="P541" i="3"/>
  <c r="P537" i="3"/>
  <c r="P533" i="3"/>
  <c r="P529" i="3"/>
  <c r="P525" i="3"/>
  <c r="P521" i="3"/>
  <c r="P517" i="3"/>
  <c r="P513" i="3"/>
  <c r="P509" i="3"/>
  <c r="P505" i="3"/>
  <c r="P501" i="3"/>
  <c r="P497" i="3"/>
  <c r="P493" i="3"/>
  <c r="P489" i="3"/>
  <c r="P485" i="3"/>
  <c r="P481" i="3"/>
  <c r="P477" i="3"/>
  <c r="P473" i="3"/>
  <c r="P469" i="3"/>
  <c r="P465" i="3"/>
  <c r="P461" i="3"/>
  <c r="P457" i="3"/>
  <c r="P453" i="3"/>
  <c r="P449" i="3"/>
  <c r="P445" i="3"/>
  <c r="P441" i="3"/>
  <c r="P437" i="3"/>
  <c r="P433" i="3"/>
  <c r="P429" i="3"/>
  <c r="P425" i="3"/>
  <c r="P421" i="3"/>
  <c r="P417" i="3"/>
  <c r="P413" i="3"/>
  <c r="P409" i="3"/>
  <c r="P405" i="3"/>
  <c r="P401" i="3"/>
  <c r="P397" i="3"/>
  <c r="P393" i="3"/>
  <c r="P389" i="3"/>
  <c r="P385" i="3"/>
  <c r="P381" i="3"/>
  <c r="P377" i="3"/>
  <c r="P373" i="3"/>
  <c r="P369" i="3"/>
  <c r="P365" i="3"/>
  <c r="P361" i="3"/>
  <c r="P357" i="3"/>
  <c r="P353" i="3"/>
  <c r="P349" i="3"/>
  <c r="P345" i="3"/>
  <c r="P341" i="3"/>
  <c r="P337" i="3"/>
  <c r="P333" i="3"/>
  <c r="P329" i="3"/>
  <c r="P325" i="3"/>
  <c r="P321" i="3"/>
  <c r="P317" i="3"/>
  <c r="P313" i="3"/>
  <c r="P309" i="3"/>
  <c r="P438" i="3"/>
  <c r="P434" i="3"/>
  <c r="P430" i="3"/>
  <c r="P426" i="3"/>
  <c r="P422" i="3"/>
  <c r="P418" i="3"/>
  <c r="P414" i="3"/>
  <c r="P410" i="3"/>
  <c r="P406" i="3"/>
  <c r="P402" i="3"/>
  <c r="P398" i="3"/>
  <c r="P394" i="3"/>
  <c r="P390" i="3"/>
  <c r="P386" i="3"/>
  <c r="P382" i="3"/>
  <c r="P378" i="3"/>
  <c r="P374" i="3"/>
  <c r="P370" i="3"/>
  <c r="P366" i="3"/>
  <c r="P362" i="3"/>
  <c r="P358" i="3"/>
  <c r="P354" i="3"/>
  <c r="P350" i="3"/>
  <c r="P346" i="3"/>
  <c r="P342" i="3"/>
  <c r="P338" i="3"/>
  <c r="P334" i="3"/>
  <c r="P330" i="3"/>
  <c r="P326" i="3"/>
  <c r="P322" i="3"/>
  <c r="P318" i="3"/>
  <c r="P314" i="3"/>
  <c r="P310" i="3"/>
  <c r="P306" i="3"/>
  <c r="P302" i="3"/>
  <c r="P298" i="3"/>
  <c r="P292" i="3"/>
  <c r="P288" i="3"/>
  <c r="P284" i="3"/>
  <c r="P282" i="3"/>
  <c r="P278" i="3"/>
  <c r="P274" i="3"/>
  <c r="P270" i="3"/>
  <c r="P266" i="3"/>
  <c r="P262" i="3"/>
  <c r="P258" i="3"/>
  <c r="P254" i="3"/>
  <c r="P250" i="3"/>
  <c r="P246" i="3"/>
  <c r="P242" i="3"/>
  <c r="P238" i="3"/>
  <c r="P234" i="3"/>
  <c r="P230" i="3"/>
  <c r="P225" i="3"/>
  <c r="P221" i="3"/>
  <c r="P217" i="3"/>
  <c r="P213" i="3"/>
  <c r="P209" i="3"/>
  <c r="P205" i="3"/>
  <c r="P201" i="3"/>
  <c r="P197" i="3"/>
  <c r="P193" i="3"/>
  <c r="P189" i="3"/>
  <c r="P185" i="3"/>
  <c r="P181" i="3"/>
  <c r="P177" i="3"/>
  <c r="P173" i="3"/>
  <c r="P169" i="3"/>
  <c r="P165" i="3"/>
  <c r="P161" i="3"/>
  <c r="P157" i="3"/>
  <c r="P153" i="3"/>
  <c r="P149" i="3"/>
  <c r="P145" i="3"/>
  <c r="P141" i="3"/>
  <c r="P137" i="3"/>
  <c r="P133" i="3"/>
  <c r="P129" i="3"/>
  <c r="P125" i="3"/>
  <c r="P121" i="3"/>
  <c r="P117" i="3"/>
  <c r="P113" i="3"/>
  <c r="P109" i="3"/>
  <c r="P105" i="3"/>
  <c r="P101" i="3"/>
  <c r="P97" i="3"/>
  <c r="P93" i="3"/>
  <c r="P89" i="3"/>
  <c r="P85" i="3"/>
  <c r="P82" i="3"/>
  <c r="P78" i="3"/>
  <c r="P74" i="3"/>
  <c r="P70" i="3"/>
  <c r="P66" i="3"/>
  <c r="P62" i="3"/>
  <c r="P58" i="3"/>
  <c r="P54" i="3"/>
  <c r="P50" i="3"/>
  <c r="P46" i="3"/>
  <c r="P42" i="3"/>
  <c r="P38" i="3"/>
  <c r="P34" i="3"/>
  <c r="P30" i="3"/>
  <c r="P26" i="3"/>
  <c r="P20" i="3"/>
  <c r="P16" i="3"/>
  <c r="P12" i="3"/>
  <c r="P8" i="3"/>
  <c r="P4" i="3"/>
  <c r="P305" i="3"/>
  <c r="P301" i="3"/>
  <c r="P297" i="3"/>
  <c r="P291" i="3"/>
  <c r="P287" i="3"/>
  <c r="P281" i="3"/>
  <c r="P277" i="3"/>
  <c r="P273" i="3"/>
  <c r="P269" i="3"/>
  <c r="P265" i="3"/>
  <c r="P261" i="3"/>
  <c r="P257" i="3"/>
  <c r="P253" i="3"/>
  <c r="P249" i="3"/>
  <c r="P245" i="3"/>
  <c r="P241" i="3"/>
  <c r="P237" i="3"/>
  <c r="P233" i="3"/>
  <c r="P228" i="3"/>
  <c r="P224" i="3"/>
  <c r="P220" i="3"/>
  <c r="P216" i="3"/>
  <c r="P212" i="3"/>
  <c r="P208" i="3"/>
  <c r="P204" i="3"/>
  <c r="P200" i="3"/>
  <c r="P196" i="3"/>
  <c r="P192" i="3"/>
  <c r="P188" i="3"/>
  <c r="P184" i="3"/>
  <c r="P180" i="3"/>
  <c r="P176" i="3"/>
  <c r="P172" i="3"/>
  <c r="P168" i="3"/>
  <c r="P164" i="3"/>
  <c r="P160" i="3"/>
  <c r="P156" i="3"/>
  <c r="P152" i="3"/>
  <c r="P148" i="3"/>
  <c r="P144" i="3"/>
  <c r="P140" i="3"/>
  <c r="P136" i="3"/>
  <c r="P132" i="3"/>
  <c r="P128" i="3"/>
  <c r="P124" i="3"/>
  <c r="P120" i="3"/>
  <c r="P116" i="3"/>
  <c r="P112" i="3"/>
  <c r="P108" i="3"/>
  <c r="P104" i="3"/>
  <c r="P100" i="3"/>
  <c r="P96" i="3"/>
  <c r="P92" i="3"/>
  <c r="P88" i="3"/>
  <c r="P81" i="3"/>
  <c r="P77" i="3"/>
  <c r="P73" i="3"/>
  <c r="P69" i="3"/>
  <c r="P65" i="3"/>
  <c r="P61" i="3"/>
  <c r="P57" i="3"/>
  <c r="P53" i="3"/>
  <c r="P49" i="3"/>
  <c r="P45" i="3"/>
  <c r="P41" i="3"/>
  <c r="P37" i="3"/>
  <c r="P33" i="3"/>
  <c r="P29" i="3"/>
  <c r="P25" i="3"/>
  <c r="P23" i="3"/>
  <c r="P19" i="3"/>
  <c r="P15" i="3"/>
  <c r="P11" i="3"/>
  <c r="P7" i="3"/>
  <c r="P3" i="3"/>
  <c r="P3148" i="3"/>
  <c r="P3144" i="3"/>
  <c r="P3140" i="3"/>
  <c r="P3136" i="3"/>
  <c r="P3132" i="3"/>
  <c r="P3128" i="3"/>
  <c r="P3124" i="3"/>
  <c r="P3120" i="3"/>
  <c r="P3116" i="3"/>
  <c r="P3112" i="3"/>
  <c r="P3108" i="3"/>
  <c r="P3104" i="3"/>
  <c r="P3100" i="3"/>
  <c r="P3096" i="3"/>
  <c r="P3092" i="3"/>
  <c r="P3088" i="3"/>
  <c r="P3084" i="3"/>
  <c r="P3080" i="3"/>
  <c r="P3076" i="3"/>
  <c r="P3072" i="3"/>
  <c r="P3068" i="3"/>
  <c r="P3064" i="3"/>
  <c r="P3060" i="3"/>
  <c r="P3056" i="3"/>
  <c r="P3052" i="3"/>
  <c r="P3048" i="3"/>
  <c r="P3044" i="3"/>
  <c r="P3032" i="3"/>
  <c r="P3028" i="3"/>
  <c r="P3024" i="3"/>
  <c r="P3020" i="3"/>
  <c r="P3012" i="3"/>
  <c r="P3008" i="3"/>
  <c r="P3004" i="3"/>
  <c r="P3000" i="3"/>
  <c r="P2996" i="3"/>
  <c r="P2992" i="3"/>
  <c r="P2988" i="3"/>
  <c r="P2980" i="3"/>
  <c r="P2968" i="3"/>
  <c r="P2964" i="3"/>
  <c r="P2956" i="3"/>
  <c r="P2952" i="3"/>
  <c r="P2948" i="3"/>
  <c r="P2944" i="3"/>
  <c r="P2940" i="3"/>
  <c r="P2936" i="3"/>
  <c r="P2932" i="3"/>
  <c r="P2928" i="3"/>
  <c r="P2924" i="3"/>
  <c r="P2920" i="3"/>
  <c r="P2916" i="3"/>
  <c r="P2912" i="3"/>
  <c r="P2908" i="3"/>
  <c r="P2904" i="3"/>
  <c r="P2900" i="3"/>
  <c r="P2896" i="3"/>
  <c r="P2892" i="3"/>
  <c r="P2888" i="3"/>
  <c r="P2884" i="3"/>
  <c r="P2880" i="3"/>
  <c r="P2876" i="3"/>
  <c r="P2872" i="3"/>
  <c r="P2868" i="3"/>
  <c r="P2864" i="3"/>
  <c r="P2860" i="3"/>
  <c r="P2856" i="3"/>
  <c r="P2852" i="3"/>
  <c r="P2848" i="3"/>
  <c r="P2844" i="3"/>
  <c r="P2840" i="3"/>
  <c r="P2836" i="3"/>
  <c r="P2832" i="3"/>
  <c r="P2828" i="3"/>
  <c r="P2824" i="3"/>
  <c r="P2820" i="3"/>
  <c r="P2816" i="3"/>
  <c r="P2812" i="3"/>
  <c r="P2808" i="3"/>
  <c r="P2804" i="3"/>
  <c r="P2800" i="3"/>
  <c r="P2792" i="3"/>
  <c r="P2784" i="3"/>
  <c r="P2780" i="3"/>
  <c r="P2776" i="3"/>
  <c r="P2760" i="3"/>
  <c r="P2756" i="3"/>
  <c r="P2752" i="3"/>
  <c r="P2748" i="3"/>
  <c r="P2744" i="3"/>
  <c r="P2740" i="3"/>
  <c r="P2736" i="3"/>
  <c r="P2732" i="3"/>
  <c r="P2728" i="3"/>
  <c r="P2724" i="3"/>
  <c r="P2720" i="3"/>
  <c r="P2716" i="3"/>
  <c r="P2712" i="3"/>
  <c r="P2708" i="3"/>
  <c r="P2704" i="3"/>
  <c r="P2700" i="3"/>
  <c r="P2696" i="3"/>
  <c r="P2692" i="3"/>
  <c r="P2688" i="3"/>
  <c r="P2684" i="3"/>
  <c r="P2680" i="3"/>
  <c r="P2676" i="3"/>
  <c r="P2672" i="3"/>
  <c r="P2668" i="3"/>
  <c r="P2664" i="3"/>
  <c r="P2660" i="3"/>
  <c r="P2656" i="3"/>
  <c r="P2648" i="3"/>
  <c r="P2636" i="3"/>
  <c r="P2632" i="3"/>
  <c r="P2628" i="3"/>
  <c r="P2624" i="3"/>
  <c r="P2620" i="3"/>
  <c r="P2616" i="3"/>
  <c r="P2612" i="3"/>
  <c r="P2608" i="3"/>
  <c r="P2604" i="3"/>
  <c r="P2600" i="3"/>
  <c r="P2596" i="3"/>
  <c r="P2592" i="3"/>
  <c r="P2588" i="3"/>
  <c r="P2584" i="3"/>
  <c r="P2580" i="3"/>
  <c r="P380" i="3"/>
  <c r="P376" i="3"/>
  <c r="P372" i="3"/>
  <c r="P368" i="3"/>
  <c r="P364" i="3"/>
  <c r="P360" i="3"/>
  <c r="P356" i="3"/>
  <c r="P352" i="3"/>
  <c r="P348" i="3"/>
  <c r="P344" i="3"/>
  <c r="P340" i="3"/>
  <c r="P336" i="3"/>
  <c r="P332" i="3"/>
  <c r="P328" i="3"/>
  <c r="P324" i="3"/>
  <c r="P320" i="3"/>
  <c r="P316" i="3"/>
  <c r="P312" i="3"/>
  <c r="P308" i="3"/>
  <c r="P304" i="3"/>
  <c r="P300" i="3"/>
  <c r="P296" i="3"/>
  <c r="P294" i="3"/>
  <c r="P290" i="3"/>
  <c r="P286" i="3"/>
  <c r="P280" i="3"/>
  <c r="P276" i="3"/>
  <c r="P272" i="3"/>
  <c r="P268" i="3"/>
  <c r="P264" i="3"/>
  <c r="P260" i="3"/>
  <c r="P256" i="3"/>
  <c r="P252" i="3"/>
  <c r="P248" i="3"/>
  <c r="P244" i="3"/>
  <c r="P240" i="3"/>
  <c r="P236" i="3"/>
  <c r="P232" i="3"/>
  <c r="P227" i="3"/>
  <c r="P223" i="3"/>
  <c r="P219" i="3"/>
  <c r="P215" i="3"/>
  <c r="P211" i="3"/>
  <c r="P207" i="3"/>
  <c r="P203" i="3"/>
  <c r="P199" i="3"/>
  <c r="P195" i="3"/>
  <c r="P191" i="3"/>
  <c r="P187" i="3"/>
  <c r="P183" i="3"/>
  <c r="P179" i="3"/>
  <c r="P175" i="3"/>
  <c r="P171" i="3"/>
  <c r="P167" i="3"/>
  <c r="P163" i="3"/>
  <c r="P159" i="3"/>
  <c r="P155" i="3"/>
  <c r="P151" i="3"/>
  <c r="P147" i="3"/>
  <c r="P143" i="3"/>
  <c r="P139" i="3"/>
  <c r="P135" i="3"/>
  <c r="P131" i="3"/>
  <c r="P127" i="3"/>
  <c r="P123" i="3"/>
  <c r="P119" i="3"/>
  <c r="P115" i="3"/>
  <c r="P111" i="3"/>
  <c r="P107" i="3"/>
  <c r="P103" i="3"/>
  <c r="P99" i="3"/>
  <c r="P95" i="3"/>
  <c r="P91" i="3"/>
  <c r="P87" i="3"/>
  <c r="P84" i="3"/>
  <c r="P80" i="3"/>
  <c r="P76" i="3"/>
  <c r="P72" i="3"/>
  <c r="P68" i="3"/>
  <c r="P64" i="3"/>
  <c r="P60" i="3"/>
  <c r="P56" i="3"/>
  <c r="P52" i="3"/>
  <c r="P48" i="3"/>
  <c r="P44" i="3"/>
  <c r="P40" i="3"/>
  <c r="P36" i="3"/>
  <c r="P32" i="3"/>
  <c r="P28" i="3"/>
  <c r="P24" i="3"/>
  <c r="P22" i="3"/>
  <c r="P18" i="3"/>
  <c r="P14" i="3"/>
  <c r="P10" i="3"/>
  <c r="P6" i="3"/>
  <c r="P3151" i="3"/>
  <c r="P3147" i="3"/>
  <c r="P3143" i="3"/>
  <c r="P3139" i="3"/>
  <c r="P3135" i="3"/>
  <c r="P3131" i="3"/>
  <c r="P3127" i="3"/>
  <c r="P3123" i="3"/>
  <c r="P3115" i="3"/>
  <c r="P3111" i="3"/>
  <c r="P3107" i="3"/>
  <c r="P3103" i="3"/>
  <c r="P3099" i="3"/>
  <c r="P3095" i="3"/>
  <c r="P3091" i="3"/>
  <c r="P3087" i="3"/>
  <c r="P3083" i="3"/>
  <c r="P3079" i="3"/>
  <c r="P3075" i="3"/>
  <c r="P3071" i="3"/>
  <c r="P3067" i="3"/>
  <c r="P3063" i="3"/>
  <c r="P3059" i="3"/>
  <c r="P3055" i="3"/>
  <c r="P3051" i="3"/>
  <c r="P3047" i="3"/>
  <c r="P3031" i="3"/>
  <c r="P3027" i="3"/>
  <c r="P3023" i="3"/>
  <c r="P3019" i="3"/>
  <c r="P3015" i="3"/>
  <c r="P3011" i="3"/>
  <c r="P3007" i="3"/>
  <c r="P3003" i="3"/>
  <c r="P2999" i="3"/>
  <c r="P2995" i="3"/>
  <c r="P2991" i="3"/>
  <c r="P2987" i="3"/>
  <c r="P2967" i="3"/>
  <c r="P2963" i="3"/>
  <c r="P2959" i="3"/>
  <c r="P2951" i="3"/>
  <c r="P2947" i="3"/>
  <c r="P2943" i="3"/>
  <c r="P2939" i="3"/>
  <c r="P2935" i="3"/>
  <c r="P2931" i="3"/>
  <c r="P2927" i="3"/>
  <c r="P2923" i="3"/>
  <c r="P2919" i="3"/>
  <c r="P2915" i="3"/>
  <c r="P2911" i="3"/>
  <c r="P2907" i="3"/>
  <c r="P2903" i="3"/>
  <c r="P2899" i="3"/>
  <c r="P2895" i="3"/>
  <c r="P2891" i="3"/>
  <c r="P2887" i="3"/>
  <c r="P2883" i="3"/>
  <c r="P2879" i="3"/>
  <c r="P2875" i="3"/>
  <c r="P2863" i="3"/>
  <c r="P2859" i="3"/>
  <c r="P2855" i="3"/>
  <c r="P2851" i="3"/>
  <c r="P2847" i="3"/>
  <c r="P2843" i="3"/>
  <c r="P2839" i="3"/>
  <c r="P2835" i="3"/>
  <c r="P2831" i="3"/>
  <c r="P2827" i="3"/>
  <c r="P2823" i="3"/>
  <c r="P2819" i="3"/>
  <c r="P2815" i="3"/>
  <c r="P2811" i="3"/>
  <c r="P2807" i="3"/>
  <c r="P2803" i="3"/>
  <c r="P2799" i="3"/>
  <c r="P2791" i="3"/>
  <c r="P2787" i="3"/>
  <c r="P2783" i="3"/>
  <c r="P2779" i="3"/>
  <c r="P2775" i="3"/>
  <c r="P2763" i="3"/>
  <c r="P2759" i="3"/>
  <c r="P2755" i="3"/>
  <c r="P2751" i="3"/>
  <c r="P2747" i="3"/>
  <c r="P2743" i="3"/>
  <c r="P2739" i="3"/>
  <c r="P2735" i="3"/>
  <c r="P2731" i="3"/>
  <c r="P2727" i="3"/>
  <c r="P2723" i="3"/>
  <c r="P2719" i="3"/>
  <c r="P2715" i="3"/>
  <c r="P2711" i="3"/>
  <c r="P2707" i="3"/>
  <c r="P2703" i="3"/>
  <c r="P2699" i="3"/>
  <c r="P2695" i="3"/>
  <c r="P2691" i="3"/>
  <c r="P2687" i="3"/>
  <c r="P2683" i="3"/>
  <c r="P2679" i="3"/>
  <c r="P2675" i="3"/>
  <c r="P2671" i="3"/>
  <c r="P2667" i="3"/>
  <c r="P2663" i="3"/>
  <c r="P2659" i="3"/>
  <c r="P2635" i="3"/>
  <c r="P2631" i="3"/>
  <c r="P2627" i="3"/>
  <c r="P2623" i="3"/>
  <c r="P2619" i="3"/>
  <c r="P2615" i="3"/>
  <c r="P2611" i="3"/>
  <c r="P2607" i="3"/>
  <c r="P2603" i="3"/>
  <c r="P2599" i="3"/>
  <c r="P2595" i="3"/>
  <c r="P2591" i="3"/>
  <c r="P2587" i="3"/>
  <c r="P2579" i="3"/>
  <c r="P379" i="3"/>
  <c r="P375" i="3"/>
  <c r="P371" i="3"/>
  <c r="P367" i="3"/>
  <c r="P363" i="3"/>
  <c r="P359" i="3"/>
  <c r="P355" i="3"/>
  <c r="P351" i="3"/>
  <c r="P347" i="3"/>
  <c r="P343" i="3"/>
  <c r="P339" i="3"/>
  <c r="P335" i="3"/>
  <c r="P331" i="3"/>
  <c r="P327" i="3"/>
  <c r="P323" i="3"/>
  <c r="P319" i="3"/>
  <c r="P315" i="3"/>
  <c r="P311" i="3"/>
  <c r="P307" i="3"/>
  <c r="P303" i="3"/>
  <c r="P299" i="3"/>
  <c r="P295" i="3"/>
  <c r="P293" i="3"/>
  <c r="P289" i="3"/>
  <c r="P283" i="3"/>
  <c r="P279" i="3"/>
  <c r="P275" i="3"/>
  <c r="P271" i="3"/>
  <c r="P267" i="3"/>
  <c r="P263" i="3"/>
  <c r="P259" i="3"/>
  <c r="P255" i="3"/>
  <c r="P251" i="3"/>
  <c r="P247" i="3"/>
  <c r="P243" i="3"/>
  <c r="P239" i="3"/>
  <c r="P235" i="3"/>
  <c r="P231" i="3"/>
  <c r="P226" i="3"/>
  <c r="P222" i="3"/>
  <c r="P218" i="3"/>
  <c r="P214" i="3"/>
  <c r="P210" i="3"/>
  <c r="P206" i="3"/>
  <c r="P202" i="3"/>
  <c r="P198" i="3"/>
  <c r="P194" i="3"/>
  <c r="P190" i="3"/>
  <c r="P186" i="3"/>
  <c r="P182" i="3"/>
  <c r="P178" i="3"/>
  <c r="P174" i="3"/>
  <c r="P170" i="3"/>
  <c r="P166" i="3"/>
  <c r="P162" i="3"/>
  <c r="P158" i="3"/>
  <c r="P154" i="3"/>
  <c r="P150" i="3"/>
  <c r="P146" i="3"/>
  <c r="P142" i="3"/>
  <c r="P138" i="3"/>
  <c r="P134" i="3"/>
  <c r="P130" i="3"/>
  <c r="P126" i="3"/>
  <c r="P122" i="3"/>
  <c r="P118" i="3"/>
  <c r="P114" i="3"/>
  <c r="P110" i="3"/>
  <c r="P106" i="3"/>
  <c r="P102" i="3"/>
  <c r="P98" i="3"/>
  <c r="P94" i="3"/>
  <c r="P90" i="3"/>
  <c r="P86" i="3"/>
  <c r="P83" i="3"/>
  <c r="P79" i="3"/>
  <c r="P75" i="3"/>
  <c r="P71" i="3"/>
  <c r="P67" i="3"/>
  <c r="P63" i="3"/>
  <c r="P59" i="3"/>
  <c r="P55" i="3"/>
  <c r="P51" i="3"/>
  <c r="P47" i="3"/>
  <c r="P43" i="3"/>
  <c r="P39" i="3"/>
  <c r="P35" i="3"/>
  <c r="P31" i="3"/>
  <c r="P27" i="3"/>
  <c r="P21" i="3"/>
  <c r="P17" i="3"/>
  <c r="P13" i="3"/>
  <c r="P9" i="3"/>
  <c r="P5" i="3"/>
  <c r="P3150" i="3"/>
  <c r="P3146" i="3"/>
  <c r="P3142" i="3"/>
  <c r="P3138" i="3"/>
  <c r="P3134" i="3"/>
  <c r="P3130" i="3"/>
  <c r="P3126" i="3"/>
  <c r="P3122" i="3"/>
  <c r="P3118" i="3"/>
  <c r="P3114" i="3"/>
  <c r="P3110" i="3"/>
  <c r="P3106" i="3"/>
  <c r="P3102" i="3"/>
  <c r="P3098" i="3"/>
  <c r="P3094" i="3"/>
  <c r="P3090" i="3"/>
  <c r="P3086" i="3"/>
  <c r="P3082" i="3"/>
  <c r="P3078" i="3"/>
  <c r="P3074" i="3"/>
  <c r="P3070" i="3"/>
  <c r="P3066" i="3"/>
  <c r="P3062" i="3"/>
  <c r="P3058" i="3"/>
  <c r="P3054" i="3"/>
  <c r="P3050" i="3"/>
  <c r="P3046" i="3"/>
  <c r="P3034" i="3"/>
  <c r="P3030" i="3"/>
  <c r="P3026" i="3"/>
  <c r="P3022" i="3"/>
  <c r="P3018" i="3"/>
  <c r="P3014" i="3"/>
  <c r="P3010" i="3"/>
  <c r="P3006" i="3"/>
  <c r="P3002" i="3"/>
  <c r="P2998" i="3"/>
  <c r="P2994" i="3"/>
  <c r="P2990" i="3"/>
  <c r="P2986" i="3"/>
  <c r="P2966" i="3"/>
  <c r="P2962" i="3"/>
  <c r="P2958" i="3"/>
  <c r="P2954" i="3"/>
  <c r="P2950" i="3"/>
  <c r="P2946" i="3"/>
  <c r="P2942" i="3"/>
  <c r="P2938" i="3"/>
  <c r="P2934" i="3"/>
  <c r="P2930" i="3"/>
  <c r="P2926" i="3"/>
  <c r="P2922" i="3"/>
  <c r="P2918" i="3"/>
  <c r="P2914" i="3"/>
  <c r="P2910" i="3"/>
  <c r="P2906" i="3"/>
  <c r="P2902" i="3"/>
  <c r="P2894" i="3"/>
  <c r="P2890" i="3"/>
  <c r="P2886" i="3"/>
  <c r="P2882" i="3"/>
  <c r="P2878" i="3"/>
  <c r="P2874" i="3"/>
  <c r="P2870" i="3"/>
  <c r="P2866" i="3"/>
  <c r="P2862" i="3"/>
  <c r="P2858" i="3"/>
  <c r="P2854" i="3"/>
  <c r="P2850" i="3"/>
  <c r="P2846" i="3"/>
  <c r="P2842" i="3"/>
  <c r="P2838" i="3"/>
  <c r="P2834" i="3"/>
  <c r="P2830" i="3"/>
  <c r="P2826" i="3"/>
  <c r="P2822" i="3"/>
  <c r="P2818" i="3"/>
  <c r="P2814" i="3"/>
  <c r="P2810" i="3"/>
  <c r="P2806" i="3"/>
  <c r="P2802" i="3"/>
  <c r="P2798" i="3"/>
  <c r="P2794" i="3"/>
  <c r="P2786" i="3"/>
  <c r="P2782" i="3"/>
  <c r="P2778" i="3"/>
  <c r="P2774" i="3"/>
  <c r="P2762" i="3"/>
  <c r="P2758" i="3"/>
  <c r="P2754" i="3"/>
  <c r="P2750" i="3"/>
  <c r="P2746" i="3"/>
  <c r="P2742" i="3"/>
  <c r="P2738" i="3"/>
  <c r="P2734" i="3"/>
  <c r="P2730" i="3"/>
  <c r="P2726" i="3"/>
  <c r="P2722" i="3"/>
  <c r="P2718" i="3"/>
  <c r="P2714" i="3"/>
  <c r="P2710" i="3"/>
  <c r="P2706" i="3"/>
  <c r="P2702" i="3"/>
  <c r="P2698" i="3"/>
  <c r="P2694" i="3"/>
  <c r="P2690" i="3"/>
  <c r="P2686" i="3"/>
  <c r="P2682" i="3"/>
  <c r="P2678" i="3"/>
  <c r="P2674" i="3"/>
  <c r="P2670" i="3"/>
  <c r="P2666" i="3"/>
  <c r="P2662" i="3"/>
  <c r="P2658" i="3"/>
  <c r="P2634" i="3"/>
  <c r="P2630" i="3"/>
  <c r="P2626" i="3"/>
  <c r="P2622" i="3"/>
  <c r="P2618" i="3"/>
  <c r="P2614" i="3"/>
  <c r="P2610" i="3"/>
  <c r="P2606" i="3"/>
  <c r="P2602" i="3"/>
  <c r="P2598" i="3"/>
  <c r="P2594" i="3"/>
  <c r="P2590" i="3"/>
  <c r="P2586" i="3"/>
  <c r="P2582" i="3"/>
  <c r="P2578" i="3"/>
  <c r="E3" i="2"/>
  <c r="E4" i="2" s="1"/>
  <c r="E2" i="2"/>
</calcChain>
</file>

<file path=xl/sharedStrings.xml><?xml version="1.0" encoding="utf-8"?>
<sst xmlns="http://schemas.openxmlformats.org/spreadsheetml/2006/main" count="24993" uniqueCount="3077">
  <si>
    <t>Timestamp</t>
  </si>
  <si>
    <t>Choose</t>
  </si>
  <si>
    <t>Amount</t>
  </si>
  <si>
    <t>Source</t>
  </si>
  <si>
    <t>Expense Amount</t>
  </si>
  <si>
    <t>Category</t>
  </si>
  <si>
    <t>Item</t>
  </si>
  <si>
    <t>Date</t>
  </si>
  <si>
    <t>Notes2</t>
  </si>
  <si>
    <t>Expenses</t>
  </si>
  <si>
    <t>H1</t>
  </si>
  <si>
    <t>three food</t>
  </si>
  <si>
    <t>Option 11</t>
  </si>
  <si>
    <t>بقالة</t>
  </si>
  <si>
    <t>H2</t>
  </si>
  <si>
    <t>cash</t>
  </si>
  <si>
    <t>shawrmer</t>
  </si>
  <si>
    <t>Income</t>
  </si>
  <si>
    <t>Faisal</t>
  </si>
  <si>
    <t>g</t>
  </si>
  <si>
    <t>Me</t>
  </si>
  <si>
    <t>grocery</t>
  </si>
  <si>
    <t>Fuel</t>
  </si>
  <si>
    <t>f</t>
  </si>
  <si>
    <t>Batool</t>
  </si>
  <si>
    <t>A</t>
  </si>
  <si>
    <t>Car Maintenance</t>
  </si>
  <si>
    <t>اشتراك</t>
  </si>
  <si>
    <t>بطارية الريموت</t>
  </si>
  <si>
    <t>مطعم ساحل الإسكندرية</t>
  </si>
  <si>
    <t>Other</t>
  </si>
  <si>
    <t>كريم مشوار</t>
  </si>
  <si>
    <t>بقالة الحارة</t>
  </si>
  <si>
    <t>بطارية السيارة</t>
  </si>
  <si>
    <t>Ahmed</t>
  </si>
  <si>
    <t>أتعاب مشوار تغيير 🔋 سيارتي</t>
  </si>
  <si>
    <t>Shawrmer</t>
  </si>
  <si>
    <t>Muad</t>
  </si>
  <si>
    <t>أسنان تلبيس جامعة الملك سعود</t>
  </si>
  <si>
    <t>مشتريات نقاط البيع بطاقة: **4529;مدى(أثير) من: xx007 مبلغ: 5.00 SAR لدى: THREE FOODS MARKET دولة: السعودية في: 2019/11/02 10:44</t>
  </si>
  <si>
    <t>مشتريات نقاط البيع بطاقة: **4529;مدى(أثير) من: xx007 مبلغ: 15.00 SAR لدى: ALRABDI STATION دولة: السعودية في: 2019/11/02 21:30</t>
  </si>
  <si>
    <t>حوالة واردة: داخلية مبلغ: 50.00 SAR إلى: xx007 في: 2019/11/03 14:03</t>
  </si>
  <si>
    <t>حوالة واردة: داخلية مبلغ: 1000.00 SAR إلى: xx007 في: 2019/11/03 15:35</t>
  </si>
  <si>
    <t>مشتريات نقاط البيع بطاقة: **4529;مدى(أثير) من: xx007 مبلغ: 57.00 SAR لدى: ALATOZ CO دولة: السعودية في: 2019/11/03 22:18</t>
  </si>
  <si>
    <t>مشتريات نقاط البيع بطاقة: **4529;مدى(أثير) من: xx007 مبلغ: 18.30 SAR لدى: EST BAYAREQ DUBAI دولة: السعودية في: 2019/11/03 22:24</t>
  </si>
  <si>
    <t>Laundry</t>
  </si>
  <si>
    <t>مشتريات نقاط البيع بطاقة: **4529;مدى(أثير) من: xx007 مبلغ: 39.00 SAR لدى: hayat clean laundry دولة: السعودية في: 2019/11/03 22:38</t>
  </si>
  <si>
    <t>مشتريات نقاط البيع بطاقة: **4529;مدى(أثير) من: xx007 مبلغ: 57.85 SAR لدى: Aldawaa PH 815 دولة: السعودية في: 2019/11/03 22:49</t>
  </si>
  <si>
    <t>Udemy</t>
  </si>
  <si>
    <t>udemy</t>
  </si>
  <si>
    <t>مشتريات إنترنت بطاقة: **4529;مدى من: xx007 مبلغ: 19 USD لدى: UDEMY ONLINE COURSES في: 2019/11/04 10:18</t>
  </si>
  <si>
    <t>مشتريات إنترنت بطاقة: **4529;مدى من: xx007 مبلغ: 19 USD لدى: UDEMY ONLINE COURSES في: 2019/11/04 10:19</t>
  </si>
  <si>
    <t>H</t>
  </si>
  <si>
    <t>RHMA</t>
  </si>
  <si>
    <t>R</t>
  </si>
  <si>
    <t>NCC</t>
  </si>
  <si>
    <t>S</t>
  </si>
  <si>
    <t>Omer</t>
  </si>
  <si>
    <t>مدفوعات وزارة الداخلية من: xx007 مبلغ: 100.00 SAR الخدمة: إصدار بطاقة الهوية في: 2019/11/04 11:01</t>
  </si>
  <si>
    <t>سحب: صراف آلي بطاقة: **4529 مدى دولة: السعودية من: xx007 مبلغ: 1050.00 SAR في: 2019/11/04 13:16</t>
  </si>
  <si>
    <t>Res</t>
  </si>
  <si>
    <t>سحب: صراف آلي بطاقة: **4529 مدى دولة: السعودية من: xx007 مبلغ: 250.00 SAR في: 2019/11/04 15:23</t>
  </si>
  <si>
    <t>مشتريات نقاط البيع بطاقة: **4529;مدى(أثير) من: xx007 مبلغ: 9.00 SAR لدى: Abdullah Fajhan Al دولة: السعودية في: 2019/11/04 16:46</t>
  </si>
  <si>
    <t>حوالة صادرة: محلية من: xx007 مبلغ: 507.35 SAR في: 2019/11/05 12:39</t>
  </si>
  <si>
    <t>حوالة صادرة: محلية من: xx007 مبلغ: 352.35 SAR في: 2019/11/05 15:19</t>
  </si>
  <si>
    <t>سداد فاتورة من: xx007 مبلغ: 200.00 SAR مفوتر: الاتصالات السعودية في: 2019/11/05 15:25</t>
  </si>
  <si>
    <t>مشتريات نقاط البيع بطاقة: **4529;مدى(أثير) من: xx007 مبلغ: 31.00 SAR لدى: MCDONALDS ANAS BIN دولة: السعودية في: 2019/11/05 18:16</t>
  </si>
  <si>
    <t>مشتريات نقاط البيع بطاقة: **4529;مدى(أثير) من: xx007 مبلغ: 10.00 SAR لدى: MCDONALDS ANAS BIN دولة: السعودية في: 2019/11/05 19:51</t>
  </si>
  <si>
    <t>مشتريات نقاط البيع بطاقة: **4529;مدى(أثير) من: xx007 مبلغ: 4.00 SAR لدى: MCDONALDS ANAS BIN دولة: السعودية في: 2019/11/05 20:03</t>
  </si>
  <si>
    <t>مشتريات نقاط البيع بطاقة: **4529;مدى(أثير) من: xx007 مبلغ: 59.00 SAR لدى: JARIR BOOK STORE دولة: السعودية في: 2019/11/05 20:46</t>
  </si>
  <si>
    <t>مشتريات نقاط البيع بطاقة: **4529;مدى(أثير) من: xx007 مبلغ: 8.00 SAR لدى: hayat clean laundry دولة: السعودية في: 2019/11/05 20:59</t>
  </si>
  <si>
    <t>مشتريات إنترنت بطاقة: **4529;مدى من: xx007 مبلغ: 150.00 SAR لدى: TicketMX في: 2019/11/05 22:26</t>
  </si>
  <si>
    <t>مشتريات نقاط البيع بطاقة: **4529;مدى(أثير) من: xx007 مبلغ: 10.00 SAR لدى: BANSHER AHMED ALI AEID دولة: السعودية في: 2019/11/05 23:43</t>
  </si>
  <si>
    <t>حوالة صادرة: محلية من: xx007 مبلغ: 457.35 SAR في: 2019/11/06 12:20</t>
  </si>
  <si>
    <t>Food</t>
  </si>
  <si>
    <t>مشتريات نقاط البيع بطاقة: **4529;مدى(أثير) من: xx007 مبلغ: 13.65 SAR لدى: Shawarma 360 دولة: السعودية في: 2019/11/06 12:25</t>
  </si>
  <si>
    <t>مشتريات نقاط البيع بطاقة: **4529;مدى(أثير) من: xx007 مبلغ: 16.15 SAR لدى: haj sobit alnahdi دولة: السعودية في: 2019/11/06 12:39</t>
  </si>
  <si>
    <t>Telephone</t>
  </si>
  <si>
    <t>سداد فاتورة من: xx007 مبلغ: 52.50 SAR مفوتر: في: 2019/11/06 12:50</t>
  </si>
  <si>
    <t>مشتريات إنترنت بطاقة: **4529;مدى من: xx007 مبلغ: 150.00 SAR لدى: TicketMX في: 2019/11/06 19:28</t>
  </si>
  <si>
    <t>مشتريات نقاط البيع بطاقة: **4529;مدى(أثير) من: xx007 مبلغ: 105.00 SAR لدى: OTHMAN BIN AFAN دولة: السعودية في: 2019/11/06 20:35</t>
  </si>
  <si>
    <t>مشتريات نقاط البيع بطاقة: **4529;مدى من: xx007 مبلغ: 589.15 SAR لدى: FOOK ALOWASF دولة: السعودية في: 2019/11/06 21:15</t>
  </si>
  <si>
    <t>مشتريات نقاط البيع بطاقة: **4529;مدى(أثير) من: xx007 مبلغ: 2.00 SAR لدى: Beeco EST دولة: السعودية في: 2019/11/06 21:36</t>
  </si>
  <si>
    <t>مشتريات نقاط البيع بطاقة: **4529;مدى(أثير) من: xx007 مبلغ: 38.15 SAR لدى: EST BAYAREQ DUBAI دولة: السعودية في: 2019/11/06 21:58</t>
  </si>
  <si>
    <t>Coffee</t>
  </si>
  <si>
    <t>شراء عبر نقاط البيع بطاقة: ***1693; مدى(أثير) من: ***3001 مبلغ: SAR 30.00 لدى: JAVA TIME FOR TRADING affan st في: 2019-11-18 21:05:08</t>
  </si>
  <si>
    <t>شراء عبر نقاط البيع بطاقة: ***1693; مدى(أثير) من: ***3001 مبلغ: SAR 24.00 لدى: MCDONALDS AL NADA PLAZ rd في: 2019-11-18 20:48:54</t>
  </si>
  <si>
    <t>سحب: صراف آلي بطاقة: ***1693;مدى من: ***3001 مبلغ: SAR 150.00 في: 2019-11-18 19:49:13</t>
  </si>
  <si>
    <t>شراء عبر نقاط البيع بطاقة: ***1693; مدى(أثير) من: ***3001 مبلغ: SAR 61.16 لدى: PANDA RETAIL COMPANY P n RD في: 2019-11-18 19:43:29</t>
  </si>
  <si>
    <t>سحب: صراف آلي بطاقة: ***1693;مدى من: ***3001 مبلغ: SAR 100.00 في: 2019-11-18 16:37:48</t>
  </si>
  <si>
    <t>other</t>
  </si>
  <si>
    <t>عادل</t>
  </si>
  <si>
    <t>مخالفات مرورية باسم سلسبيل</t>
  </si>
  <si>
    <t>شراء عبر نقاط البيع بطاقة: ***1693; مدى(أثير) من: ***3001 مبلغ: SAR 7.50 لدى: EST BAYAREQ DUBAI LLTJ ah st في: 2019-11-17 22:25:30</t>
  </si>
  <si>
    <t>شراء عبر نقاط البيع بطاقة: ***1693; مدى(أثير) من: ***3001 مبلغ: SAR 24.00 لدى: STARBUCKS في: 2019-11-17 11:03:49</t>
  </si>
  <si>
    <t>مشتريات نقاط البيع بطاقة: **4529;مدى(أثير) من: xx007 مبلغ: 225.75 SAR لدى: Hamam Abdoh Restaurant دولة: السعودية في: 2019/11/17 21:43</t>
  </si>
  <si>
    <t>مشتريات نقاط البيع بطاقة: **4529;مدى(أثير) من: xx007 مبلغ: 44.10 SAR لدى: RAC دولة: السعودية في: 2019/11/17 19:12مواقف سيارات</t>
  </si>
  <si>
    <t>حوالة صادرة: محلية من: xx007 مبلغ: 107.35 SAR في: 2019/11/17 11:28</t>
  </si>
  <si>
    <t>حوالة صادرة: محلية من: xx007 مبلغ: 157.35 SAR في: 2019/11/17 11:28</t>
  </si>
  <si>
    <t>C</t>
  </si>
  <si>
    <t>Jana</t>
  </si>
  <si>
    <t>تصوير صورة</t>
  </si>
  <si>
    <t>شراء عبر نقاط البيع بطاقة: ***1693; مدى(أثير) من: ***3001 مبلغ: SAR 12.00 لدى: JAVA TIME في: 2019-11-19 10:01:40</t>
  </si>
  <si>
    <t>ملاهي تالا</t>
  </si>
  <si>
    <t>شراء عبر نقاط البيع بطاقة: ***1693; مدى(أثير) من: ***3001 مبلغ: SAR 33.60 لدى: Sparkys في: 2019-11-19 20:08:18</t>
  </si>
  <si>
    <t>مصروف العيال مدرسة</t>
  </si>
  <si>
    <t>مشتريات نقاط البيع بطاقة: **4529;مدى(أثير) من: xx007 مبلغ: 19.00 SAR لدى: KUDU R0036HD دولة: السعودية في: 2019/11/20 08:06</t>
  </si>
  <si>
    <t>سحب: صراف آلي بطاقة: **4529 مدى دولة: السعودية من: xx007 مبلغ: 100.00 SAR في: 2019/11/20 17:07</t>
  </si>
  <si>
    <t>مشتريات نقاط البيع بطاقة: **4529;مدى(أثير) من: xx007 مبلغ: 69.38 SAR لدى: PANDA RETAIL COMPANY P دولة: السعودية في: 2019/11/20 17:58</t>
  </si>
  <si>
    <t>مشتريات إنترنت بطاقة: **4529;مدى من: xx007 مبلغ: 146.00 SAR لدى: MAF Cinemas LLC في: 2019/11/20 18:21</t>
  </si>
  <si>
    <t>Communication</t>
  </si>
  <si>
    <t>سداد فاتورة من: xx007 مبلغ: 21.00 SAR مفوتر: في: 2019/11/20 18:32</t>
  </si>
  <si>
    <t>مشتريات نقاط البيع بطاقة: **4529;مدى(أثير) من: xx007 مبلغ: 75.00 SAR لدى: Oxy Health دولة: السعودية في: 2019/11/20 19:50</t>
  </si>
  <si>
    <t>مشتريات نقاط البيع بطاقة: **4529;مدى(أثير) من: xx007 مبلغ: 52.20 SAR لدى: TAMIMI MARKETS S162 دولة: السعودية في: 2019/11/20 21:19</t>
  </si>
  <si>
    <t>Inv</t>
  </si>
  <si>
    <t>شراء عبر نقاط البيع بطاقة: ***1693; مدى(أثير) من: ***3001 مبلغ: SAR 25.00 لدى: Riyadh Chamber of Comm ullah st في: 2019-11-20 14:01:11</t>
  </si>
  <si>
    <t>لوكالايزر</t>
  </si>
  <si>
    <t>شراء عبر نقاط البيع بطاقة: ***1693; مدى(أثير) من: ***3001 مبلغ: SAR 19.00 لدى: KUDU R0071 في: 2019-11-21 07:15:37</t>
  </si>
  <si>
    <t>شراء عبر نقاط البيع بطاقة: ***1693; مدى(أثير) من: ***3001 مبلغ: SAR 10.49 لدى: Aldawaa PH 815 في: 2019-11-21 07:40:02</t>
  </si>
  <si>
    <t>شراء عبر نقاط البيع بطاقة: ***1693; مدى(أثير) من: ***3001 مبلغ: SAR 7.00 لدى: DANKIN DONUTS في: 2019-11-21 08:24:58</t>
  </si>
  <si>
    <t>شراء عبر نقاط البيع بطاقة: ***1693; مدى(أثير) من: ***3001 مبلغ: SAR 41.59 لدى: Al Othaim Markets BR 1 in Affan St في: 2019-11-21 20:26:09</t>
  </si>
  <si>
    <t>شراء عبر نقاط البيع بطاقة: ***1693; مدى(أثير) من: ***3001 مبلغ: SAR 105.00 لدى: ALDREES295 في: 2019-11-21 20:36:39</t>
  </si>
  <si>
    <t>شراء عبر نقاط البيع بطاقة: ***1693; مدى(أثير) من: ***3001 مبلغ: SAR 18.90 لدى: ALHARBI ALDIA في: 2019-11-21 22:41:57</t>
  </si>
  <si>
    <t>شراء عبر نقاط البيع بطاقة: ***1693; مدى(أثير) من: ***3001 مبلغ: SAR 41.58 لدى: AlHarbi AlDhiaa في: 2019-11-21 22:48:33</t>
  </si>
  <si>
    <t>مشتريات نقاط البيع بطاقة: **4529;مدى(أثير) من: xx007 مبلغ: 30.00 SAR لدى: OTHMAN BIN AFAN دولة: السعودية في: 2019/11/21 08:13</t>
  </si>
  <si>
    <t>سداد فاتورة من: xx007 مبلغ: 100.00 SAR مفوتر: الاتصالات السعودية في: 2019/11/21 08:30</t>
  </si>
  <si>
    <t>مشتريات نقاط البيع بطاقة: **4529;مدى(أثير) من: xx007 مبلغ: 9.50 SAR لدى: maidan alsham دولة: السعودية في: 2019/11/21 09:47</t>
  </si>
  <si>
    <t>Car Wash</t>
  </si>
  <si>
    <t>شراء عبر نقاط البيع بطاقة: ***1693; مدى(أثير) من: ***3001 مبلغ: SAR 11.50 لدى: SASCO في: 2019-11-22 16:56:42</t>
  </si>
  <si>
    <t>شراء عبر نقاط البيع بطاقة: ***1693; مدى(أثير) من: ***3001 مبلغ: SAR 25.00 لدى: MCDONALDS AL NADA PLAZ rd في: 2019-11-22 18:26:00</t>
  </si>
  <si>
    <t>ايسكريم بحيرة وادي حنيفة</t>
  </si>
  <si>
    <t>شراء عبر نقاط البيع بطاقة: ***1693; مدى(أثير) من: ***3001 مبلغ: SAR 18.00 لدى: ABO NOAMAN FOR FAS FOO n mohammad b في: 2019-11-23 11:03:07</t>
  </si>
  <si>
    <t>حلاق</t>
  </si>
  <si>
    <t>شراء عبر نقاط البيع بطاقة: ***1693; مدى(أثير) من: ***3001 مبلغ: SAR 95.36 لدى: TAMIMI MARKETS S162 في: 2019-11-23 14:15:36</t>
  </si>
  <si>
    <t>شراء عبر نقاط البيع بطاقة: ***1693; مدى(أثير) من: ***3001 مبلغ: SAR 8.49 لدى: TAMIMI MARKETS S162 في: 2019-11-23 14:18:42</t>
  </si>
  <si>
    <t>شراء عبر نقاط البيع بطاقة: ***1693; مدى(أثير) من: ***3001 مبلغ: SAR 177.00 لدى: BATEEL في: 2019-11-23 20:12:28</t>
  </si>
  <si>
    <t>شراء عبر نقاط البيع بطاقة: ***1693; مدى(أثير) من: ***3001 مبلغ: SAR 41.00 لدى: FLAF BURGER في: 2019-11-23 20:28:17</t>
  </si>
  <si>
    <t>شراء عبر نقاط البيع بطاقة: ***1693; مدى(أثير) من: ***3001 مبلغ: SAR 14.40 لدى: Abdullah Fajhan Al Qah t Al Nada في: 2019-11-23 22:34:21</t>
  </si>
  <si>
    <t>ملاهي لوكالايزر</t>
  </si>
  <si>
    <t>مصروف مدارس</t>
  </si>
  <si>
    <t>حوالة صادرة: محلية من: xx007 مبلغ: 107.35 SAR في: 2019/11/24 15:07</t>
  </si>
  <si>
    <t>فكة مصروف من مؤسسة النقد سحب: صراف آلي بطاقة: **4529 مدى دولة: السعودية من: xx007 مبلغ: 100.00 SAR في: 2019/11/25 09:06</t>
  </si>
  <si>
    <t>حوالة صادرة: محلية من: xx007 مبلغ: 127.35 SAR في: 2019/11/25 12:49</t>
  </si>
  <si>
    <t>حوالة صادرة: محلية من: xx007 مبلغ: 207.35 SAR في: 2019/11/25 12:51</t>
  </si>
  <si>
    <t>حوالة صادرة: محلية من: xx007 مبلغ: 107.35 SAR في: 2019/11/25 14:15</t>
  </si>
  <si>
    <t>مشتريات نقاط البيع بطاقة: **4529;مدى(أثير) من: xx007 مبلغ: 332.45 SAR لدى: Health Kingdom دولة: السعودية في: 2019/11/25 14:44</t>
  </si>
  <si>
    <t>مشتريات نقاط البيع بطاقة: **4529;مدى(أثير) من: xx007 مبلغ: 30.00 SAR لدى: ZAIN FSC002 دولة: السعودية في: 2019/11/25 16:33</t>
  </si>
  <si>
    <t>مشتريات نقاط البيع بطاقة: **4529;مدى من: xx007 مبلغ: 147.00 SAR لدى: ZAIN FSC002 دولة: السعودية في: 2019/11/25 16:39</t>
  </si>
  <si>
    <t>مشتريات نقاط البيع بطاقة: **4529;مدى(أثير) من: xx007 مبلغ: 19.00 SAR لدى: MCDONALDS AL NADA دولة: السعودية في: 2019/11/25 20:22</t>
  </si>
  <si>
    <t>سحب: صراف آلي بطاقة: **4529 مدى دولة: السعودية من: xx007 مبلغ: 50.00 SAR في: 2019/11/25 21:14</t>
  </si>
  <si>
    <t>شراء عبر نقاط البيع بطاقة: ***1693; مدى(أثير) من: ***3001 مبلغ: SAR 6.00 لدى: Sada Altahlyeh Establi 682 sh في: 2019-11-24 09:40:30</t>
  </si>
  <si>
    <t>سحب: صراف آلي بطاقة: ***1693;مدى من: ***3001 مبلغ: SAR 100.00 في: 2019-11-24 20:57:56</t>
  </si>
  <si>
    <t>شراء عبر نقاط البيع بطاقة: ***1693; مدى(أثير) من: ***3001 مبلغ: SAR 5.00 لدى: Abdullah Fajhan Al Qah t Al Nada في: 2019-11-25 07:45:43</t>
  </si>
  <si>
    <t>مشتريات نقاط البيع بطاقة: **4529;مدى(أثير) من: xx007 مبلغ: 30.00 SAR لدى: ALATOZ CO دولة: السعودية في: 2019/11/26 07:41</t>
  </si>
  <si>
    <t>مشتريات نقاط البيع بطاقة: **4529;مدى(أثير) من: xx007 مبلغ: 10.00 SAR لدى: JAVA TIME دولة: السعودية في: 2019/11/26 09:49</t>
  </si>
  <si>
    <t>سداد فاتورة من: xx007 مبلغ: 15.75 SAR مفوتر: في: 2019/11/26 09:54</t>
  </si>
  <si>
    <t>Charity</t>
  </si>
  <si>
    <t>سحب: صراف آلي بطاقة: **4529 مدى دولة: السعودية من: xx007 مبلغ: 1000.00 SAR في: 2019/11/26 11:34 ليد الفريح</t>
  </si>
  <si>
    <t>سداد فاتورة من: xx007 مبلغ: 31.50 SAR مفوتر: في: 2019/11/26 13:14</t>
  </si>
  <si>
    <t>مشتريات نقاط البيع بطاقة: **4529;مدى من: xx007 مبلغ: 258.30 SAR لدى: Le Chateau دولة: السعودية في: 2019/11/26 1 ظافر اليامي5:39</t>
  </si>
  <si>
    <t>مشتريات نقاط البيع بطاقة: **4529;مدى(أثير) من: xx007 مبلغ: 45.80 SAR لدى: PANDA RETAIL COMPANY P دولة: السعودية في: 2019/11/26 16:57</t>
  </si>
  <si>
    <t>مشتريات نقاط البيع بطاقة: **4529;مدى(أثير) من: xx007 مبلغ: 24.00 SAR لدى: BK Nada دولة: السعودية في: 2019/11/26 22:21</t>
  </si>
  <si>
    <t>مشتريات نقاط البيع بطاقة: **4529;مدى(أثير) من: xx007 مبلغ: 25.00 SAR لدى: OTHMAN BIN AFAN دولة: السعودية في: 2019/11/27 07:26</t>
  </si>
  <si>
    <t>مشتريات نقاط البيع بطاقة: **4529;مدى(أثير) من: xx007 مبلغ: 19.00 SAR لدى: 50 FROUITS دولة: السعودية في: 2019/11/27 08:13</t>
  </si>
  <si>
    <t>سداد فاتورة من: xx007 مبلغ: 84.00 SAR مفوتر: شركة الموارد للإستقدام في: 2019/11/27 19:35</t>
  </si>
  <si>
    <t>abo ibrahim</t>
  </si>
  <si>
    <t>اشرف</t>
  </si>
  <si>
    <t>فاتورني</t>
  </si>
  <si>
    <t>سينما موفي</t>
  </si>
  <si>
    <t>مشتريات نقاط البيع بطاقة: **4529;مدى من: xx007 مبلغ: 11.25 SAR لدى: SAHEL MART دولة: السعودية في: 2019/11/27 19:44</t>
  </si>
  <si>
    <t>مشتريات نقاط البيع بطاقة: **4529;مدى(أثير) من: xx007 مبلغ: 30.00 SAR لدى: SAHAL دولة: السعودية في: 2019/11/27 19:50</t>
  </si>
  <si>
    <t>مشتريات نقاط البيع بطاقة: **4529;مدى(أثير) من: xx007 مبلغ: 28.00 SAR لدى: Kims دولة: السعودية في: 2019/11/27 20:11</t>
  </si>
  <si>
    <t>موية</t>
  </si>
  <si>
    <t>Dankin</t>
  </si>
  <si>
    <t>مشتريات نقاط البيع بطاقة: **4529;تطبيق Apple Pay من: xx007 مبلغ: 30.00 SAR لدى: ALATOZ CO دولة: السعودية في: 2019/11/28 14:16</t>
  </si>
  <si>
    <t>فاتورة جوال عمر</t>
  </si>
  <si>
    <t>مشتريات نقاط البيع بطاقة: **4529;تطبيق Apple Pay من: xx007 مبلغ: 30.00 SAR لدى: ALATOZ CO دولة: السعودية في: 2019/11/29 14:00</t>
  </si>
  <si>
    <t>شراء عبر نقاط البيع بطاقة: ***1693; مدى(أثير) من: ***3001 مبلغ: SAR 43.50 لدى: TAKHASUSI 1 STATION في: 2019-11-29 23:13:05</t>
  </si>
  <si>
    <t>شراء عبر نقاط البيع بطاقة: ***1693; مدى(أثير) من: ***3001 مبلغ: SAR 99.00 لدى: Takhassisi 1 Station في: 2019-11-29 23:14:15</t>
  </si>
  <si>
    <t>شراء عبر نقاط البيع بطاقة: ***1693; مدى(أثير) من: ***3001 مبلغ: SAR 128.00 لدى: petroly co في: 2019-11-30 1 طلعة عيال الخالة1:32:49</t>
  </si>
  <si>
    <t>شراء عبر نقاط البيع بطاقة: ***1693; مدى(أثير) من: ***3001 مبلغ: SAR 20.00 لدى: DUNKIN DONUTS في: 2019-11-30 17:52:45</t>
  </si>
  <si>
    <t>شراء عبر نقاط البيع بطاقة: ***1693; مدى(أثير) من: ***3001 مبلغ: SAR 40.00 لدى: hayat clean laundry co 682 mpa في: 2019-11-30 19:17:18</t>
  </si>
  <si>
    <t>حديقة الحيوان</t>
  </si>
  <si>
    <t>مطعم شارع الَعز</t>
  </si>
  <si>
    <t>مشتريات نقاط البيع بطاقة: **4529;مدى(أثير) من: xx007 مبلغ: 23.00 SAR لدى: Abou Jabara Restaurant دولة: السعودية في: 2019/11/07 08:17</t>
  </si>
  <si>
    <t>مشتريات نقاط البيع بطاقة: **4529;مدى(أثير) من: xx007 مبلغ: 370.00 SAR لدى: MATAM NAKHAT ALKHOZAMA دولة: السعودية في: 2019/11/07 18:44</t>
  </si>
  <si>
    <t>مشتريات نقاط البيع بطاقة: **4529;مدى(أثير) من: xx007 مبلغ: 150.00 SAR لدى: Sparkys دولة: السعودية في: 2019/11/07 19:21</t>
  </si>
  <si>
    <t>مشتريات نقاط البيع بطاقة: **4529;مدى(أثير) من: xx007 مبلغ: 12.00 SAR لدى: MCDONALDS TALA MALL دولة: السعودية في: 2019/11/07 19:24</t>
  </si>
  <si>
    <t>No</t>
  </si>
  <si>
    <t>مشتريات نقاط البيع بطاقة: **4529;مدى(أثير) من: xx007 مبلغ: 34.00 SAR لدى: EID NASSER ALOTIBEI دولة: السعودية في: 2019/11/08 14:00</t>
  </si>
  <si>
    <t>مشتريات نقاط البيع بطاقة: **4529;مدى من: xx007 مبلغ: 11 USD لدى: UDEMY ONLINE COURSES دولة: أمريكا في: 2019/11/08 14:25</t>
  </si>
  <si>
    <t>مشتريات نقاط البيع بطاقة: **4529;مدى من: xx007 مبلغ: 11 USD لدى: UDEMY ONLINE COURSES دولة: أمريكا في: 2019/11/08 14:26</t>
  </si>
  <si>
    <t>مشتريات نقاط البيع بطاقة: **4529;مدى(أثير) من: xx007 مبلغ: 13.00 SAR لدى: Abou Jabara Restaurant دولة: السعودية في: 2019/11/10 08:16</t>
  </si>
  <si>
    <t>مشتريات نقاط البيع بطاقة: **4529;مدى(أثير) من: xx007 مبلغ: 18.00 SAR لدى: PAPPAOTI 2 دولة: السعودية في: 2019/11/10 17:52</t>
  </si>
  <si>
    <t>مشتريات نقاط البيع بطاقة: **4529;مدى(أثير) من: xx007 مبلغ: 35.00 SAR لدى: RANDYS DONUTSC دولة: السعودية في: 2019/11/10 18:31</t>
  </si>
  <si>
    <t>مشتريات نقاط البيع بطاقة: **4529;مدى(أثير) من: xx007 مبلغ: 43.00 SAR لدى: DOMINO دولة: السعودية في: 2019/11/10 21:46</t>
  </si>
  <si>
    <t>ExpandChart</t>
  </si>
  <si>
    <t>مشتريات نقاط البيع بطاقة: **4529;مدى(أثير) من: xx007 مبلغ: 18.00 SAR لدى: Abou Jabara Restaurant دولة: السعودية في: 2019/11/11 10:09</t>
  </si>
  <si>
    <t>مشتريات نقاط البيع بطاقة: **4529;مدى(أثير) من: xx007 مبلغ: 103.00 SAR لدى: ALDREES232 دولة: السعودية في: 2019/11/11 13:22</t>
  </si>
  <si>
    <t>مشتريات نقاط البيع بطاقة: **4529;مدى(أثير) من: xx007 مبلغ: 58.00 SAR لدى: BURGER EIGHT دولة: السعودية في: 2019/11/11 13:38</t>
  </si>
  <si>
    <t>مشتريات نقاط البيع بطاقة: **4529;مدى(أثير) من: xx007 مبلغ: 4.00 SAR لدى: BURGER EIGHT دولة: السعودية في: 2019/11/11 16:25</t>
  </si>
  <si>
    <t>مشتريات نقاط البيع بطاقة: **4529;مدى(أثير) من: xx007 مبلغ: 80.58 SAR لدى: Al Othaim Markets BR دولة: السعودية في: 2019/11/11 20:49</t>
  </si>
  <si>
    <t>مشتريات نقاط البيع بطاقة: **4529;مدى(أثير) من: xx007 مبلغ: 20.00 SAR لدى: JAVA TIME FOR TRADING دولة: السعودية في: 2019/11/12 11:10</t>
  </si>
  <si>
    <t>مشتريات نقاط البيع بطاقة: **4529;مدى(أثير) من: xx007 مبلغ: 52.00 SAR لدى: CRUST CORNER دولة: السعودية في: 2019/11/12 16:08</t>
  </si>
  <si>
    <t>مشتريات نقاط البيع بطاقة: **4529;مدى(أثير) من: xx007 مبلغ: 88.98 SAR لدى: PANDA RETAIL COMPANY P دولة: السعودية في: 2019/11/12 19:31</t>
  </si>
  <si>
    <t>مشتريات نقاط البيع بطاقة: **4529;مدى(أثير) من: xx007 مبلغ: 4.00 SAR لدى: hayat clean laundry دولة: السعودية في: 2019/11/12 19:42</t>
  </si>
  <si>
    <t>مشتريات نقاط البيع بطاقة: **4529;مدى(أثير) من: xx007 مبلغ: 12.00 SAR لدى: JAVA TIME دولة: السعودية في: 2019/11/13 08:36</t>
  </si>
  <si>
    <t>مشتريات نقاط البيع بطاقة: **4529;مدى(أثير) من: xx007 مبلغ: 19.00 SAR لدى: KUDU R0082HD دولة: السعودية في: 2019/11/13 11:36</t>
  </si>
  <si>
    <t>مشتريات نقاط البيع بطاقة: **4529;مدى(أثير) من: xx007 مبلغ: 26.00 SAR لدى: MCDONALDS AL NADA دولة: السعودية في: 2019/11/13 17:06</t>
  </si>
  <si>
    <t>مشتريات نقاط البيع بطاقة: **4529;مدى(أثير) من: xx007 مبلغ: 13.00 SAR لدى: MCDONALDS AL NADA دولة: السعودية في: 2019/11/13 17:38</t>
  </si>
  <si>
    <t>مشتريات نقاط البيع بطاقة: **4529;مدى(أثير) من: xx007 مبلغ: 26.00 SAR لدى: MISK CO FOR FOOD 29 دولة: السعودية في: 2019/11/13 18:38</t>
  </si>
  <si>
    <t>شراء عبر نقاط البيع بطاقة: ***1693; مدى(أثير) من: ***3001 مبلغ: SAR 23.00 لدى: HAMBURGINI في: 2019-11-30 22:33:06</t>
  </si>
  <si>
    <t>شراء عبر نقاط البيع بطاقة: ***1693; مدى(أثير) من: ***3001 مبلغ: SAR 9.66 لدى: NAJMAT HAYI ALNDAA في: 2019-11-30 22:58:39</t>
  </si>
  <si>
    <t>شراء عبر نقاط البيع بطاقة: ***1693; مدى من: ***3001 مبلغ: SAR 15.00 لدى: EST BAYAREQ DUBAI LLTJ ah st في: 2019-11-30 23:05:36</t>
  </si>
  <si>
    <t>شراء عبر نقاط البيع بطاقة: ***1693; مدى من: ***3001 مبلغ: SAR 64.00 لدى: SHAWERMER في: 2019-12-01 19:33:31</t>
  </si>
  <si>
    <t>شراء عبر نقاط البيع بطاقة: ***1693; مدى من: ***3001 مبلغ: SAR 27.00 لدى: MCDONALDS AL NADA PLAZ rd في: 2019-12-02 12:51:15</t>
  </si>
  <si>
    <t>سحب: صراف آلي بطاقة: ***1693;مدى من: ***3001 مبلغ: SAR 200.00 في: 2019-12-02 13:28:29</t>
  </si>
  <si>
    <t>شراء عبر نقاط البيع بطاقة: ***1693; مدى(أثير) من: ***3001 مبلغ: SAR 39.00 لدى: GREEN BERRY S COFFE في: 2019-12-02 17:36:05</t>
  </si>
  <si>
    <t>شراء عبر نقاط البيع بطاقة: ***1693; مدى(أثير) من: ***3001 مبلغ: SAR 166.30 لدى: ORANGE PHARMACY في: 2019-12-02 19:40:25</t>
  </si>
  <si>
    <t>سحب: صراف آلي بطاقة: ***1693;مدى من: ***3001 مبلغ: SAR 1,000.00 في: 2019-12-02 19:52:20</t>
  </si>
  <si>
    <t>شراء عبر نقاط البيع بطاقة: ***1693; مدى(أثير) من: ***3001 مبلغ: SAR 12.00 لدى: Shawarma House Restaur Road Sulam في: 2019-11-14 08:10:42</t>
  </si>
  <si>
    <t>شراء عبر نقاط البيع بطاقة: ***1693; مدى(أثير) من: ***3001 مبلغ: SAR 2.00 لدى: Shawarma House Restaur Road Sulam في: 2019-11-14 08:11:11</t>
  </si>
  <si>
    <t>شراء عبر نقاط البيع بطاقة: ***1693; مدى(أثير) من: ***3001 مبلغ: SAR 23.30 لدى: Aldawaa PH 647 في: 2019-11-14 16:53:15</t>
  </si>
  <si>
    <t>شراء عبر نقاط البيع بطاقة: ***1693; مدى(أثير) من: ***3001 مبلغ: SAR 66.00 لدى: TAMIMI MARKETS S155 في: 2019-11-14 18:12:55</t>
  </si>
  <si>
    <t>شراء عبر نقاط البيع بطاقة: ***1693; مدى(أثير) من: ***3001 مبلغ: SAR 26.10 لدى: adm medical company في: 2019-11-14 18:24:10</t>
  </si>
  <si>
    <t>مشتريات نقاط البيع بطاقة: **4529;مدى من: xx007 مبلغ: 5 USD لدى: DIGITALOCEAN COM دولة: أمريكا في: 2019/12/03 07:25</t>
  </si>
  <si>
    <t>حوالة صادرة: محلية من: xx007 مبلغ: 57.35 SAR في: 2019/12/03 13:25</t>
  </si>
  <si>
    <t>حوالة صادرة: محلية من: xx007 مبلغ: 1007.35 SAR في: 2019/12/04 08:15</t>
  </si>
  <si>
    <t>حوالة صادرة: محلية من: xx007 مبلغ: 507.35 SAR في: 2019/12/04 08:16</t>
  </si>
  <si>
    <t>مشتريات نقاط البيع بطاقة: **4529;مدى(أثير) من: xx007 مبلغ: 36.00 SAR لدى: ZAWAKHER ALYM TRADING دولة: السعودية في: 2019/12/04 13:57 شرمبلس</t>
  </si>
  <si>
    <t>حوالة صادرة: محلية من: xx007 مبلغ: 1007.35 SAR في: 2019/12/04 13:59</t>
  </si>
  <si>
    <t>مشتريات نقاط البيع بطاقة: **4529;مدى(أثير) من: xx007 مبلغ: 20.00 SAR لدى: OTHMAN BIN AFAN دولة: السعودية في: 2019/12/04 16:57</t>
  </si>
  <si>
    <t>مشتريات نقاط البيع بطاقة: **4529;مدى(أثير) من: xx007 مبلغ: 109.00 SAR لدى: OTHMAN BIN AFAN دولة: السعودية في: 2019/12/04 19:49</t>
  </si>
  <si>
    <t>مشتريات نقاط البيع بطاقة: **4529;مدى(أثير) من: xx007 مبلغ: 85.50 SAR لدى: BOOTS دولة: السعودية في: 2019/12/04 20:29 مقشر وجه</t>
  </si>
  <si>
    <t>شراء عبر نقاط البيع بطاقة: ***1693; مدى(أثير) من: ***3001 مبلغ: SAR 8.00 لدى: DUNKIN DONUTS 10148 في: 2019-12-03 12:56:26</t>
  </si>
  <si>
    <t>شراء عبر نقاط البيع بطاقة: ***1693; مدى(أثير) من: ***3001 مبلغ: SAR 54.60 لدى: LE GOURMET BURGER في: 2019-12-03 21:23:47</t>
  </si>
  <si>
    <t>شراء عبر نقاط البيع بطاقة: ***1693; مدى(أثير) من: ***3001 مبلغ: SAR 183.00 لدى: Alanagah For Tailing في: 2019-12-03 22:34:56</t>
  </si>
  <si>
    <t>شراء عبر نقاط البيع بطاقة: ***1693; مدى(أثير) من: ***3001 مبلغ: SAR 19.00 لدى: KUDU R0036HD في: 2019-12-04 08:14:26</t>
  </si>
  <si>
    <t>شراء عبر نقاط البيع بطاقة: ***1693; مدى من: ***3001 مبلغ: SAR 792.48 لدى: PANDA RETAIL COMPANY P n RD في: 2019-12-04 20:20:27</t>
  </si>
  <si>
    <t>شراء عبر نقاط البيع بطاقة: ***1693; مدى من: ***3001 مبلغ: SAR 26.50 لدى: PANDA RETAIL COMPANY P n RD في: 2019-12-04 20:27:29</t>
  </si>
  <si>
    <t>شراء عبر نقاط البيع بطاقة: ***1693; مدى(أثير) من: ***3001 مبلغ: SAR 39.00 لدى: BAJA EST في: 2019-12-04 20:39:19</t>
  </si>
  <si>
    <t>شراء عبر نقاط البيع بطاقة: ***1693; مدى(أثير) من: ***3001 مبلغ: SAR 14.00 لدى: Alkhafeef A0024 في: 2019-12-04 20:40:39</t>
  </si>
  <si>
    <t>شراء عبر نقاط البيع بطاقة: ***1693; مدى(أثير) من: ***3001 مبلغ: SAR 25.00 لدى: Alkhafeef A0024 في: 2019-12-04 20:48:31</t>
  </si>
  <si>
    <t>شراء عبر نقاط البيع بطاقة: ***1693; مدى(أثير) من: ***3001 مبلغ: SAR 22.00 لدى: BOOTS في: 2019-12-04 20:51:43</t>
  </si>
  <si>
    <t>مدرسة</t>
  </si>
  <si>
    <t>مشتريات نقاط البيع بطاقة: **4529;مدى(أثير) من: xx007 مبلغ: 10.50 SAR لدى: Meshwar Hot and Cold دولة: السعودية في: 2019/12/05 19:37مبهى محطة الاتوز</t>
  </si>
  <si>
    <t>مشتريات نقاط البيع بطاقة: **4529;مدى(أثير) من: xx007 مبلغ: 20.00 SAR لدى: NAWAFED EST دولة: السعودية في: 2019/12/05 22:15 مطبق</t>
  </si>
  <si>
    <t>مشتريات إنترنت بطاقة: **4529;مدى من: xx007 مبلغ: 200.00 SAR لدى: PTB TicketMX في: 2019/12/06 18:57ونتر لاند</t>
  </si>
  <si>
    <t>سحب: صراف آلي بطاقة: **4529 مدى دولة: السعودية من: xx007 مبلغ: 300.00 SAR في: 2019/12/06 19:51</t>
  </si>
  <si>
    <t>شراء عبر نقاط البيع بطاقة: ***1693; مدى(أثير) من: ***3001 مبلغ: SAR 7.00 لدى: DANKIN DONUTS في: 2019-12-05 08:19:57</t>
  </si>
  <si>
    <t>شراء عبر نقاط البيع بطاقة: ***1693; مدى(أثير) من: ***3001 مبلغ: SAR 25.00 لدى: WASAM EST في: 2019-12-05 14:21:55</t>
  </si>
  <si>
    <t>شراء عبر نقاط البيع بطاقة: ***1693; مدى من: ***3001 مبلغ: SAR 141.00 لدى: Al Romansiah co في: 2019-12-06 13:09:31</t>
  </si>
  <si>
    <t>شراء عبر نقاط البيع بطاقة: ***1693; مدى من: ***3001 مبلغ: SAR 43.78 لدى: NAJMAT HAYI ALNDAA في: 2019-12-06 14:35:27</t>
  </si>
  <si>
    <t>غسيل الحوش عامل</t>
  </si>
  <si>
    <t>Momen</t>
  </si>
  <si>
    <t>Jayda</t>
  </si>
  <si>
    <t>شراء عبر نقاط البيع بطاقة: ***1693; مدى(أثير) من: ***3001 مبلغ: SAR 155.00 لدى: EST BAYAREQ DUBAI LLTJ ah st في: 2019-12-06 15:32:23</t>
  </si>
  <si>
    <t>شراء عبر نقاط البيع بطاقة: ***1693; مدى(أثير) من: ***3001 مبلغ: SAR 14.00 لدى: hayat clean laundry co 682 mpa في: 2019-12-06 15:43:29</t>
  </si>
  <si>
    <t>شراء عبر نقاط البيع بطاقة: ***1693; مدى من: ***3001 مبلغ: SAR 191.00 لدى: NAJD VILLAGE في: 2019-12-07 13:07:04</t>
  </si>
  <si>
    <t>سحب: صراف آلي بطاقة: ***1693;مدى من: ***3001 مبلغ: SAR 800.00 في: 2019-12-07 14:03:07</t>
  </si>
  <si>
    <t>لوكالايزر شراء عبر نقاط البيع بطاقة: ***1693; مدى من: ***3001 مبلغ: SAR 33.10 لدى: FLAF BURGER في: 2019-12-07 19:24:10</t>
  </si>
  <si>
    <t>شراء عبر نقاط البيع بطاقة: ***1693; مدى من: ***3001 مبلغ: SAR 25.00 لدى: FOOD LINES TO SERVICE er alsidieq s في: 2019-12-08 14:18:54الطازج</t>
  </si>
  <si>
    <t>مشتريات نقاط البيع بطاقة: **4529;مدى(أثير) من: xx007 مبلغ: 12.30 SAR لدى: FLAF BURGER دولة: السعودية في: 2019/12/07 19:35 لوكالايزر</t>
  </si>
  <si>
    <t>لوكالايزر مشتريات نقاط البيع بطاقة: **4529;مدى(أثير) من: xx007 مبلغ: 4.00 SAR لدى: FLAF BURGER دولة: السعودية في: 2019/12/07 19:44</t>
  </si>
  <si>
    <t>مشتريات نقاط البيع بطاقة: **4529;مدى(أثير) من: xx007 مبلغ: 19.00 SAR لدى: KUDU R0047HD دولة: السعودية في: 2019/12/08 09:01</t>
  </si>
  <si>
    <t>مشتريات نقاط البيع بطاقة: **4529;مدى(أثير) من: xx007 مبلغ: 26.00 SAR لدى: BURGER KING دولة: السعودية في: 2019/12/08 13:54</t>
  </si>
  <si>
    <t>حوالة صادرة: محلية من: xx007 مبلغ: 107.35 SAR في: 2019/12/08 14:08</t>
  </si>
  <si>
    <t>مشتريات نقاط البيع بطاقة: **4529;مدى(أثير) من: xx007 مبلغ: 11.00 SAR لدى: TELAL TARF EST دولة: السعودية في: 2019/12/08 17:45</t>
  </si>
  <si>
    <t>Mina</t>
  </si>
  <si>
    <t>حوالة واردة: محلية عبر: البنك الأهلي التجاري مبلغ: 4000.00 SAR إلى: xx007 في: 2019/12/09 13:52</t>
  </si>
  <si>
    <t>سداد فاتورة من: xx007 مبلغ: 164.69 SAR مفوتر: الاتصالات السعودية في: 2019/12/09 15:46</t>
  </si>
  <si>
    <t>سداد فاتورة من: xx007 مبلغ: 100.00 SAR مفوتر: الاتصالات السعودية في: 2019/12/09 15:47</t>
  </si>
  <si>
    <t>سداد فاتورة من: xx007 مبلغ: 654.51 SAR مفوتر: الاتصالات السعودية في: 2019/12/09 15:52</t>
  </si>
  <si>
    <t>مشتريات نقاط البيع بطاقة: **4529;مدى(أثير) من: xx007 مبلغ: 106.00 SAR لدى: ALATOZ CO دولة: السعودية في: 2019/12/09 20:11</t>
  </si>
  <si>
    <t>مشتريات نقاط البيع بطاقة: **4529;مدى(أثير) من: xx007 مبلغ: 33.00 SAR لدى: koz alqahwah دولة: السعودية في: 2019/12/09 20:46</t>
  </si>
  <si>
    <t>سداد فاتورة من: xx007 مبلغ: 78.75 SAR مفوتر: السعودية للإستقدام في: 2019/12/09 21:07</t>
  </si>
  <si>
    <t>مشتريات نقاط البيع بطاقة: **4529;مدى(أثير) من: xx007 مبلغ: 86.87 SAR لدى: TAMIMI MARKETS S160 دولة: السعودية في: 2019/12/09 21:48</t>
  </si>
  <si>
    <t>مشتريات نقاط البيع بطاقة: **4529;مدى(أثير) من: xx007 مبلغ: 12.00 SAR لدى: 50 FROUITS دولة: السعودية في: 2019/12/10 08:47</t>
  </si>
  <si>
    <t>حوالة صادرة: محلية من: xx007 مبلغ: 207.35 SAR في: 2019/12/10 09:08</t>
  </si>
  <si>
    <t>مشتريات نقاط البيع بطاقة: **4529;مدى(أثير) من: xx007 مبلغ: 10.00 SAR لدى: DANKIN DONUTS دولة: السعودية في: 2019/12/10 13:26</t>
  </si>
  <si>
    <t>مشتريات نقاط البيع بطاقة: **4529;مدى(أثير) من: xx007 مبلغ: 29.00 SAR لدى: Rice Fish Restaurant دولة: السعودية في: 2019/12/10 14:30</t>
  </si>
  <si>
    <t>مشتريات نقاط البيع بطاقة: **4529;مدى(أثير) من: xx007 مبلغ: 30.00 SAR لدى: Abu Bakar 2 دولة: السعودية في: 2019/12/10 17:42</t>
  </si>
  <si>
    <t>مشتريات نقاط البيع بطاقة: **4529;مدى(أثير) من: xx007 مبلغ: 6.00 SAR لدى: Danat ALAryaf دولة: السعودية في: 2019/12/10 18:20</t>
  </si>
  <si>
    <t>سداد فاتورة من: xx007 مبلغ: 1011.22 SAR مفوتر: الاتصالات السعودية في: 2019/12/10 21:12</t>
  </si>
  <si>
    <t>حساب المواطن اضافة SAR 1299.00 الى حسابك ***2984 في 2019-12-10 00:45:09 - حساب المواطن</t>
  </si>
  <si>
    <t>شراء عبر نقاط البيع بطاقة: ***1693; مدى(أثير) من: ***3001 مبلغ: SAR 19.00 لدى: KUDU R0036HD في: 2019-12-09 07:40:44</t>
  </si>
  <si>
    <t>سحب: صراف آلي بطاقة: ***1693;مدى من: ***3001 مبلغ: SAR 200.00 في: 2019-12-09 11:03:54</t>
  </si>
  <si>
    <t>سحب: صراف آلي بطاقة: ***1693;مدى من: ***3001 مبلغ: SAR 50.00 في: 2019-12-09 12:02:09</t>
  </si>
  <si>
    <t>عملية شراء مدى عبر الإنترنت بمبلغ 79.80 SAR بإستخدام بطاقة مدى رقم ***1693 في 2019-12-09 12:59:31 تم الخصم من حساب ***3001.</t>
  </si>
  <si>
    <t>شراء عبر نقاط البيع بطاقة: ***1693; مدى من: ***3001 مبلغ: SAR 20.00 لدى: Abu Bakar 2 في: 2019-12-09 13:01:58</t>
  </si>
  <si>
    <t>شراء عبر نقاط البيع بطاقة: ***1693; مدى(أثير) من: ***3001 مبلغ: SAR 36.00 لدى: BURGER KING في: 2019-12-09 14:09:53</t>
  </si>
  <si>
    <t>شراء عبر نقاط البيع بطاقة: ***1693; مدى من: ***3001 مبلغ: SAR 22.00 لدى: EST BAYAREQ DUBAI LLTJ ah st في: 2019-12-10 20:29:39</t>
  </si>
  <si>
    <t>مشتريات نقاط البيع بطاقة: **4529;مدى من: xx007 مبلغ: 29 USD لدى: EXPANDCART دولة: أمريكا في: 2019/12/11 03:06</t>
  </si>
  <si>
    <t>مشتريات نقاط البيع بطاقة: **4529;مدى(أثير) من: xx007 مبلغ: 19.00 SAR لدى: KUDU R0071 دولة: السعودية في: 2019/12/11 09:27</t>
  </si>
  <si>
    <t>حوالة صادرة: محلية من: xx007 مبلغ: 507.35 SAR في: 2019/12/11 11:42</t>
  </si>
  <si>
    <t>مشتريات نقاط البيع بطاقة: **4529;مدى(أثير) من: xx007 مبلغ: 9.00 SAR لدى: MERCATO COFFEE دولة: السعودية في: 2019/12/11 11:45</t>
  </si>
  <si>
    <t>حوالة صادرة: محلية من: xx007 مبلغ: 107.35 SAR في: 2019/12/11 13:34</t>
  </si>
  <si>
    <t>طباعة مشتريات نقاط البيع بطاقة: **4529;مدى من: xx007 مبلغ: 50.00 SAR لدى: SILA EST دولة: السعودية في: 2019/12/11 16:35</t>
  </si>
  <si>
    <t>مشتريات نقاط البيع بطاقة: **4529;مدى(أثير) من: xx007 مبلغ: 9.20 SAR لدى: PANDA RETAIL COMPANY P دولة: السعودية في: 2019/12/11 22:56</t>
  </si>
  <si>
    <t>غسيل سيارة معاذ مشتريات نقاط البيع بطاقة: **4529;مدى(أثير) من: xx007 مبلغ: 9.20 SAR لدى: PANDA RETAIL COMPANY P دولة: السعودية في: 2019/12/11 22:56</t>
  </si>
  <si>
    <t>Spooky Riyadh park</t>
  </si>
  <si>
    <t>مشتريات نقاط البيع بطاقة: **4529;مدى(أثير) من: xx007 مبلغ: 19.00 SAR لدى: KUDU R0036HD دولة: السعودية في: 2019/12/12 08:00</t>
  </si>
  <si>
    <t>مشتريات نقاط البيع بطاقة: **4529;مدى(أثير) من: xx007 مبلغ: 37.80 SAR لدى: ABDULLAH AL GFFEES دولة: السعودية في: 2019/12/12 14:15</t>
  </si>
  <si>
    <t>حوالة صادرة: محلية من: xx007 مبلغ: 157.35 SAR في: 2019/12/12 14:21</t>
  </si>
  <si>
    <t>مشتريات نقاط البيع بطاقة: **4529;مدى(أثير) من: xx007 مبلغ: 73.80 SAR لدى: PANDA RETAIL COMPANY P دولة: السعودية في: 2019/12/12 17:59</t>
  </si>
  <si>
    <t>مشتريات نقاط البيع بطاقة: **4529;مدى(أثير) من: xx007 مبلغ: 140.00 SAR لدى: JARIR BOOK STORE دولة: السعودية في: 2019/12/12 22:16</t>
  </si>
  <si>
    <t>Pharmacy</t>
  </si>
  <si>
    <t>مشتريات نقاط البيع بطاقة: **4529;مدى(أثير) من: xx007 مبلغ: 25.00 SAR لدى: SHAWERMER دولة: السعودية في: 2019/12/13 12:49</t>
  </si>
  <si>
    <t>مشتريات نقاط البيع بطاقة: **4529;مدى(أثير) من: xx007 مبلغ: 108.46 SAR لدى: CARREFOUR دولة: السعودية في: 2019/12/13 13:15</t>
  </si>
  <si>
    <t>مشتريات نقاط البيع بطاقة: **4529;مدى(أثير) من: xx007 مبلغ: 133.40 SAR لدى: Alsyouf Pharmacy 7610 دولة: السعودية في: 2019/12/13 17:41</t>
  </si>
  <si>
    <t>مشتريات نقاط البيع بطاقة: **4529;مدى(أثير) من: xx007 مبلغ: 20.00 SAR لدى: JAVA TIME FOR TRADING دولة: السعودية في: 2019/12/13 18:13</t>
  </si>
  <si>
    <t>Panda</t>
  </si>
  <si>
    <t>Java</t>
  </si>
  <si>
    <t>C hotdog</t>
  </si>
  <si>
    <t>Muad card</t>
  </si>
  <si>
    <t>حمام عبده</t>
  </si>
  <si>
    <t>FOOD</t>
  </si>
  <si>
    <t>مشتريات نقاط البيع بطاقة: **4529;مدى(أثير) من: xx007 مبلغ: 6.00 SAR لدى: ALATOZ CO دولة: السعودية في: 2019/12/16 22:42</t>
  </si>
  <si>
    <t>مشتريات نقاط البيع بطاقة: **4529;مدى(أثير) من: xx007 مبلغ: 25.00 SAR لدى: AL ATOZ CO دولة: السعودية في: 2019/12/15 22:28</t>
  </si>
  <si>
    <t>مشتريات نقاط البيع بطاقة: **4529;مدى(أثير) من: xx007 مبلغ: 22.00 SAR لدى: SHAWERMER دولة: السعودية في: 2019/12/15 20:22</t>
  </si>
  <si>
    <t>سداد فاتورة من: xx007 مبلغ: 15.75 SAR مفوتر: في: 2019/12/15 19:14</t>
  </si>
  <si>
    <t>مشتريات نقاط البيع بطاقة: **4529;مدى(أثير) من: xx007 مبلغ: 11.00 SAR لدى: MCDONALDS ALNARJES دولة: السعودية في: 2019/12/15 18:33</t>
  </si>
  <si>
    <t>مشتريات نقاط البيع بطاقة: **4529;مدى(أثير) من: xx007 مبلغ: 10.00 SAR لدى: MCDONALDS ALNARJES دولة: السعودية في: 2019/12/15 18:31</t>
  </si>
  <si>
    <t>مشتريات نقاط البيع بطاقة: **4529;مدى(أثير) من: xx007 مبلغ: 10.00 SAR لدى: MCDONALDS ALNARJES دولة: السعودية في: 2019/12/15 18:30</t>
  </si>
  <si>
    <t>حوالة واردة: داخلية مبلغ: 150.00 SAR إلى: xx007 في: 2019/12/15 17:36</t>
  </si>
  <si>
    <t>مشتريات نقاط البيع بطاقة: **4529;مدى(أثير) من: xx007 مبلغ: 15.00 SAR لدى: ALDREES295 دولة: السعودية في: 2019/12/15 11:11</t>
  </si>
  <si>
    <t>مشتريات نقاط البيع بطاقة: **4529;مدى(أثير) من: xx007 مبلغ: 20.00 SAR لدى: EST BAYAREQ DUBAI دولة: السعودية في: 2019/12/15 07:39</t>
  </si>
  <si>
    <t>مشتريات نقاط البيع بطاقة: **4529;مدى(أثير) من: xx007 مبلغ: 4.00 SAR لدى: Danat ALAryaf دولة: السعودية في: 2019/12/14 20:24</t>
  </si>
  <si>
    <t>مشتريات نقاط البيع بطاقة: **4529;مدى(أثير) من: xx007 مبلغ: 23.29 SAR لدى: THMAR ALMZARZ دولة: السعودية في: 2019/12/14 20:13</t>
  </si>
  <si>
    <t>مشتريات نقاط البيع بطاقة: **4529;مدى(أثير) من: xx007 مبلغ: 53.76 SAR لدى: TAMIMI MARKETS S160 دولة: السعودية في: 2019/12/14 19:36</t>
  </si>
  <si>
    <t>CSh muad batool wonderland</t>
  </si>
  <si>
    <t>مشتريات نقاط البيع بطاقة: **4529;مدى(أثير) من: xx007 مبلغ: 168.00 SAR لدى: Rice Fish Restaurant دولة: السعودية في: 2019/12/14 14:01</t>
  </si>
  <si>
    <t>مشتريات نقاط البيع بطاقة: **4529;مدى(أثير) من: xx007 مبلغ: 30.00 SAR لدى: OTHMAN BIN AFAN دولة: السعودية في: 2019/12/14 13:55</t>
  </si>
  <si>
    <t>حوالة واردة: داخلية مبلغ: 300.00 SAR إلى: xx007 في: 2019/12/14 13:26</t>
  </si>
  <si>
    <t>سداد فاتورة من: xx007 مبلغ: 21.00 SAR مفوتر: في: 2019/12/14 13:14</t>
  </si>
  <si>
    <t>احمد</t>
  </si>
  <si>
    <t>مشتريات نقاط البيع بطاقة: **4529;مدى(أثير) من: xx007 مبلغ: 10.00 SAR لدى: ASEL INVESTMENT COM دولة: السعودية في: 2019/12/21 22:36</t>
  </si>
  <si>
    <t>مشتريات نقاط البيع بطاقة: **4529;مدى(أثير) من: xx007 مبلغ: 58.00 SAR لدى: SHAWERMER دولة: السعودية في: 2019/12/21 21:01</t>
  </si>
  <si>
    <t>مشتريات نقاط البيع بطاقة: **4529;مدى(أثير) من: xx007 مبلغ: 25.00 SAR لدى: OTHMAN BIN AFAN دولة: السعودية في: 2019/12/21 20:59</t>
  </si>
  <si>
    <t>مشتريات نقاط البيع بطاقة: **4529;مدى(أثير) من: xx007 مبلغ: 6.30 SAR لدى: N PARKING دولة:parki g السعودية في: 2019/12/21 16:03</t>
  </si>
  <si>
    <t>بقالة المطار مشتريات نقاط البيع بطاقة: **4529;مدى(أثير) من: xx007 مبلغ: 46.00 SAR لدى: TIHAMA EDUCATION دولة: السعودية في: 2019/12/21 15:01</t>
  </si>
  <si>
    <t>عربيات المطار مشتريات نقاط البيع بطاقة: **4529;مدى(أثير) من: xx007 مبلغ: 25.00 SAR لدى: Bin Dayel for دولة: السعودية في: 2019/12/21 14:47</t>
  </si>
  <si>
    <t>مشتريات نقاط البيع بطاقة: **4529;مدى(أثير) من: xx007 مبلغ: 10.00 SAR لدى: what al rajbeh دولة: السعودية في: 2019/12/21 10:36</t>
  </si>
  <si>
    <t>مشتريات نقاط البيع بطاقة: **4529;مدى(أثير) من: xx007 مبلغ: 23.00 SAR لدى: BK Nada دولة: السعودية في: 2019/12/21 00:12</t>
  </si>
  <si>
    <t>مشتريات نقاط البيع بطاقة: **4529;مدى(أثير) من: xx007 مبلغ: 23.90 SAR لدى: PANDA RETAIL COMPANY P دولة: السعودية في: 2019/12/20 16:04</t>
  </si>
  <si>
    <t>سحب: صراف آلي بطاقة: **4529 مدى دولة: السعودية من: xx007 مبلغ: 100.00 SAR في: 2019/12/20 12:30</t>
  </si>
  <si>
    <t>أجرة حمل عفش</t>
  </si>
  <si>
    <t>مشتريات نقاط البيع بطاقة: **4529;مدى(أثير) من: xx007 مبلغ: 39.00 SAR لدى: BURGERIZZR دولة: السعودية في: 2019/12/22 17:50</t>
  </si>
  <si>
    <t>مشتريات نقاط البيع بطاقة: **4529;مدى(أثير) من: xx007 مبلغ: 25.00 SAR لدى: ALI OMAR ALJADI EST دولة: السعودية في: 2019/12/22 16:39</t>
  </si>
  <si>
    <t>مشتريات نقاط البيع بطاقة: **4529;مدى(أثير) من: xx007 مبلغ: 23.00 SAR لدى: BK Nada دولة: السعودية في: 2019/12/22 13:02</t>
  </si>
  <si>
    <t>مشتريات نقاط البيع بطاقة: **4529;مدى(أثير) من: xx007 مبلغ: 16.45 SAR لدى: PANDA RETAIL COMPANY P دولة: السعودية في: 2019/12/22 12:54</t>
  </si>
  <si>
    <t>حوالة صادرة: محلية من: xx007 مبلغ: 207.35 SAR في: 2019/12/22 12:54</t>
  </si>
  <si>
    <t>مشتريات نقاط البيع بطاقة: **4529;مدى(أثير) من: xx007 مبلغ: 4.00 SAR لدى: Danat ALAryaf دولة: السعودية في: 2019/12/22 12:26</t>
  </si>
  <si>
    <t>مشتريات نقاط البيع بطاقة: **4529;مدى(أثير) من: xx007 مبلغ: 25.00 SAR لدى: Petro Tamani Station دولة: السعودية في: 2019/12/23 09:49</t>
  </si>
  <si>
    <t>مشتريات نقاط البيع بطاقة: **4529;مدى(أثير) من: xx007 مبلغ: 25.00 SAR لدى: MCDONALDS AL NADA دولة: السعودية في: 2019/12/23 17:00</t>
  </si>
  <si>
    <t>مشتريات نقاط البيع بطاقة: **4529;مدى(أثير) من: xx007 مبلغ: 33.95 SAR لدى: PANDA RETAIL COMPANY P دولة: السعودية في: 2019/12/23 19:45</t>
  </si>
  <si>
    <t>Seven_Eye</t>
  </si>
  <si>
    <t>حوالة واردة: داخلية مبلغ: 5000.00 SAR إلى: xx007 في: 2019/12/17 12:45</t>
  </si>
  <si>
    <t>مشتريات نقاط البيع بطاقة: **4529;مدى(أثير) من: xx007 مبلغ: 107.08 SAR لدى: OTHMAN BIN AFAN دولة: السعودية في: 2019/12/17 13:22</t>
  </si>
  <si>
    <t>حوالة صادرة: محلية من: xx007 مبلغ: 207.35 SAR في: 2019/12/17 15:34</t>
  </si>
  <si>
    <t>سداد فاتورة من: xx007 مبلغ: 2226.00 SAR مفوتر: الخطوط الجوية العربية السعودية في: 2019/12/17 16:54</t>
  </si>
  <si>
    <t>مشتريات نقاط البيع بطاقة: **4529;مدى(أثير) من: xx007 مبلغ: 36.00 SAR لدى: GREEN BERRY S COFFE دولة: السعودية في: 2019/12/17 18:04</t>
  </si>
  <si>
    <t>مشتريات نقاط البيع بطاقة: **4529;مدى(أثير) من: xx007 مبلغ: 26.00 SAR لدى: MCDONALDS ALNARJES دولة: السعودية في: 2019/12/17 20:49</t>
  </si>
  <si>
    <t>مشتريات نقاط البيع بطاقة: **4529;مدى(أثير) من: xx007 مبلغ: 15.00 SAR لدى: MCDONALDS ALNARJES دولة: السعودية في: 2019/12/17 20:56</t>
  </si>
  <si>
    <t>مدفوعات وزارة الداخلية من: xx007 مبلغ: 200.00 SAR الخدمة: إصدار تأشيرة الخروج والعودة (مفرد) في: 2019/12/17 23:21</t>
  </si>
  <si>
    <t>مشتريات نقاط البيع بطاقة: **4529;مدى(أثير) من: xx007 مبلغ: 13.16 SAR لدى: PANDA RETAIL COMPANY P دولة: السعودية في: 2019/12/18 08:18</t>
  </si>
  <si>
    <t>مشتريات نقاط البيع بطاقة: **4529;مدى(أثير) من: xx007 مبلغ: 5.24 SAR لدى: Aldawaa PH 815 دولة: السعودية في: 2019/12/18 08:37</t>
  </si>
  <si>
    <t>مشتريات نقاط البيع بطاقة: **4529;مدى(أثير) من: xx007 مبلغ: 79.80 SAR لدى: NAKHAT ALSAEED دولة: السعودية في: 2019/12/18 13:17اكرم نعمان</t>
  </si>
  <si>
    <t>أكرم نعمان مشتريات نقاط البيع بطاقة: **4529;مدى(أثير) من: xx007 مبلغ: 147.00 SAR لدى: NAKHAT ALSAEED دولة: السعودية في: 2019/12/18 13:22</t>
  </si>
  <si>
    <t>مشتريات نقاط البيع بطاقة: **4529;مدى(أثير) من: xx007 مبلغ: 6.27 SAR لدى: NAKHAT ALSAEED دولة: السعودية في: 2019/12/18 14:29</t>
  </si>
  <si>
    <t>مشتريات نقاط البيع بطاقة: **4529;مدى(أثير) من: xx007 مبلغ: 8.50 SAR لدى: EST BAYAREQ DUBAI دولة: السعودية في: 2019/12/18 18:16</t>
  </si>
  <si>
    <t>مشتريات نقاط البيع بطاقة: **4529;مدى(أثير) من: xx007 مبلغ: 46.52 SAR لدى: PANDA RETAIL COMPANY P دولة: السعودية في: 2019/12/18 23:00</t>
  </si>
  <si>
    <t>شغالة</t>
  </si>
  <si>
    <t>c</t>
  </si>
  <si>
    <t>مشتريات نقاط البيع بطاقة: **4529;مدى(أثير) من: xx007 مبلغ: 8.00 SAR لدى: DANKIN DONUTS دولة: السعودية في: 2019/12/24 09:56</t>
  </si>
  <si>
    <t>حوالة واردة: داخلية مبلغ: 100.00 SAR إلى: xx007 في: 2019/12/24 16:13</t>
  </si>
  <si>
    <t>مشتريات نقاط البيع بطاقة: **4529;مدى(أثير) من: xx007 مبلغ: 44.00 SAR لدى: Maestro Pizza Taawn دولة: السعودية في: 2019/12/24 16:16</t>
  </si>
  <si>
    <t>مشتريات نقاط البيع بطاقة: **4529;مدى(أثير) من: xx007 مبلغ: 42.33 SAR لدى: PANDA RETAIL COMPANY P دولة: السعودية في: 2019/12/24 17:50</t>
  </si>
  <si>
    <t>Others</t>
  </si>
  <si>
    <t>أسامة التركي مخالفات مرورية</t>
  </si>
  <si>
    <t>مشتريات نقاط البيع بطاقة: **4529;مدى(أثير) من: xx007 مبلغ: 52.42 SAR لدى: PANDA RETAIL COMPANY P دولة: السعودية في: 2019/12/24 23:52</t>
  </si>
  <si>
    <t>حوالة صادرة: محلية من: xx007 مبلغ: 77.35 SAR في: 2019/12/19 09:34</t>
  </si>
  <si>
    <t>مشتريات نقاط البيع بطاقة: **4529;مدى(أثير) من: xx007 مبلغ: 11.00 SAR لدى: El Moez Street دولة: السعودية في: 2019/12/19 16:33</t>
  </si>
  <si>
    <t>مشتريات نقاط البيع بطاقة: **4529;مدى(أثير) من: xx007 مبلغ: 164.85 SAR لدى: YATEB RESTRANET دولة: السعودية في: 2019/12/19 17:19</t>
  </si>
  <si>
    <t>مشتريات نقاط البيع بطاقة: **4529;مدى(أثير) من: xx007 مبلغ: 40.25 SAR لدى: PANDA RETAIL COMPANY P دولة: السعودية في: 2019/12/19 18:25</t>
  </si>
  <si>
    <t>مشتريات نقاط البيع بطاقة: **4529;مدى(أثير) من: xx007 مبلغ: 9.50 SAR لدى: SASCO PALM دولة: السعودية في: 2019/12/25 00:02</t>
  </si>
  <si>
    <t>مشتريات نقاط البيع بطاقة: **4529;مدى(أثير) من: xx007 مبلغ: 25.00 SAR لدى: SHAWERMER دولة: السعودية في: 2019/12/25 00:04</t>
  </si>
  <si>
    <t>مشتريات نقاط البيع بطاقة: **4529;مدى(أثير) من: xx007 مبلغ: 106.00 SAR لدى: Aaly Alshubah station دولة: السعودية في: 2019/12/25 00:20</t>
  </si>
  <si>
    <t>مشتريات نقاط البيع بطاقة: **4529;مدى(أثير) من: xx007 مبلغ: 11.90 SAR لدى: Aldawaa PH 815 دولة: السعودية في: 2019/12/25 00:28</t>
  </si>
  <si>
    <t>مشتريات نقاط البيع بطاقة: **4529;مدى(أثير) من: xx007 مبلغ: 15.00 SAR لدى: EST BAYAREQ DUBAI دولة: السعودية في: 2019/12/25 07:25</t>
  </si>
  <si>
    <t>مشتريات نقاط البيع بطاقة: **4529;مدى(أثير) من: xx007 مبلغ: 3.68 SAR لدى: TAMIMI MARKETS S160 دولة: السعودية في: 2019/12/25 08:31</t>
  </si>
  <si>
    <t>مشتريات نقاط البيع بطاقة: **4529;مدى(أثير) من: xx007 مبلغ: 12.00 SAR لدى: TAMIMI MARKETS S160 دولة: السعودية في: 2019/12/25 08:34</t>
  </si>
  <si>
    <t>مشتريات نقاط البيع بطاقة: **4529;مدى(أثير) من: xx007 مبلغ: 10.00 SAR لدى: JAVA TIME FOR TRADING دولة: السعودية في: 2019/12/25 10:30</t>
  </si>
  <si>
    <t>مشتريات نقاط البيع بطاقة: **4529;مدى(أثير) من: xx007 مبلغ: 63.00 SAR لدى: noodlesta دولة: السعودية في: 2019/12/25 14:15</t>
  </si>
  <si>
    <t>مشتريات نقاط البيع بطاقة: **4529;مدى(أثير) من: xx007 مبلغ: 32.00 SAR لدى: ALTAZAJ دولة: السعودية في: 2019/12/25 17:50</t>
  </si>
  <si>
    <t>مشتريات نقاط البيع بطاقة: **4529;مدى(أثير) من: xx007 مبلغ: 81.00 SAR لدى: MCDONALDS AL NADA دولة: السعودية في: 2019/12/25 20:29</t>
  </si>
  <si>
    <t>مشتريات نقاط البيع بطاقة: **4529;مدى(أثير) من: xx007 مبلغ: 43.00 SAR لدى: MCDONALDS AL NADA دولة: السعودية في: 2019/12/25 21:18</t>
  </si>
  <si>
    <t>مشتريات نقاط البيع بطاقة: **4529;مدى(أثير) من: xx007 مبلغ: 8.00 SAR لدى: PANDA RETAIL COMPANY P دولة: السعودية في: 2019/12/25 21:59</t>
  </si>
  <si>
    <t>مشتريات نقاط البيع بطاقة: **4529;مدى(أثير) من: xx007 مبلغ: 25.00 SAR لدى: EST BAYAREQ DUBAI دولة: السعودية في: 2019/12/26 10:56</t>
  </si>
  <si>
    <t>Cinemas حوالة صادرة: محلية من: xx007 مبلغ: 167.35 SAR في: 2019/12/26 11:31</t>
  </si>
  <si>
    <t>حوالة صادرة: محلية من: xx007 مبلغ: 507.35 SAR في: 2019/12/26 14:35</t>
  </si>
  <si>
    <t>Batol muad</t>
  </si>
  <si>
    <t>مواقف سيارات واجهة الرياض</t>
  </si>
  <si>
    <t>مشتريات نقاط البيع بطاقة: **4529;مدى(أثير) من: xx007 مبلغ: 27.00 SAR لدى: Shira Food Company دولة: السعودية في: 2019/12/26 20:06</t>
  </si>
  <si>
    <t>مشتريات نقاط البيع بطاقة: **4529;مدى(أثير) من: xx007 مبلغ: 33.00 SAR لدى: DR CAFE دولة: السعودية في: 2019/12/30 23:45</t>
  </si>
  <si>
    <t>مشتريات نقاط البيع بطاقة: **4529;مدى(أثير) من: xx007 مبلغ: 29.00 SAR لدى: BK Nada دولة: السعودية في: 2019/12/30 21:11</t>
  </si>
  <si>
    <t>عامل التنظيف</t>
  </si>
  <si>
    <t>مشتريات نقاط البيع بطاقة: **4529;مدى(أثير) من: xx007 مبلغ: 15.50 SAR لدى: SASCO دولة: السعودية في: 2019/12/30 16:02</t>
  </si>
  <si>
    <t>مشتريات نقاط البيع بطاقة: **4529;مدى(أثير) من: xx007 مبلغ: 105.00 SAR لدى: Abu Bakar 2 دولة: السعودية في: 2019/12/30 15:57</t>
  </si>
  <si>
    <t>حوالة صادرة: محلية من: xx007 مبلغ: 107.35 SAR في: 2019/12/30 15:12</t>
  </si>
  <si>
    <t>مشتريات نقاط البيع بطاقة: **4529;مدى(أثير) من: xx007 مبلغ: 80.00 SAR لدى: RAISING CANES دولة: السعودية في: 2019/12/30 13:53</t>
  </si>
  <si>
    <t>مع مؤمن وبتول مشتريات نقاط البيع بطاقة: **4529;مدى(أثير) من: xx007 مبلغ: 66.00 SAR لدى: KUDU R0078HD دولة: السعودية في: 2019/12/30 09:39</t>
  </si>
  <si>
    <t>مشتريات نقاط البيع بطاقة: **4529;مدى(أثير) من: xx007 مبلغ: 20.00 SAR لدى: Abu Bakar 2 دولة: السعودية في: 2019/12/30 08:22</t>
  </si>
  <si>
    <t>سحب: صراف آلي بطاقة: **4529 مدى دولة: السعودية من: xx007 مبلغ: 500.00 SAR في: 2019/12/30 07:36</t>
  </si>
  <si>
    <t>من حساب معاذ الراجحي</t>
  </si>
  <si>
    <t>سداد فاتورة من: xx007 مبلغ: 2211.00 SAR مفوتر: الخطوط الجوية العربية السعودية في: 2019/12/30 00:01</t>
  </si>
  <si>
    <t>مشتريات نقاط البيع بطاقة: **4529;مدى(أثير) من: xx007 مبلغ: 183.00 SAR لدى: Alanagah For Tailing دولة: السعودية في: 2019/12/29 23:05</t>
  </si>
  <si>
    <t>مشتريات نقاط البيع بطاقة: **4529;مدى(أثير) من: xx007 مبلغ: 184.00 SAR لدى: Alanagah For Tailing دولة: السعودية في: 2019/12/29 23:02</t>
  </si>
  <si>
    <t>مشتريات نقاط البيع بطاقة: **4529;مدى(أثير) من: xx007 مبلغ: 34.25 SAR لدى: PANDA RETAIL COMPANY P دولة: السعودية في: 2019/12/29 21:43</t>
  </si>
  <si>
    <t>مشتريات نقاط البيع بطاقة: **4529;مدى(أثير) من: xx007 مبلغ: 25.00 SAR لدى: FOOD LINES TO SERVICE دولة: السعودية في: 2019/12/29 19:49</t>
  </si>
  <si>
    <t>حوالة واردة: داخلية مبلغ: 150.00 SAR إلى: xx007 في: 2019/12/29 17:52</t>
  </si>
  <si>
    <t>مشتريات نقاط البيع بطاقة: **4529;مدى(أثير) من: xx007 مبلغ: 25.00 SAR لدى: ALDREES295 دولة: السعودية في: 2019/12/29 15:51</t>
  </si>
  <si>
    <t>مشتريات نقاط البيع بطاقة: **4529;مدى(أثير) من: xx007 مبلغ: 29.00 SAR لدى: BK Nada دولة: السعودية في: 2019/12/29 15:29</t>
  </si>
  <si>
    <t>مشتريات نقاط البيع بطاقة: **4529;مدى(أثير) من: xx007 مبلغ: 23.16 SAR لدى: Rabee ALSafwa EST دولة: السعودية في: 2019/12/29 10:53</t>
  </si>
  <si>
    <t>مشتريات نقاط البيع بطاقة: **4529;مدى(أثير) من: xx007 مبلغ: 56.00 SAR لدى: EST BAYAREQ DUBAI دولة: السعودية في: 2019/12/28 15:45</t>
  </si>
  <si>
    <t>مشتريات نقاط البيع بطاقة: **4529;مدى(أثير) من: xx007 مبلغ: 56.00 SAR لدى: Texas Chicken دولة: السعودية في: 2019/12/28 14:33</t>
  </si>
  <si>
    <t>حوالة واردة: داخلية مبلغ: 200.00 SAR إلى: xx007 في: 2019/12/28 14:16</t>
  </si>
  <si>
    <t>مشتريات نقاط البيع بطاقة: **4529;مدى(أثير) من: xx007 مبلغ: 16.00 SAR لدى: JAVA TIME FOR TRADING دولة: السعودية في: 2019/12/28 14:13</t>
  </si>
  <si>
    <t>يحي معاذ مؤمن</t>
  </si>
  <si>
    <t>مشتريات نقاط البيع بطاقة: **4529;مدى(أثير) من: xx007 مبلغ: 12.00 SAR لدى: EST BAYAREQ DUBAI دولة: السعودية في: 2019/12/27 20:10</t>
  </si>
  <si>
    <t>مشتريات نقاط البيع بطاقة: **4529;مدى من: xx007 مبلغ: 30.00 SAR لدى: HERFY 124 دولة: السعودية في: 2019/12/27 19:48</t>
  </si>
  <si>
    <t>مشتريات نقاط البيع بطاقة: **4529;مدى(أثير) من: xx007 مبلغ: 22.00 SAR لدى: SHAWERMER دولة: السعودية في: 2019/12/27 19:42</t>
  </si>
  <si>
    <t>مشتريات نقاط البيع بطاقة: **4529;مدى(أثير) من: xx007 مبلغ: 20.80 SAR لدى: adm medical company دولة: السعودية في: 2019/12/27 13:51</t>
  </si>
  <si>
    <t>مشتريات نقاط البيع بطاقة: **4529;مدى(أثير) من: xx007 مبلغ: 23.10 SAR لدى: rajeef alreef for food دولة: السعودية في: 2019/12/27 13:29</t>
  </si>
  <si>
    <t>مشتريات نقاط البيع بطاقة: **4529;مدى من: xx007 مبلغ: 124.86 SAR لدى: PANDA RETAIL COMPANY P دولة: السعودية في: 2019/12/27 12:55</t>
  </si>
  <si>
    <t>مشتريات إنترنت بطاقة: **4529;مدى من: xx007 مبلغ: 286.00 SAR لدى: MAF Cinemas LLC في: 2019/12/31 21:22</t>
  </si>
  <si>
    <t>مشتريات إنترنت بطاقة: **4529;مدى من: xx007 مبلغ: 189.00 SAR لدى: MAF Cinemas LLC في: 2019/12/31 20:54</t>
  </si>
  <si>
    <t>مشتريات نقاط البيع بطاقة: **4529;مدى من: xx007 مبلغ: 189.00 SAR لدى: CHUCK E CHEESE EXIT 5 دولة: السعودية في: 2019/12/31 20:42</t>
  </si>
  <si>
    <t>مشتريات نقاط البيع بطاقة: **4529;تطبيق Apple Pay من: xx007 مبلغ: 50.00 SAR لدى: JAMEYAH QURAAN دولة: السعودية في: 2019/12/31 20:39</t>
  </si>
  <si>
    <t>مشتريات نقاط البيع بطاقة: **4529;تطبيق Apple Pay من: xx007 مبلغ: 62.00 SAR لدى: Dominos 62838 دولة: السعودية في: 2019/12/31 20:29</t>
  </si>
  <si>
    <t>مشتريات نقاط البيع بطاقة: **4529;تطبيق Apple Pay من: xx007 مبلغ: 25.50 SAR لدى: BOOTS دولة: السعودية في: 2019/12/31 19:58</t>
  </si>
  <si>
    <t>مشتريات نقاط البيع بطاقة: **4529;تطبيق Apple Pay من: xx007 مبلغ: 50.65 SAR لدى: PANDA RETAIL COMPANY P دولة: السعودية في: 2019/12/31 19:54</t>
  </si>
  <si>
    <t>مشتريات نقاط البيع بطاقة: **4529;مدى(أثير) من: xx007 مبلغ: 30.00 SAR لدى: Abdullah Rashed Al دولة: السعودية في: 2019/12/31 18:56</t>
  </si>
  <si>
    <t>مشتريات نقاط البيع بطاقة: **4529;مدى(أثير) من: xx007 مبلغ: 14.00 SAR لدى: SASCO دولة: السعودية في: 2019/12/31 18:29</t>
  </si>
  <si>
    <t>سداد فاتورة من: xx007 مبلغ: 105.00 SAR مفوتر: في: 2019/12/31 11:41</t>
  </si>
  <si>
    <t>مشتريات نقاط البيع بطاقة: **4529;مدى(أثير) من: xx007 مبلغ: 12.00 SAR لدى: JAVA TIME FOR TRADING دولة: السعودية في: 2019/12/31 10:38</t>
  </si>
  <si>
    <t>Mawagif مشتريات نقاط البيع بطاقة: **4529;مدى(أثير) من: xx007 مبلغ: 6.30 SAR لدى: N PARKING دولة: السعودية في: 2019/12/31 00:42</t>
  </si>
  <si>
    <t>حمل عفش عامل المطار</t>
  </si>
  <si>
    <t>عن طريق حساب معاذ</t>
  </si>
  <si>
    <t>عن طريق حساب فيصل</t>
  </si>
  <si>
    <t>دعم لمشروع الباصات</t>
  </si>
  <si>
    <t>حساب معاذ الراجحي</t>
  </si>
  <si>
    <t>حساب معاذ البلاد</t>
  </si>
  <si>
    <t>مشتريات نقاط البيع بطاقة: **4529;مدى من: xx007 مبلغ: 10 USD لدى: UDEMY ONLINE COURSES دولة: أمريكا في: 2020/01/04 23:31</t>
  </si>
  <si>
    <t>مشتريات نقاط البيع بطاقة: **4529;مدى(أثير) من: xx007 مبلغ: 13.25 SAR لدى: PANDA RETAIL COMPANY P دولة: السعودية في: 2020/01/04 20:38</t>
  </si>
  <si>
    <t>سحب: صراف آلي بطاقة: **4529 مدى دولة: السعودية من: xx007 مبلغ: 250.00 SAR في: 2020/01/04 18:27</t>
  </si>
  <si>
    <t>مشتريات إنترنت بطاقة: **4529;مدى من: xx007 مبلغ: 315.00 SAR لدى: MANPOWER SERVICES CO في: 2020/01/04 18:16</t>
  </si>
  <si>
    <t>مشتريات إنترنت بطاقة: **4529;مدى من: xx007 مبلغ: 286.00 SAR لدى: MAF Cinemas LLC في: 2020/01/04 18:16</t>
  </si>
  <si>
    <t>مشتريات نقاط البيع بطاقة: **4529;مدى(أثير) من: xx007 مبلغ: 24.00 SAR لدى: JAVA TIME FOR TRADING دولة: السعودية في: 2020/01/04 17:51</t>
  </si>
  <si>
    <t>مشتريات نقاط البيع بطاقة: **4529;مدى(أثير) من: xx007 مبلغ: 143.00 SAR لدى: ALHAQBANI FOR TOYS دولة: السعودية في: 2020/01/04 16:38</t>
  </si>
  <si>
    <t>مشتريات نقاط البيع بطاقة: **4529;مدى(أثير) من: xx007 مبلغ: 7.50 SAR لدى: EST BAYAREQ DUBAI دولة: السعودية في: 2020/01/04 14:10</t>
  </si>
  <si>
    <t>مشتريات نقاط البيع بطاقة: **4529;مدى(أثير) من: xx007 مبلغ: 15.00 SAR لدى: Danat ALAryaf دولة: السعودية في: 2020/01/04 13:52</t>
  </si>
  <si>
    <t>مشتريات نقاط البيع بطاقة: **4529;مدى من: xx007 مبلغ: 140.69 SAR لدى: AlOthaim AlNafel 148 دولة: السعودية في: 2020/01/04 13:44</t>
  </si>
  <si>
    <t>مشتريات نقاط البيع بطاقة: **4529;مدى(أثير) من: xx007 مبلغ: 8.00 SAR لدى: EST BAYAREQ DUBAI دولة: السعودية في: 2020/01/03 18:12</t>
  </si>
  <si>
    <t>مشتريات نقاط البيع بطاقة: **4529;مدى(أثير) من: xx007 مبلغ: 360.00 SAR لدى: JORKAN RESTAURANT دولة: السعودية في: 2020/01/03 17:37</t>
  </si>
  <si>
    <t>مشتريات نقاط البيع بطاقة: **4529;مدى من: xx007 مبلغ: 11.00 SAR لدى: CARIBOU COFFE دولة: السعودية في: 2020/01/03 15:49</t>
  </si>
  <si>
    <t>مشتريات نقاط البيع بطاقة: **4529;مدى(أثير) من: xx007 مبلغ: 142.00 SAR لدى: IHOP RESTAURANT دولة: السعودية في: 2020/01/03 14:41</t>
  </si>
  <si>
    <t>مشتريات نقاط البيع بطاقة: **4529;مدى(أثير) من: xx007 مبلغ: 109.00 SAR لدى: ALDREES295 دولة: السعودية في: 2020/01/03 13:12</t>
  </si>
  <si>
    <t>مشتريات نقاط البيع بطاقة: **4529;تطبيق Apple Pay من: xx007 مبلغ: 165.00 SAR لدى: ALWOUSTAH FOOD دولة: السعودية في: 2020/01/03 00:23</t>
  </si>
  <si>
    <t>مشتريات نقاط البيع بطاقة: **4529;تطبيق Apple Pay من: xx007 مبلغ: 982.40 SAR لدى: TAMIMI MARKETS S162 دولة: السعودية في: 2020/01/02 23:03</t>
  </si>
  <si>
    <t>مشتريات نقاط البيع بطاقة: **4529;تطبيق Apple Pay من: xx007 مبلغ: 140.00 SAR لدى: TAMIMI MARKETS S162 دولة: السعودية في: 2020/01/02 22:37</t>
  </si>
  <si>
    <t>مشتريات نقاط البيع بطاقة: **4529;مدى من: xx007 مبلغ: 49.00 SAR لدى: YUMMY WOK دولة: السعودية في: 2020/01/02 21:51</t>
  </si>
  <si>
    <t>مشتريات نقاط البيع بطاقة: **4529;تطبيق Apple Pay من: xx007 مبلغ: 27.00 SAR لدى: BURGERIZZR دولة: السعودية في: 2020/01/02 21:48</t>
  </si>
  <si>
    <t>مشتريات نقاط البيع بطاقة: **4529;مدى(أثير) من: xx007 مبلغ: 23.00 SAR لدى: BASKIN BR ROBBINS دولة: السعودية في: 2020/01/02 16:56</t>
  </si>
  <si>
    <t>مشتريات نقاط البيع بطاقة: **4529;مدى(أثير) من: xx007 مبلغ: 11.00 SAR لدى: EST BAYAREQ DUBAI دولة: السعودية في: 2020/01/02 15:59</t>
  </si>
  <si>
    <t>Jacket سحب: صراف آلي بطاقة: **4529 مدى دولة: السعودية من: xx007 مبلغ: 550.00 SAR في: 2020/01/02 15:48</t>
  </si>
  <si>
    <t>مشتريات نقاط البيع بطاقة: **4529;مدى(أثير) من: xx007 مبلغ: 5.00 SAR لدى: Danat ALAryaf دولة: السعودية في: 2020/01/02 15:41</t>
  </si>
  <si>
    <t>مشتريات نقاط البيع بطاقة: **4529;مدى(أثير) من: xx007 مبلغ: 10.00 SAR لدى: DANKIN DONUTS دولة: السعودية في: 2020/01/02 14:15</t>
  </si>
  <si>
    <t>حوالة صادرة: محلية من: xx007 مبلغ: 2007.35 SAR في: 2020/01/02 13:59</t>
  </si>
  <si>
    <t>حوالة صادرة: محلية من: xx007 مبلغ: 1007.35 SAR في: 2020/01/02 13:59</t>
  </si>
  <si>
    <t>مشتريات نقاط البيع بطاقة: **4529;مدى(أثير) من: xx007 مبلغ: 9.00 SAR لدى: MERCATO COFFEE دولة: السعودية في: 2020/01/02 11:47</t>
  </si>
  <si>
    <t>مشتريات نقاط البيع بطاقة: **4529;مدى(أثير) من: xx007 مبلغ: 3.71 SAR لدى: PANDA RETAIL COMPANY P دولة: السعودية في: 2020/01/02 11:44</t>
  </si>
  <si>
    <t>Maintenance</t>
  </si>
  <si>
    <t>تغيير كيلون الباب</t>
  </si>
  <si>
    <t>مشتريات نقاط البيع بطاقة: **4529;مدى من: xx007 مبلغ: 6 USD لدى: DIGITALOCEAN COM دولة: أمريكا في: 2020/01/01 17:07</t>
  </si>
  <si>
    <t>مشتريات نقاط البيع بطاقة: **4529;تطبيق Apple Pay من: xx007 مبلغ: 20.00 SAR لدى: STARBUCKS دولة: السعودية في: 2020/01/01 15:32</t>
  </si>
  <si>
    <t>مشتريات نقاط البيع بطاقة: **4529;مدى(أثير) من: xx007 مبلغ: 59.86 SAR لدى: TAMIMI MARKETS S162 دولة: السعودية في: 2020/01/01 14:50</t>
  </si>
  <si>
    <t>مشتريات نقاط البيع بطاقة: **4529;مدى(أثير) من: xx007 مبلغ: 66.00 SAR لدى: ALRABDI STATION دولة: السعودية في: 2020/01/01 14:12</t>
  </si>
  <si>
    <t>سحب: صراف آلي بطاقة: **4529 مدى دولة: السعودية من: xx007 مبلغ: 100.00 SAR في: 2020/01/01 14:08</t>
  </si>
  <si>
    <t>حساب معاذ</t>
  </si>
  <si>
    <t>معاذ</t>
  </si>
  <si>
    <t>عمولة لاشرف</t>
  </si>
  <si>
    <t>غرفة تجارية</t>
  </si>
  <si>
    <t>بنشر</t>
  </si>
  <si>
    <t>٢ باصات</t>
  </si>
  <si>
    <t>مشتريات نقاط البيع بطاقة: **4529;مدى(أثير) من: xx007 مبلغ: 57.00 SAR لدى: MCDONALDS AL NADA دولة: السعودية في: 2020/01/09 20:46</t>
  </si>
  <si>
    <t>مشتريات نقاط البيع بطاقة: **4529;مدى من: xx007 مبلغ: 100.00 SAR لدى: SAADEDDIN PASTRY دولة: السعودية في: 2020/01/09 19:56</t>
  </si>
  <si>
    <t>مشتريات نقاط البيع بطاقة: **4529;مدى(أثير) من: xx007 مبلغ: 3270.00 SAR لدى: Riyadh Chamber of دولة: السعودية في: 2020/01/09 14:08</t>
  </si>
  <si>
    <t>الباصات غرفة تجارية مشتريات نقاط البيع بطاقة: **4529;مدى من: xx007 مبلغ: 40.00 SAR لدى: LINKS SYSTEM EST دولة: السعودية في: 2020/01/09 12:41</t>
  </si>
  <si>
    <t>مشتريات نقاط البيع بطاقة: **4529;مدى(أثير) من: xx007 مبلغ: 10.00 SAR لدى: BARN CAFE دولة: السعودية في: 2020/01/09 10:38</t>
  </si>
  <si>
    <t>مشتريات نقاط البيع بطاقة: **4529;مدى(أثير) من: xx007 مبلغ: 14.00 SAR لدى: MAMA NOURA دولة: السعودية في: 2020/01/09 10:25</t>
  </si>
  <si>
    <t>مشتريات نقاط البيع بطاقة: **4529;مدى(أثير) من: xx007 مبلغ: 21.00 SAR لدى: MCDONALDS AL NADA دولة: السعودية في: 2020/01/08 22:39</t>
  </si>
  <si>
    <t>مشتريات نقاط البيع بطاقة: **4529;تطبيق Apple Pay من: xx007 مبلغ: 296.94 SAR لدى: PANDA RETAIL COMPANY P دولة: السعودية في: 2020/01/08 22:23</t>
  </si>
  <si>
    <t>سحب: صراف آلي بطاقة: **4529 مدى دولة: السعودية من: xx007 مبلغ: 200.00 SAR في: 2020/01/08 21:56</t>
  </si>
  <si>
    <t>مشتريات نقاط البيع بطاقة: **4529;مدى(أثير) من: xx007 مبلغ: 6.00 SAR لدى: Danat ALAryaf دولة: السعودية في: 2020/01/08 21:54</t>
  </si>
  <si>
    <t>مشتريات نقاط البيع بطاقة: **4529;مدى(أثير) من: xx007 مبلغ: 65.87 SAR لدى: AlOthaim AlNafel 148 دولة: السعودية في: 2020/01/08 21:46</t>
  </si>
  <si>
    <t>حوالة صادرة: محلية من: xx007 مبلغ: 1207.35 SAR في: 2020/01/08 15:06</t>
  </si>
  <si>
    <t>سداد فاتورة من: xx007 مبلغ: 200.00 SAR مفوتر: الاتصالات السعودية في: 2020/01/08 12:31</t>
  </si>
  <si>
    <t>سداد فاتورة من: xx007 مبلغ: 15.75 SAR مفوتر: في: 2020/01/08 12:29</t>
  </si>
  <si>
    <t>مشتريات نقاط البيع بطاقة: **4529;مدى(أثير) من: xx007 مبلغ: 6.00 SAR لدى: BLACK GAS STATION دولة: السعودية في: 2020/01/08 11:21</t>
  </si>
  <si>
    <t>مشتريات نقاط البيع بطاقة: **4529;مدى(أثير) من: xx007 مبلغ: 9.00 SAR لدى: NAWAFED EST دولة: السعودية في: 2020/01/08 08:38</t>
  </si>
  <si>
    <t>مشتريات نقاط البيع بطاقة: **4529;مدى(أثير) من: xx007 مبلغ: 90.39 SAR لدى: SAUDI HYPERMARKET CO دولة: السعودية في: 2020/01/07 22:32</t>
  </si>
  <si>
    <t>مشتريات نقاط البيع بطاقة: **4529;مدى(أثير) من: xx007 مبلغ: 26.00 SAR لدى: MCDONALDS TALA MALL دولة: السعودية في: 2020/01/07 21:36</t>
  </si>
  <si>
    <t>مشتريات نقاط البيع بطاقة: **4529;مدى(أثير) من: xx007 مبلغ: 220.00 SAR لدى: Abdulmohsen Al Hokair دولة: السعودية في: 2020/01/07 20:26</t>
  </si>
  <si>
    <t>ملاهي تالا مول</t>
  </si>
  <si>
    <t>مشتريات نقاط البيع بطاقة: **4529;مدى(أثير) من: xx007 مبلغ: 107.15 SAR لدى: Abu Bakar 2 دولة: السعودية في: 2020/01/07 19:56</t>
  </si>
  <si>
    <t>مشتريات نقاط البيع بطاقة: **4529;مدى(أثير) من: xx007 مبلغ: 8.00 SAR لدى: JAVA TIME FOR TRADING دولة: السعودية في: 2020/01/07 12:57</t>
  </si>
  <si>
    <t>مشتريات نقاط البيع بطاقة: **4529;مدى(أثير) من: xx007 مبلغ: 22.00 SAR لدى: JAVA TIME FOR TRADING دولة: السعودية في: 2020/01/07 12:45</t>
  </si>
  <si>
    <t>طباعة ترويسة شركة الانطلاق مشتريات نقاط البيع بطاقة: **4529;مدى(أثير) من: xx007 مبلغ: 60.00 SAR لدى: al edarh cnetr cop دولة: السعودية في: 2020/01/07 11:40</t>
  </si>
  <si>
    <t>اختام سحب: صراف آلي بطاقة: **4529 مدى دولة: السعودية من: xx007 مبلغ: 450.00 SAR في: 2020/01/07 10:24</t>
  </si>
  <si>
    <t>مشتريات نقاط البيع بطاقة: **4529;مدى(أثير) من: xx007 مبلغ: 27.00 SAR لدى: AHLA 50 FAKHA دولة: السعودية في: 2020/01/06 22:48</t>
  </si>
  <si>
    <t>سحب: صراف آلي بطاقة: **4529 مدى دولة: السعودية من: xx007 مبلغ: 1000.00 SAR في: 2020/01/06 22:45</t>
  </si>
  <si>
    <t>مشتريات نقاط البيع بطاقة: **4529;مدى من: xx007 مبلغ: 736.00 SAR لدى: MEDICINE OASIS PHA دولة: السعودية في: 2020/01/06 22:41</t>
  </si>
  <si>
    <t>سداد فاتورة من: xx007 مبلغ: 105.00 SAR مفوتر: في: 2020/01/06 19:09/سوا لابومصعب</t>
  </si>
  <si>
    <t>مشتريات إنترنت بطاقة: **4529;مدى من: xx007 مبلغ: 5.00 SAR لدى: Careem Transportation في: 2020/01/06 14:52</t>
  </si>
  <si>
    <t>مشتريات إنترنت بطاقة: **4529;مدى من: xx007 مبلغ: 51.00 SAR لدى: Careem Transportation في: 2020/01/06 14:46</t>
  </si>
  <si>
    <t>مشتريات نقاط البيع بطاقة: **4529;مدى من: xx007 مبلغ: 148.00 SAR لدى: MEED 61114 دولة: السعودية في: 2020/01/06 09:50</t>
  </si>
  <si>
    <t>مشتريات نقاط البيع بطاقة: **4529;مدى(أثير) من: xx007 مبلغ: 26.00 SAR لدى: MCDONALDS AL NADA دولة: السعودية في: 2020/01/05 21:41</t>
  </si>
  <si>
    <t>مشتريات نقاط البيع بطاقة: **4529;مدى(أثير) من: xx007 مبلغ: 15.00 SAR لدى: FLAF BURGER دولة: السعودية في: 2020/01/05 20:31</t>
  </si>
  <si>
    <t>مشتريات نقاط البيع بطاقة: **4529;مدى(أثير) من: xx007 مبلغ: 14.00 SAR لدى: CAFE AL MAZAQ دولة: السعودية في: 2020/01/05 20:03</t>
  </si>
  <si>
    <t>مشتريات إنترنت بطاقة: **4529;مدى من: xx007 مبلغ: 75 USD لدى: Pipedrive OUe في: 2020/01/05 14:44</t>
  </si>
  <si>
    <t>مشتريات نقاط البيع بطاقة: **4529;مدى(أثير) من: xx007 مبلغ: 24.00 SAR لدى: Keden International Co دولة: السعودية في: 2020/01/05 14:24</t>
  </si>
  <si>
    <t>سداد فاتورة من: xx007 مبلغ: 200.00 SAR مفوتر: الاتصالات السعودية في: 2020/01/05 09:49</t>
  </si>
  <si>
    <t>مشتريات نقاط البيع بطاقة: **4529;مدى(أثير) من: xx007 مبلغ: 31.70 SAR لدى: Meshwar Hot and Cold دولة: السعودية في: 2020/01/09 23:57</t>
  </si>
  <si>
    <t>مشتريات نقاط البيع بطاقة: **4529;مدى(أثير) من: xx007 مبلغ: 7.36 SAR لدى: EST BAYAREQ DUBAI دولة: السعودية في: 2020/01/10 00:07</t>
  </si>
  <si>
    <t>مشتريات نقاط البيع بطاقة: **4529;مدى من: xx007 مبلغ: 10 USD لدى: UDEMY ONLINE COURSES دولة: أمريكا في: 2020/01/10 01:07</t>
  </si>
  <si>
    <t>مشتريات نقاط البيع بطاقة: **4529;مدى(أثير) من: xx007 مبلغ: 94.00 SAR لدى: Alkhafeef A0024 دولة: السعودية في: 2020/01/10 16:05</t>
  </si>
  <si>
    <t>مشتريات نقاط البيع بطاقة: **4529;مدى(أثير) من: xx007 مبلغ: 900.00 SAR لدى: BANSHER AHMED ALI AEID دولة: السعودية في: 2020/01/10 18:32</t>
  </si>
  <si>
    <t>مشتريات نقاط البيع بطاقة: **4529;مدى(أثير) من: xx007 مبلغ: 29.00 SAR لدى: BK Nada دولة: السعودية في: 2020/01/10 18:43</t>
  </si>
  <si>
    <t>مشتريات نقاط البيع بطاقة: **4529;تطبيق Apple Pay من: xx007 مبلغ: 22.36 SAR لدى: PANDA RETAIL COMPANY P دولة: السعودية في: 2020/01/11 00:59</t>
  </si>
  <si>
    <t>مشتريات نقاط البيع بطاقة: **4529;تطبيق Apple Pay من: xx007 مبلغ: 83.20 SAR لدى: Aldawaa PH 815 دولة: السعودية في: 2020/01/11 01:06</t>
  </si>
  <si>
    <t>مشتريات نقاط البيع بطاقة: **4529;مدى من: xx007 مبلغ: 29 USD لدى: EXPANDCART دولة: أمريكا في: 2020/01/11 03:05</t>
  </si>
  <si>
    <t>مشتريات نقاط البيع بطاقة: **4529;تطبيق Apple Pay من: xx007 مبلغ: 2.00 SAR لدى: PANDA RETAIL COMPANY P دولة: السعودية في: 2020/01/11 09:06</t>
  </si>
  <si>
    <t>مشتريات نقاط البيع بطاقة: **4529;تطبيق Apple Pay من: xx007 مبلغ: 41.73 SAR لدى: TAMIMI MARKETS S162 دولة: السعودية في: 2020/01/11 09:20</t>
  </si>
  <si>
    <t>رحلة بر مشتريات نقاط البيع بطاقة: **4529;تطبيق Apple Pay من: xx007 مبلغ: 270.00 SAR لدى: petroly co دولة: السعودية في: 2020/01/11 11:27</t>
  </si>
  <si>
    <t>سحب: صراف آلي بطاقة: **4529 مدى دولة: السعودية من: xx007 مبلغ: 100.00 SAR في: 2020/01/11 13:00</t>
  </si>
  <si>
    <t>سداد فاتورة كهربا فلة البديعة</t>
  </si>
  <si>
    <t>مشتريات نقاط البيع بطاقة: **4529;مدى(أثير) من: xx007 مبلغ: 35.00 SAR لدى: RED TAG دولة: السعودية في: 2020/01/11 16:48</t>
  </si>
  <si>
    <t>سحب: صراف آلي بطاقة: **4529 مدى دولة: السعودية من: xx007 مبلغ: 100.00 SAR في: 2020/01/11 17:49</t>
  </si>
  <si>
    <t>مشتريات نقاط البيع بطاقة: **4529;مدى(أثير) من: xx007 مبلغ: 65.00 SAR لدى: Ninewest دولة: السعودية في: 2020/01/11 18:11</t>
  </si>
  <si>
    <t>مشتريات نقاط البيع بطاقة: **4529;مدى(أثير) من: xx007 مبلغ: 110.00 SAR لدى: Zahra Niafah Trading دولة: السعودية في: 2020/01/11 20:37</t>
  </si>
  <si>
    <t>مشتريات نقاط البيع بطاقة: **4529;مدى(أثير) من: xx007 مبلغ: 2.85 SAR لدى: PANDA RETAIL COMPANY P دولة: السعودية في: 2020/01/12 09:11</t>
  </si>
  <si>
    <t>مشتريات نقاط البيع بطاقة: **4529;مدى(أثير) من: xx007 مبلغ: 32.00 SAR لدى: FOOD LINES TO SERVICE دولة: السعودية في: 2020/01/12 16:01</t>
  </si>
  <si>
    <t>مشتريات نقاط البيع بطاقة: **4529;مدى(أثير) من: xx007 مبلغ: 34.25 SAR لدى: PANDA RETAIL COMPANY P دولة: السعودية في: 2020/01/12 19:40</t>
  </si>
  <si>
    <t>مشتريات نقاط البيع بطاقة: **4529;مدى(أثير) من: xx007 مبلغ: 20.00 SAR لدى: JAVA TIME FOR TRADING دولة: السعودية في: 2020/01/12 20:27</t>
  </si>
  <si>
    <t>مشتريات نقاط البيع بطاقة: **4529;مدى(أثير) من: xx007 مبلغ: 40.00 SAR لدى: AWRAQ ALENAB RESTURNT دولة: السعودية في: 2020/01/12 21:45</t>
  </si>
  <si>
    <t>مشتريات نقاط البيع بطاقة: **4529;مدى(أثير) من: xx007 مبلغ: 40.00 SAR لدى: AWRAQ ALENAB RESTURNT دولة: السعودية في: 2020/01/12 21:50</t>
  </si>
  <si>
    <t>سلفة</t>
  </si>
  <si>
    <t>حوالة صادرة: داخلية من: xx007 مبلغ: 2000.00 SAR في: 2020/01/12 22:28 أسامة البشتالي</t>
  </si>
  <si>
    <t>مشتريات نقاط البيع بطاقة: **4529;مدى(أثير) من: xx007 مبلغ: 8.00 SAR لدى: COFFEE LOBBY دولة: السعودية في: 2020/01/13 10:18</t>
  </si>
  <si>
    <t>مشتريات نقاط البيع بطاقة: **4529;مدى(أثير) من: xx007 مبلغ: 105.00 SAR لدى: Abu Bakar 2 دولة: السعودية في: 2020/01/13 10:21</t>
  </si>
  <si>
    <t>مشتريات نقاط البيع بطاقة: **4529;مدى(أثير) من: xx007 مبلغ: 30.00 SAR لدى: ALRAQIU ALMUTAWIRUH دولة: السعودية في: 2020/01/13 10:57</t>
  </si>
  <si>
    <t>مشتريات إنترنت بطاقة: **4529;مدى من: xx007 مبلغ: 58.00 SAR لدى: Careem Transportation في: 2020/01/13 13:15</t>
  </si>
  <si>
    <t>مشتريات إنترنت بطاقة: **4529;مدى من: xx007 مبلغ: 5.00 SAR لدى: Careem Transportation في: 2020/01/13 13:15</t>
  </si>
  <si>
    <t>حوالة صادرة: محلية من: xx007 مبلغ: 157.35 SAR في: 2020/01/13 15:36</t>
  </si>
  <si>
    <t>مشتريات نقاط البيع بطاقة: **4529;مدى(أثير) من: xx007 مبلغ: 45.00 SAR لدى: EST BAYAREQ DUBAI دولة: السعودية في: 2020/01/13 19:53</t>
  </si>
  <si>
    <t>دفاية صيانة</t>
  </si>
  <si>
    <t>مشتريات نقاط البيع بطاقة: **4529;مدى(أثير) من: xx007 مبلغ: 89.23 SAR لدى: Al Othaim Markets دولة: السعودية في: 2020/01/13 22:14</t>
  </si>
  <si>
    <t>مشتريات نقاط البيع بطاقة: **4529;مدى(أثير) من: xx007 مبلغ: 9.95 SAR لدى: Al Othaim Markets دولة: السعودية في: 2020/01/13 22:15</t>
  </si>
  <si>
    <t>حوالة صادرة: محلية من: xx007 مبلغ: 507.35 SAR في: 2020/01/14 15:00</t>
  </si>
  <si>
    <t>سحب: صراف آلي بطاقة: **4529 مدى دولة: السعودية من: xx007 مبلغ: 200.00 SAR في: 2020/01/14 15:32</t>
  </si>
  <si>
    <t>مشتريات نقاط البيع بطاقة: **4529;مدى(أثير) من: xx007 مبلغ: 20.00 SAR لدى: JAVA TIME FOR TRADING دولة: السعودية في: 2020/01/14 21:57</t>
  </si>
  <si>
    <t>مشتريات نقاط البيع بطاقة: **4529;مدى(أثير) من: xx007 مبلغ: 76.05 SAR لدى: PANDA RETAIL COMPANY P دولة: السعودية في: 2020/01/14 23:26</t>
  </si>
  <si>
    <t>مشتريات نقاط البيع بطاقة: **4529;مدى(أثير) من: xx007 مبلغ: 22.00 SAR لدى: MCDONALDS AL NADA دولة: السعودية في: 2020/01/14 23:45</t>
  </si>
  <si>
    <t>مشتريات نقاط البيع بطاقة: **4529;مدى(أثير) من: xx007 مبلغ: 14.00 SAR لدى: MAMA NOURA دولة: السعودية في: 2020/01/15 08:42</t>
  </si>
  <si>
    <t>مصطفى عدي عن طريق معاذ حوالة صادرة: محلية من: xx007 مبلغ: 307.35 SAR في: 2020/01/15 09:22</t>
  </si>
  <si>
    <t>سداد فاتورة من: xx007 مبلغ: 150.00 SAR مفوتر: الاتصالات السعودية في: 2020/01/15 09:25</t>
  </si>
  <si>
    <t>مدفوعات وزارة الداخلية من: xx007 مبلغ: 150.00 SAR الخدمة: الاستعلام عن المخالفات المروريه - رقم المخالفة في: 2020/01/15 09:26</t>
  </si>
  <si>
    <t>حوالة صادرة: محلية من: xx007 مبلغ: 157.35 SAR في: 2020/01/15 10:59</t>
  </si>
  <si>
    <t>حوالة صادرة: محلية من: xx007 مبلغ: 57.35 SAR في: 2020/01/15 11:37</t>
  </si>
  <si>
    <t>مشتريات نقاط البيع بطاقة: **4529;مدى(أثير) من: xx007 مبلغ: 1130.07 SAR لدى: AL FAISALIAH RESORT دولة: السعودية في: 2020/01/15 13:31</t>
  </si>
  <si>
    <t>سداد فاتورة من: xx007 مبلغ: 15.75 SAR مفوتر: في: 2020/01/15 13:42</t>
  </si>
  <si>
    <t>مشتريات نقاط البيع بطاقة: **4529;مدى(أثير) من: xx007 مبلغ: 598.50 SAR لدى: AL FAISALIAH RESORT دولة: السعودية في: 2020/01/15 19:14</t>
  </si>
  <si>
    <t>مشتريات نقاط البيع بطاقة: **4529;مدى من: xx007 مبلغ: 3000.00 SAR لدى: IBN KHALDOON دولة: السعودية في: 2020/01/20 07:47</t>
  </si>
  <si>
    <t>مشتريات إنترنت بطاقة: **4529;مدى من: xx007 مبلغ: 37.00 SAR لدى: Careem Transportation في: 2020/01/20 11:27</t>
  </si>
  <si>
    <t>مشتريات إنترنت بطاقة: **4529;مدى من: xx007 مبلغ: 27.99 SAR لدى: Microsoft Store في: 2020/01/20 11:39</t>
  </si>
  <si>
    <t>مشتريات نقاط البيع بطاقة: **4529;مدى(أثير) من: xx007 مبلغ: 10.00 SAR لدى: STARBUCKS دولة: السعودية في: 2020/01/20 13:41</t>
  </si>
  <si>
    <t>حوالة صادرة: محلية من: xx007 مبلغ: 907.35 SAR في: 2020/01/20 13:43</t>
  </si>
  <si>
    <t>حوالة صادرة: محلية من: xx007 مبلغ: 157.35 SAR في: 2020/01/20 13:44</t>
  </si>
  <si>
    <t>سلفة حسين آل بأني حوالة صادرة: داخلية من: xx007 مبلغ: 1000.00 SAR في: 2020/01/20 17:28</t>
  </si>
  <si>
    <t>مشتريات نقاط البيع بطاقة: **4529;مدى(أثير) من: xx007 مبلغ: 84.00 SAR لدى: AL MADAEN TORCH CENTER دولة: السعودية في: 2020/01/20 22:14</t>
  </si>
  <si>
    <t>مشتريات نقاط البيع بطاقة: **4529;مدى(أثير) من: xx007 مبلغ: 24.00 SAR لدى: BURGERIZZR دولة: السعودية في: 2020/01/20 22:25</t>
  </si>
  <si>
    <t>مشتريات نقاط البيع بطاقة: **4529;مدى(أثير) من: xx007 مبلغ: 25.00 SAR لدى: Dr Cafe دولة: السعودية في: 2020/01/16 09:47</t>
  </si>
  <si>
    <t>حوالة صادرة: محلية من: xx007 مبلغ: 207.35 SAR في: 2020/01/16 12:00</t>
  </si>
  <si>
    <t>مشتريات نقاط البيع بطاقة: **4529;مدى(أثير) من: xx007 مبلغ: 91.00 SAR لدى: Dominos 62838 دولة: السعودية في: 2020/01/16 19:55</t>
  </si>
  <si>
    <t>مشتريات نقاط البيع بطاقة: **4529;مدى(أثير) من: xx007 مبلغ: 31.15 SAR لدى: TAMIMI MARKETS S162 دولة: السعودية في: 2020/01/16 20:06</t>
  </si>
  <si>
    <t>مشتريات نقاط البيع بطاقة: **4529;مدى(أثير) من: xx007 مبلغ: 28.85 SAR لدى: ASWAG ALNADLYAH دولة: السعودية في: 2020/01/16 20:23</t>
  </si>
  <si>
    <t>مشتريات نقاط البيع بطاقة: **4529;مدى(أثير) من: xx007 مبلغ: 24.00 SAR لدى: BK Nada دولة: السعودية في: 2020/01/16 20:32</t>
  </si>
  <si>
    <t>مشتريات نقاط البيع بطاقة: **4529;مدى من: xx007 مبلغ: 86.18 SAR لدى: PANDA RETAIL COMPANY P دولة: السعودية في: 2020/01/17 13:03</t>
  </si>
  <si>
    <t>مشتريات نقاط البيع بطاقة: **4529;مدى(أثير) من: xx007 مبلغ: 46.44 SAR لدى: AlOthaim AlNafel 148 دولة: السعودية في: 2020/01/17 16:29</t>
  </si>
  <si>
    <t>مشتريات نقاط البيع بطاقة: **4529;مدى(أثير) من: xx007 مبلغ: 62.00 SAR لدى: Danat ALAryaf دولة: السعودية في: 2020/01/17 16:49</t>
  </si>
  <si>
    <t>مشتريات نقاط البيع بطاقة: **4529;مدى(أثير) من: xx007 مبلغ: 67.80 SAR لدى: adm medical company دولة: السعودية في: 2020/01/18 00:18</t>
  </si>
  <si>
    <t>مشتريات نقاط البيع بطاقة: **4529;مدى(أثير) من: xx007 مبلغ: 5000.00 SAR لدى: Al Khwarizmi دولة: السعودية في: 2020/01/18 11:07</t>
  </si>
  <si>
    <t>مشتريات نقاط البيع بطاقة: **4529;مدى(أثير) من: xx007 مبلغ: 45.00 SAR لدى: Alkhafeef A0024 دولة: السعودية في: 2020/01/18 14:46</t>
  </si>
  <si>
    <t>مشتريات نقاط البيع بطاقة: **4529;مدى(أثير) من: xx007 مبلغ: 12.00 SAR لدى: Alkhafeef A0024 دولة: السعودية في: 2020/01/18 14:48</t>
  </si>
  <si>
    <t>مشتريات نقاط البيع بطاقة: **4529;مدى(أثير) من: xx007 مبلغ: 11.00 SAR لدى: Dr Cafe دولة: السعودية في: 2020/01/18 16:43</t>
  </si>
  <si>
    <t>مشتريات نقاط البيع بطاقة: **4529;مدى(أثير) من: xx007 مبلغ: 43.22 SAR لدى: PANDA RETAIL COMPANY P دولة: السعودية في: 2020/01/18 18:12</t>
  </si>
  <si>
    <t>مشتريات نقاط البيع بطاقة: **4529;مدى(أثير) من: xx007 مبلغ: 39.75 SAR لدى: PANDA RETAIL COMPANY P دولة: السعودية في: 2020/01/18 23:01</t>
  </si>
  <si>
    <t>مدرسة سحب: صراف آلي بطاقة: **4529 مدى دولة: السعودية من: xx007 مبلغ: 3000.00 SAR في: 2020/01/18 23:02</t>
  </si>
  <si>
    <t>سحب: صراف آلي بطاقة: **4529 مدى دولة: السعودية من: xx007 مبلغ: 600.00 SAR في: 2020/01/19 09:08</t>
  </si>
  <si>
    <t>مشتريات نقاط البيع بطاقة: **4529;مدى(أثير) من: xx007 مبلغ: 7.00 SAR لدى: ABDULAZIZ ALBWARDI EST دولة: السعودية في: 2020/01/19 09:12</t>
  </si>
  <si>
    <t>مشتريات نقاط البيع بطاقة: **4529;مدى(أثير) من: xx007 مبلغ: 100.02 SAR لدى: Asia Petrol Services دولة: السعودية في: 2020/01/19 09:58</t>
  </si>
  <si>
    <t>مدفوعات وزارة الداخلية من: xx007 مبلغ: 150.00 SAR الخدمة: الاستعلام عن المخالفات المروريه - رقم المخالفة في: 2020/01/19 10:11</t>
  </si>
  <si>
    <t>سداد فاتورة من: xx007 مبلغ: 100.00 SAR مفوتر: الاتصالات السعودية في: 2020/01/19 10:11</t>
  </si>
  <si>
    <t>مشتريات نقاط البيع بطاقة: **4529;مدى(أثير) من: xx007 مبلغ: 13.00 SAR لدى: mama noura juie center دولة: السعودية في: 2020/01/19 11:37</t>
  </si>
  <si>
    <t>مشتريات نقاط البيع بطاقة: **4529;مدى(أثير) من: xx007 مبلغ: 135.20 SAR لدى: JARIR BOOKSTORE دولة: السعودية في: 2020/01/19 20:20</t>
  </si>
  <si>
    <t>مشتريات نقاط البيع بطاقة: **4529;مدى(أثير) من: xx007 مبلغ: 40.00 SAR لدى: SHAWERMER دولة: السعودية في: 2020/01/19 20:37</t>
  </si>
  <si>
    <t>مشتريات نقاط البيع بطاقة: **4529;مدى(أثير) من: xx007 مبلغ: 45.00 SAR لدى: THREE FOODS MARKET دولة: السعودية في: 2020/01/19 20:55</t>
  </si>
  <si>
    <t>لمبات</t>
  </si>
  <si>
    <t>مشتريات نقاط البيع بطاقة: **4529;مدى(أثير) من: xx007 مبلغ: 7.00 SAR لدى: MAX COFFEE EST دولة: السعودية في: 2020/01/21 10:33</t>
  </si>
  <si>
    <t>مشتريات إنترنت بطاقة: **4529;مدى من: xx007 مبلغ: 12.00 SAR لدى: Careem Transportation في: 2020/01/21 14:02</t>
  </si>
  <si>
    <t>مشتريات إنترنت بطاقة: **4529;مدى من: xx007 مبلغ: 32.00 SAR لدى: Careem Transportation في: 2020/01/21 14:46</t>
  </si>
  <si>
    <t>مشتريات نقاط البيع بطاقة: **4529;مدى(أثير) من: xx007 مبلغ: 53.00 SAR لدى: BWW Exit 7 دولة: السعودية في: 2020/01/21 21:30</t>
  </si>
  <si>
    <t>مشتريات نقاط البيع بطاقة: **4529;مدى(أثير) من: xx007 مبلغ: 63.85 SAR لدى: Kunooz دولة: السعودية في: 2020/01/21 21:45</t>
  </si>
  <si>
    <t>مشتريات نقاط البيع بطاقة: **4529;مدى(أثير) من: xx007 مبلغ: 3.00 SAR لدى: ALROWAIS SUPER MARKET دولة: السعودية في: 2020/01/21 21:47</t>
  </si>
  <si>
    <t>مشتريات إنترنت بطاقة: **4529;مدى من: xx007 مبلغ: 49.00 SAR لدى: Careem Transportation في: 2020/01/22 11:31</t>
  </si>
  <si>
    <t>مشتريات نقاط البيع بطاقة: **4529;مدى(أثير) من: xx007 مبلغ: 26.00 SAR لدى: ESTIDIO WAKT ALSOURA دولة: السعودية في: 2020/01/22 17:01</t>
  </si>
  <si>
    <t>مشتريات إنترنت بطاقة: **4529;مدى من: xx007 مبلغ: 95.00 SAR لدى: Careem Transportation في: 2020/01/22 17:20</t>
  </si>
  <si>
    <t>سحب: صراف آلي بطاقة: **4529 مدى دولة: السعودية من: xx007 مبلغ: 100.00 SAR في: 2020/01/22 18:57</t>
  </si>
  <si>
    <t>مشتريات نقاط البيع بطاقة: **4529;مدى(أثير) من: xx007 مبلغ: 26.00 SAR لدى: MCDONALDS ALNARJES دولة: السعودية في: 2020/01/22 19:39</t>
  </si>
  <si>
    <t>مشتريات نقاط البيع بطاقة: **4529;مدى(أثير) من: xx007 مبلغ: 27.00 SAR لدى: MCDONALDS ALNARJES دولة: السعودية في: 2020/01/22 19:41</t>
  </si>
  <si>
    <t>مشتريات نقاط البيع بطاقة: **4529;مدى(أثير) من: xx007 مبلغ: 12.00 SAR لدى: MCDONALDS ALNARJES دولة: السعودية في: 2020/01/22 20:34</t>
  </si>
  <si>
    <t>مشتريات نقاط البيع بطاقة: **4529;مدى(أثير) من: xx007 مبلغ: 30.00 SAR لدى: OTHMAN BIN AFAN دولة: السعودية في: 2020/01/23 07:25</t>
  </si>
  <si>
    <t>سحب: صراف آلي بطاقة: **4529 مدى دولة: السعودية من: xx007 مبلغ: 100.00 SAR في: 2020/01/23 10:30</t>
  </si>
  <si>
    <t>مشتريات نقاط البيع بطاقة: **4529;مدى(أثير) من: xx007 مبلغ: 25.00 SAR لدى: Abdullah Rashed Al دولة: السعودية في: 2020/01/23 11:08</t>
  </si>
  <si>
    <t>سداد فاتورة من: xx007 مبلغ: 147.62 SAR مفوتر: الاتصالات السعودية في: 2020/01/26 21:52</t>
  </si>
  <si>
    <t>سحب: صراف آلي بطاقة: ***1693;مدى من: ***3001 مبلغ: SAR 50.00 في: 2020-01-28 20:18:51</t>
  </si>
  <si>
    <t>شراء عبر نقاط البيع بطاقة: ***1693; مدى(أثير) من: ***3001 مبلغ: SAR 30.00 لدى: Asia Petrol Services في: 2020-01-28 17:23:37</t>
  </si>
  <si>
    <t>حوالة صادرة: محلية من: xx007 مبلغ: 127.35 SAR في: 2020/01/28 13:30</t>
  </si>
  <si>
    <t>حوالة صادرة: محلية من: xx007 مبلغ: 307.35 SAR في: 2020/01/28 13:01</t>
  </si>
  <si>
    <t>مشتريات نقاط البيع بطاقة: **4529;مدى(أثير) من: xx007 مبلغ: 9.00 SAR لدى: DANKIN DONUTS دولة: السعودية في: 2020/01/28 07:47</t>
  </si>
  <si>
    <t>مشتريات نقاط البيع بطاقة: **4529;مدى(أثير) من: xx007 مبلغ: 2.70 SAR لدى: CARREFOUR دولة: السعودية في: 2020/01/28 07:43</t>
  </si>
  <si>
    <t>شراء عبر نقاط البيع بطاقة: ***1693; مدى(أثير) من: ***3001 مبلغ: SAR 75.60 لدى: 3 EGGS في: 2020-01-29 09:57:24</t>
  </si>
  <si>
    <t>مشتريات نقاط البيع بطاقة: **4529;مدى(أثير) من: xx007 مبلغ: 27.00 SAR لدى: Herfy 106 دولة: السعودية في: 2020/01/27 21:41</t>
  </si>
  <si>
    <t>مشتريات نقاط البيع بطاقة: **4529;مدى(أثير) من: xx007 مبلغ: 135.00 SAR لدى: Abdulmohsen Al Hokair دولة: السعودية في: 2020/01/27 20:54</t>
  </si>
  <si>
    <t>مشتريات نقاط البيع بطاقة: **4529;مدى(أثير) من: xx007 مبلغ: 9.00 SAR لدى: LORCA CAFEE دولة: السعودية في: 2020/01/27 11:58</t>
  </si>
  <si>
    <t>مشتريات نقاط البيع بطاقة: **4529;مدى(أثير) من: xx007 مبلغ: 27.30 SAR لدى: Als دولة: السعودية في: 2020/01/27 11:09</t>
  </si>
  <si>
    <t>سحب: صراف آلي بطاقة: ***1693;مدى من: ***3001 مبلغ: SAR 200.00 في: 2020-01-29 20:53:29</t>
  </si>
  <si>
    <t>شراء عبر نقاط البيع بطاقة: ***1693; مدى(أثير) من: ***3001 مبلغ: SAR 300.00 لدى: CENTER ALTBI ALMTQDM C abdullah sRI في: 2020-01-30 09:04:18</t>
  </si>
  <si>
    <t>شراء عبر نقاط البيع بطاقة: ***1693; مدى(أثير) من: ***3001 مبلغ: SAR 37.42 لدى: AlOthaim AlNafel 148 H في: 2020-01-29 20:40:11</t>
  </si>
  <si>
    <t>شراء عبر نقاط البيع بطاقة: ***1693; مدى(أثير) من: ***3001 مبلغ: SAR 25.00 لدى: SHAWERMER في: 2020-01-29 18:54:54</t>
  </si>
  <si>
    <t>سحب: صراف آلي بطاقة: ***1693;مدى من: ***3001 مبلغ: SAR 200.00 في: 2020-01-29 18:40:44</t>
  </si>
  <si>
    <t>شراء عبر نقاط البيع بطاقة: ***1693; مدى(أثير) من: ***3001 مبلغ: SAR 30.00 لدى: NAFT Alworood في: 2020-01-29 17:07:04</t>
  </si>
  <si>
    <t>شراء عبر نقاط البيع بطاقة: ***1693; مدى(أثير) من: ***3001 مبلغ: SAR 45.00 لدى: JAVA TIME CO في: 2020-01-30 10:44:53</t>
  </si>
  <si>
    <t>حوالة صادرة: محلية من: ***3001 مبلغ: SAR 507.00 في: 2020-01-30 10:45:33</t>
  </si>
  <si>
    <t>شراء عبر نقاط البيع بطاقة: ***1693; مدى(أثير) من: ***3001 مبلغ: SAR 50.00 لدى: Woroof Medical Clinics RIYADH في: 2020-01-30 19:03:32</t>
  </si>
  <si>
    <t>شراء عبر نقاط البيع بطاقة: ***1693; مدى(أثير) من: ***3001 مبلغ: SAR 14.00 لدى: United Al Ayadi Compan ital في: 2020-01-30 18:16:40</t>
  </si>
  <si>
    <t>شراء عبر نقاط البيع بطاقة: ***1693; مدى(أثير) من: ***3001 مبلغ: SAR 10.50 لدى: NAKHAT ALSAEED RESTAUR Saud bin في: 2020-01-30 15:55:45</t>
  </si>
  <si>
    <t>شراء عبر نقاط البيع بطاقة: ***1693; مدى(أثير) من: ***3001 مبلغ: SAR 172.10 لدى: NAKHAT ALSAEED RESTAUR Saud bin في: 2020-01-30 15:02:09</t>
  </si>
  <si>
    <t>شراء عبر نقاط البيع بطاقة: ***1693; مدى(أثير) من: ***3001 مبلغ: SAR 107.00 لدى: OTHMAN BIN AFAN STATIO ROAD في: 2020-01-30 14:37:57</t>
  </si>
  <si>
    <t>شراء عبر نقاط البيع بطاقة: ***1693; مدى(أثير) من: ***3001 مبلغ: SAR 55.35 لدى: Ruba Muhammad Al Hamid st Al Nada في: 2020-01-31 00:21:31</t>
  </si>
  <si>
    <t>شراء عبر نقاط البيع بطاقة: ***1693; مدى(أثير) من: ***3001 مبلغ: SAR 21.00 لدى: NAWAFED EST في: 2020-01-27 22:33:06</t>
  </si>
  <si>
    <t>شراء عبر نقاط البيع بطاقة: ***1693; مدى(أثير) من: ***3001 مبلغ: SAR 8.00 لدى: MCDONALDS TALA MALL في: 2020-01-27 21:15:01</t>
  </si>
  <si>
    <t>شراء عبر نقاط البيع بطاقة: ***1693; مدى(أثير) من: ***3001 مبلغ: SAR 26.00 لدى: BK Tala Mall في: 2020-01-27 20:51:31</t>
  </si>
  <si>
    <t>شراء عبر نقاط البيع بطاقة: ***1693; مدى(أثير) من: ***3001 مبلغ: SAR 20.00 لدى: MASAR CHALLENGE SPORTS ANBU في: 2020-01-27 20:46:04</t>
  </si>
  <si>
    <t>شراء عبر نقاط البيع بطاقة: ***1693; مدى(أثير) من: ***3001 مبلغ: SAR 30.00 لدى: ALDREES61 في: 2020-01-27 19:57:30</t>
  </si>
  <si>
    <t>مشتريات نقاط البيع بطاقة: **4529;مدى(أثير) من: xx007 مبلغ: 19.61 SAR لدى: TAMIMI MARKETS S162 دولة: السعودية في: 2020/01/31 13:22</t>
  </si>
  <si>
    <t>سحب: صراف آلي بطاقة: **4529 مدى دولة: السعودية من: xx007 مبلغ: 100.00 SAR في: 2020/01/31 13:23</t>
  </si>
  <si>
    <t>شراء عبر نقاط البيع بطاقة: ***1693; مدى(أثير) من: ***3001 مبلغ: SAR 90.00 لدى: ALWOUSTAH FOOD SERVICE m Al Shafe في: 2020-01-31 13:15:53</t>
  </si>
  <si>
    <t>شراء عبر نقاط البيع بطاقة: ***1693; مدى(أثير) من: ***3001 مبلغ: SAR 133.40 لدى: Al Buroj harmacy 7760 في: 2020-01-27 19:49:46</t>
  </si>
  <si>
    <t>شراء عبر نقاط البيع بطاقة: ***1693; مدى(أثير) من: ***3001 مبلغ: SAR 49.00 لدى: PLANO CAFE في: 2020-01-27 18:32:18</t>
  </si>
  <si>
    <t>شراء عبر نقاط البيع بطاقة: ***1693; مدى(أثير) من: ***3001 مبلغ: SAR 700.00 لدى: Al Khwarizmi Education RAR في: 2020-01-27 13:16:39</t>
  </si>
  <si>
    <t>شراء عبر نقاط البيع بطاقة: ***1693; مدى(أثير) من: ***3001 مبلغ: SAR 20.15 لدى: Ruba Muhammad Al Hamid st Al Nada في: 2020-01-26 21:25:10</t>
  </si>
  <si>
    <t>شراء عبر نقاط البيع بطاقة: ***1693; مدى(أثير) من: ***3001 مبلغ: SAR 9.00 لدى: AL NADA PLAZA10219 في: 2020-01-26 21:10:19</t>
  </si>
  <si>
    <t>شراء عبر نقاط البيع بطاقة: ***1693; مدى(أثير) من: ***3001 مبلغ: SAR 92.98 لدى: Aldawaa PH 815 في: 2020-01-26 20:59:45</t>
  </si>
  <si>
    <t>شراء عبر نقاط البيع بطاقة: ***1693; مدى(أثير) من: ***3001 مبلغ: SAR 13.00 لدى: ALWOUSTAH FOOD SERVICE m Al Shafe في: 2020-01-31 13:39:35</t>
  </si>
  <si>
    <t>شراء عبر نقاط البيع بطاقة: ***1693; مدى(أثير) من: ***3001 مبلغ: SAR 30.00 لدى: Abu Bakar 2 في: 2020-01-25 22:30:46</t>
  </si>
  <si>
    <t>شراء عبر نقاط البيع بطاقة: ***1693; مدى(أثير) من: ***3001 مبلغ: SAR 44.00 لدى: HERFY 310 في: 2020-01-25 22:07:57</t>
  </si>
  <si>
    <t>شراء عبر نقاط البيع بطاقة: ***1693; مدى(أثير) من: ***3001 مبلغ: SAR 97.87 لدى: AlOthaim AlNafel 148 H في: 2020-01-25 20:52:35</t>
  </si>
  <si>
    <t>شراء عبر نقاط البيع بطاقة: ***1693; مدى من: ***3001 مبلغ: SAR 134.00 لدى: BWW Exit 7 في: 2020-01-25 18:25:38</t>
  </si>
  <si>
    <t>شراء عبر نقاط البيع بطاقة: ***1693; مدى(أثير) من: ***3001 مبلغ: SAR 2.00 لدى: Ruba Muhammad Al Hamid st Al Nada في: 2020-01-25 00:40:55</t>
  </si>
  <si>
    <t>شراء عبر نقاط البيع بطاقة: ***1693; مدى(أثير) من: ***3001 مبلغ: SAR 21.00 لدى: MCDONALDS AL NADA PLAZ rd في: 2020-01-25 00:35:45</t>
  </si>
  <si>
    <t>شراء عبر نقاط البيع بطاقة: ***1693; مدى(أثير) من: ***3001 مبلغ: SAR 206.40 لدى: Aldawaa PH 815 في: 2020-01-25 00:21:42</t>
  </si>
  <si>
    <t>Debt</t>
  </si>
  <si>
    <t>خصم SAR 2027.00 من حسابك ***2153 في 2020-01-31 20:59:22 - تحويل</t>
  </si>
  <si>
    <t>سحب: صراف آلي بطاقة: **4529 مدى دولة: السعودية من: xx007 مبلغ: 150.00 SAR في: 2020/01/31 16:24</t>
  </si>
  <si>
    <t>مشتريات نقاط البيع بطاقة: **4529;مدى من: xx007 مبلغ: 6 USD لدى: DIGITALOCEAN COM دولة: أمريكا في: 2020/02/01 13:17</t>
  </si>
  <si>
    <t>مشتريات نقاط البيع بطاقة: **4529;مدى(أثير) من: xx007 مبلغ: 14.00 SAR لدى: Danat ALAryaf دولة: السعودية في: 2020/01/31 13:50</t>
  </si>
  <si>
    <t>مشتريات نقاط البيع بطاقة: **4529;مدى(أثير) من: xx007 مبلغ: 6.82 SAR لدى: AlOthaim AlNafel 148 دولة: السعودية في: 2020/01/31 13:43</t>
  </si>
  <si>
    <t>سحب: صراف آلي بطاقة: **4529 مدى دولة: السعودية من: xx007 مبلغ: 100.00 SAR في: 2020/02/01 18:07</t>
  </si>
  <si>
    <t>شراء عبر نقاط البيع بطاقة: ***1693; مدى(أثير) من: ***3001 مبلغ: SAR 22.31 لدى: SANAD HOSPITAL في: 2020-02-01 17:46:02</t>
  </si>
  <si>
    <t>شراء عبر نقاط البيع بطاقة: ***1693; مدى(أثير) من: ***3001 مبلغ: SAR 22.00 لدى: BOOTS في: 2020-02-01 23:33:42</t>
  </si>
  <si>
    <t>شراء عبر نقاط البيع بطاقة: ***1693; مدى(أثير) من: ***3001 مبلغ: SAR 14.00 لدى: United Al Ayadi Compan ital في: 2020-02-01 18:15:00</t>
  </si>
  <si>
    <t>شراء عبر نقاط البيع بطاقة: ***1693; مدى(أثير) من: ***3001 مبلغ: SAR 10.00 لدى: SANAD HOSPITAL في: 2020-02-01 16:35:28</t>
  </si>
  <si>
    <t>سداد فاتورة من: ***3001 مبلغ: SAR 945.00 مفوتر: 002 في: 2020-02-01 11:35:11 فاتورة شقة ابوعايشة</t>
  </si>
  <si>
    <t>شراء عبر نقاط البيع بطاقة: ***1693; مدى(أثير) من: ***3001 مبلغ: SAR 22.00 لدى: MCDONALDS AL NADA PLAZ rd في: 2020-02-02 00:06:49</t>
  </si>
  <si>
    <t>شراء عبر نقاط البيع بطاقة: ***1693; مدى(أثير) من: ***3001 مبلغ: SAR 10.00 لدى: JAVA TIME FOR TRADING affan st في: 2020-02-02 11:48:54</t>
  </si>
  <si>
    <t>شراء عبر نقاط البيع بطاقة: ***1693; مدى(أثير) من: ***3001 مبلغ: SAR 72.76 لدى: PANDA RETAIL COMPANY P n RD في: 2020-01-24 18:20:10</t>
  </si>
  <si>
    <t>شراء عبر نقاط البيع بطاقة: ***1693; مدى(أثير) من: ***3001 مبلغ: SAR 17.85 لدى: ASWAG ALNADLYAH LILTJA 682 RH في: 2020-01-24 17:27:32</t>
  </si>
  <si>
    <t>مشتريات نقاط البيع بطاقة: **4529;مدى(أثير) من: xx007 مبلغ: 32.74 SAR لدى: TAMIMI MARKETS S162 دولة: السعودية في: 2020/02/02 21:54</t>
  </si>
  <si>
    <t>مشتريات نقاط البيع بطاقة: **4529;مدى(أثير) من: xx007 مبلغ: 24.00 SAR لدى: SHAWERMER دولة: السعودية في: 2020/02/02 21:22</t>
  </si>
  <si>
    <t>مشتريات نقاط البيع بطاقة: **4529;مدى(أثير) من: xx007 مبلغ: 20.00 SAR لدى: FLAF BURGER دولة: السعودية في: 2020/02/02 20:16</t>
  </si>
  <si>
    <t>سحب: صراف آلي بطاقة: **4529 مدى دولة: السعودية من: xx007 مبلغ: 50.00 SAR في: 2020/02/02 20:08</t>
  </si>
  <si>
    <t>سداد فاتورة من: xx007 مبلغ: 105.00 SAR مفوتر: في: 2020/02/02 19:18</t>
  </si>
  <si>
    <t>حوالة صادرة: محلية من: xx007 مبلغ: 507.35 SAR في: 2020/02/02 15:41</t>
  </si>
  <si>
    <t>مشتريات نقاط البيع بطاقة: **4529;مدى(أثير) من: xx007 مبلغ: 175.23 SAR لدى: AlOthaim AlNafel 148 دولة: السعودية في: 2020/02/03 14:28</t>
  </si>
  <si>
    <t>مشتريات نقاط البيع بطاقة: **4529;مدى(أثير) من: xx007 مبلغ: 6.00 SAR لدى: Danat ALAryaf دولة: السعودية في: 2020/02/03 14:34</t>
  </si>
  <si>
    <t>مشتريات نقاط البيع بطاقة: **4529;مدى(أثير) من: xx007 مبلغ: 34.00 SAR لدى: Dominos 62832 دولة: السعودية في: 2020/02/03 14:53</t>
  </si>
  <si>
    <t>حوالة صادرة: محلية من: xx007 مبلغ: 2007.35 SAR في: 2020/02/02 14:19</t>
  </si>
  <si>
    <t>حوالة صادرة: محلية من: xx007 مبلغ: 507.35 SAR في: 2020/02/02 14:19</t>
  </si>
  <si>
    <t>مشتريات نقاط البيع بطاقة: **4529;مدى(أثير) من: xx007 مبلغ: 12.09 SAR لدى: SANAD HOSPITAL دولة: السعودية في: 2020/02/04 16:30</t>
  </si>
  <si>
    <t>مشتريات نقاط البيع بطاقة: **4529;مدى(أثير) من: xx007 مبلغ: 10.00 SAR لدى: SANAD HOSPITAL دولة: السعودية في: 2020/02/04 16:00</t>
  </si>
  <si>
    <t>مشتريات نقاط البيع بطاقة: **4529;مدى(أثير) من: xx007 مبلغ: 28.00 SAR لدى: KFC ALRABEA DRIVE THRU دولة: السعودية في: 2020/02/04 15:17</t>
  </si>
  <si>
    <t>مشتريات نقاط البيع بطاقة: **4529;مدى(أثير) من: xx007 مبلغ: 16.00 SAR لدى: DANKIN DONUTS دولة: السعودية في: 2020/02/04 13:45</t>
  </si>
  <si>
    <t>تعديل السجل وإضافة عمر ومعاذ مدراء سداد فاتورة من: xx007 مبلغ: 1675.00 SAR مفوتر: خدمات أعمالي في: 2020/02/03 16:57</t>
  </si>
  <si>
    <t>تنظيف شقة ابوعايشة</t>
  </si>
  <si>
    <t>عامل تنظيف الاحواش</t>
  </si>
  <si>
    <t>ملاهي مشتريات نقاط البيع بطاقة: **4529;مدى(أثير) من: xx007 مبلغ: 100.00 SAR لدى: alhadyat litaqdim دولة: السعودية في: 2020/02/06 20:30</t>
  </si>
  <si>
    <t>مشتريات نقاط البيع بطاقة: **4529;مدى(أثير) من: xx007 مبلغ: 230.00 SAR لدى: Durrat Alrimal Company دولة: السعودية في: 2020/02/06 17:43</t>
  </si>
  <si>
    <t>مشتريات نقاط البيع بطاقة: **4529;مدى من: xx007 مبلغ: 70.95 SAR لدى: Primary Care Medical دولة: السعودية في: 2020/02/06 10:56</t>
  </si>
  <si>
    <t>سحب: صراف آلي بطاقة: **4529 مدى دولة: السعودية من: xx007 مبلغ: 300.00 SAR في: 2020/02/06 10:20</t>
  </si>
  <si>
    <t>مشتريات نقاط البيع بطاقة: **4529;مدى(أثير) من: xx007 مبلغ: 13.85 SAR لدى: Kunooz دولة: السعودية في: 2020/02/06 10:09</t>
  </si>
  <si>
    <t>مشتريات نقاط البيع بطاقة: **4529;مدى(أثير) من: xx007 مبلغ: 300.00 SAR لدى: ADVANCED MEDICINE دولة: السعودية في: 2020/02/06 09:08</t>
  </si>
  <si>
    <t>مشتريات نقاط البيع بطاقة: **4529;مدى(أثير) من: xx007 مبلغ: 105.00 SAR لدى: OTHMAN BIN AFAN دولة: السعودية في: 2020/02/06 08:33</t>
  </si>
  <si>
    <t>مشتريات نقاط البيع بطاقة: **4529;مدى(أثير) من: xx007 مبلغ: 10.00 SAR لدى: JAVA TIME FOR TRADING دولة: السعودية في: 2020/02/06 08:23</t>
  </si>
  <si>
    <t>مشتريات نقاط البيع بطاقة: **4529;مدى(أثير) من: xx007 مبلغ: 147.00 SAR لدى: EST BAYAREQ DUBAI دولة: السعودية في: 2020/02/05 23:34</t>
  </si>
  <si>
    <t>مشتريات نقاط البيع بطاقة: **4529;مدى(أثير) من: xx007 مبلغ: 23.57 SAR لدى: PANDA RETAIL COMPANY P دولة: السعودية في: 2020/02/05 23:20</t>
  </si>
  <si>
    <t>سداد فاتورة من: xx007 مبلغ: 52.50 SAR مفوتر: في: 2020/02/05 21:22خالد سوا</t>
  </si>
  <si>
    <t>مشتريات نقاط البيع بطاقة: **4529;مدى من: xx007 مبلغ: 139.58 SAR لدى: PANDA RETAIL COMPANY P دولة: السعودية في: 2020/02/05 17:08</t>
  </si>
  <si>
    <t>مشتريات نقاط البيع بطاقة: **4529;مدى(أثير) من: xx007 مبلغ: 25.00 SAR لدى: Riyadh Chamber of دولة: السعودية في: 2020/02/05 16:24</t>
  </si>
  <si>
    <t>مشتريات نقاط البيع بطاقة: **4529;مدى(أثير) من: xx007 مبلغ: 30.00 SAR لدى: AL DHAHER STATION دولة: السعودية في: 2020/02/05 14:55</t>
  </si>
  <si>
    <t>مشتريات نقاط البيع بطاقة: **4529;مدى(أثير) من: xx007 مبلغ: 35.00 SAR لدى: BK Nada دولة: السعودية في: 2020/02/05 14:10</t>
  </si>
  <si>
    <t>حوالة صادرة: محلية من: xx007 مبلغ: 207.35 SAR في: 2020/02/05 12:50</t>
  </si>
  <si>
    <t>مشتريات نقاط البيع بطاقة: **4529;مدى(أثير) من: xx007 مبلغ: 24.00 SAR لدى: STARBUCKS دولة: السعودية في: 2020/02/05 08:38</t>
  </si>
  <si>
    <t>مشتريات نقاط البيع بطاقة: **4529;مدى(أثير) من: xx007 مبلغ: 8.00 SAR لدى: JAVA TIME دولة: السعودية في: 2020/02/05 12:01</t>
  </si>
  <si>
    <t>حوالة صادرة: محلية من: ***3001 مبلغ: SAR 997.00 في: 2020-02-04 14:51:13</t>
  </si>
  <si>
    <t>شراء عبر نقاط البيع بطاقة: ***1693; مدى(أثير) من: ***3001 مبلغ: SAR 16.40 لدى: Ruba Muhammad Al Hamid st Al Nada في: 2020-02-03 22:25:35</t>
  </si>
  <si>
    <t>شراء عبر نقاط البيع بطاقة: ***1693; مدى من: ***3001 مبلغ: SAR 200.00 لدى: Alanagah For Tailing في: 2020-02-03 20:45:16</t>
  </si>
  <si>
    <t>شراء عبر نقاط البيع بطاقة: ***1693; مدى(أثير) من: ***3001 مبلغ: SAR 19.00 لدى: KUDU R0036HD في: 2020-02-03 07:47:59</t>
  </si>
  <si>
    <t>سحب: صراف آلي بطاقة: ***1693;مدى من: ***3001 مبلغ: SAR 200.00 في: 2020-02-07 12:43:04</t>
  </si>
  <si>
    <t>شراء نقاط البيع بطاقة: ***1693; مدى(أثير) من: ***3001 مبلغ: SAR 10.00 لدى: JAVA TIME FOR TRADING affan st في: 2020-02-02 11:48:54</t>
  </si>
  <si>
    <t>مشتريات نقاط البيع بطاقة: **4529;مدى(أثير) من: xx007 مبلغ: 87.31 SAR لدى: TAMIMI MARKETS S160 دولة: السعودية في: 2020/02/06 22:15</t>
  </si>
  <si>
    <t>مشتريات نقاط البيع بطاقة: **4529;مدى(أثير) من: xx007 مبلغ: 182.00 SAR لدى: Wallan Trading CO دولة: السعودية في: 2020/02/08 11:36</t>
  </si>
  <si>
    <t>مشتريات نقاط البيع بطاقة: **4529;مدى(أثير) من: xx007 مبلغ: 78.00 SAR لدى: Durrat Alrimal Company دولة: السعودية في: 2020/02/08 11:30</t>
  </si>
  <si>
    <t>مشتريات نقاط البيع بطاقة: **4529;تطبيق Apple Pay من: xx007 مبلغ: 22.00 SAR لدى: MCDONALDS AL NADA دولة: السعودية في: 2020/02/08 00:24</t>
  </si>
  <si>
    <t>دومين الوسايل الحديثة مشتريات إنترنت بطاقة: **4529;مدى من: xx007 مبلغ: 12 USD لدى: GOOGLE SELLER في: 2020/02/07 19:00</t>
  </si>
  <si>
    <t>مشتريات نقاط البيع بطاقة: **4529;مدى(أثير) من: xx007 مبلغ: 90.00 SAR لدى: SAADEDDIN PASTRY دولة: السعودية في: 2020/02/07 18:55</t>
  </si>
  <si>
    <t>مشتريات نقاط البيع بطاقة: **4529;مدى(أثير) من: xx007 مبلغ: 11.00 SAR لدى: Dr Cafe دولة: السعودية في: 2020/02/09 13:55</t>
  </si>
  <si>
    <t>حوالة صادرة: محلية من: xx007 مبلغ: 107.35 SAR في: 2020/02/09 13:00</t>
  </si>
  <si>
    <t>مشتريات نقاط البيع بطاقة: **4529;مدى(أثير) من: xx007 مبلغ: 16.00 SAR لدى: TAKWEEN ALQAHWAH FOOD دولة: السعودية في: 2020/02/09 07:41</t>
  </si>
  <si>
    <t>حساب المواطن</t>
  </si>
  <si>
    <t>اضافة SAR 1096.00 الى حسابك ***2984 في 2020-02-10 00:22:37 - حساب المواطن</t>
  </si>
  <si>
    <t>اضافة SAR 1096.00 الى حسابك ***2984 في 2020-01-09 00:28:23 - حساب المواطن</t>
  </si>
  <si>
    <t>شراء عبر نقاط البيع بطاقة: ***1693; مدى(أثير) من: ***3001 مبلغ: SAR 4.17 لدى: PANDA RETAIL COMPANY P n RD في: 2020-02-09 21:44:47</t>
  </si>
  <si>
    <t>سحب: صراف آلي بطاقة: ***1693;مدى من: ***3001 مبلغ: SAR 50.00 في: 2020-02-09 21:40:29</t>
  </si>
  <si>
    <t>نقد الجزيرة</t>
  </si>
  <si>
    <t>سحب: صراف آلي بطاقة: **4529 مدى دولة: السعودية من: xx007 مبلغ: 50.00 SAR في: 2020/02/10 21:10</t>
  </si>
  <si>
    <t>مشتريات نقاط البيع بطاقة: **4529;مدى(أثير) من: xx007 مبلغ: 37.64 SAR لدى: TAMIMI MARKETS S162 دولة: السعودية في: 2020/02/10 21:08</t>
  </si>
  <si>
    <t>مشتريات نقاط البيع بطاقة: **4529;مدى(أثير) من: xx007 مبلغ: 30.00 SAR لدى: Abu Bakar 2 دولة: السعودية في: 2020/02/10 20:49</t>
  </si>
  <si>
    <t>مشتريات نقاط البيع بطاقة: **4529;مدى(أثير) من: xx007 مبلغ: 25.00 SAR لدى: AANI AND DANI TRADING دولة: السعودية في: 2020/02/10 20:43</t>
  </si>
  <si>
    <t>مشتريات نقاط البيع بطاقة: **4529;مدى(أثير) من: xx007 مبلغ: 34.00 SAR لدى: 50 FROUITS دولة: السعودية في: 2020/02/11 21:12</t>
  </si>
  <si>
    <t>سداد فاتورة من: xx007 مبلغ: 21.00 SAR مفوتر: في: 2020/02/11 21:06</t>
  </si>
  <si>
    <t>مدفوعات وزارة الداخلية من: xx007 مبلغ: 150.00 SAR الخدمة: الاستعلام عن المخالفات المروريه - رقم المخالفة في: 2020/02/11 20:37</t>
  </si>
  <si>
    <t>شراء عبر نقاط البيع بطاقة: ***1693; مدى من: ***3001 مبلغ: SAR 150.00 لدى: PANDA RETAIL COMPANY P n RD في: 2020-02-14 13:21:33</t>
  </si>
  <si>
    <t>شراء عبر نقاط البيع بطاقة: ***1693; مدى من: ***3001 مبلغ: SAR 114.71 لدى: PANDA RETAIL COMPANY P n RD في: 2020-02-14 13:19:30</t>
  </si>
  <si>
    <t>شراء عبر نقاط البيع بطاقة: ***1693; مدى من: ***3001 مبلغ: SAR 24.00 لدى: SHAWERMER في: 2020-02-14 12:35:58</t>
  </si>
  <si>
    <t>شراء عبر نقاط البيع بطاقة: ***1693; مدى(أثير) من: ***3001 مبلغ: SAR 205.00 لدى: Zahrat Al Rawdah Pharm Street في: 2020-02-13 14:44:29</t>
  </si>
  <si>
    <t>شراء عبر نقاط البيع بطاقة: ***1693; مدى(أثير) من: ***3001 مبلغ: SAR 44.75 لدى: Aldawaa PH 647 في: 2020-02-13 08:08:48</t>
  </si>
  <si>
    <t>شراء عبر نقاط البيع بطاقة: ***1693; مدى(أثير) من: ***3001 مبلغ: SAR 3.00 لدى: ASEL INVESTMENT COM في: 2020-02-12 17:05:48</t>
  </si>
  <si>
    <t>شراء عبر نقاط البيع بطاقة: ***1693; مدى(أثير) من: ***3001 مبلغ: SAR 65.00 لدى: YUMMY WOK في: 2020-02-12 13:49:36</t>
  </si>
  <si>
    <t>شراء عبر نقاط البيع بطاقة: ***1693; مدى(أثير) من: ***3001 مبلغ: SAR 7.00 لدى: JAVA TIME FOR TRADING affan st في: 2020-02-11 17:35:14 عبر نقاط البيع بطاقة: ***1693; مدى(أثير) من: ***3001 مبلغ: SAR 1.00 لدى: JAVA TIME FOR TRADING affan st في: 2020-02-11 17:35:56</t>
  </si>
  <si>
    <t>شراء عبر نقاط البيع بطاقة: ***1693; مدى(أثير) من: ***3001 مبلغ: SAR 12.00 لدى: DANKIN DONUTS في: 2020-02-11 14:50:37</t>
  </si>
  <si>
    <t>شراء عبر نقاط البيع بطاقة: ***1693; مدى(أثير) من: ***3001 مبلغ: SAR 28.00 لدى: BK Nada في: 2020-02-11 14:22:47</t>
  </si>
  <si>
    <t>شراء عبر نقاط البيع بطاقة: ***1693; مدى(أثير) من: ***3001 مبلغ: SAR 2.00 لدى: AL DIYAH COPY CENTER في: 2020-02-11 09:09:10</t>
  </si>
  <si>
    <t>شراء عبر نقاط البيع بطاقة: ***1693; مدى(أثير) من: ***3001 مبلغ: SAR 104.00 لدى: Abu Bakar 2 في: 2020-02-10 13:46:36</t>
  </si>
  <si>
    <t>شراء عبر نقاط البيع بطاقة: ***1693; مدى(أثير) من: ***3001 مبلغ: SAR 18.00 لدى: Taghmees Co في: 2020-02-10 10:56:55</t>
  </si>
  <si>
    <t>شراء عبر نقاط البيع بطاقة: ***1693; مدى(أثير) من: ***3001 مبلغ: SAR 29.00 لدى: carebo coffee في: 2020-02-10 08:12:58</t>
  </si>
  <si>
    <t>شراء عبر نقاط البيع بطاقة: ***1693; مدى(أثير) من: ***3001 مبلغ: SAR 16.00 لدى: carebo coffee في: 2020-02-10 07:59:55</t>
  </si>
  <si>
    <t>شراء عبر نقاط البيع بطاقة: ***1693; مدى(أثير) من: ***3001 مبلغ: SAR 14.00 لدى: carebo coffee في: 2020-02-10 07:50:20</t>
  </si>
  <si>
    <t>مشتريات نقاط البيع بطاقة: **4529;تطبيق Apple Pay من: xx007 مبلغ: 8.60 SAR لدى: Ruba Muhammad Al دولة: السعودية في: 2020/02/08 16:45</t>
  </si>
  <si>
    <t>مشتريات نقاط البيع بطاقة: **4529;مدى من: xx007 مبلغ: 210.00 SAR لدى: PAYLESS دولة: السعودية في: 2020/02/08 17:17</t>
  </si>
  <si>
    <t>مشتريات نقاط البيع بطاقة: **4529;مدى(أثير) من: xx007 مبلغ: 28.00 SAR لدى: Herfy 101 دولة: السعودية في: 2020/02/08 17:34</t>
  </si>
  <si>
    <t>مشتريات نقاط البيع بطاقة: **4529;مدى(أثير) من: xx007 مبلغ: 22.00 SAR لدى: INNOVATIVE UNION CO دولة: السعودية في: 2020/02/08 17:41</t>
  </si>
  <si>
    <t>مشتريات نقاط البيع بطاقة: **4529;مدى(أثير) من: xx007 مبلغ: 344.00 SAR لدى: TGIF RABEA دولة: السعودية في: 2020/02/08 21:18</t>
  </si>
  <si>
    <t>سداد فاتورة من: xx007 مبلغ: 732.90 SAR مفوتر: الاتصالات السعودية في: 2020/02/10 15:07</t>
  </si>
  <si>
    <t>مشتريات نقاط البيع بطاقة: **4529;مدى(أثير) من: xx007 مبلغ: 45.75 SAR لدى: AlOthaim AlNafel 148 دولة: السعودية في: 2020/02/10 21:42</t>
  </si>
  <si>
    <t>مشتريات نقاط البيع بطاقة: **4529;تطبيق Apple Pay من: xx007 مبلغ: 30.00 SAR لدى: FALLAH دولة: السعودية في: 2020/02/13 22:09</t>
  </si>
  <si>
    <t>مشتريات نقاط البيع بطاقة: **4529;تطبيق Apple Pay من: xx007 مبلغ: 12.00 SAR لدى: NAWAFED EST دولة: السعودية في: 2020/02/13 21:46</t>
  </si>
  <si>
    <t>مشتريات نقاط البيع بطاقة: **4529;مدى(أثير) من: xx007 مبلغ: 45.00 SAR لدى: eggsactly دولة: السعودية في: 2020/02/13 11:09</t>
  </si>
  <si>
    <t>Gamebyus مشتريات إنترنت بطاقة: **4529;مدى من: xx007 مبلغ: 50.07 SAR لدى: DNH GODADDY COM SAR في: 2020/02/14 18:55</t>
  </si>
  <si>
    <t>مشتريات نقاط البيع بطاقة: **4529;مدى(أثير) من: xx007 مبلغ: 8.00 SAR لدى: ABOU JABARA RESTAURANT دولة: السعودية في: 2020/02/14 14:02</t>
  </si>
  <si>
    <t>مشتريات نقاط البيع بطاقة: **4529;مدى(أثير) من: xx007 مبلغ: 25.34 SAR لدى: TAMIMI MARKETS S162 دولة: السعودية في: 2020/02/14 13:58</t>
  </si>
  <si>
    <t>مبلغ: 21.00 SAR مفوتر: في: 2020/02/14 13:57</t>
  </si>
  <si>
    <t>سداد فاتورة من: xx007 مبلغ: 52.50 SAR مفوتر: في: 2020/02/14 13:56</t>
  </si>
  <si>
    <t>سداد فاتورة من: xx007 مبلغ: 52.50 SAR مفوتر: في: 2020/02/14 13:54</t>
  </si>
  <si>
    <t>مشتريات نقاط البيع بطاقة: **4529;تطبيق Apple Pay من: xx007 مبلغ: 26.85 SAR لدى: PANDA RETAIL COMPANY P دولة: السعودية في: 2020/02/13 17:09</t>
  </si>
  <si>
    <t>مشتريات نقاط البيع بطاقة: **4529;تطبيق Apple Pay من: xx007 مبلغ: 21.00 SAR لدى: YUMMY WOK دولة: السعودية في: 2020/02/13 17:24</t>
  </si>
  <si>
    <t>Ncc video شراء عبر نقاط البيع بطاقة: ***1693;مدي لدى: KHAMSAT COM 4477597180 دولة: المملكة المتحدة من: ***3001 مبلغ: USD 110.25 في: 2020-02-15 09:06:27</t>
  </si>
  <si>
    <t>سباكة</t>
  </si>
  <si>
    <t>معاذ بتول</t>
  </si>
  <si>
    <t>شراء عبر نقاط البيع بطاقة: ***1693; مدى(أثير) من: ***3001 مبلغ: SAR 24.00 لدى: SHAWERMER في: 2020-02-15 01:05:22</t>
  </si>
  <si>
    <t>سداد فاتورة من: xx007 مبلغ: 73.25 SAR مفوتر: الشركة السعودية للكهرباء في: 2020/02/15 22:48</t>
  </si>
  <si>
    <t>مشتريات نقاط البيع بطاقة: **4529;مدى(أثير) من: xx007 مبلغ: 6.00 SAR لدى: Danat ALAryaf دولة: السعودية في: 2020/02/15 21:06</t>
  </si>
  <si>
    <t>سحب: صراف آلي بطاقة: **4529 مدى دولة: السعودية من: xx007 مبلغ: 100.00 SAR في: 2020/02/15 21:02</t>
  </si>
  <si>
    <t>مشتريات نقاط البيع بطاقة: **4529;مدى(أثير) من: xx007 مبلغ: 63.54 SAR لدى: ALSADHAN TRADING CO دولة: السعودية في: 2020/02/15 14:21</t>
  </si>
  <si>
    <t>سحب: صراف آلي بطاقة: **4529 مدى دولة: السعودية من: xx007 مبلغ: 300.00 SAR في: 2020/02/15 12:44</t>
  </si>
  <si>
    <t>مشتريات نقاط البيع بطاقة: **4529;مدى(أثير) من: xx007 مبلغ: 18.00 SAR لدى: SHAWERMER دولة: السعودية في: 2020/02/14 13:22</t>
  </si>
  <si>
    <t>سحب: صراف آلي بطاقة: **4529 مدى دولة: السعودية من: xx007 مبلغ: 100.00 SAR في: 2020/02/13 11:27</t>
  </si>
  <si>
    <t>حوالة صادرة: محلية من: xx007 مبلغ: 257.35 SAR في: 2020/02/13 11:41</t>
  </si>
  <si>
    <t>مشتريات نقاط البيع بطاقة: **4529;مدى(أثير) من: xx007 مبلغ: 98.00 SAR لدى: FUN OASIS RTCC CO دولة: السعودية في: 2020/02/11 15:59</t>
  </si>
  <si>
    <t>Create gamebyus عملية شراء مدى عبر الإنترنت بمبلغ 1,069.31 SAR بإستخدام بطاقة مدى رقم ***1693 في 2020-02-14 18:36:42 تم الخصم من حساب ***3001.</t>
  </si>
  <si>
    <t>Gamebyus logo شراء عبر نقاط البيع بطاقة: ***1693;مدي لدى: KHAMSAT COM 4477597180 دولة: المملكة المتحدة من: ***3001 مبلغ: USD 21.00 في: 2020-02-14 18:53:09</t>
  </si>
  <si>
    <t>شراء عبر نقاط البيع بطاقة: ***1693; مدى(أثير) من: ***3001 مبلغ: SAR 29.00 لدى: Herfy 124 في: 2020-02-15 21:55:26</t>
  </si>
  <si>
    <t>شراء عبر نقاط البيع بطاقة: ***1693; مدى(أثير) من: ***3001 مبلغ: SAR 40.00 لدى: Broccoli Resturants في: 2020-02-15 20:44:32</t>
  </si>
  <si>
    <t>شراء عبر نقاط البيع بطاقة: ***1693; مدى(أثير) من: ***3001 مبلغ: SAR 137.00 لدى: Broccoli Resturants في: 2020-02-15 20:38:51</t>
  </si>
  <si>
    <t>مشتريات نقاط البيع بطاقة: **4529;مدى(تطبيق مدى Pay) من: xx007 مبلغ: 41.00 SAR لدى: MCDONALDS AL NADA دولة: السعودية في: 2020/02/16 11:51</t>
  </si>
  <si>
    <t>مشتريات نقاط البيع بطاقة: **4529;مدى(أثير) من: xx007 مبلغ: 208.90 SAR لدى: Al Othaim Markets BR دولة: السعودية في: 2020/02/12 22:31</t>
  </si>
  <si>
    <t>شراء عبر نقاط البيع بطاقة: ***1693; مدى(أثير) من: ***3001 مبلغ: SAR 8.00 لدى: JAVA TIME FOR TRADING affan st في: 2020-02-17 09:42:37</t>
  </si>
  <si>
    <t>شراء عبر نقاط البيع بطاقة: ***1693; مدى(أثير) من: ***3001 مبلغ: SAR 15.00 لدى: MAMA NOURA في: 2020-02-17 07:31:29</t>
  </si>
  <si>
    <t>شراء عبر نقاط البيع بطاقة: ***1693; مدى(أثير) من: ***3001 مبلغ: SAR 26.00 لدى: CRUST CORNER في: 2020-02-16 20:08:49</t>
  </si>
  <si>
    <t>شراء عبر نقاط البيع بطاقة: ***1693; مدى(أثير) من: ***3001 مبلغ: SAR 111.00 لدى: ALMUSIF_15 164 في: 2020-02-16 15:02:19</t>
  </si>
  <si>
    <t>عملية شراء مدى عبر الإنترنت بمبلغ 31.00 SAR بإستخدام بطاقة مدى رقم ***1693 في 2020-02-16 11:02:51 تم الخصم من حساب ***3001.</t>
  </si>
  <si>
    <t>مشتريات نقاط البيع بطاقة: **4529;مدى(تطبيق مدى Pay) من: xx007 مبلغ: 8.00 SAR لدى: SASCO PALM دولة: السعودية في: 2020/02/17 17:16</t>
  </si>
  <si>
    <t>تصوير</t>
  </si>
  <si>
    <t>Ncc logo شراء عبر نقاط البيع بطاقة: ***1693;مدي لدى: KHAMSAT COM 4477597180 دولة: المملكة المتحدة من: ***3001 مبلغ: USD 21.00 في: 2020-02-18 15:36:08</t>
  </si>
  <si>
    <t>حوالة صادرة: محلية من: ***3001 مبلغ: SAR 607.00 في: 2020-02-18 12:55:47</t>
  </si>
  <si>
    <t>Electricity</t>
  </si>
  <si>
    <t>سداد فاتورة من: ***3001 مبلغ: SAR 1,163.63 مفوتر: 002 في: 2020-02-18 11:40:10</t>
  </si>
  <si>
    <t>سداد فاتورة من: ***3001 مبلغ: SAR 970.00 مفوتر: 002 في: 2020-02-18 11:35:20</t>
  </si>
  <si>
    <t>شراء عبر نقاط البيع بطاقة: ***1693; مدى(أثير) من: ***3001 مبلغ: SAR 20.00 لدى: ALDREES295 في: 2020-02-16 09:28:41</t>
  </si>
  <si>
    <t>مشتريات نقاط البيع بطاقة: **4529;مدى(تطبيق مدى Pay) من: xx007 مبلغ: 8.00 SAR لدى: DANKIN DONUTS دولة: السعودية في: 2020/02/19 07:33</t>
  </si>
  <si>
    <t>مشتريات نقاط البيع بطاقة: **4529;مدى من: xx007 مبلغ: 11 USD لدى: UDEMY ONLINE COURSES دولة: أمريكا في: 2020/02/18 18:24</t>
  </si>
  <si>
    <t>مشتريات نقاط البيع بطاقة: **4529;مدى(أثير) من: xx007 مبلغ: 16.04 SAR لدى: SANAD HOSPITAL دولة: السعودية في: 2020/02/18 13:55</t>
  </si>
  <si>
    <t>مشتريات نقاط البيع بطاقة: **4529;مدى(تطبيق مدى Pay) من: xx007 مبلغ: 44.00 SAR لدى: BK Nada دولة: السعودية في: 2020/02/18 13:40</t>
  </si>
  <si>
    <t>سحب: صراف آلي بطاقة: **4529 مدى دولة: السعودية من: xx007 مبلغ: 100.00 SAR في: 2020/02/18 12:48</t>
  </si>
  <si>
    <t>مشتريات نقاط البيع بطاقة: **4529;مدى(تطبيق مدى Pay) من: xx007 مبلغ: 23.00 SAR لدى: Shawarma House دولة: السعودية في: 2020/02/18 11:16</t>
  </si>
  <si>
    <t>سحب: صراف آلي بطاقة: ***1693;مدى من: ***3001 مبلغ: SAR 200.00 في: 2020-02-21 16:28:24</t>
  </si>
  <si>
    <t>سحب: صراف آلي بطاقة: ***1693;مدى من: ***3001 مبلغ: SAR 100.00 في: 2020-02-21 13:10:04</t>
  </si>
  <si>
    <t>شراء عبر نقاط البيع بطاقة: ***1693; مدى(أثير) من: ***3001 مبلغ: SAR 59.00 لدى: eggsactly في: 2020-02-21 13:00:53</t>
  </si>
  <si>
    <t>شراء عبر نقاط البيع بطاقة: ***1693; مدى(أثير) من: ***3001 مبلغ: SAR 58.65 لدى: LE GOURMET BURGER في: 2020-02-20 22:19:46</t>
  </si>
  <si>
    <t>شراء عبر نقاط البيع بطاقة: ***1693; مدى(أثير) من: ***3001 مبلغ: SAR 108.00 لدى: KHALED ALGHAMDI STATIO ARAE في: 2020-02-20 19:14:12</t>
  </si>
  <si>
    <t>شراء عبر نقاط البيع بطاقة: ***1693; مدى(أثير) من: ***3001 مبلغ: SAR 15.00 لدى: ASTKNANBH ALMASA COFFE EXIT 10 في: 2020-02-19 14:04:25</t>
  </si>
  <si>
    <t>شراء عبر نقاط البيع بطاقة: ***1693; مدى(أثير) من: ***3001 مبلغ: SAR 117.51 لدى: PANDA RETAIL COMPANY P n RD في: 2020-02-19 17:23:37</t>
  </si>
  <si>
    <t>شراء عبر نقاط البيع بطاقة: ***1693; مدى(أثير) من: ***3001 مبلغ: SAR 34.00 لدى: JAVA TIME CO في: 2020-02-19 19:15:24</t>
  </si>
  <si>
    <t>شراء عبر نقاط البيع بطاقة: ***1693; مدى(أثير) من: ***3001 مبلغ: SAR 75.00 لدى: ALFARABI MEDICAL COMPA ARAE EXIT في: 2020-02-22 16:16:17</t>
  </si>
  <si>
    <t>شراء إنترنت بطاقة: ***1693;مدى من: ***3001 مبلغ: SAR 158.00 لدى: HungerStation في: 2020-02-22 15:00:09</t>
  </si>
  <si>
    <t>شراء عبر نقاط البيع بطاقة: ***1693; مدى من: ***3001 مبلغ: SAR 94.00 لدى: TAMIMI MARKETS S162 في: 2020-02-22 14:16:16</t>
  </si>
  <si>
    <t>شراء إنترنت بطاقة: ***1693;مدى من: ***3001 مبلغ: SAR 44.00 لدى: HungerStation في: 2020-02-22 19:26:17</t>
  </si>
  <si>
    <t>شراء عبر نقاط البيع بطاقة: ***1693; مدى من: ***3001 مبلغ: SAR 14.26 لدى: PANDA RETAIL COMPANY P n RD في: 2020-02-22 19:13:22</t>
  </si>
  <si>
    <t>سحب: صراف آلي بطاقة: ***1693;مدى من: ***3001 مبلغ: SAR 50.00 في: 2020-02-22 18:46:40</t>
  </si>
  <si>
    <t>شراء عبر نقاط البيع بطاقة: ***1693; مدى(أثير) من: ***3001 مبلغ: SAR 56.35 لدى: PANDA RETAIL COMPANY P n RD في: 2020-02-23 17:34:00</t>
  </si>
  <si>
    <t>عملية شراء مدى عبر الإنترنت بمبلغ 24.00 SAR بإستخدام بطاقة مدى رقم ***1693 في 2020-02-23 11:39:53 تم الخصم من حساب ***3001.</t>
  </si>
  <si>
    <t>عملية شراء مدى عبر الإنترنت بمبلغ 5.00 SAR بإستخدام بطاقة مدى رقم ***1693 في 2020-02-23 11:40:16 تم الخصم من حساب ***3001.</t>
  </si>
  <si>
    <t>حوالة صادرة: محلية من: xx007 مبلغ: 107.35 SAR في: 2020/02/23 14:27</t>
  </si>
  <si>
    <t>مشتريات نقاط البيع بطاقة: **4529;مدى(تطبيق مدى Pay) من: xx007 مبلغ: 2.00 SAR لدى: OTHMAN BIN AFAN دولة: السعودية في: 2020/02/20 18:59</t>
  </si>
  <si>
    <t>مشتريات نقاط البيع بطاقة: **4529;مدى(تطبيق مدى Pay) من: xx007 مبلغ: 12.00 SAR لدى: DANKIN DONUTS دولة: السعودية في: 2020/02/20 13:52</t>
  </si>
  <si>
    <t>شراء عبر نقاط البيع بطاقة: ***1693; مدى(أثير) من: ***3001 مبلغ: SAR 13.74 لدى: Alnahdha Medical Compl Abdulaziz SR في: 2020-02-23 20:08:26</t>
  </si>
  <si>
    <t>مستوصف النهضة</t>
  </si>
  <si>
    <t>شراء عبر نقاط البيع بطاقة: ***1693; مدى(أثير) من: ***3001 مبلغ: SAR 2.00 لدى: United Al Ayadi Compan ital في: 2020-02-23 19:11:01</t>
  </si>
  <si>
    <t>PARKING gurnada</t>
  </si>
  <si>
    <t>شراء عبر نقاط البيع بطاقة: ***1693; مدى(أثير) من: ***3001 مبلغ: SAR 40.00 لدى: WASHUP في: 2020-02-23 22:37:19</t>
  </si>
  <si>
    <t>شراء عبر نقاط البيع بطاقة: ***1693; مدى(أثير) من: ***3001 مبلغ: SAR 50.00 لدى: fuel في: 2020-02-23 22:11:16</t>
  </si>
  <si>
    <t>شراء عبر نقاط البيع بطاقة: ***1693; مدى(أثير) من: ***3001 مبلغ: SAR 4.20 لدى: Rawabi Alkorneesh EST في: 2020-02-23 20:25:39</t>
  </si>
  <si>
    <t>شراء عبر نقاط البيع بطاقة: ***1693; مدى(أثير) من: ***3001 مبلغ: SAR 25.00 لدى: Alnahdha Medical Compl Abdulaziz SR في: 2020-02-23 20:15:12</t>
  </si>
  <si>
    <t>شراء عبر نقاط البيع بطاقة: ***1693; مدى(أثير) من: ***3001 مبلغ: SAR 39.80 لدى: PANDA RETAIL COMPANY P n RD في: 2020-02-23 18:36:42</t>
  </si>
  <si>
    <t>شراء عبر نقاط البيع بطاقة: ***1693; مدى(أثير) من: ***3001 مبلغ: SAR 16.00 لدى: Coffee day في: 2020-02-23 11:33:43</t>
  </si>
  <si>
    <t>شراء عبر نقاط البيع بطاقة: ***1693; مدى من: ***3001 مبلغ: SAR 34.35 لدى: Ruba Muhammad Al Hamid st Al Nada في: 2020-02-22 13:11:43</t>
  </si>
  <si>
    <t>عملية شراء مدى عبر الإنترنت بمبلغ 15.00 SAR بإستخدام بطاقة مدى رقم ***1693 في 2020-02-22 13:02:22 تم الخصم من حساب ***3001.</t>
  </si>
  <si>
    <t>عملية شراء مدى عبر الإنترنت بمبلغ 16.00 SAR بإستخدام بطاقة مدى رقم ***1693 في 2020-02-22 11:20:57 تم الخصم من حساب ***3001.</t>
  </si>
  <si>
    <t>شراء عبر نقاط البيع بطاقة: ***1693; مدى(أثير) من: ***3001 مبلغ: SAR 10.00 لدى: JAVA TIME FOR TRADING affan st في: 2020-02-20 08:18:02</t>
  </si>
  <si>
    <t>شراء عبر نقاط البيع بطاقة: ***1693; مدى(أثير) من: ***3001 مبلغ: SAR 10.10 لدى: ALRASHAD PHARMACY في: 2020-02-20 02:51:58</t>
  </si>
  <si>
    <t>سحب: صراف آلي بطاقة: **4529 مدى دولة: السعودية من: xx007 مبلغ: 50.00 SAR في: 2020/02/23 19:23</t>
  </si>
  <si>
    <t>حوالة صادرة: محلية من: xx007 مبلغ: 107.35 SAR في: 2020/02/24 14:30</t>
  </si>
  <si>
    <t>مشتريات نقاط البيع بطاقة: **4529;مدى(أثير) من: xx007 مبلغ: 13.00 SAR لدى: MCDONALDS AL NADA دولة: السعودية في: 2020/02/24 13:36</t>
  </si>
  <si>
    <t>مشتريات نقاط البيع بطاقة: **4529;مدى(أثير) من: xx007 مبلغ: 13.00 SAR لدى: MCDONALDS AL NADA دولة: السعودية في: 2020/02/24 13:35</t>
  </si>
  <si>
    <t>مشتريات نقاط البيع بطاقة: **4529;مدى(أثير) من: xx007 مبلغ: 13.00 SAR لدى: MCDONALDS AL NADA دولة: السعودية في: 2020/02/24 13:34</t>
  </si>
  <si>
    <t>حوالة صادرة: محلية من: xx007 مبلغ: 107.35 SAR في: 2020/02/24 13:20</t>
  </si>
  <si>
    <t>شراء عبر نقاط البيع بطاقة: ***1693; مدى(أثير) من: ***3001 مبلغ: SAR 12.00 لدى: ALHAYAT FIKRA EST في: 2020-02-24 16:40:35 أدوات مكتبية</t>
  </si>
  <si>
    <t>شراء عبر نقاط البيع بطاقة: ***1693; مدى(أثير) من: ***3001 مبلغ: SAR 17.00 لدى: VOLUME COFFEE في: 2020-02-24 10:54:30</t>
  </si>
  <si>
    <t>شراء عبر نقاط البيع بطاقة: ***1693; مدى(أثير) من: ***3001 مبلغ: SAR 17.00 لدى: VOLUME COFFEE في: 2020-02-24 10:04:22</t>
  </si>
  <si>
    <t>شراء عبر نقاط البيع بطاقة: ***1693; مدى(أثير) من: ***3001 مبلغ: SAR 12.00 لدى: RECIPE COFFEE في: 2020-02-24 08:40:51</t>
  </si>
  <si>
    <t>شراء عبر نقاط البيع بطاقة: ***1693; مدى(أثير) من: ***3001 مبلغ: SAR 7.50 لدى: Ruba Muhammad Al Hamid st Al Nada في: 2020-02-19 20:26:41</t>
  </si>
  <si>
    <t>سداد فاتورة من: xx007 مبلغ: 31.50 SAR مفوتر: في: 2020/02/24 13:20</t>
  </si>
  <si>
    <t>شراء عبر نقاط البيع بطاقة: ***1693; مدى(أثير) من: ***3001 مبلغ: SAR 10.00 لدى: JAVA TIME FOR TRADING affan st في: 2020-02-25 09:12:44</t>
  </si>
  <si>
    <t>عملية شراء مدى عبر الإنترنت بمبلغ 28.59 SAR بإستخدام بطاقة مدى رقم ***1693 في 2020-02-25 08:58:26 تم الخصم من حساب ***3001.</t>
  </si>
  <si>
    <t>عملية شراء مدى عبر الإنترنت بمبلغ 9.00 SAR بإستخدام بطاقة مدى رقم ***1693 في 2020-02-25 08:14:53 تم الخصم من حساب ***3001.</t>
  </si>
  <si>
    <t>سداد فاتورة من: xx007 مبلغ: 105.00 SAR مفوتر: في: 2020/02/24 13:19</t>
  </si>
  <si>
    <t>حوالة صادرة: محلية من: xx007 مبلغ: 12.35 SAR في: 2020/02/24 13:17</t>
  </si>
  <si>
    <t>سحب: صراف آلي بطاقة: **4529 مدى دولة: السعودية من: xx007 مبلغ: 100.00 SAR في: 2020/02/25 19:46</t>
  </si>
  <si>
    <t>مشتريات نقاط البيع بطاقة: **4529;مدى(أثير) من: xx007 مبلغ: 140.92 SAR لدى: AlOthaim AlNafel 148 دولة: السعودية في: 2020/02/25 14:25</t>
  </si>
  <si>
    <t>حوالة صادرة: محلية من: xx007 مبلغ: 307.35 SAR في: 2020/02/25 14:23</t>
  </si>
  <si>
    <t>مشتريات نقاط البيع بطاقة: **4529;مدى(أثير) من: xx007 مبلغ: 24.67 SAR لدى: TAMIMI MARKETS S162 دولة: السعودية في: 2020/02/20 12:01</t>
  </si>
  <si>
    <t>مشتريات نقاط البيع بطاقة: **4529;مدى من: xx007 مبلغ: 27.99 SAR لدى: MICROSOFT OFFICE 365 P دولة: أيرلندا في: 2020/02/20 04:51</t>
  </si>
  <si>
    <t>مشتريات إنترنت بطاقة: **4529;مدى من: xx007 مبلغ: 6 USD لدى: PADDLE NET PDFCONVERT في: 2020/02/20 00:42</t>
  </si>
  <si>
    <t>مشتريات نقاط البيع بطاقة: **4529;مدى(أثير) من: xx007 مبلغ: 126.00 SAR لدى: F6OR FARIS دولة: السعودية في: 2020/02/19 20:01</t>
  </si>
  <si>
    <t>عملية شراء مدى عبر الإنترنت بمبلغ 57.05 SAR بإستخدام بطاقة مدى رقم ***1693 في 2020-02-25 14:24:54 تم الخصم من حساب ***3001.</t>
  </si>
  <si>
    <t>مشتريات نقاط البيع بطاقة: **4529;مدى(أثير) من: xx007 مبلغ: 4.26 SAR لدى: SANAD HOSPITAL دولة: السعودية في: 2020/02/19 12:12</t>
  </si>
  <si>
    <t>مشتريات نقاط البيع بطاقة: **4529;مدى(أثير) من: xx007 مبلغ: 17.67 SAR لدى: SANAD HOSPITAL دولة: السعودية في: 2020/02/19 11:38</t>
  </si>
  <si>
    <t>مشتريات نقاط البيع بطاقة: **4529;مدى(أثير) من: xx007 مبلغ: 10.00 SAR لدى: SANAD HOSPITAL دولة: السعودية في: 2020/02/19 11:20</t>
  </si>
  <si>
    <t>مشتريات نقاط البيع بطاقة: **4529;مدى(أثير) من: xx007 مبلغ: 10.00 SAR لدى: SANAD HOSPITAL دولة: السعودية في: 2020/02/19 10:45</t>
  </si>
  <si>
    <t>شراء عبر نقاط البيع بطاقة: ***1693; مدى(أثير) من: ***3001 مبلغ: SAR 12.00 لدى: BASKIN BR ROBBINS في: 2020-02-27 20:33:49</t>
  </si>
  <si>
    <t>شراء عبر نقاط البيع بطاقة: ***1693; مدى(أثير) من: ***3001 مبلغ: SAR 17.50 لدى: Ruba Muhammad Al Hamid st Al Nada في: 2020-02-27 13:19:57</t>
  </si>
  <si>
    <t>شراء عبر نقاط البيع بطاقة: ***1693; مدى(أثير) من: ***3001 مبلغ: SAR 38.00 لدى: KFC ALRABEA DRIVE THRU H في: 2020-02-27 12:42:19</t>
  </si>
  <si>
    <t>عملية شراء مدى عبر الإنترنت بمبلغ 24.00 SAR بإستخدام بطاقة مدى رقم ***1693 في 2020-02-27 11:48:47 تم الخصم من حساب ***3001.</t>
  </si>
  <si>
    <t>شراء عبر نقاط البيع بطاقة: ***1693; مدى(أثير) من: ***3001 مبلغ: SAR 10.00 لدى: JAVA TIME FOR TRADING affan st في: 2020-02-26 13:11:12</t>
  </si>
  <si>
    <t>شراء عبر نقاط البيع بطاقة: ***1693; مدى(أثير) من: ***3001 مبلغ: SAR 109.00 لدى: TAKHASUSI 2 STATION في: 2020-02-26 09:02:00</t>
  </si>
  <si>
    <t>مشتريات نقاط البيع بطاقة: **4529;مدى(أثير) من: xx007 مبلغ: 30.00 SAR لدى: ALDREES295 دولة: السعودية في: 2020/02/26 16:34</t>
  </si>
  <si>
    <t>مشتريات نقاط البيع بطاقة: **4529;مدى(أثير) من: xx007 مبلغ: 300.00 SAR لدى: LAP TOP WORLD دولة: السعودية في: 2020/02/27 15:25</t>
  </si>
  <si>
    <t>سحب: صراف آلي بطاقة: **4529 مدى دولة: السعودية من: xx007 مبلغ: 500.00 SAR في: 2020/02/27 17:37</t>
  </si>
  <si>
    <t>مشتريات نقاط البيع بطاقة: **4529;مدى(أثير) من: xx007 مبلغ: 15.42 SAR لدى: PANDA RETAIL COMPANY P دولة: السعودية في: 2020/02/27 21:26</t>
  </si>
  <si>
    <t>مشروع الباصات</t>
  </si>
  <si>
    <t>معرض السالمي للسيارات عمولة</t>
  </si>
  <si>
    <t>شراء عبر نقاط البيع بطاقة: ***1693; مدى من: ***3001 مبلغ: SAR 57.00 لدى: Agus Restaurant في: 2020-02-29 23:03:11</t>
  </si>
  <si>
    <t>شراء إنترنت بطاقة: ***1693;مدى من: ***3001 مبلغ: SAR 37.00 لدى: HungerStation في: 2020-02-29 15:04:28</t>
  </si>
  <si>
    <t>شراء إنترنت بطاقة: ***1693;مدى من: ***3001 مبلغ: SAR 38.00 لدى: HungerStation في: 2020-02-28 23:11:22</t>
  </si>
  <si>
    <t>شراء عبر نقاط البيع بطاقة: ***1693; مدى(أثير) من: ***3001 مبلغ: SAR 46.00 لدى: KFC ALRABEA DRIVE THRU H في: 2020-02-28 14:09:21</t>
  </si>
  <si>
    <t>شراء عبر نقاط البيع بطاقة: ***1693; مدى(أثير) من: ***3001 مبلغ: SAR 35.00 لدى: FOAM في: 2020-02-28 14:01:08</t>
  </si>
  <si>
    <t>شراء عبر نقاط البيع بطاقة: ***1693; مدى(أثير) من: ***3001 مبلغ: SAR 56.60 لدى: PANDA RETAIL COMPANY P n RD في: 2020-02-28 13:55:24</t>
  </si>
  <si>
    <t>شراء عبر نقاط البيع بطاقة: ***1693; مدى(أثير) من: ***3001 مبلغ: SAR 15.00 لدى: Ruba Muhammad Al Hamid st Al Nada في: 2020-02-28 13:08:51</t>
  </si>
  <si>
    <t>شراء عبر نقاط البيع بطاقة: ***1693; مدى(أثير) من: ***3001 مبلغ: SAR 55.85 لدى: PANDA RETAIL COMPANY P n RD في: 2020-02-28 12:56:02</t>
  </si>
  <si>
    <t>شراء عبر نقاط البيع بطاقة: ***1693; مدى(أثير) من: ***3001 مبلغ: SAR 30.00 لدى: THLAJAT ALEARINI في: 2020-02-27 21:33:38</t>
  </si>
  <si>
    <t>شراء عبر نقاط البيع بطاقة: ***1693; مدى(أثير) من: ***3001 مبلغ: SAR 40.00 لدى: AWRAQ ALENAB RESTURNT bin afan st في: 2020-02-27 21:16:07</t>
  </si>
  <si>
    <t>شراء عبر نقاط البيع بطاقة: ***1693; مدى(أثير) من: ***3001 مبلغ: SAR 251.36 لدى: PANDA RETAIL COMPANY P n RD في: 2020-02-27 21:03:25</t>
  </si>
  <si>
    <t>شراء عبر نقاط البيع بطاقة: ***1693; مدى(أثير) من: ***3001 مبلغ: SAR 67.50 لدى: BOOTS في: 2020-02-27 20:53:05</t>
  </si>
  <si>
    <t>عملية شراء مدى عبر الإنترنت بمبلغ 31.67 SAR بإستخدام بطاقة مدى رقم ***1693 في 2020-02-27 09:06:23 تم الخصم من حساب ***3001.</t>
  </si>
  <si>
    <t>شراء عبر نقاط البيع بطاقة: ***1693; مدى(أثير) من: ***3001 مبلغ: SAR 15.15 لدى: RAWABI ALKORNESH EST في: 2020-02-27 08:15:47</t>
  </si>
  <si>
    <t>شراء عبر نقاط البيع بطاقة: ***1693; مدى(أثير) من: ***3001 مبلغ: SAR 96.00 لدى: BLAZE PIZZA في: 2020-02-29 23:31:52</t>
  </si>
  <si>
    <t>شراء عبر نقاط البيع بطاقة: ***1693; مدى(أثير) من: ***3001 مبلغ: SAR 44.00 لدى: CARIBOU COFFE في: 2020-02-26 20:44:59</t>
  </si>
  <si>
    <t>شراء عبر نقاط البيع بطاقة: ***1693; مدى(أثير) من: ***3001 مبلغ: SAR 26.00 لدى: KFC ALRABEA في: 2020-03-01 00:26:27</t>
  </si>
  <si>
    <t>شراء عبر نقاط البيع بطاقة: ***1693; مدى(أثير) من: ***3001 مبلغ: SAR 58.29 لدى: Aldawaa PH 815 في: 2020-03-01 00:09:22</t>
  </si>
  <si>
    <t>شراء عبر نقاط البيع بطاقة: ***1693; مدى(أثير) من: ***3001 مبلغ: SAR 34.00 لدى: SHAWERMER في: 2020-02-26 20:01:25</t>
  </si>
  <si>
    <t>شراء عبر نقاط البيع بطاقة: ***1693; مدى(أثير) من: ***3001 مبلغ: SAR 67.00 لدى: Abeer Hashim Al Said F e في: 2020-02-26 19:03:15</t>
  </si>
  <si>
    <t>شراء عبر نقاط البيع بطاقة: ***1693; مدى(أثير) من: ***3001 مبلغ: SAR 19.00 لدى: CAPRI CAFE في: 2020-02-26 09:05:01</t>
  </si>
  <si>
    <t>مشتريات نقاط البيع بطاقة: **4529;مدى(أثير) من: xx007 مبلغ: 8.70 SAR لدى: ALSadhan Trading دولة: السعودية في: 2020/02/29 18:53</t>
  </si>
  <si>
    <t>سحب: صراف آلي بطاقة: **4529 مدى دولة: السعودية من: xx007 مبلغ: 100.00 SAR في: 2020/02/29 18:34</t>
  </si>
  <si>
    <t>سداد فاتورة من: xx007 مبلغ: 439.91 SAR مفوتر: الاتصالات السعودية في: 2020/03/02 12:36</t>
  </si>
  <si>
    <t>حوالة صادرة: محلية من: xx007 مبلغ: 307.35 SAR في: 2020/03/02 13:40</t>
  </si>
  <si>
    <t>فاتورة كهرباء فلة البديعة سداد فاتورة من: xx007 مبلغ: 390.00 SAR مفوتر: الشركة السعودية للكهرباء في: 2020/03/02 13:40</t>
  </si>
  <si>
    <t>مشتريات نقاط البيع بطاقة: **4529;مدى(أثير) من: xx007 مبلغ: 8.00 SAR لدى: Danat ALAryaf دولة: السعودية في: 2020/03/02 11:46</t>
  </si>
  <si>
    <t>حوالة صادرة: محلية من: xx007 مبلغ: 507.35 SAR في: 2020/03/02 09:35</t>
  </si>
  <si>
    <t>مشتريات إنترنت بطاقة: **4529;مدى من: xx007 مبلغ: 4 USD لدى: GOOGLE GSUITE في: 2020/03/02 05:06الربيعان ال سايل الحديثة</t>
  </si>
  <si>
    <t>مشتريات نقاط البيع بطاقة: **4529;مدى من: xx007 مبلغ: 6 USD لدى: DIGITALOCEAN COM دولة: أمريكا في: 2020/03/01 14:39</t>
  </si>
  <si>
    <t>سداد فاتورة من: xx007 مبلغ: 730.00 SAR مفوتر: الشركة السعودية للكهرباء في: 2020/03/01 14:38 كهرباء شقة البديعة</t>
  </si>
  <si>
    <t>حوالة صادرة: محلية من: xx007 مبلغ: 20057.35 SAR في: 2020/03/01 12:42</t>
  </si>
  <si>
    <t>حوالة صادرة: محلية من: xx007 مبلغ: 1007.35 SAR في: 2020/03/01 12:26</t>
  </si>
  <si>
    <t>حوالة صادرة: محلية من: xx007 مبلغ: 307.35 SAR في: 2020/03/01 12:26</t>
  </si>
  <si>
    <t>حوالة صادرة: محلية من: xx007 مبلغ: 1007.35 SAR في: 2020/03/01 12:25</t>
  </si>
  <si>
    <t>حوالة صادرة: محلية من: xx007 مبلغ: 2007.35 SAR في: 2020/03/01 12:25</t>
  </si>
  <si>
    <t>مشتريات نقاط البيع بطاقة: **4529;مدى(أثير) من: xx007 مبلغ: 186.18 SAR لدى: AL Othaim AL BADEIA 12 دولة: السعودية في: 2020/03/02 22:57</t>
  </si>
  <si>
    <t>مشتريات نقاط البيع بطاقة: **4529;مدى(أثير) من: xx007 مبلغ: 14.00 SAR لدى: AL NADA PLAZA10219 دولة: السعودية في: 2020/02/27 21:38</t>
  </si>
  <si>
    <t>مشتريات نقاط البيع بطاقة: **4529;مدى من: xx007 مبلغ: 11 USD لدى: UDEMY ONLINE COURSES دولة: أمريكا في: 2020/02/19 08:43</t>
  </si>
  <si>
    <t>شراء عبر نقاط البيع بطاقة: ***1693; مدى(أثير) من: ***3001 مبلغ: SAR 20.00 لدى: MAMA NOURA في: 2020-03-04 07:40:04</t>
  </si>
  <si>
    <t>شراء عبر نقاط البيع بطاقة: ***1693; مدى(أثير) من: ***3001 مبلغ: SAR 439.95 لدى: SPAZIO في: 2020-03-03 20:56:55</t>
  </si>
  <si>
    <t>شراء عبر نقاط البيع بطاقة: ***1693; مدى(أثير) من: ***3001 مبلغ: SAR 36.00 لدى: JAVA TIME FOR TRADING affan st في: 2020-03-03 17:17:23</t>
  </si>
  <si>
    <t>شراء عبر نقاط البيع بطاقة: ***1693; مدى(أثير) من: ***3001 مبلغ: SAR 18.00 لدى: DANKIN DONUTS في: 2020-03-03 13:52:20</t>
  </si>
  <si>
    <t>مشتريات نقاط البيع بطاقة: **4529;مدى(أثير) من: xx007 مبلغ: 216.00 SAR لدى: twenty4 دولة: السعودية في: 2020/03/05 22:43</t>
  </si>
  <si>
    <t>تميس</t>
  </si>
  <si>
    <t>مشتريات نقاط البيع بطاقة: **4529;مدى(أثير) من: xx007 مبلغ: 48.00 SAR لدى: Coffee Taste Company دولة: السعودية في: 2020/03/05 21:04</t>
  </si>
  <si>
    <t>بقالة اتوز</t>
  </si>
  <si>
    <t>مشتريات نقاط البيع بطاقة: **4529;مدى(أثير) من: xx007 مبلغ: 35.00 SAR لدى: CREPE WORLD دولة: السعودية في: 2020/03/05 20:57</t>
  </si>
  <si>
    <t>مارسلان ن ن سمير قاضي رياض المرزوقي شتريات نقاط البيع بطاقة: **4529;مدى(تطبيق مدى Pay) من: xx007 مبلغ: 373.00 SAR لدى: Kosebasi Resta Rose دولة: السعودية في: 2020/03/05 15:10</t>
  </si>
  <si>
    <t>ذبيحة حوالة صادرة: داخلية من: xx007 مبلغ: 650.00 SAR في: 2020/03/05 13:01</t>
  </si>
  <si>
    <t>مشتريات نقاط البيع بطاقة: **4529;مدى(تطبيق مدى Pay) من: xx007 مبلغ: 12.00 SAR لدى: STARBUCKS دولة: السعودية في: 2020/03/05 08:40</t>
  </si>
  <si>
    <t>حوش البيت غسيل عزمل</t>
  </si>
  <si>
    <t>مشتريات نقاط البيع بطاقة: **4529;مدى(تطبيق مدى Pay) من: xx007 مبلغ: 50.00 SAR لدى: ASHARQ ALAWSAT PH دولة: السعودية في: 2020/03/04 14:40</t>
  </si>
  <si>
    <t>مشتريات نقاط البيع بطاقة: **4529;مدى(تطبيق مدى Pay) من: xx007 مبلغ: 60.55 SAR لدى: ASHARQ ALAWSAT PH دولة: السعودية في: 2020/03/04 14:39</t>
  </si>
  <si>
    <t>مشتريات نقاط البيع بطاقة: **4529;مدى(أثير) من: xx007 مبلغ: 14.50 SAR لدى: SASCO PALM دولة: السعودية في: 2020/03/04 13:14</t>
  </si>
  <si>
    <t>مشتريات نقاط البيع بطاقة: **4529;مدى(أثير) من: xx007 مبلغ: 30.00 SAR لدى: OTHMAN BIN AFAN دولة: السعودية في: 2020/03/04 13:08</t>
  </si>
  <si>
    <t>سحب: صراف آلي بطاقة: **4529 مدى دولة: السعودية من: xx007 مبلغ: 100.00 SAR في: 2020/03/04 12:38</t>
  </si>
  <si>
    <t>عمي عبدالرحمن مساهمة في أتعاب وكيل الأراضي في اليمن</t>
  </si>
  <si>
    <t>حوالة صادرة: داخلية من: xx007 مبلغ: 1000.00 SAR في: 2020/03/03 15:29</t>
  </si>
  <si>
    <t>الفرابضي حوالة صادرة: محلية من: xx007 مبلغ: 2007.35 SAR في: 2020/03/03 15:29</t>
  </si>
  <si>
    <t>مشتريات نقاط البيع بطاقة: **4529;مدى(أثير) من: xx007 مبلغ: 8.50 SAR لدى: ALRASHAD PHARMACY دولة: السعودية في: 2020/03/03 12:05</t>
  </si>
  <si>
    <t>سحب: صراف آلي بطاقة: ***1693;مدى من: ***3001 مبلغ: SAR 150.00 في: 2020-03-04 14:37:14</t>
  </si>
  <si>
    <t>شراء عبر نقاط البيع بطاقة: ***1693; مدى(أثير) من: ***3001 مبلغ: SAR 4.55 لدى: TAMIMI MARKETS S160 في: 2020-03-03 09:52:40</t>
  </si>
  <si>
    <t>شراء عبر نقاط البيع بطاقة: ***1693; مدى(أثير) من: ***3001 مبلغ: SAR 10.00 لدى: JAVA TIME FOR TRADING affan st في: 2020-03-03 09:18:49</t>
  </si>
  <si>
    <t>شراء عبر نقاط البيع بطاقة: ***1693; مدى(أثير) من: ***3001 مبلغ: SAR 15.00 لدى: Ruba Muhammad Al Hamid st Al Nada في: 2020-03-02 22:46:33</t>
  </si>
  <si>
    <t>شراء عبر نقاط البيع بطاقة: ***1693; مدى(أثير) من: ***3001 مبلغ: SAR 669.56 لدى: PANDA RETAIL COMPANY P n RD في: 2020-03-02 22:34:49</t>
  </si>
  <si>
    <t>شراء عبر نقاط البيع بطاقة: ***1693; مدى(أثير) من: ***3001 مبلغ: SAR 22.00 لدى: SHAWERMER في: 2020-03-02 20:03:17</t>
  </si>
  <si>
    <t>شراء عبر نقاط البيع بطاقة: ***1693; مدى(أثير) من: ***3001 مبلغ: SAR 108.00 لدى: ALDREES232 في: 2020-03-02 11:56:14</t>
  </si>
  <si>
    <t>شراء عبر نقاط البيع بطاقة: ***1693; مدى(أثير) من: ***3001 مبلغ: SAR 7.16 لدى: PANDA RETAIL COMPANY P n RD في: 2020-03-02 09:12:20</t>
  </si>
  <si>
    <t>شراء عبر نقاط البيع بطاقة: ***1693; مدى(أثير) من: ***3001 مبلغ: SAR 181.00 لدى: hadika alkir est في: 2020-03-01 21:38:56</t>
  </si>
  <si>
    <t>شراء عبر نقاط البيع بطاقة: ***1693; مدى(أثير) من: ***3001 مبلغ: SAR 8.00 لدى: JAVA TIME FOR TRADING affan st في: 2020-03-01 17:24:01</t>
  </si>
  <si>
    <t>حوالة صادرة: محلية من: ***3001 مبلغ: SAR 507.00 في: 2020-03-01 11:35:12</t>
  </si>
  <si>
    <t>عملية شراء مدى عبر الإنترنت بمبلغ 50.00 SAR بإستخدام بطاقة مدى رقم ***1693 في 2020-03-01 11:25:44 تم الخصم من حساب ***3001.</t>
  </si>
  <si>
    <t>عملية شراء مدى عبر الإنترنت بمبلغ 10.00 SAR بإستخدام بطاقة مدى رقم ***1693 في 2020-03-01 10:41:51 تم الخصم من حساب ***3001.</t>
  </si>
  <si>
    <t>مشتريات نقاط البيع بطاقة: **4529;مدى(أثير) من: xx007 مبلغ: 26.00 SAR لدى: MCDONALDSRABEA2 دولة: السعودية في: 2020/03/06 21:00</t>
  </si>
  <si>
    <t>مشتريات نقاط البيع بطاقة: **4529;مدى(تطبيق مدى Pay) من: xx007 مبلغ: 107.00 SAR لدى: 6 AM دولة: السعودية في: 2020/03/07 11:46</t>
  </si>
  <si>
    <t>مشتريات إنترنت بطاقة: **4529;مدى من: xx007 مبلغ: 43.00 SAR لدى: HungerStation في: 2020/03/06 22:10</t>
  </si>
  <si>
    <t>مشتريات نقاط البيع بطاقة: **4529;مدى(أثير) من: xx007 مبلغ: 70.00 SAR لدى: AVTAR دولة: السعودية في: 2020/03/06 22:10</t>
  </si>
  <si>
    <t>حوالة صادرة: داخلية من: xx007 مبلغ: 500.00 SAR في: 2020/03/06 21:41</t>
  </si>
  <si>
    <t>مشتريات نقاط البيع بطاقة: **4529;مدى(تطبيق مدى Pay) من: xx007 مبلغ: 25.00 SAR لدى: ALATOZ CO دولة: السعودية في: 2020/03/06 18:22</t>
  </si>
  <si>
    <t>مشتريات نقاط البيع بطاقة: **4529;مدى(تطبيق مدى Pay) من: xx007 مبلغ: 25.00 SAR لدى: Takhassisi 1 Station دولة: السعودية في: 2020/03/07 13:38</t>
  </si>
  <si>
    <t>مشتريات نقاط البيع بطاقة: **4529;مدى(أثير) من: xx007 مبلغ: 64.95 SAR لدى: TAMIMI MARKETS S162 دولة: السعودية في: 2020/03/06 13:43</t>
  </si>
  <si>
    <t>ساحل الإسكندرية سمك</t>
  </si>
  <si>
    <t>مشتريات إنترنت بطاقة: **4529;مدى من: xx007 مبلغ: 350.00 SAR لدى: Riyadh Chamber of Comm في: 2020/02/18 10:57</t>
  </si>
  <si>
    <t>مشتريات نقاط البيع بطاقة: **4529;مدى(تطبيق مدى Pay) من: xx007 مبلغ: 38.75 SAR لدى: SAUDI ELAGE CO دولة: السعودية في: 2020/03/09 20:25</t>
  </si>
  <si>
    <t>مشتريات إنترنت بطاقة: **4529;مدى من: xx007 مبلغ: 23.00 SAR لدى: Careem Transportation في: 2020/03/09 14:55</t>
  </si>
  <si>
    <t>مشتريات نقاط البيع بطاقة: **4529;مدى(تطبيق مدى Pay) من: xx007 مبلغ: 25.00 SAR لدى: SAHAL دولة: السعودية في: 2020/03/10 15:57</t>
  </si>
  <si>
    <t>مشتريات نقاط البيع بطاقة: **4529;مدى(تطبيق مدى Pay) من: xx007 مبلغ: 24.00 SAR لدى: Herfy 270 دولة: السعودية في: 2020/03/10 14:13</t>
  </si>
  <si>
    <t>مشتريات نقاط البيع بطاقة: **4529;مدى(تطبيق مدى Pay) من: xx007 مبلغ: 50.00 SAR لدى: Dominos 62838 دولة: السعودية في: 2020/03/09 20:15</t>
  </si>
  <si>
    <t>مشتريات نقاط البيع بطاقة: **4529;مدى(أثير) من: xx007 مبلغ: 92.08 SAR لدى: AlOthaim AlNafel 148 دولة: السعودية في: 2020/03/09 14:24</t>
  </si>
  <si>
    <t>مشتريات نقاط البيع بطاقة: **4529;مدى(أثير) من: xx007 مبلغ: 150.00 SAR لدى: F6OR FARIS دولة: السعودية في: 2020/03/09 12:35</t>
  </si>
  <si>
    <t>مشتريات نقاط البيع بطاقة: **4529;مدى(تطبيق مدى Pay) من: xx007 مبلغ: 25.00 SAR لدى: OTHMAN BIN AFAN دولة: السعودية في: 2020/03/09 09:54</t>
  </si>
  <si>
    <t>مشتريات نقاط البيع بطاقة: **4529;مدى(تطبيق مدى Pay) من: xx007 مبلغ: 66.50 SAR لدى: ALA KAIFAK EST دولة: السعودية في: 2020/03/10 21:15</t>
  </si>
  <si>
    <t>مشتريات نقاط البيع بطاقة: **4529;مدى(تطبيق مدى Pay) من: xx007 مبلغ: 14.00 SAR لدى: MAMA NOURA دولة: السعودية في: 2020/03/09 09:34</t>
  </si>
  <si>
    <t>مشتريات نقاط البيع بطاقة: **4529;مدى(تطبيق مدى Pay) من: xx007 مبلغ: 56.70 SAR لدى: PANDA RETAIL COMPANY P دولة: السعودية في: 2020/03/12 19:02</t>
  </si>
  <si>
    <t>مشتريات نقاط البيع بطاقة: **4529;مدى(أثير) من: xx007 مبلغ: 43.00 SAR لدى: KRZAT ALBUN LTAQDEM دولة: السعودية في: 2020/03/12 18:49</t>
  </si>
  <si>
    <t>مشتريات إنترنت بطاقة: **4529;مدى من: xx007 مبلغ: 43.00 SAR لدى: Careem Transportation في: 2020/03/12 16:41</t>
  </si>
  <si>
    <t>سحب: صراف آلي بطاقة: **4529 مدى دولة: السعودية من: xx007 مبلغ: 100.00 SAR في: 2020/03/12 16:39</t>
  </si>
  <si>
    <t>مشتريات إنترنت بطاقة: **4529;مدى من: xx007 مبلغ: 58.00 SAR لدى: HungerStation في: 2020/03/12 15:31</t>
  </si>
  <si>
    <t>مشتريات إنترنت بطاقة: **4529;مدى من: xx007 مبلغ: 39.00 SAR لدى: Careem Transportation في: 2020/03/12 13:19</t>
  </si>
  <si>
    <t>مشتريات نقاط البيع بطاقة: **4529;مدى(تطبيق مدى Pay) من: xx007 مبلغ: 105.27 SAR لدى: PANDA RETAIL COMPANY P دولة: السعودية في: 2020/03/12 13:16</t>
  </si>
  <si>
    <t>مشتريات نقاط البيع بطاقة: **4529;مدى(تطبيق مدى Pay) من: xx007 مبلغ: 15.00 SAR لدى: Ruba Muhammad Al دولة: السعودية في: 2020/03/12 12:55</t>
  </si>
  <si>
    <t>مشتريات نقاط البيع بطاقة: **4529;مدى(تطبيق مدى Pay) من: xx007 مبلغ: 12.00 SAR لدى: DUNKIN DOUNT دولة: السعودية في: 2020/03/12 11:30</t>
  </si>
  <si>
    <t>مشتريات نقاط البيع بطاقة: **4529;مدى(تطبيق مدى Pay) من: xx007 مبلغ: 52.40 SAR لدى: AL SHAFI PHARMACIES CO دولة: السعودية في: 2020/03/12 10:04</t>
  </si>
  <si>
    <t>مشتريات إنترنت بطاقة: **4529;مدى من: xx007 مبلغ: 16.00 SAR لدى: Careem Transportation في: 2020/03/12 08:38</t>
  </si>
  <si>
    <t>مشتريات نقاط البيع بطاقة: **4529;مدى(تطبيق مدى Pay) من: xx007 مبلغ: 3.00 SAR لدى: Student world co دولة: السعودية في: 2020/03/12 08:15</t>
  </si>
  <si>
    <t>شراء عبر نقاط البيع بطاقة: ***1693; مدى(أثير) من: ***3001 مبلغ: SAR 28.00 لدى: HAMBURGINI في: 2020-03-12 22:10:14</t>
  </si>
  <si>
    <t>سداد فاتورة من: xx007 مبلغ: 900.00 SAR مفوتر: الاتصالات السعودية في: 2020/03/15 16:27</t>
  </si>
  <si>
    <t>سحب: صراف آلي بطاقة: **4529 مدى دولة: السعودية من: xx007 مبلغ: 300.00 SAR في: 2020/03/14 20:38</t>
  </si>
  <si>
    <t>مشتريات نقاط البيع بطاقة: **4529;مدى(أثير) من: xx007 مبلغ: 21.00 SAR لدى: DANYAA ALASAR EST دولة: السعودية في: 2020/03/14 16:43</t>
  </si>
  <si>
    <t>مشتريات نقاط البيع بطاقة: **4529;مدى(أثير) من: xx007 مبلغ: 330.75 SAR لدى: RIYADH HILTON HOTEL دولة: السعودية في: 2020/03/11 20:31</t>
  </si>
  <si>
    <t>مشتريات نقاط البيع بطاقة: **4529;مدى(أثير) من: xx007 مبلغ: 18.70 SAR لدى: PANDA RETAIL COMPANY P دولة: السعودية في: 2020/03/11 17:53</t>
  </si>
  <si>
    <t>مدفوعات وزارة الداخلية من: xx007 مبلغ: 150.00 SAR الخدمة: الاستعلام عن المخالفات المروريه - رقم هوية المخالف في: 2020/03/11 15:51</t>
  </si>
  <si>
    <t>مشتريات نقاط البيع بطاقة: **4529;مدى(تطبيق مدى Pay) من: xx007 مبلغ: 50.00 SAR لدى: Petromin Fuel 52192 دولة: السعودية في: 2020/03/11 14:53</t>
  </si>
  <si>
    <t>مشتريات إنترنت بطاقة: **4529;مدى من: xx007 مبلغ: 117.50 SAR لدى: HungerStation في: 2020/03/17 17:36</t>
  </si>
  <si>
    <t>مشتريات نقاط البيع بطاقة: **4529;مدى(تطبيق مدى Pay) من: xx007 مبلغ: 27.00 SAR لدى: DR CAFE دولة: السعودية في: 2020/03/11 13:37</t>
  </si>
  <si>
    <t>مشتريات إنترنت بطاقة: **4529;مدى من: xx007 مبلغ: 27.00 SAR لدى: Careem Transportation في: 2020/03/11 10:31</t>
  </si>
  <si>
    <t>مشتريات نقاط البيع بطاقة: **4529;مدى(تطبيق مدى Pay) من: xx007 مبلغ: 33.00 SAR لدى: Herfy 124 دولة: السعودية في: 2020/03/18 2+ 19 cash0:59</t>
  </si>
  <si>
    <t>مشتريات إنترنت بطاقة: **4529;مدى من: xx007 مبلغ: 6 USD لدى: PADDLE NET PDFCONVERT في: 2020/03/19 06:04</t>
  </si>
  <si>
    <t>مشتريات نقاط البيع بطاقة: **4529;مدى(تطبيق مدى Pay) من: xx007 مبلغ: 35.00 SAR لدى: THLAJAT ALEARINI دولة: السعودية في: 2020/03/18 22:18</t>
  </si>
  <si>
    <t>مشتريات نقاط البيع بطاقة: **4529;مدى(تطبيق مدى Pay) من: xx007 مبلغ: 213.64 SAR لدى: PANDA RETAIL COMPANY P دولة: السعودية في: 2020/03/18 22:05</t>
  </si>
  <si>
    <t>مشتريات نقاط البيع بطاقة: **4529;مدى(تطبيق مدى Pay) من: xx007 مبلغ: 20.00 SAR لدى: ALATOZ CO دولة: السعودية في: 2020/03/18 21:26</t>
  </si>
  <si>
    <t>مشتريات نقاط البيع بطاقة: **4529;مدى(تطبيق مدى Pay) من: xx007 مبلغ: 8.00 SAR لدى: DANKIN DONUTS دولة: السعودية في: 2020/03/11 10:05</t>
  </si>
  <si>
    <t>سحب: صراف آلي بطاقة: **4529 مدى دولة: السعودية من: xx007 مبلغ: 50.00 SAR في: 2020/03/20 20:07</t>
  </si>
  <si>
    <t>مشتريات نقاط البيع بطاقة: **4529;مدى(أثير) من: xx007 مبلغ: 108.89 SAR لدى: AlOthaim AlNafel 148 دولة: السعودية في: 2020/03/20 19:35</t>
  </si>
  <si>
    <t>سحب: صراف آلي بطاقة: **4529 مدى دولة: السعودية من: xx007 مبلغ: 100.00 SAR في: 2020/03/20 16:49</t>
  </si>
  <si>
    <t>مشتريات نقاط البيع بطاقة: **4529;مدى(تطبيق مدى Pay) من: xx007 مبلغ: 7.50 SAR لدى: Ruba Muhammad Al دولة: السعودية في: 2020/03/20 16:44</t>
  </si>
  <si>
    <t>مشتريات إنترنت بطاقة: **4529;مدى من: xx007 مبلغ: 27.99 SAR لدى: Microsoft Office 365 P في: 2020/03/20 11:58</t>
  </si>
  <si>
    <t>مشتريات إنترنت بطاقة: **4529;مدى من: xx007 مبلغ: 53.00 SAR لدى: HungerStation في: 2020/03/19 16:43</t>
  </si>
  <si>
    <t>سحب: صراف آلي بطاقة: ***1693;مدى من: ***3001 مبلغ: SAR 150.00 في: 2020-03-16 22:05:14</t>
  </si>
  <si>
    <t>شراء عبر نقاط البيع بطاقة: ***1693; مدى(أثير) من: ***3001 مبلغ: SAR 21.45 لدى: AlOthaim AlNafel 148 H في: 2020-03-16 21:32:46</t>
  </si>
  <si>
    <t>شراء عبر نقاط البيع بطاقة: ***1693; مدى من: ***3001 مبلغ: SAR 41.70 لدى: TAMIMI MARKETS S162 في: 2020-03-16 20:59:33</t>
  </si>
  <si>
    <t>شراء إنترنت بطاقة: ***1693;مدى من: ***3001 مبلغ: SAR 37.00 لدى: HungerStation في: 2020-03-16 17:28:11</t>
  </si>
  <si>
    <t>شراء عبر نقاط البيع بطاقة: ***1693; مدى(أثير) من: ***3001 مبلغ: SAR 7.00 لدى: AL NADA PLAZA10219 في: 2020-03-16 12:42:59</t>
  </si>
  <si>
    <t>سداد فاتورة من: ***3001 مبلغ: SAR 187.53 مفوتر: 001 في: 2020-03-15 16:31:41</t>
  </si>
  <si>
    <t>شراء عبر نقاط البيع بطاقة: ***1693; مدى(أثير) من: ***3001 مبلغ: SAR 58.25 لدى: Aldawaa PH 815 في: 2020-03-15 01:13:56</t>
  </si>
  <si>
    <t>شراء عبر نقاط البيع بطاقة: ***1693; مدى(أثير) من: ***3001 مبلغ: SAR 8.15 لدى: ysamin apple est في: 2020-03-15 00:06:38</t>
  </si>
  <si>
    <t>شراء عبر نقاط البيع بطاقة: ***1693; مدى(أثير) من: ***3001 مبلغ: SAR 59.65 لدى: Ruba Muhammad Al Hamid st Al Nada في: 2020-03-14 16:30:47</t>
  </si>
  <si>
    <t>شراء عبر نقاط البيع بطاقة: ***1693; مدى(أثير) من: ***3001 مبلغ: SAR 10.00 لدى: ABO NOAMAN FOR FAS FOO n mohammad b في: 2020-03-14 11:39:05</t>
  </si>
  <si>
    <t>شراء عبر نقاط البيع بطاقة: ***1693; مدى(أثير) من: ***3001 مبلغ: SAR 613.50 لدى: ALA KAIFAK EST في: 2020-03-13 17:11:55</t>
  </si>
  <si>
    <t>مشتريات نقاط البيع بطاقة: **4529;مدى(تطبيق مدى Pay) من: xx007 مبلغ: 15.00 SAR لدى: Ruba Muhammad Al دولة: السعودية في: 2020/03/21 15:21</t>
  </si>
  <si>
    <t>مشتريات نقاط البيع بطاقة: **4529;مدى(تطبيق مدى Pay) من: xx007 مبلغ: 13.00 SAR لدى: JUICE TIME دولة: السعودية في: 2020/03/11 09:48</t>
  </si>
  <si>
    <t>مشتريات إنترنت بطاقة: **4529;مدى من: xx007 مبلغ: 261.22 SAR لدى: zad في: 2020/03/23 03:10</t>
  </si>
  <si>
    <t>مشتريات نقاط البيع بطاقة: **4529;مدى(تطبيق مدى Pay) من: xx007 مبلغ: 16.00 SAR لدى: Ruba Muhammad Al دولة: السعودية في: 2020/03/22 22:38</t>
  </si>
  <si>
    <t>مشتريات نقاط البيع بطاقة: **4529;مدى(تطبيق مدى Pay) من: xx007 مبلغ: 95.74 SAR لدى: PANDA RETAIL COMPANY P دولة: السعودية في: 2020/03/22 22:29</t>
  </si>
  <si>
    <t>مشتريات نقاط البيع بطاقة: **4529;مدى(تطبيق مدى Pay) من: xx007 مبلغ: 20.00 SAR لدى: OTHMAN BIN AFAN دولة: السعودية في: 2020/03/22 21:56</t>
  </si>
  <si>
    <t>مشتريات إنترنت بطاقة: **4529;مدى من: xx007 مبلغ: 45.00 SAR لدى: HungerStation في: 2020/03/22 20:52</t>
  </si>
  <si>
    <t>مشتريات نقاط البيع بطاقة: **4529;مدى(تطبيق مدى Pay) من: xx007 مبلغ: 76.96 SAR لدى: SALAMUH MOHAMMED HASAN دولة: السعودية في: 2020/03/22 15:11</t>
  </si>
  <si>
    <t>مشتريات نقاط البيع بطاقة: **4529;مدى من: xx007 مبلغ: 29 USD لدى: EXPANDCART دولة: أمريكا في: 2020/03/11 03:09</t>
  </si>
  <si>
    <t>مشتريات إنترنت بطاقة: **4529;مدى من: xx007 مبلغ: 31.00 SAR لدى: HungerStation في: 2020/03/10 23:31</t>
  </si>
  <si>
    <t>مشتريات نقاط البيع بطاقة: **4529;مدى(تطبيق مدى Pay) من: xx007 مبلغ: 62.74 SAR لدى: Ruba Muhammad Al دولة: السعودية في: 2020/03/10 22:33</t>
  </si>
  <si>
    <t>مشتريات نقاط البيع بطاقة: **4529;مدى(تطبيق مدى Pay) من: xx007 مبلغ: 29.40 SAR لدى: NAJMAT HAYI ALNDAA دولة: السعودية في: 2020/03/24 18:22</t>
  </si>
  <si>
    <t>مشتريات نقاط البيع بطاقة: **4529;مدى(تطبيق مدى Pay) من: xx007 مبلغ: 11.90 SAR لدى: adm medical company دولة: السعودية في: 2020/03/24 18:20</t>
  </si>
  <si>
    <t>مشتريات نقاط البيع بطاقة: **4529;مدى(تطبيق مدى Pay) من: xx007 مبلغ: 82.00 SAR لدى: EST BAYAREQ DUBAI دولة: السعودية في: 2020/03/24 18:14</t>
  </si>
  <si>
    <t>حوالة صادرة: محلية من: xx007 مبلغ: 30.00 SAR في: 2020/03/24 14:45</t>
  </si>
  <si>
    <t>مشتريات إنترنت بطاقة: **4529;مدى من: xx007 مبلغ: 80.00 SAR لدى: HungerStation في: 2020/03/24 14:26</t>
  </si>
  <si>
    <t>مشتريات نقاط البيع بطاقة: **4529;مدى(تطبيق مدى Pay) من: xx007 مبلغ: 239.40 SAR لدى: FOOK ALOWASF دولة: السعودية في: 2020/03/10 22:19</t>
  </si>
  <si>
    <t>مشتريات نقاط البيع بطاقة: **4529;مدى(تطبيق مدى Pay) من: xx007 مبلغ: 30.45 SAR لدى: Hedhab Alqassem EST دولة: السعودية في: 2020/03/10 21:48</t>
  </si>
  <si>
    <t>مشتريات نقاط البيع بطاقة: **4529;مدى(تطبيق مدى Pay) من: xx007 مبلغ: 14.55 SAR لدى: Wahat Aldawa Pharmacy دولة: السعودية في: 2020/03/10 21:35</t>
  </si>
  <si>
    <t>مشتريات نقاط البيع بطاقة: **4529;مدى(تطبيق مدى Pay) من: xx007 مبلغ: 26.00 SAR لدى: KINGDOOM BAKERIES دولة: السعودية في: 2020/03/10 21:26</t>
  </si>
  <si>
    <t>مشتريات نقاط البيع بطاقة: **4529;مدى(تطبيق مدى Pay) من: xx007 مبلغ: 5.00 SAR لدى: Danat ALAryaf دولة: السعودية في: 2020/03/10 21:21</t>
  </si>
  <si>
    <t>شراء عبر نقاط البيع بطاقة: ***1693; مدى(أثير) من: ***3001 مبلغ: SAR 23.00 لدى: MCDONALDS AL NADA PLAZ rd في: 2020-03-13 17:33:55</t>
  </si>
  <si>
    <t>شراء عبر نقاط البيع بطاقة: ***1693; مدى(أثير) من: ***3001 مبلغ: SAR 7.88 لدى: NAJMAT HAYI ALNDAA في: 2020-03-13 17:50:57</t>
  </si>
  <si>
    <t>شراء عبر نقاط البيع بطاقة: ***1693; مدى(أثير) من: ***3001 مبلغ: SAR 359.00 لدى: HOME CENTRE في: 2020-03-12 21:32:06</t>
  </si>
  <si>
    <t>مشتريات إنترنت بطاقة: **4529;مدى من: xx007 مبلغ: 5.00 SAR لدى: Careem Transportation في: 2020/03/25 18:01</t>
  </si>
  <si>
    <t>مشتريات إنترنت بطاقة: **4529;مدى من: xx007 مبلغ: 46.00 SAR لدى: Careem Transportation في: 2020/03/25 17:58</t>
  </si>
  <si>
    <t>مشتريات نقاط البيع بطاقة: **4529;مدى(تطبيق مدى Pay) من: xx007 مبلغ: 6.30 SAR لدى: SALAMUH MOHAMMED HASAN دولة: السعودية في: 2020/03/26 14:28</t>
  </si>
  <si>
    <t>حوالة صادرة: محلية من: xx007 مبلغ: 25.00 SAR في: 2020/03/26 13:49</t>
  </si>
  <si>
    <t>حوالة صادرة: محلية من: xx007 مبلغ: 30.00 SAR في: 2020/03/26 11:58</t>
  </si>
  <si>
    <t>مشتريات نقاط البيع بطاقة: **4529;مدى(تطبيق مدى Pay) من: xx007 مبلغ: 42.21 SAR لدى: NAJMAT HAYI ALNDAA دولة: السعودية في: 2020/03/25 17:55</t>
  </si>
  <si>
    <t>مشتريات نقاط البيع بطاقة: **4529;مدى(أثير) من: xx007 مبلغ: 11.00 SAR لدى: Aqla Khalid Bin Haleel دولة: السعودية في: 2020/03/10 19:33</t>
  </si>
  <si>
    <t>مشتريات نقاط البيع بطاقة: **4529;مدى(أثير) من: xx007 مبلغ: 67.00 SAR لدى: AL SAYEH CENTER Gas دولة: السعودية في: 2020/03/10 19:26</t>
  </si>
  <si>
    <t>مشتريات نقاط البيع بطاقة: **4529;مدى(تطبيق مدى Pay) من: xx007 مبلغ: 73.50 SAR لدى: Ruba Muhammad Al دولة: السعودية في: 2020/03/08 21:12</t>
  </si>
  <si>
    <t>مشتريات نقاط البيع بطاقة: **4529;مدى(تطبيق مدى Pay) من: xx007 مبلغ: 36.85 SAR لدى: PANDA RETAIL COMPANY P دولة: السعودية في: 2020/03/08 21:02</t>
  </si>
  <si>
    <t>مشتريات نقاط البيع بطاقة: **4529;مدى(تطبيق مدى Pay) من: xx007 مبلغ: 30.00 SAR لدى: THLAJAT ALEARINI دولة: السعودية في: 2020/03/08 20:33</t>
  </si>
  <si>
    <t>مشتريات نقاط البيع بطاقة: **4529;مدى(تطبيق مدى Pay) من: xx007 مبلغ: 23.40 SAR لدى: ASHARQ ALAWSAT PH دولة: السعودية في: 2020/03/08 17:42</t>
  </si>
  <si>
    <t>مشتريات نقاط البيع بطاقة: **4529;مدى(تطبيق مدى Pay) من: xx007 مبلغ: 4.90 SAR لدى: zahrt jenan alqasem دولة: السعودية في: 2020/03/08 18:56</t>
  </si>
  <si>
    <t>مشتريات إنترنت بطاقة: **4529;مدى من: xx007 مبلغ: 45.00 SAR لدى: HungerStation في: 2020/03/08 15:51</t>
  </si>
  <si>
    <t>مشتريات نقاط البيع بطاقة: **4529;مدى(تطبيق مدى Pay) من: xx007 مبلغ: 3.00 SAR لدى: Alnahda Medical Clinic دولة: السعودية في: 2020/03/08 19:22</t>
  </si>
  <si>
    <t>مشتريات نقاط البيع بطاقة: **4529;مدى(تطبيق مدى Pay) من: xx007 مبلغ: 24.00 SAR لدى: Alnahda Medical Clinic دولة: السعودية في: 2020/03/08 20:03</t>
  </si>
  <si>
    <t>مشتريات نقاط البيع بطاقة: **4529;مدى(تطبيق مدى Pay) من: xx007 مبلغ: 39.00 SAR لدى: Alnahdha Medical دولة: السعودية في: 2020/03/08 20:15</t>
  </si>
  <si>
    <t>شراء عبر نقاط البيع بطاقة: ***1693; مدى(أثير) من: ***3001 مبلغ: SAR 50.00 لدى: ALDREES295 في: 2020-03-13 17:24:57</t>
  </si>
  <si>
    <t>شراء عبر نقاط البيع بطاقة: ***1693; مدى(أثير) من: ***3001 مبلغ: SAR 40.00 لدى: ALMARKBH في: 2020-03-13 16:57:57</t>
  </si>
  <si>
    <t>شراء عبر نقاط البيع بطاقة: ***1693; مدى(أثير) من: ***3001 مبلغ: SAR 140.00 لدى: PANDA RETAIL COMPANY P n RD في: 2020-03-13 16:29:59</t>
  </si>
  <si>
    <t>شراء عبر نقاط البيع بطاقة: ***1693; مدى(أثير) من: ***3001 مبلغ: SAR 23.45 لدى: PANDA RETAIL COMPANY P n RD في: 2020-03-13 16:29:16</t>
  </si>
  <si>
    <t>عملية شراء مدى عبر الإنترنت بمبلغ 499.00 SAR بإستخدام بطاقة مدى رقم ***1693 في 2020-03-13 10:52:01 تم الخصم من حساب ***3001.</t>
  </si>
  <si>
    <t>اضافة SAR 1126.00 الى حسابك *2984 في 20-03-10 00:24 - حساب المواطن</t>
  </si>
  <si>
    <t>حوالة صادرة: محلية من: ***3001 مبلغ: SAR 500.00 في: 2020-03-29 14:58:29</t>
  </si>
  <si>
    <t>شراء عبر نقاط البيع بطاقة: ***1693; مدى(أثير) من: ***3001 مبلغ: SAR 290.67 لدى: PANDA RETAIL COMPANY P n RD في: 2020-03-29 14:21:07</t>
  </si>
  <si>
    <t>شراء عبر نقاط البيع بطاقة: ***1693; مدى(أثير) من: ***3001 مبلغ: SAR 15.00 لدى: EST BAYAREQ DUBAI LLTJ ah st في: 2020-03-29 13:39:49</t>
  </si>
  <si>
    <t>شراء إنترنت بطاقة: ***1693;مدى من: ***3001 مبلغ: SAR 44.00 لدى: HungerStation في: 2020-03-29 13:00:55</t>
  </si>
  <si>
    <t>حوالة صادرة: محلية من: ***3001 مبلغ: SAR 50.00 في: 2020-03-29 04:29:11</t>
  </si>
  <si>
    <t>شراء عبر نقاط البيع بطاقة: ***1693; مدى(أثير) من: ***3001 مبلغ: SAR 7.89 لدى: KIRAT ALWADI EST في: 2020-03-28 12:31:35</t>
  </si>
  <si>
    <t>شراء عبر نقاط البيع بطاقة: ***1693; مدى(أثير) من: ***3001 مبلغ: SAR 161.56 لدى: TAMIMI MARKETS S162 في: 2020-03-28 12:16:21</t>
  </si>
  <si>
    <t>شراء عبر نقاط البيع بطاقة: ***1693; مدى(أثير) من: ***3001 مبلغ: SAR 498.76 لدى: Al Othaim AlTaawon 1 YADH في: 2020-03-28 11:40:38</t>
  </si>
  <si>
    <t>شراء عبر نقاط البيع بطاقة: ***1693; مدى(أثير) من: ***3001 مبلغ: SAR 828.00 لدى: HOME CENTRE في: 2020-03-12 21:35:15</t>
  </si>
  <si>
    <t>مصطفى عدي حوالة صادرة: محلية من: xx007 مبلغ: 300.00 SAR في: 2020/03/29 13:23</t>
  </si>
  <si>
    <t>مشتريات نقاط البيع بطاقة: **4529;مدى(تطبيق مدى Pay) من: xx007 مبلغ: 20.00 SAR لدى: Abu Bakar 2 دولة: السعودية في: 2020/03/28 10:51</t>
  </si>
  <si>
    <t>حوالة صادرة: محلية من: xx007 مبلغ: 107.35 SAR في: 2020/03/08 13:41</t>
  </si>
  <si>
    <t>حوالة صادرة: محلية من: xx007 مبلغ: 207.35 SAR في: 2020/02/26 14:11</t>
  </si>
  <si>
    <t>سلفة لرياض حوالة صادرة: محلية من: xx007 مبلغ: 1007.35 SAR في: 2020/02/19 09:50</t>
  </si>
  <si>
    <t>مشتريات نقاط البيع بطاقة: **4529;مدى(تطبيق مدى Pay) من: xx007 مبلغ: 81.85 SAR لدى: PANDA RETAIL COMPANY P دولة: السعودية في: 2020/02/17 21:04</t>
  </si>
  <si>
    <t>مشتريات نقاط البيع بطاقة: **4529;مدى(أثير) من: xx007 مبلغ: 6.00 SAR لدى: Danat ALAryaf دولة: السعودية في: 2020/02/17 20:27</t>
  </si>
  <si>
    <t>مشتريات نقاط البيع بطاقة: **4529;مدى(أثير) من: xx007 مبلغ: 23.47 SAR لدى: AlOthaim AlNafel 148 دولة: السعودية في: 2020/02/17 20:20</t>
  </si>
  <si>
    <t>مشتريات نقاط البيع بطاقة: **4529;مدى(أثير) من: xx007 مبلغ: 66.73 SAR لدى: Al Othaim Markets BR دولة: السعودية في: 2020/02/17 17:09</t>
  </si>
  <si>
    <t>مشتريات نقاط البيع بطاقة: **4529;مدى(تطبيق مدى Pay) من: xx007 مبلغ: 18.00 SAR لدى: SHAWERMER دولة: السعودية في: 2020/02/17 16:39</t>
  </si>
  <si>
    <t>مشتريات نقاط البيع بطاقة: **4529;مدى(أثير) من: xx007 مبلغ: 30.00 SAR لدى: SAHAL دولة: السعودية في: 2020/02/17 16:12</t>
  </si>
  <si>
    <t>شراء عبر نقاط البيع بطاقة:*8113;مدى(أثير) من:*2153 لدى:PANDA RETAIL COMPANY P مبلغ:SAR 898.42 في:20-03-28 12:46</t>
  </si>
  <si>
    <t>مشتريات نقاط البيع بطاقة: **4529;مدى(أثير) من: xx007 مبلغ: 27.79 SAR لدى: TAMIMI MARKETS S162 دولة: السعودية في: 2020/03/31 13:18</t>
  </si>
  <si>
    <t>مشتريات نقاط البيع بطاقة: **4529;مدى(أثير) من: xx007 مبلغ: 42.99 SAR لدى: Panda Retail Co HP دولة: السعودية في: 2020/03/31 12:47</t>
  </si>
  <si>
    <t>حوالة صادرة: محلية من: xx007 مبلغ: 30.00 SAR في: 2020/03/31 00:20</t>
  </si>
  <si>
    <t>مشتريات نقاط البيع بطاقة: **4529;مدى(تطبيق مدى Pay) من: xx007 مبلغ: 14.00 SAR لدى: STARBUCKS دولة: السعودية في: 2020/02/17 13:45</t>
  </si>
  <si>
    <t>مشتريات نقاط البيع بطاقة: **4529;مدى(تطبيق مدى Pay) من: xx007 مبلغ: 14.00 SAR لدى: STARBUCKS دولة: السعودية في: 2020/02/17 14:33</t>
  </si>
  <si>
    <t>مشتريات نقاط البيع بطاقة: **4529;مدى(أثير) من: xx007 مبلغ: 27.00 SAR لدى: MCDONALDS ALNARJES دولة: السعودية في: 2020/02/17 14:45</t>
  </si>
  <si>
    <t>مشتريات نقاط البيع قة: **4529;مدى(أثير) من: xx007 مبلغ: 30.00 SAR لدى: FOAM دولة: السعودية في: 2020/04/02 13:34</t>
  </si>
  <si>
    <t>شراء عبر نقاط البيع بطاقة: ***1693; مدى(أثير) من: ***3001 مبلغ: SAR 108.00 لدى: ALATOZ CO في: 2020-04-02 14:24:27</t>
  </si>
  <si>
    <t>شراء عبر نقاط البيع بطاقة: ***1693; مدى(أثير) من: ***3001 مبلغ: SAR 55.00 لدى: THLAJAT ALEARINI في: 2020-04-02 14:04:19</t>
  </si>
  <si>
    <t>شراء إنترنت بطاقة: ***1693;مدى من: ***3001 مبلغ: SAR 31.00 لدى: HungerStation في: 2020-04-02 13:23:38</t>
  </si>
  <si>
    <t>فتاوى الألباني عملية شراء مدى عبر الإنترنت بمبلغ 37.82 SAR بإستخدام بطاقة مدى رقم ***1693 في 2020-04-02 01:21:09 تم الخصم من حساب ***3001.</t>
  </si>
  <si>
    <t>شراء عبر نقاط البيع بطاقة: ***1693; مدى(أثير) من: ***3001 مبلغ: SAR 13.50 لدى: EST BAYAREQ DUBAI LLTJ ah st في: 2020-04-02 14:31:29</t>
  </si>
  <si>
    <t>شراء عبر نقاط البيع بطاقة: ***1693; مدى(أثير) من: ***3001 مبلغ: SAR 15.00 لدى: EST BAYAREQ DUBAI LLTJ ah st في: 2020-03-31 11:32:09</t>
  </si>
  <si>
    <t>شراء عبر نقاط البيع بطاقة: ***1693; مدى(أثير) من: ***3001 مبلغ: SAR 9.00 لدى: EST BAYAREQ DUBAI LLTJ ah st في: 2020-03-30 14:55:03</t>
  </si>
  <si>
    <t>شراء عبر نقاط البيع بطاقة: ***1693; مدى(أثير) من: ***3001 مبلغ: SAR 5.00 لدى: Ruba Muhammad Al Hamid st Al Nada في: 2020-03-30 14:59:46</t>
  </si>
  <si>
    <t>مشتريات نقاط البيع بطاقة: **4529;مدى(أثير) من: xx007 مبلغ: 41.00 SAR لدى: MCDONALDS AL NADA دولة: السعودية في: 2020/04/02 13:55</t>
  </si>
  <si>
    <t>حوالة صادرة: محلية من: xx007 مبلغ: 200.00 SAR في: 2020/04/05 11:41</t>
  </si>
  <si>
    <t>حوالة صادرة: محلية من: xx007 مبلغ: 300.00 SAR في: 2020/04/05 11:29</t>
  </si>
  <si>
    <t>حوالة صادرة: محلية من: xx007 مبلغ: 300.00 SAR في: 2020/04/07 15:32</t>
  </si>
  <si>
    <t>الباقي فلة ٨ مشتريات نقاط البيع بطاقة: **4529;مدى(تطبيق مدى Pay) من: xx007 مبلغ: 62.65 SAR لدى: PANDA RETAIL COMPANY P دولة: السعودية في: 2020/04/06 14:53</t>
  </si>
  <si>
    <t>الباقي فلة ٤مشتريات نقاط البيع بطاقة: **4529;مدى(تطبيق مدى Pay) من: xx007 مبلغ: 62.65 SAR لدى: PANDA RETAIL COMPANY P دولة: السعودية في: 2020/04/06 14:53</t>
  </si>
  <si>
    <t>الباقي فلة ٨</t>
  </si>
  <si>
    <t>الباقي فلة ٤ مشتريات نقاط البيع بطاقة: **4529;مدى(تطبيق مدى Pay) من: xx007 مبلغ: 49.45 SAR لدى: SALAMUH MOHAMMED HASAN دولة: السعودية في: 2020/04/06 14:27</t>
  </si>
  <si>
    <t>مشتريات نقاط البيع بطاقة: **4529;مدى(تطبيق مدى Pay) من: xx007 مبلغ: 74.00 SAR لدى: EST BAYAREQ DUBAI دولة: السعودية في: 2020/04/06 14:05</t>
  </si>
  <si>
    <t>مشتريات نقاط البيع بطاقة: **4529;مدى(أثير) من: xx007 مبلغ: 13.51 SAR لدى: TAMIMI MARKETS S162 دولة: السعودية في: 2020/04/06 13:45</t>
  </si>
  <si>
    <t>مشتريات نقاط البيع بطاقة: **4529;مدى(أثير) من: xx007 مبلغ: 19.00 SAR لدى: Danat ALAryaf دولة: السعودية في: 2020/04/06 13:07</t>
  </si>
  <si>
    <t>مشتريات نقاط البيع بطاقة: **4529;مدى(أثير) من: xx007 مبلغ: 104.91 SAR لدى: AlOthaim AlNafel 148 دولة: السعودية في: 2020/04/06 12:56</t>
  </si>
  <si>
    <t>سداد فاتورة من: xx007 مبلغ: 15.75 SAR مفوتر: في: 2020/04/05 21:06</t>
  </si>
  <si>
    <t>مشتريات إنترنت بطاقة: **4529;مدى من: xx007 مبلغ: 1018.00 SAR لدى: Mrsool في: 2020/04/05 20:37</t>
  </si>
  <si>
    <t>مشتريات إنترنت بطاقة: **4529;مدى من: xx007 مبلغ: 17 USD لدى: Pipedrive OUe في: 2020/04/05 14:46</t>
  </si>
  <si>
    <t>مكتب سلمان ال فراج للاستشارات الهندسية</t>
  </si>
  <si>
    <t>حوالة واردة: محلية عبر: البنك العربي الوطني مبلغ: 3000.00 SAR إلى: xx007 في: 2020/04/05 09:23</t>
  </si>
  <si>
    <t>سداد فاتورة من: xx007 مبلغ: 21.00 SAR مفوتر: في: 2020/04/03 18:40</t>
  </si>
  <si>
    <t>حوالة صادرة: محلية من: xx007 مبلغ: 1000.00 SAR في: 2020/04/02 12:11</t>
  </si>
  <si>
    <t>حوالة صادرة: محلية من: xx007 مبلغ: 2000.00 SAR في: 2020/04/02 12:10</t>
  </si>
  <si>
    <t>حوالة صادرة: محلية من: xx007 مبلغ: 2000.00 SAR في: 2020/04/02 12:09</t>
  </si>
  <si>
    <t>مشتريات إنترنت بطاقة: **4529;مدى من: xx007 مبلغ: 147.00 SAR لدى: Zain في: 2020/04/10 14:44</t>
  </si>
  <si>
    <t>مشتريات نقاط البيع بطاقة: **4529;مدى(تطبيق مدى Pay) من: xx007 مبلغ: 118.97 SAR لدى: PANDA RETAIL COMPANY P دولة: السعودية في: 2020/04/10 13:47</t>
  </si>
  <si>
    <t>مطعم بيت الحمامحوالة صادرة: داخلية من: xx007 مبلغ: 175.00 SAR في: 2020/04/09 16:00</t>
  </si>
  <si>
    <t>Zaishan حوالة صادرة: محلية من: xx007 مبلغ: 450.00 SAR في: 2020/04/09 13:42</t>
  </si>
  <si>
    <t>مشتريات إنترنت بطاقة: **4529;مدى من: xx007 مبلغ: 50.00 SAR لدى: HungerStation في: 2020/04/09 12:04</t>
  </si>
  <si>
    <t>مشتريات إنترنت بطاقة: **4529;مدى من: xx007 مبلغ: 250.00 SAR لدى: HungerStation في: 2020/04/08 20:25</t>
  </si>
  <si>
    <t>مشتريات إنترنت بطاقة: **4529;مدى من: xx007 مبلغ: 37.00 SAR لدى: HungerStation في: 2020/04/12 15:36</t>
  </si>
  <si>
    <t>مشتريات إنترنت بطاقة: **4529;مدى من: xx007 مبلغ: 111.00 SAR لدى: HungerStation في: 2020/04/10 20:05</t>
  </si>
  <si>
    <t>مشتريات إنترنت بطاقة: **4529;مدى من: xx007 مبلغ: 46.89 SAR لدى: Mrsool في: 2020/04/08 19:48</t>
  </si>
  <si>
    <t>سداد فاتورة من: xx007 مبلغ: 15.75 SAR مفوتر: في: 2020/04/01 13:43</t>
  </si>
  <si>
    <t>مشتريات نقاط البيع بطاقة: **4529;مدى من: xx007 مبلغ: 6 USD لدى: DIGITALOCEAN COM دولة: أمريكا في: 2020/04/01 08:08</t>
  </si>
  <si>
    <t>مشتريات إنترنت بطاقة: **4529;مدى من: xx007 مبلغ: 12 USD لدى: GOOGLE SELLER في: 2020/04/02 07:02</t>
  </si>
  <si>
    <t>مشتريات إنترنت بطاقة: **4529;مدى من: xx007 مبلغ: 42.00 SAR لدى: HungerStation في: 2020/04/08 19:16</t>
  </si>
  <si>
    <t>شراء عبر نقاط البيع بطاقة: ***1693; مدى(أثير) من: ***3001 مبلغ: SAR 402.57 لدى: PANDA RETAIL COMPANY P n RD في: 2020-04-12 13:45:43</t>
  </si>
  <si>
    <t>شراء عبر نقاط البيع بطاقة: ***1693; مدى(أثير) من: ***3001 مبلغ: SAR 23.95 لدى: PANDA RETAIL COMPANY P n RD في: 2020-04-11 14:47:56</t>
  </si>
  <si>
    <t>شراء عبر نقاط البيع بطاقة: ***1693; مدى(أثير) من: ***3001 مبلغ: SAR 5.00 لدى: EST BAYAREQ DUBAI LLTJ ah st في: 2020-04-11 14:31:49</t>
  </si>
  <si>
    <t>شراء عبر نقاط البيع بطاقة: ***1693; مدى(أثير) من: ***3001 مبلغ: SAR 29.50 لدى: Ruba Muhammad Al Hamid st Al Nada في: 2020-04-11 14:21:41</t>
  </si>
  <si>
    <t>كيرم فقط ١٤٠ شراء عبر نقاط البيع بطاقة: ***1693; مدى(أثير) من: ***3001 مبلغ: SAR 154.99 لدى: EST BAYAREQ DUBAI LLTJ ah st في: 2020-04-06 13:52:29</t>
  </si>
  <si>
    <t>شراء عبر نقاط البيع بطاقة: ***1693; مدى(أثير) من: ***3001 مبلغ: SAR 50.40 لدى: PANDA RETAIL COMPANY P n RD في: 2020-04-04 14:26:14</t>
  </si>
  <si>
    <t>شراء عبر نقاط البيع بطاقة: ***1693; مدى(أثير) من: ***3001 مبلغ: SAR 210.07 لدى: PANDA RETAIL COMPANY في: 2020-04-04 14:01:28</t>
  </si>
  <si>
    <t>شراء عبر نقاط البيع بطاقة: ***1693; مدى(أثير) من: ***3001 مبلغ: SAR 80.00 لدى: Ibda Janaien EST في: 2020-04-04 13:23:16</t>
  </si>
  <si>
    <t>شراء عبر نقاط البيع بطاقة: ***1693; مدى(أثير) من: ***3001 مبلغ: SAR 107.00 لدى: Ibda Janaien EST في: 2020-04-03 14:42:58</t>
  </si>
  <si>
    <t>شراء إنترنت بطاقة: ***1693;مدى من: ***3001 مبلغ: SAR 90.00 لدى: HungerStation في: 2020-04-03 12:49:03</t>
  </si>
  <si>
    <t>شراء إنترنت بطاقة: ***1693;مدى من: ***3001 مبلغ: SAR 93.00 لدى: HungerStation في: 2020-04-03 12:41:49</t>
  </si>
  <si>
    <t>عملية شراء مدى عبر الإنترنت بمبلغ 100.00 SAR بإستخدام بطاقة مدى رقم ***1693 في 2020-04-02 16:52:46 تم الخصم من حساب ***3001.</t>
  </si>
  <si>
    <t>شراء عبر نقاط البيع بطاقة: ***1693; مدى(أثير) من: ***3001 مبلغ: SAR 26.00 لدى: Ruba Muhammad Al Hamid st Al Nada في: 2020-04-18 14:57:42</t>
  </si>
  <si>
    <t>شراء عبر نقاط البيع بطاقة: ***1693; مدى(أثير) من: ***3001 مبلغ: SAR 50.51 لدى: NAJMAT HAYI ALNDAA في: 2020-04-18 13:47:31</t>
  </si>
  <si>
    <t>شراء إنترنت بطاقة: ***1693;مدى من: ***3001 مبلغ: SAR 43.00 لدى: HungerStation في: 2020-04-17 18:13:48</t>
  </si>
  <si>
    <t>Water c</t>
  </si>
  <si>
    <t>تم ور العريني</t>
  </si>
  <si>
    <t>تمور العريني</t>
  </si>
  <si>
    <t>شراء عبر نقاط البيع بطاقة: ***1693; مدى من: ***3001 مبلغ: SAR 346.80 لدى: PANDA RETAIL COMPANY P n RD في: 2020-04-14 13:51:53</t>
  </si>
  <si>
    <t>شراء عبر نقاط البيع بطاقة: ***1693; مدى(أثير) من: ***3001 مبلغ: SAR 42.35 لدى: Ruba Muhammad Al Hamid st Al Nada في: 2020-04-13 18:50:48</t>
  </si>
  <si>
    <t>مشتريات نقاط البيع بطاقة: **4529;مدى من: xx007 مبلغ: 27.99 SAR لدى: MICROSOFT OFFICE 365 P دولة: أيرلندا في: 2020/04/20 15:25</t>
  </si>
  <si>
    <t>مشتريات إنترنت بطاقة: **4529;مدى من: xx007 مبلغ: 37.00 SAR لدى: HungerStation في: 2020/04/19 16:36</t>
  </si>
  <si>
    <t>حوالة صادرة: محلية من: xx007 مبلغ: 100.00 SAR في: 2020/04/19 15:24</t>
  </si>
  <si>
    <t>مشتريات نقاط البيع بطاقة: **4529;مدى(أثير) من: xx007 مبلغ: 198.42 SAR لدى: AlOthaim AlNafel 148 دولة: السعودية في: 2020/04/18 14:39</t>
  </si>
  <si>
    <t>شراء إنترنت بطاقة: ***1693;مدى من: ***3001 مبلغ: SAR 39.00 لدى: HungerStation في: 2020-04-20 16:52:21</t>
  </si>
  <si>
    <t>شراء عبر نقاط البيع بطاقة: ***1693; مدى(أثير) من: ***3001 مبلغ: SAR 235.00 لدى: Hamid Obaidallah Al Ad bn afan st في: 2020-04-16 13:26:34</t>
  </si>
  <si>
    <t>حوالة صادرة: داخلية من: xx007 مبلغ: 119.00 SAR في: 2020/04/21 15:17shrimpluss</t>
  </si>
  <si>
    <t>مشتريات نقاط البيع بطاقة: **4529;مدى(تطبيق مدى Pay) من: xx007 مبلغ: 285.80 SAR لدى: Panda Retail Co HP دولة: السعودية في: 2020/04/20 14:36</t>
  </si>
  <si>
    <t>مشتريات نقاط البيع بطاقة: **4529;مدى(أثير) من: xx007 مبلغ: 120.07 SAR لدى: TAMIMI MARKETS S162 دولة: السعودية في: 2020/04/20 14:08</t>
  </si>
  <si>
    <t>مشتريات نقاط البيع بطاقة: **4529;مدى(أثير) من: xx007 مبلغ: 30.59 SAR لدى: Panda Retail Co HP دولة: السعودية في: 2020/04/20 13:19</t>
  </si>
  <si>
    <t>مشتريات إنترنت بطاقة: **4529;مدى من: xx007 مبلغ: 6 USD لدى: PADDLE NET PDFCONVERT في: 2020/04/19 06:01</t>
  </si>
  <si>
    <t>مشتريات نقاط البيع بطاقة: **4529;مدى(أثير) من: xx007 مبلغ: 27.59 SAR لدى: Panda Retail Co HP دولة: السعودية في: 2020/04/18 13:47</t>
  </si>
  <si>
    <t>مشتريات إنترنت بطاقة: **4529;مدى من: xx007 مبلغ: 80.00 SAR لدى: saadeddin في: 2020/04/17 17:24</t>
  </si>
  <si>
    <t>سداد فاتورة من: xx007 مبلغ: 52.50 SAR مفوتر: في: 2020/04/16 21:55</t>
  </si>
  <si>
    <t>مشتريات إنترنت بطاقة: **4529;مدى من: xx007 مبلغ: 85.00 SAR لدى: jahez في: 2020/04/16 15:43</t>
  </si>
  <si>
    <t>حوالة صادرة: محلية من: ***3001 مبلغ: SAR 500.00 في: 2020-04-22 15:21:23</t>
  </si>
  <si>
    <t>مشتريات إنترنت بطاقة: **4529;مدى من: xx007 مبلغ: 47.00 SAR لدى: jahez في: 2020/04/22 17:05</t>
  </si>
  <si>
    <t>مشتريات نقاط البيع بطاقة: **4529;مدى(تطبيق مدى Pay) من: xx007 مبلغ: 38.00 SAR لدى: Ruba Muhammad Al دولة: السعودية في: 2020/04/22 14:21some</t>
  </si>
  <si>
    <t>مشتريات نقاط البيع بطاقة: **4529;مدى(تطبيق مدى Pay) من: xx007 مبلغ: 40.01 SAR لدى: NAJMAT HAYI ALNDAA دولة: السعودية في: 2020/04/22 14:13</t>
  </si>
  <si>
    <t>ذبيحة مشتريات نقاط البيع بطاقة: **4529;مدى(تطبيق مدى Pay) من: xx007 مبلغ: 1420.00 SAR لدى: ALMARAEY EST دولة: السعودية في: 2020/04/22 13:21</t>
  </si>
  <si>
    <t>مشتريات نقاط البيع بطاقة: **4529;مدى(تطبيق مدى Pay) من: xx007 مبلغ: 23.70 SAR لدى: Ruba Muhammad Al دولة: السعودية في: 2020/04/16 14:59</t>
  </si>
  <si>
    <t>مشتريات نقاط البيع بطاقة: **4529;مدى(تطبيق مدى Pay) من: xx007 مبلغ: 112.54 SAR لدى: PANDA RETAIL COMPANY P دولة: السعودية في: 2020/04/16 14:15</t>
  </si>
  <si>
    <t>مشتريات إنترنت بطاقة: **4529;مدى من: xx007 مبلغ: 35.00 SAR لدى: HungerStation في: 2020/04/16 12:05</t>
  </si>
  <si>
    <t>حوالة صادرة: محلية من: xx007 مبلغ: 150.00 SAR في: 2020/04/15 15:24</t>
  </si>
  <si>
    <t>مشتريات نقاط البيع بطاقة: **4529;مدى(أثير) من: xx007 مبلغ: 200.36 SAR لدى: AlOthaim AlNafel 148 دولة: السعودية في: 2020/04/12 14:53</t>
  </si>
  <si>
    <t>مشتريات نقاط البيع بطاقة: **4529;مدى(أثير) من: xx007 مبلغ: 237.53 SAR لدى: TAMIMI MARKETS S162 دولة: السعودية في: 2020/04/12 13:54</t>
  </si>
  <si>
    <t>شراء عبر نقاط البيع بطاقة: ***1693; مدى(أثير) من: ***3001 مبلغ: SAR 41.00 لدى: Ruba Muhammad Al Hamid st Al Nada في: 2020-04-21 22:49:44</t>
  </si>
  <si>
    <t>عملية شراء مدى عبر الإنترنت بمبلغ 61.00 SAR بإستخدام بطاقة مدى رقم ***1693 في 2020-04-21 14:31:56 تم الخصم من حساب ***3001.</t>
  </si>
  <si>
    <t>سداد فاتورة من: ***3001 مبلغ: SAR 551.00 مفوتر: 001 في: 2020-04-12 14:22:56 فاتورة من: ***3001 مبلغ: SAR 548.35 مفوتر: 001 في: 2020-04-12 14:23:57</t>
  </si>
  <si>
    <t>شراء إنترنت بطاقة: ***1693;مدى من: ***3001 مبلغ: SAR 45.00 لدى: Shawarmer في: 2020-03-31 12:21:06</t>
  </si>
  <si>
    <t>اضافة SAR 991.00 الى حسابك *2984 في 20-04-09 00:24 - حساب المواطن</t>
  </si>
  <si>
    <t>مشتريات نقاط البيع بطاقة: **4529;مدى(تطبيق مدى Pay) من: xx007 مبلغ: 88.95 SAR لدى: adam pharmcy clinic دولة: السعودية في: 2020/04/24 16:19</t>
  </si>
  <si>
    <t>مشتريات نقاط البيع بطاقة: **4529;مدى(تطبيق مدى Pay) من: xx007 مبلغ: 10.00 SAR لدى: PANDA RETAIL COMPANY P دولة: السعودية في: 2020/04/24 15:59</t>
  </si>
  <si>
    <t>مشتريات نقاط البيع بطاقة: **4529;مدى(تطبيق مدى Pay) من: xx007 مبلغ: 60.62 SAR لدى: TAMIMI MARKETS S162 دولة: السعودية في: 2020/04/24 15:28</t>
  </si>
  <si>
    <t>مشتريات نقاط البيع بطاقة: **4529;مدى(تطبيق مدى Pay) من: xx007 مبلغ: 72.00 SAR لدى: Ahmad Ibrahim Ali دولة: السعودية في: 2020/04/24 14:55</t>
  </si>
  <si>
    <t>شراء إنترنت بطاقة: ***1693;مدى من: ***3001 مبلغ: SAR 37.00 لدى: HungerStation في: 2020-04-25 22:42:52</t>
  </si>
  <si>
    <t>شراء إنترنت بطاقة: ***1693;مدى من: ***3001 مبلغ: SAR 35.00 لدى: HungerStation في: 2020-04-25 21:46:41</t>
  </si>
  <si>
    <t>شراء إنترنت بطاقة: ***1693;مدى من: ***3001 مبلغ: SAR 35.00 لدى: HungerStation في: 2020-04-25 21:43:08</t>
  </si>
  <si>
    <t>شراء عبر نقاط البيع بطاقة: ***1693; مدى(أثير) من: ***3001 مبلغ: SAR 73.00 لدى: EST BAYAREQ DUBAI LLTJ ah st في: 2020-04-25 16:01:57</t>
  </si>
  <si>
    <t>شراء عبر نقاط البيع بطاقة: ***1693; مدى(أثير) من: ***3001 مبلغ: SAR 12.69 لدى: Ruba Muhammad Al Hamid st Al Nada في: 2020-04-24 14:10:37</t>
  </si>
  <si>
    <t>سداد فاتورة من: ***3001 مبلغ: SAR 100.00 مفوتر: 001 في: 2020-04-24 13:28:39</t>
  </si>
  <si>
    <t>شراء عبر نقاط البيع بطاقة: ***1693; مدى(أثير) من: ***3001 مبلغ: SAR 27.10 لدى: Ruba Muhammad Al Hamid st Al Nada في: 2020-04-23 22:56:33</t>
  </si>
  <si>
    <t>شراء عبر نقاط البيع بطاقة: ***1693; مدى(أثير) من: ***3001 مبلغ: SAR 2.10 لدى: NAJMAT HAYI ALNDAA في: 2020-04-23 22:54:37</t>
  </si>
  <si>
    <t>شراء عبر نقاط البيع بطاقة: ***1693; مدى(أثير) من: ***3001 مبلغ: SAR 52.50 لدى: Ruba Muhammad Al Hamid st Al Nada في: 2020-04-23 20:43:08</t>
  </si>
  <si>
    <t>شراء عبر نقاط البيع بطاقة: ***1693; مدى(أثير) من: ***3001 مبلغ: SAR 21.00 لدى: Ruba Muhammad Al Hamid st Al Nada في: 2020-04-23 20:42:43</t>
  </si>
  <si>
    <t>شراء عبر نقاط البيع بطاقة: ***1693; مدى(أثير) من: ***3001 مبلغ: SAR 57.85 لدى: adam pharmcy clinic في: 2020-04-23 20:31:27</t>
  </si>
  <si>
    <t>بطاقة: **4529;مدى من: xx007 مبلغ: 41.00 SAR لدى: HungerStation في: 2020/04/27 22:18</t>
  </si>
  <si>
    <t>مشتريات إنترنت بطاقة: **4529;مدى من: xx007 مبلغ: 37.00 SAR لدى: HungerStation في: 2020/04/27 01:24</t>
  </si>
  <si>
    <t>مشتريات نقاط البيع بطاقة: **4529;مدى(تطبيق مدى Pay) من: xx007 مبلغ: 67.11 SAR لدى: PANDA RETAIL COMPANY P دولة: السعودية في: 2020/04/26 16:14</t>
  </si>
  <si>
    <t>مشتريات نقاط البيع بطاقة: **4529;مدى(تطبيق مدى Pay) من: xx007 مبلغ: 82.83 SAR لدى: AFNAN ALGHETHA EST دولة: السعودية في: 2020/04/26 14:48</t>
  </si>
  <si>
    <t>حوالة صادرة: محلية من: xx007 مبلغ: 50.00 SAR في: 2020/04/26 14:02</t>
  </si>
  <si>
    <t>مشتريات نقاط البيع بطاقة: **4529;مدى من: xx007 مبلغ: 70.72 SAR لدى: Panda Retail Co HP دولة: السعودية في: 2020/04/23 13:27</t>
  </si>
  <si>
    <t>ماء</t>
  </si>
  <si>
    <t>Sama DHL</t>
  </si>
  <si>
    <t>🥤</t>
  </si>
  <si>
    <t>مشتريات نقاط البيع بطاقة: **4529;مدى(تطبيق مدى Pay) من: xx007 مبلغ: 33.81 SAR لدى: NAJMAT HAYI ALNDAA دولة: السعودية في: 2020/04/28 16:20</t>
  </si>
  <si>
    <t>مدفوعات نظام سداد اسم الشركة لسعودية -001 مرجع سداد 200428025590 مستخدما صرّاف الجزيرة رقم 3401 عدد تتبع 752103 فرع النفل - الرياض التاريخ 05-09-1441(ه) وقت 15.58.40</t>
  </si>
  <si>
    <t>فع عبر نقاط البيع 440533XXXXXXرقم البطاقة 1693 PANDA RETAIL COMPANY في عبر البنك السعودي البريطاني RIYADH نقطة بيع رقم 63472023 في التاريخ 05-09-1441(ه) وقت 15.07.18</t>
  </si>
  <si>
    <t>شراء عبر نقاط البيع بطاقة: ***1693; مدى من: ***3001 مبلغ: SAR 63.43 لدى: Ruba Muhammad Al Hamid st Al Nada في: 2020-04-29 22:27:36</t>
  </si>
  <si>
    <t>مشتريات نقاط البيع بطاقة: **4529;مدى(تطبيق مدى Pay) من: xx007 مبلغ: 8.00 SAR لدى: ALHAYAT FIKRA EST دولة: السعودية في: 2020/05/05 12:45</t>
  </si>
  <si>
    <t>مشتريات إنترنت بطاقة: **4529;مدى من: xx007 مبلغ: 37.00 SAR لدى: HungerStation في: 2020/05/05 21:38</t>
  </si>
  <si>
    <t>مشتريات نقاط البيع بطاقة: **4529;مدى(تطبيق مدى Pay) من: xx007 مبلغ: 5.00 SAR لدى: SALAMUH MOHAMMED HASAN دولة: السعودية في: 2020/05/05 16:00</t>
  </si>
  <si>
    <t>مشتريات إنترنت بطاقة: **4529;مدى من: xx007 مبلغ: 30 USD لدى: Pipedrive OUe في: 2020/05/05 14:46</t>
  </si>
  <si>
    <t>حوالة صادرة: محلية من: xx007 مبلغ: 1005.00 SAR في: 2020/05/05 13:40</t>
  </si>
  <si>
    <t>مشتريات نقاط البيع بطاقة: **4529;مدى(تطبيق مدى Pay) من: xx007 مبلغ: 89.89 SAR لدى: PANDA RETAIL COMPANY P دولة: السعودية في: 2020/05/06 00:35</t>
  </si>
  <si>
    <t>مشتريات نقاط البيع بطاقة: **4529;مدى(تطبيق مدى Pay) من: xx007 مبلغ: 9.65 SAR لدى: Ruba Muhammad Al دولة: السعودية في: 2020/05/06 00:11</t>
  </si>
  <si>
    <t>أميرة سداد حوالة صادرة: محلية من: xx007 مبلغ: 1000.00 SAR في: 2020/05/05 13:35</t>
  </si>
  <si>
    <t>حوالة صادرة: محلية من: xx007 مبلغ: 1000.00 SAR في: 2020/05/05 13:35</t>
  </si>
  <si>
    <t>حوالة صادرة: محلية من: xx007 مبلغ: 2000.00 SAR في: 2020/05/05 13:32</t>
  </si>
  <si>
    <t>مشتريات نقاط البيع بطاقة: **4529;مدى(تطبيق مدى Pay) من: xx007 مبلغ: 336.18 SAR لدى: PANDA RETAIL COMPANY P دولة: السعودية في: 2020/05/06 16:47</t>
  </si>
  <si>
    <t>عامل تنظيف الحوش</t>
  </si>
  <si>
    <t>حوالة صادرة: محلية من: xx007 مبلغ: 600.00 SAR في: 2020/05/07 15:06</t>
  </si>
  <si>
    <t>مشتريات إنترنت بطاقة: **4529;مدى من: xx007 مبلغ: 64.00 SAR لدى: HungerStation في: 2020/05/06 23:56</t>
  </si>
  <si>
    <t>مشتريات نقاط البيع بطاقة: **4529;مدى(تطبيق مدى Pay) من: xx007 مبلغ: 23.00 SAR لدى: JARIR BOOKSTORE دولة: السعودية في: 2020/05/05 11:47</t>
  </si>
  <si>
    <t>مشتريات إنترنت بطاقة: **4529;مدى من: xx007 مبلغ: 243.00 SAR لدى: jahez في: 2020/05/07 15:54</t>
  </si>
  <si>
    <t>مشتريات نقاط البيع بطاقة: **4529;مدى(تطبيق مدى Pay) من: xx007 مبلغ: 96.00 SAR لدى: ALDREES99 دولة: السعودية في: 2020/05/05 11:19</t>
  </si>
  <si>
    <t>مشتريات نقاط البيع بطاقة: **4529;مدى(تطبيق مدى Pay) من: xx007 مبلغ: 22.00 SAR لدى: FOAM دولة: السعودية في: 2020/05/04 20:51</t>
  </si>
  <si>
    <t>مشتريات إنترنت بطاقة: **4529;مدى من: xx007 مبلغ: 147.00 SAR لدى: Zain في: 2020/05/08 17:24</t>
  </si>
  <si>
    <t>مشتريات نقاط البيع بطاقة: **4529;مدى(تطبيق مدى Pay) من: xx007 مبلغ: 2.99 SAR لدى: SALAMUH MOHAMMED HASAN دولة: السعودية في: 2020/05/08 16:46</t>
  </si>
  <si>
    <t>مشتريات نقاط البيع بطاقة: **4529;مدى(تطبيق مدى Pay) من: xx007 مبلغ: 7.00 SAR لدى: Abdulaziz Saleh دولة: السعودية في:</t>
  </si>
  <si>
    <t>مشتريات إنترنت بطاقة: **4529;مدى من: xx007 مبلغ: 53.00 SAR لدى: Careem Transportation في: 2020/05/09 12:37</t>
  </si>
  <si>
    <t>مشتريات نقاط البيع بطاقة: **4529;مدى من: xx007 مبلغ: 29 USD لدى: EXPANDCART دولة: أمريكا في: 2020/05/09 02:07</t>
  </si>
  <si>
    <t>مشتريات نقاط البيع بطاقة: **4529;مدى(أثير) من: xx007 مبلغ: 70.00 SAR لدى: MOHAMMED SAAD ALDEN CO دولة: السعودية في: 2020/05/08 16:32</t>
  </si>
  <si>
    <t>مشتريات نقاط البيع بطاقة: **4529;مدى(أثير) من: xx007 مبلغ: 60.74 SAR لدى: ALOTHAIM ANAS BIN دولة: السعودية في: 2020/05/08 15:42</t>
  </si>
  <si>
    <t>3 eggs</t>
  </si>
  <si>
    <t>اضافة SAR 991.00 الى حسابك *2984 في 20-05-10 00:33 - حساب المواطن</t>
  </si>
  <si>
    <t>مشتريات إنترنت بطاقة: **4529;مدى من: xx007 مبلغ: 49.00 SAR لدى: HungerStation في: 2020/05/09 23:46</t>
  </si>
  <si>
    <t>مشتريات إنترنت بطاقة: **4529;مدى من: xx007 مبلغ: 55.38 SAR لدى: Shams Al Madar Trading في: 2020/05/09 22:03</t>
  </si>
  <si>
    <t>مشتريات إنترنت بطاقة: **4529;مدى من: xx007 مبلغ: 509.24 SAR لدى: Mrsool في: 2020/05/07 23:59</t>
  </si>
  <si>
    <t>مشتريات نقاط البيع بطاقة: **4529;مدى(تطبيق مدى Pay) من: xx007 مبلغ: 57.05 SAR لدى: SALAMUH MOHAMMED HASAN دولة: السعودية في: 2020/05/04 16:58</t>
  </si>
  <si>
    <t>مشتريات نقاط البيع بطاقة: **4529;مدى(تطبيق مدى Pay) من: xx007 مبلغ: 21.00 SAR لدى: Abdulaziz Saleh دولة: السعودية في: 2020/05/04 16:17</t>
  </si>
  <si>
    <t>شراء عبر نقاط البيع بطاقة: ***1693; مدى(أثير) من: ***3001 مبلغ: SAR 7.00 لدى: Abdulaziz Saleh AlDoss في: 2020-05-10 17:03:23</t>
  </si>
  <si>
    <t>حمام عبدهعملية شراء مدى عبر الإنترنت بمبلغ 223.11 SAR بإستخدام بطاقة مدى رقم ***1693 في 2020-05-07 15:16:46 تم الخصم من حساب ***3001.</t>
  </si>
  <si>
    <t>شراء إنترنت بطاقة: ***1693;مدى من: ***3001 مبلغ: SAR 92.00 لدى: HungerStation في: 2020-05-02 16:56:56</t>
  </si>
  <si>
    <t>شراء عبر نقاط البيع بطاقة: ***1693; مدى من: ***3001 مبلغ: SAR 45.00 لدى: NAJMAT HAYI ALNDAA في: 2020-05-02 16:21:21</t>
  </si>
  <si>
    <t>شراء عبر نقاط البيع بطاقة: ***1693; مدى من: ***3001 مبلغ: SAR 91.85 لدى: TAMIMI MARKETS S162 في: 2020-05-02 16:05:19</t>
  </si>
  <si>
    <t>حوالة صادرة: محلية من: ***3001 مبلغ: SAR 1,000.00 في: 2020-04-30 15:08:17</t>
  </si>
  <si>
    <t>شراء إنترنت بطاقة: ***1693;مدى من: ***3001 مبلغ: SAR 75.00 لدى: HungerStation في: 2020-04-30 22:20:26</t>
  </si>
  <si>
    <t>مشتريات نقاط البيع بطاقة: **4529;مدى(تطبيق مدى Pay) من: xx007 مبلغ: 288.70 SAR لدى: TAMIMI MARKETS S162 دولة: السعودية في: 2020/05/10 16:43</t>
  </si>
  <si>
    <t>مشتريات نقاط البيع بطاقة: **4529;مدى(تطبيق مدى Pay) من: xx007 مبلغ: 5.00 SAR لدى: Ahmad Ibrahim Ali دولة: السعودية في: 2020/05/10 15:54</t>
  </si>
  <si>
    <t>مشتريات إنترنت بطاقة: **4529;مدى من: xx007 مبلغ: 43.00 SAR لدى: HungerStation في: 2020/05/11 23:27</t>
  </si>
  <si>
    <t>مشتريات نقاط البيع بطاقة: **4529;مدى من: xx007 مبلغ: 29 USD لدى: EXPANDCART دولة: أمريكا في: 2020/05/11 02:09</t>
  </si>
  <si>
    <t>مشتريات إنترنت بطاقة: **4529;مدى من: xx007 مبلغ: 84.00 SAR لدى: HungerStation في: 2020/05/10 22:34</t>
  </si>
  <si>
    <t>مشتريات نقاط البيع بطاقة: **4529;مدى(أثير) من: xx007 مبلغ: 14.00 SAR لدى: Ruba Muhammad Al دولة: السعودية في: 2020/05/10 15:24</t>
  </si>
  <si>
    <t>مشتريات نقاط البيع بطاقة: **4529;مدى(تطبيق مدى Pay) من: xx007 مبلغ: 145.00 SAR لدى: THLAJAT ALEARINI دولة: السعودية في: 2020/05/10 15:17</t>
  </si>
  <si>
    <t>مشتريات نقاط البيع بطاقة: **4529;مدى(تطبيق مدى Pay) من: xx007 مبلغ: 16.00 SAR لدى: ALHAYAT FIKRA EST دولة: السعودية في: 2020/05/10 14:59</t>
  </si>
  <si>
    <t>مشتريات نقاط البيع بطاقة: **4529;مدى(أثير) من: xx007 مبلغ: 27.80 SAR لدى: TAMIMI MARKETS S150 دولة: السعودية في: 2020/05/04 16:05</t>
  </si>
  <si>
    <t>مشتريات نقاط البيع بطاقة: **4529;مدى(أثير) من: xx007 مبلغ: 154.72 SAR لدى: ALOTHAIM ANAS BIN دولة: السعودية في: 2020/05/04 15:18</t>
  </si>
  <si>
    <t>مشتريات إنترنت بطاقة: **4529;مدى من: xx007 مبلغ: 124.97 SAR لدى: Mrsool في: 2020/05/04 00:19</t>
  </si>
  <si>
    <t>مشتريات إنترنت بطاقة: **4529;مدى من: xx007 مبلغ: 44.00 SAR لدى: HungerStation في: 2020/05/03 23:05</t>
  </si>
  <si>
    <t>سداد فاتورة من: xx007 مبلغ: 236.01 SAR مفوتر: الاتصالات السعودية في: 2020/05/03 22:11</t>
  </si>
  <si>
    <t>مشتريات نقاط البيع بطاقة: **4529;مدى من: xx007 مبلغ: 6 USD لدى: DIGITALOCEAN COM دولة: أمريكا في: 2020/05/03 13:28</t>
  </si>
  <si>
    <t>مشتريات إنترنت بطاقة: **4529;مدى من: xx007 مبلغ: 66.00 SAR لدى: HungerStation في: 2020/04/30 21:25</t>
  </si>
  <si>
    <t>مشتريات إنترنت بطاقة: **4529;مدى من: xx007 مبلغ: 129.00 SAR لدى: HungerStation في: 2020/05/12 00:22</t>
  </si>
  <si>
    <t>مشتريات نقاط البيع بطاقة: **4529;مدى(أثير) من: xx007 مبلغ: 10.50 SAR لدى: DANYAA ALASAR EST دولة: السعودية في: 2020/04/30 14:49</t>
  </si>
  <si>
    <t>مشتريات إنترنت بطاقة: **4529;مدى من: xx007 مبلغ: 80.84 SAR لدى: Shams Al Madar Trading في: 2020/05/12 02:30</t>
  </si>
  <si>
    <t>مشتريات نقاط البيع بطاقة: **4529;مدى(تطبيق مدى Pay) من: xx007 مبلغ: 109.85 SAR لدى: SAUDI HYPERMARKET CO دولة: السعودية في: 2020/04/30 15:51</t>
  </si>
  <si>
    <t>مشتريات نقاط البيع بطاقة: **4529;مدى(أثير) من: xx007 مبلغ: 17.00 SAR لدى: ALRASHAD PHARMACY دولة: السعودية في: 2020/04/30 14:59</t>
  </si>
  <si>
    <t>مشتريات نقاط البيع بطاقة: **4529;تطبيق Apple Pay من: xx007 مبلغ: 359.19 SAR لدى: PANDA RETAIL COMPANY P دولة: السعودية في: 2020/05/12 15:19</t>
  </si>
  <si>
    <t>مشتريات إنترنت بطاقة: **4529;مدى من: xx007 مبلغ: 30.52 SAR لدى: UBER TRIP HELP UBER CO في: 2020/05/12 14:56</t>
  </si>
  <si>
    <t>شاحن مشتريات نقاط البيع بطاقة: **4529;تطبيق Apple Pay من: xx007 مبلغ: 32.00 SAR لدى: MEED 61114 دولة: السعودية في: 2020/05/12 14:14</t>
  </si>
  <si>
    <t>البيك حوالة صادرة: محلية من: xx007 مبلغ: 100.00 SAR في: 2020/05/14 04:18</t>
  </si>
  <si>
    <t>مشتريات نقاط البيع بطاقة: **4529;مدى(تطبيق مدى Pay) من: xx007 مبلغ: 71.00 SAR لدى: SHAWARMA HOUSE دولة: السعودية في: 2020/05/13 18:23</t>
  </si>
  <si>
    <t>مشتريات نقاط البيع بطاقة: **4529;مدى(تطبيق مدى Pay) من: xx007 مبلغ: 102.48 SAR لدى: NAJMAT HAYI ALNDAA دولة: السعودية في: 2020/05/13 16:58</t>
  </si>
  <si>
    <t>سداد فاتورة من: xx007 مبلغ: 52.50 SAR مفوتر: في: 2020/05/13 15:31</t>
  </si>
  <si>
    <t>مشتريات إنترنت بطاقة: **4529;مدى من: xx007 مبلغ: 20.00 SAR لدى: HungerStation في: 2020/05/12 23:00</t>
  </si>
  <si>
    <t>Water</t>
  </si>
  <si>
    <t>مشتريات نقاط البيع بطاقة: **4529;تطبيق Apple Pay من: xx007 مبلغ: 21.00 SAR لدى: Abdulaziz Saleh دولة: السعودية في: 2020/05/12 15:39</t>
  </si>
  <si>
    <t>مشتريات نقاط البيع بطاقة: **4529;مدى(تطبيق مدى Pay) من: xx007 مبلغ: 158.75 SAR لدى: Alsyouf Pharmacy 7610 دولة: السعودية في: 2020/05/14 16:53</t>
  </si>
  <si>
    <t>مشتريات نقاط البيع بطاقة: **4529;مدى(تطبيق مدى Pay) من: xx007 مبلغ: 34.00 SAR لدى: BAIT ALFAROJ دولة: السعودية في: 2020/05/14 16:40</t>
  </si>
  <si>
    <t>مشتريات نقاط البيع بطاقة: **4529;مدى(تطبيق مدى Pay) من: xx007 مبلغ: 28.00 SAR لدى: SALAMUH MOHAMMED HASAN دولة: السعودية في: 2020/05/14 16:10</t>
  </si>
  <si>
    <t>مشتريات نقاط البيع بطاقة: **4529;مدى(تطبيق مدى Pay) من: xx007 مبلغ: 24.80 SAR لدى: SALAMUH MOHAMMED HASAN دولة: السعودية في: 2020/05/14 16:10</t>
  </si>
  <si>
    <t>مشتريات إنترنت بطاقة: **4529;مدى من: xx007 مبلغ: 35.96 SAR لدى: UBER TRIP HELP UBER CO في: 2020/05/14 14:12</t>
  </si>
  <si>
    <t>مشتريات إنترنت بطاقة: **4529;مدى من: xx007 مبلغ: 35.12 SAR لدى: UBER TRIP HELP UBER CO في: 2020/05/14 11:22</t>
  </si>
  <si>
    <t>مشتريات نقاط البيع بطاقة: **4529;مدى(أثير) من: xx007 مبلغ: 25.20 SAR لدى: Aldawaa PH 879 دولة: السعودية في: 2020/04/30 14:32</t>
  </si>
  <si>
    <t>مشتريات نقاط البيع بطاقة: **4529;مدى(أثير) من: xx007 مبلغ: 29.40 SAR لدى: Aldawaa PH 815 دولة: السعودية في: 2020/04/30 14:19</t>
  </si>
  <si>
    <t>مشتريات نقاط البيع بطاقة: **4529;مدى(أثير) من: xx007 مبلغ: 134.89 SAR لدى: ALOTHAIM ANAS BIN دولة: السعودية في: 2020/04/29 15:00</t>
  </si>
  <si>
    <t>مشتريات نقاط البيع بطاقة: **4529;مدى(أثير) من: xx007 مبلغ: 47.25 SAR لدى: khamsat altawfeer co دولة: السعودية في: 2020/04/29 14:02</t>
  </si>
  <si>
    <t>حوالة صادرة: محلية من: ***3001 مبلغ: SAR 300.00 في: 2020-05-14 05:34:09</t>
  </si>
  <si>
    <t>سلفة ظافر سحب: صراف آلي بطاقة: ***1693;مدى من: ***3001 مبلغ: SAR 500.00 في: 2020-05-11 16:22:54</t>
  </si>
  <si>
    <t>سحب: صراف آلي بطاقة: ***1693;مدى من: ***3001 مبلغ: SAR 50.00 في: 2020-05-11 15:42:30</t>
  </si>
  <si>
    <t>شراء عبر نقاط البيع بطاقة: ***1693; مدى من: ***3001 مبلغ: SAR 150.75 لدى: TAMIMI MARKETS S162 في: 2020-05-11 15:36:06</t>
  </si>
  <si>
    <t>مشتريات نقاط البيع بطاقة: **4529;مدى(تطبيق مدى Pay) من: xx007 مبلغ: 10.50 SAR لدى: NAJMAT HAYI ALNDAA دولة: السعودية في: 2020/05/15 16:13</t>
  </si>
  <si>
    <t>مشتريات نقاط البيع بطاقة: **4529;مدى(تطبيق مدى Pay) من: xx007 مبلغ: 15.75 SAR لدى: Ruba Muhammad Al دولة: السعودية في: 2020/05/15 16:10</t>
  </si>
  <si>
    <t>مشتريات إنترنت بطاقة: **4529;مدى من: xx007 مبلغ: 113.00 SAR لدى: jahez في: 2020/05/14 17:20</t>
  </si>
  <si>
    <t>مشتريات نقاط البيع بطاقة: **4529;تطبيق Apple Pay من: xx007 مبلغ: 8.00 SAR لدى: DANKIN DONUTS دولة: السعودية في: 2020/02/12 14:39</t>
  </si>
  <si>
    <t>مشتريات نقاط البيع بطاقة: **4529;تطبيق Apple Pay من: xx007 مبلغ: 69.67 SAR لدى: TAMIMI MARKETS S162 دولة: السعودية في: 2020/02/12 14:22</t>
  </si>
  <si>
    <t>شراء عبر نقاط البيع بطاقة:*9034;مدى(أثير) من:*2984 لدى:Ruba Muhammad Al-Hamid مبلغ:SAR 5.00 في:20-05-17 17:34</t>
  </si>
  <si>
    <t>مشتريات إنترنت بطاقة: **4529;مدى من: xx007 مبلغ: 10.00 SAR لدى: HungerStation في: 2020/05/17 16:54</t>
  </si>
  <si>
    <t>مشتريات إنترنت بطاقة: **4529;مدى من: xx007 مبلغ: 84.00 SAR لدى: HungerStation في: 2020/05/17 16:31</t>
  </si>
  <si>
    <t>مشتريات إنترنت بطاقة: **4529;مدى من: xx007 مبلغ: 62.00 SAR لدى: HungerStation في: 2020/05/17 16:21</t>
  </si>
  <si>
    <t>مشتريات إنترنت بطاقة: **4529;مدى من: xx007 مبلغ: 89.06 SAR لدى: Mrsool في: 2020/05/16 01:51</t>
  </si>
  <si>
    <t>حوالة صادرة: محلية من: ***3001 مبلغ: SAR 650.00 في: 2020-05-17 13:44:35</t>
  </si>
  <si>
    <t>شراء عبر نقاط البيع بطاقة: ***1693; مدى(أثير) من: ***3001 مبلغ: SAR 27.00 لدى: EST BAYAREQ DUBAI LLTJ ah st في: 2020-05-16 14:45:05</t>
  </si>
  <si>
    <t>شراء عبر نقاط البيع بطاقة: ***1693; مدى(أثير) من: ***3001 مبلغ: SAR 185.25 لدى: PANDA RETAIL COMPANY P n RD في: 2020-05-16 14:29:48</t>
  </si>
  <si>
    <t>شراء عبر نقاط البيع بطاقة: ***1693; مدى(أثير) من: ***3001 مبلغ: SAR 45.00 لدى: Aldawaa PH 815 في: 2020-05-20 15:40:48</t>
  </si>
  <si>
    <t>شراء عبر نقاط البيع بطاقة: ***1693; مدى(أثير) من: ***3001 مبلغ: SAR 43.00 لدى: Abu Bakar 2 في: 2020-05-20 15:12:04</t>
  </si>
  <si>
    <t>حوالة صادرة: محلية من: ***3001 مبلغ: SAR 400.00 في: 2020-05-20 12:19:58</t>
  </si>
  <si>
    <t>حوالة صادرة: محلية من: ***3001 مبلغ: SAR 50.00 في: 2020-05-19 12:27:35</t>
  </si>
  <si>
    <t>مشتريات إنترنت بطاقة: **4529;مدى من: xx007 مبلغ: 10.00 SAR لدى: HungerStation في: 2020/05/20 17:17</t>
  </si>
  <si>
    <t>مشتريات نقاط البيع بطاقة: **4529;مدى من: xx007 مبلغ: 27.99 SAR لدى: MICROSOFT MICROSOFT 36 دولة: أيرلندا في: 2020/05/20 15:39</t>
  </si>
  <si>
    <t>مشتريات إنترنت بطاقة: **4529;مدى من: xx007 مبلغ: 18.50 SAR لدى: UBER TRIP HELP UBER CO في: 2020/05/20 15:13</t>
  </si>
  <si>
    <t>مشتريات إنترنت بطاقة: **4529;مدى من: xx007 مبلغ: 5.00 SAR لدى: UBER TRIP HELP UBER CO في: 2020/05/20 14:46</t>
  </si>
  <si>
    <t>مشتريات إنترنت بطاقة: **4529;مدى من: xx007 مبلغ: 13.79 SAR لدى: UBER TRIP HELP UBER CO في: 2020/05/20 14:44</t>
  </si>
  <si>
    <t>مشتريات نقاط البيع بطاقة: **4529;مدى(تطبيق مدى Pay) من: xx007 مبلغ: 550.00 SAR لدى: MATAJER ALSAIF CO دولة: السعودية في: 2020/05/20 13:45</t>
  </si>
  <si>
    <t>مشتريات إنترنت بطاقة: **4529;مدى من: xx007 مبلغ: 45.00 SAR لدى: Careem Transportation في: 2020/05/20 12:46</t>
  </si>
  <si>
    <t>مشتريات إنترنت بطاقة: **4529;مدى من: xx007 مبلغ: 65.99 SAR لدى: Fetrati في: 2020/05/19 22:19</t>
  </si>
  <si>
    <t>مشتريات نقاط البيع بطاقة: **4529;مدى(أثير) من: xx007 مبلغ: 74.90 SAR لدى: AlOthaim AlNafel 148 دولة: السعودية في: 2020/05/19 16:23</t>
  </si>
  <si>
    <t>مشتريات نقاط البيع بطاقة: **4529;مدى(أثير) من: xx007 مبلغ: 363.07 SAR لدى: TAMIMI MARKETS S162 دولة: السعودية في: 2020/05/19 16:05</t>
  </si>
  <si>
    <t>مشتريات إنترنت بطاقة: **4529;مدى من: xx007 مبلغ: 6 USD لدى: PADDLE NET PDFCONVERT في: 2020/05/19 05:47</t>
  </si>
  <si>
    <t>مشتريات إنترنت بطاقة: **4529;مدى من: xx007 مبلغ: 13.00 SAR لدى: Careem Transportation في: 2020/05/18 15:13</t>
  </si>
  <si>
    <t>مشتريات نقاط البيع بطاقة: **4529;مدى(تطبيق مدى Pay) من: xx007 مبلغ: 52.85 SAR لدى: PANDA RETAIL COMPANY P دولة: السعودية في: 2020/05/18 14:25</t>
  </si>
  <si>
    <t>مشتريات إنترنت بطاقة: **4529;مدى من: xx007 مبلغ: 31.00 SAR لدى: Careem Transportation في: 2020/05/18 14:09</t>
  </si>
  <si>
    <t>مشتريات إنترنت بطاقة: **4529;مدى من: xx007 مبلغ: 28.00 SAR لدى: Careem Transportation في: 2020/05/18 13:42</t>
  </si>
  <si>
    <t>مشتريات نقاط البيع بطاقة: **4529;مدى(تطبيق مدى Pay) من: xx007 مبلغ: 21.00 SAR لدى: Abdulaziz Saleh دولة: السعودية في: 2020/05/18 13:48</t>
  </si>
  <si>
    <t>شراء انترنت بطاقة:*9034;مدى من:*2984 لدى:ation مبلغ:SAR 39.00 في:20-05-20 17:15</t>
  </si>
  <si>
    <t>شراء انترنت بطاقة:*9034;مدى من:*2984 لدى:ation مبلغ:SAR 100.00 في:20-05-20 16:59</t>
  </si>
  <si>
    <t>شراء انترنت بطاقة:*9034;مدى من:*2984 لدى:UBER TRIP HELP.UBER.CO مبلغ:SAR 24.95 في:20-05-20 08:25</t>
  </si>
  <si>
    <t>شراء عبر نقاط البيع بطاقة:*9034;مدى(أثير) من:*2984 لدى:MATAJER ALSAIF CO مبلغ:SAR 87.00 في:20-05-20 13:46</t>
  </si>
  <si>
    <t>شراء انترنت بطاقة:*9034;مدى من:*2984 لدى:ation مبلغ:SAR 10.00 في:20-05-20 01:38</t>
  </si>
  <si>
    <t>شراء عبر نقاط البيع بطاقة:*9034;مدى(أثير) من:*2984 لدى:TAMIMI MARKETS S175 مبلغ:SAR 24.95 في:20-05-24 06:25</t>
  </si>
  <si>
    <t>شراء انترنت بطاقة:*9034;مدى من:*2984 لدى:ation مبلغ:SAR 10.00 في:20-05-18 19:36</t>
  </si>
  <si>
    <t>مشتريات نقاط البيع بطاقة: **4529;مدى(أثير) من: xx007 مبلغ: 50.00 SAR لدى: MOHAMMED SAAD ALDEN CO دولة: السعودية في: 2020/05/21 15:58</t>
  </si>
  <si>
    <t>مشتريات نقاط البيع بطاقة: **4529;مدى(أثير) من: xx007 مبلغ: 10.50 SAR لدى: khamsat altawfeer co دولة: السعودية في: 2020/05/21 15:25</t>
  </si>
  <si>
    <t>مشتريات نقاط البيع بطاقة: **4529;مدى(أثير) من: xx007 مبلغ: 52.50 SAR لدى: khamsat altawfeer co دولة: السعودية في: 2020/05/21 15:24</t>
  </si>
  <si>
    <t>حوالة صادرة: محلية من: xx007 مبلغ: 75.00 SAR في: 2020/05/21 15:14</t>
  </si>
  <si>
    <t>مشتريات نقاط البيع بطاقة: **4529;مدى(أثير) من: xx007 مبلغ: 12.60 SAR لدى: ZAWYT REAL BARKAH دولة: السعودية في: 2020/05/20 15:35</t>
  </si>
  <si>
    <t>مشتريات نقاط البيع بطاقة: **4529;مدى(أثير) من: xx007 مبلغ: 25.00 SAR لدى: KHALED ALGHAMDI دولة: السعودية في: 2020/05/20 14:42</t>
  </si>
  <si>
    <t>شراء إنترنت بطاقة: ***1693;مدى من: ***3001 مبلغ: SAR 73.75 لدى: jahez في: 2020-05-22 23:28:25</t>
  </si>
  <si>
    <t>عيدية عيد الفطر</t>
  </si>
  <si>
    <t>عيد الفطر</t>
  </si>
  <si>
    <t>شراء عبر نقاط البيع بطاقة: ***1693; مدى(أثير) من: ***3001 مبلغ: SAR 6.30 لدى: PANDA RETAIL COMPANY P n RD في: 2020-05-25 19:02:44</t>
  </si>
  <si>
    <t>شراء إنترنت بطاقة: ***1693;مدى من: ***3001 مبلغ: SAR 116.00 لدى: jahez في: 2020-05-25 18:18:24</t>
  </si>
  <si>
    <t>شراء إنترنت بطاقة: ***1693;مدى من: ***3001 مبلغ: SAR 93.00 لدى: HungerStation في: 2020-05-25 18:14:34</t>
  </si>
  <si>
    <t>شراء إنترنت بطاقة: ***1693;مدى من: ***3001 مبلغ: SAR 57.35 لدى: Mrsool في: 2020-05-25 10:23:06</t>
  </si>
  <si>
    <t>شراء عبر نقاط البيع بطاقة: ***1693; مدى(أثير) من: ***3001 مبلغ: SAR 59.71 لدى: CARREFOUR في: 2020-05-20 18:05:06</t>
  </si>
  <si>
    <t>شراء عبر نقاط البيع بطاقة: ***1693; مدى(أثير) من: ***3001 مبلغ: SAR 30.44 لدى: PANDA RETAIL COMPANY P n RD في: 2020-05-20 17:41:11</t>
  </si>
  <si>
    <t>شراء عبر نقاط البيع بطاقة: ***1693; مدى(أثير) من: ***3001 مبلغ: SAR 59.84 لدى: ALOTHAIM ANAS BIN MALI with king ab في: 2020-05-20 16:28:32</t>
  </si>
  <si>
    <t>عيدية رمضان</t>
  </si>
  <si>
    <t>مقاضي</t>
  </si>
  <si>
    <t>مشتريات إنترنت بطاقة: **4529;مدى من: xx007 مبلغ: 38.00 SAR لدى: HungerStation في: 2020/05/28 11:50</t>
  </si>
  <si>
    <t>شراء عبر نقاط البيع بطاقة: ***1693; مدى(أثير) من: ***3001 مبلغ: SAR 54.00 لدى: HARDEES RABIA DRIVE TH YADH في: 2020-05-29 07:25:16</t>
  </si>
  <si>
    <t>شراء عبر نقاط البيع بطاقة: ***1693; مدى(أثير) من: ***3001 مبلغ: SAR 41.00 لدى: 50 FROUITS في: 2020-05-29 06:45:51</t>
  </si>
  <si>
    <t>شراء عبر نقاط البيع بطاقة: ***1693; مدى(أثير) من: ***3001 مبلغ: SAR 53.00 لدى: BK Nada في: 2020-05-28 07:56:48</t>
  </si>
  <si>
    <t>شراء عبر نقاط البيع بطاقة: ***1693; مدى(أثير) من: ***3001 مبلغ: SAR 67.43 لدى: AlOthaim AlNafel 148 H في: 2020-05-28 07:33:01</t>
  </si>
  <si>
    <t>شراء عبر نقاط البيع بطاقة: ***1693; مدى(أثير) من: ***3001 مبلغ: SAR 17.24 لدى: TAMIMI MARKETS S150 في: 2020-05-28 06:55:44</t>
  </si>
  <si>
    <t>شراء عبر نقاط البيع بطاقة: ***1693; مدى(أثير) من: ***3001 مبلغ: SAR 25.00 لدى: sultan alaamri est في: 2020-05-27 17:07:53</t>
  </si>
  <si>
    <t>شراء عبر نقاط البيع بطاقة: ***1693; مدى(أثير) من: ***3001 مبلغ: SAR 85.00 لدى: Hamid Al Adain Est في: 2020-05-27 17:06:14</t>
  </si>
  <si>
    <t>شراء عبر نقاط البيع بطاقة: ***1693; مدى(أثير) من: ***3001 مبلغ: SAR 28.00 لدى: Abdulaziz Saleh AlDoss في: 2020-05-26 11:27:33</t>
  </si>
  <si>
    <t>شراء عبر نقاط البيع بطاقة: ***1693; مدى(أثير) من: ***3001 مبلغ: SAR 18.15 لدى: Ruba Muhammad Al Hamid st Al Nada في: 2020-05-26 00:18:58</t>
  </si>
  <si>
    <t>شراء عبر نقاط البيع بطاقة: ***1693; مدى(أثير) من: ***3001 مبلغ: SAR 27.85 لدى: Ruba Muhammad Al Hamid st Al Nada في: 2020-05-25 22:38:08</t>
  </si>
  <si>
    <t>شراء عبر نقاط البيع بطاقة: ***1693; مدى(أثير) من: ***3001 مبلغ: SAR 135.16 لدى: PANDA RETAIL COMPANY P n RD في: 2020-05-25 22:27:13</t>
  </si>
  <si>
    <t>سحب: صراف آلي بطاقة: **4529 مدى دولة: السعودية من: xx007 مبلغ: 150.00 SAR في: 2020/05/31 13:44</t>
  </si>
  <si>
    <t>مشتريات نقاط البيع بطاقة: **4529;مدى(تطبيق مدى Pay) من: xx007 مبلغ: 3.00 SAR لدى: THREE FOODS MARKET دولة: السعودية في: 2020/05/27 16:53</t>
  </si>
  <si>
    <t>مشتريات نقاط البيع بطاقة: **4529;مدى(تطبيق مدى Pay) من: xx007 مبلغ: 2.00 SAR لدى: SALAMUH MOHAMMED HASAN دولة: السعودية في: 2020/05/27 16:48</t>
  </si>
  <si>
    <t>شراء عبر نقاط البيع بطاقة: ***1693; مدى(أثير) من: ***3001 مبلغ: SAR 4.20 لدى: Ruba Muhammad Al Hamid st Al Nada في: 2020-05-31 13:02:18</t>
  </si>
  <si>
    <t>حوالة صادرة: محلية من: ***3001 مبلغ: SAR 400.00 في: 2020-05-31 12:21:30</t>
  </si>
  <si>
    <t>شراء عبر نقاط البيع بطاقة: ***1693; مدى(أثير) من: ***3001 مبلغ: SAR 25.00 لدى: Abdullah Rashed Al Shl Al Rabiea R في: 2020-05-31 09:49:13</t>
  </si>
  <si>
    <t>شراء عبر نقاط البيع بطاقة: ***1693; مدى(أثير) من: ***3001 مبلغ: SAR 32.50 لدى: Palm Express في: 2020-05-31 09:18:37</t>
  </si>
  <si>
    <t>شراء عبر نقاط البيع بطاقة: ***1693; مدى(أثير) من: ***3001 مبلغ: SAR 74.00 لدى: 4TWINS COFFEE في: 2020-05-31 07:35:43</t>
  </si>
  <si>
    <t>حساب معاذ الراححي</t>
  </si>
  <si>
    <t>فلة المحمدية</t>
  </si>
  <si>
    <t>عامل غسيل الحوش</t>
  </si>
  <si>
    <t>شراء عبر نقاط البيع بطاقة: ***1693; مدى(أثير) من: ***3001 مبلغ: SAR 462.35 لدى: PANDA RETAIL COMPANY P n RD في: 2020-05-30 14:41:49</t>
  </si>
  <si>
    <t>شراء عبر نقاط البيع بطاقة: ***1693; مدى(أثير) من: ***3001 مبلغ: SAR 59.65 لدى: adam pharmcy clinic في: 2020-05-30 14:28:24</t>
  </si>
  <si>
    <t>شراء عبر نقاط البيع بطاقة: ***1693; مدى(أثير) من: ***3001 مبلغ: SAR 14.00 لدى: Abdulaziz Saleh AlDoss في: 2020-05-30 14:15:42</t>
  </si>
  <si>
    <t>شراء عبر نقاط البيع بطاقة: ***1693; مدى(أثير) من: ***3001 مبلغ: SAR 40.00 لدى: THREE FOODS MARKET في: 2020-05-30 08:22:13</t>
  </si>
  <si>
    <t>شراء عبر نقاط البيع بطاقة: ***1693; مدى(أثير) من: ***3001 مبلغ: SAR 25.79 لدى: KIRAT ALWADI EST في: 2020-05-30 08:11:00</t>
  </si>
  <si>
    <t>شراء عبر نقاط البيع بطاقة: ***1693; مدى(أثير) من: ***3001 مبلغ: SAR 20.00 لدى: ASWAG ALNADLYAH LILTJA 682 RH في: 2020-05-30 07:47:01</t>
  </si>
  <si>
    <t>مشتريات إنترنت بطاقة: **4529;مدى من: xx007 مبلغ: 500.00 SAR لدى: three quarters It co في: 2020/06/03 01:29 التسويق بالعملة عبدالله الفوزان</t>
  </si>
  <si>
    <t>مشتريات نقاط البيع بطاقة: **4529;مدى(تطبيق مدى Pay) من: xx007 مبلغ: 10.00 SAR لدى: adam pharmcy clinic دولة: السعودية في: 2020/06/02 15:58</t>
  </si>
  <si>
    <t>مشتريات إنترنت بطاقة: **4529;مدى من: xx007 مبلغ: 54.00 SAR لدى: Careem Transportation في: 2020/06/02 15:08</t>
  </si>
  <si>
    <t>شراء عبر نقاط البيع بطاقة:*9034;مدى من:*2984 لدى: مبلغ:SAR 27.00 في:20-05-31 12:25</t>
  </si>
  <si>
    <t>شراء عبر نقاط البيع بطاقة:*9034;مدى من:*2984 لدى: مبلغ:SAR 178.68 في:20-05-30 16:03</t>
  </si>
  <si>
    <t>شراء انترنت بطاقة:*9034;مدى من:*2984 لدى: Madar Trading مبلغ:SAR 47.85 في:20-05-26 17:19</t>
  </si>
  <si>
    <t>شراء انترنت بطاقة:*9034;مدى من:*2984 لدى:arters It co مبلغ:SAR 500.00 في:20-05-26 10:35دوزة عبدالله الفوزان</t>
  </si>
  <si>
    <t>مشتريات نقاط البيع بطاقة: **4529;مدى(تطبيق مدى Pay) من: xx007 مبلغ: 22.00 SAR لدى: ABOU JABARA RESTAURANT دولة: السعودية في: 2020/06/04 13:15</t>
  </si>
  <si>
    <t>مشتريات نقاط البيع بطاقة: **4529;مدى(تطبيق مدى Pay) من: xx007 مبلغ: 20.00 SAR لدى: ABOU JABARA RESTAURANT دولة: السعودية في: 2020/06/04 13:26</t>
  </si>
  <si>
    <t>مشتريات إنترنت بطاقة: **4529;مدى من: xx007 مبلغ: 35.00 SAR لدى: Careem Transportation في: 2020/06/04 13:15</t>
  </si>
  <si>
    <t>مشتريات إنترنت بطاقة: **4529;مدى من: xx007 مبلغ: 36.00 SAR لدى: Careem Transportation في: 2020/06/04 09:26</t>
  </si>
  <si>
    <t>مشتريات نقاط البيع بطاقة: **4529;مدى(تطبيق مدى Pay) من: xx007 مبلغ: 26.77 SAR لدى: NAJMAT HAYI ALNDAA دولة: السعودية في: 2020/06/03 15:38</t>
  </si>
  <si>
    <t>مشتريات نقاط البيع بطاقة: **4529;مدى(تطبيق مدى Pay) من: xx007 مبلغ: 14.00 SAR لدى: Abdulaziz Saleh دولة: السعودية في: 2020/06/03 15:13</t>
  </si>
  <si>
    <t>مشتريات نقاط البيع بطاقة: **4529;مدى(تطبيق مدى Pay) من: xx007 مبلغ: 6.00 SAR لدى: Al Haramain National دولة: السعودية في: 2020/06/03 14:25</t>
  </si>
  <si>
    <t>مشتريات نقاط البيع بطاقة: **4529;مدى(تطبيق مدى Pay) من: xx007 مبلغ: 8.00 SAR لدى: DANKIN DONUTS دولة: السعودية في: 2020/06/03 10:19</t>
  </si>
  <si>
    <t>حوالة صادرة: محلية من: xx007 مبلغ: 1000.00 SAR في: 2020/06/02 12:45</t>
  </si>
  <si>
    <t>حوالة صادرة: محلية من: xx007 مبلغ: 2000.00 SAR في: 2020/06/02 12:44</t>
  </si>
  <si>
    <t>مشتريات إنترنت بطاقة: **4529;مدى من: xx007 مبلغ: 48.00 SAR لدى: Careem Transportation في: 2020/06/02 10:59</t>
  </si>
  <si>
    <t>مشتريات نقاط البيع بطاقة: **4529;مدى(أثير) من: xx007 مبلغ: 53.00 SAR لدى: KRZAT ALBUN LTAQDEM دولة: السعودية في: 2020/06/01 18:44</t>
  </si>
  <si>
    <t>مشتريات نقاط البيع بطاقة: **4529;مدى(تطبيق مدى Pay) من: xx007 مبلغ: 36.00 SAR لدى: STARBUCKS دولة: السعودية في: 2020/06/01 15:56</t>
  </si>
  <si>
    <t>شراء عبر نقاط البيع بطاقة: ***1693; مدى من: ***3001 مبلغ: SAR 80.00 لدى: AWRAQ ALENAB RESTURNT bin afan st في: 2020-06-02 18:56:50</t>
  </si>
  <si>
    <t>شراء عبر نقاط البيع بطاقة: ***1693; مدى(أثير) من: ***3001 مبلغ: SAR 43.70 لدى: GAD RESTAURANT في: 2020-06-02 06:43:35</t>
  </si>
  <si>
    <t>شراء عبر نقاط البيع بطاقة: ***1693; مدى(أثير) من: ***3001 مبلغ: SAR 14.00 لدى: MAMA NOURA في: 2020-06-01 09:22:14</t>
  </si>
  <si>
    <t>شراء عبر نقاط البيع بطاقة: ***1693; مدى من: ***3001 مبلغ: SAR 182.75 لدى: adm medical company في: 2020-06-04 19:31:55</t>
  </si>
  <si>
    <t>شراء عبر نقاط البيع بطاقة: ***1693; مدى من: ***3001 مبلغ: SAR 36.00 لدى: mashhoud sweets compan an alghafqyR في: 2020-06-02 12:42:15</t>
  </si>
  <si>
    <t>مشتريات نقاط البيع بطاقة: **4529;مدى(تطبيق مدى Pay) من: xx007 مبلغ: 93.43 SAR لدى: TAMIMI MARKETS S162 دولة: السعودية في: 2020/06/01 15:10</t>
  </si>
  <si>
    <t>مشتريات نقاط البيع بطاقة: **4529;مدى(تطبيق مدى Pay) من: xx007 مبلغ: 15.00 SAR لدى: SAUDI ELAGE CO LTD دولة: السعودية في: 2020/06/01 14:45</t>
  </si>
  <si>
    <t>مشتريات نقاط البيع بطاقة: **4529;مدى(تطبيق مدى Pay) من: xx007 مبلغ: 12.00 SAR لدى: DUNKIN DONUTS دولة: السعودية في: 2020/06/01 12:56</t>
  </si>
  <si>
    <t>مشتريات نقاط البيع بطاقة: **4529;مدى من: xx007 مبلغ: 6 USD لدى: DIGITALOCEAN COM دولة: أمريكا في: 2020/06/01 09:30</t>
  </si>
  <si>
    <t>مشتريات نقاط البيع بطاقة: **4529;مدى(أثير) من: xx007 مبلغ: 20.00 SAR لدى: KIRAT ALWADI EST دولة: السعودية في: 2020/06/01 08:01</t>
  </si>
  <si>
    <t>مشتريات نقاط البيع بطاقة: **4529;مدى(أثير) من: xx007 مبلغ: 62.93 SAR لدى: AlOthaim AlNafel 148 دولة: السعودية في: 2020/06/01 07:49</t>
  </si>
  <si>
    <t>مشتريات نقاط البيع بطاقة: **4529;مدى(أثير) من: xx007 مبلغ: 63.61 SAR لدى: TAMIMI MARKETS S162 دولة: السعودية في: 2020/06/01 07:14</t>
  </si>
  <si>
    <t>شراء عبر نقاط البيع بطاقة:*9034;مدى(أثير) من:*2984 لدى:BK Nada مبلغ:SAR 54.00 في:20-06-04 13:42</t>
  </si>
  <si>
    <t>شراء عبر نقاط البيع بطاقة:*9034;مدى(أثير) من:*2984 لدى:DUNKIN DONUTS مبلغ:SAR 8.00 في:20-06-04 10:28</t>
  </si>
  <si>
    <t>شراء عبر نقاط البيع بطاقة:*9034;مدى(أثير) من:*2984 لدى:ALDREES174 مبلغ:SAR 47.00 في:20-06-04 09:49</t>
  </si>
  <si>
    <t>سداد اميرة</t>
  </si>
  <si>
    <t>راتب يعقوب Digital Signage</t>
  </si>
  <si>
    <t>سلفة ابووحي</t>
  </si>
  <si>
    <t>ايفونات ليبارا عن طريق للاصبحي وحسين الدباني</t>
  </si>
  <si>
    <t>مشتريات نقاط البيع بطاقة: **4529;مدى(أثير) من: xx007 مبلغ: 121.87 SAR لدى: TAMIMI MARKETS S160 دولة: السعودية في: 2020/06/10 11:16</t>
  </si>
  <si>
    <t>مشتريات نقاط البيع بطاقة: **4529;مدى(تطبيق مدى Pay) من: xx007 مبلغ: 29.00 SAR لدى: Aldawaa PH 815 دولة: السعودية في: 2020/06/09 16:46</t>
  </si>
  <si>
    <t>مشتريات نقاط البيع بطاقة: **4529;مدى(تطبيق مدى Pay) من: xx007 مبلغ: 381.41 SAR لدى: TAMIMI MARKETS S162 دولة: السعودية في: 2020/06/09 16:24</t>
  </si>
  <si>
    <t>مشتريات نقاط البيع بطاقة: **4529;مدى(أثير) من: xx007 مبلغ: 22.00 SAR لدى: SHAWERMER دولة: السعودية في: 2020/06/09 11:06</t>
  </si>
  <si>
    <t>مشتريات نقاط البيع بطاقة: **4529;مدى(أثير) من: xx007 مبلغ: 30.00 SAR لدى: MCDONALDS AL NADA دولة: السعودية في: 2020/06/09 10:51</t>
  </si>
  <si>
    <t>مشتريات إنترنت بطاقة: **4529;مدى من: xx007 مبلغ: 49.99 SAR لدى: GOOGLE UDEMY INC في: 2020/06/09 07:37</t>
  </si>
  <si>
    <t>مشتريات إنترنت بطاقة: **4529;مدى من: xx007 مبلغ: 39.99 SAR لدى: GOOGLE UDEMY INC في: 2020/06/09 07:34</t>
  </si>
  <si>
    <t>مشتريات إنترنت بطاقة: **4529;مدى من: xx007 مبلغ: 39.99 SAR لدى: GOOGLE UDEMY INC في: 2020/06/09 07:15</t>
  </si>
  <si>
    <t>سداد فاتورة من: xx007 مبلغ: 105.00 SAR مفوتر: في: 2020/06/08 19:24</t>
  </si>
  <si>
    <t>مشتريات إنترنت بطاقة: **4529;مدى من: xx007 مبلغ: 147.00 SAR لدى: Zain في: 2020/06/08 19:16</t>
  </si>
  <si>
    <t>مشتريات نقاط البيع بطاقة: **4529;مدى من: xx007 مبلغ: 29 USD لدى: EXPANDCART دولة: أمريكا في: 2020/06/11 02:12</t>
  </si>
  <si>
    <t>مشتريات إنترنت بطاقة: **4529;مدى من: xx007 مبلغ: 32.00 SAR لدى: HungerStation في: 2020/06/08 15:17</t>
  </si>
  <si>
    <t>مشتريات نقاط البيع بطاقة: **4529;مدى(أثير) من: xx007 مبلغ: 105.42 SAR لدى: TAMIMI MARKETS S162 دولة: السعودية في: 2020/06/08 08:35</t>
  </si>
  <si>
    <t>مشتريات نقاط البيع بطاقة: **4529;مدى(أثير) من: xx007 مبلغ: 79.12 SAR لدى: AlOthaim AlNafel 148 دولة: السعودية في: 2020/06/08 07:52</t>
  </si>
  <si>
    <t>مشتريات نقاط البيع بطاقة: **4529;مدى(أثير) من: xx007 مبلغ: 106.26 SAR لدى: TAMIMI MARKETS S162 دولة: السعودية في: 2020/06/08 07:15</t>
  </si>
  <si>
    <t>مشتريات إنترنت بطاقة: **4529;مدى من: xx007 مبلغ: 30 USD لدى: Pipedrive OUe في: 2020/06/08 06:52</t>
  </si>
  <si>
    <t>مشتريات نقاط البيع بطاقة: **4529;مدى(تطبيق مدى Pay) من: xx007 مبلغ: 39.00 SAR لدى: DIET SHOP دولة: السعودية في: 2020/06/07 16:36</t>
  </si>
  <si>
    <t>مشتريات إنترنت بطاقة: **4529;مدى من: xx007 مبلغ: 79.50 SAR لدى: HungerStation في: 2020/06/07 14:29</t>
  </si>
  <si>
    <t>سداد فاتورة من: xx007 مبلغ: 350.00 SAR مفوتر: الشركة السعودية للكهرباء في: 2020/06/07 13:01</t>
  </si>
  <si>
    <t>سداد فاتورة من: xx007 مبلغ: 200.00 SAR مفوتر: الاتصالات السعودية في: 2020/06/07 13:00</t>
  </si>
  <si>
    <t>مشتريات إنترنت بطاقة: **4529;مدى من: xx007 مبلغ: 50.00 SAR لدى: Careem Transportation في: 2020/06/11 15:18</t>
  </si>
  <si>
    <t>مشتريات إنترنت بطاقة: **4529;مدى من: xx007 مبلغ: 46.00 SAR لدى: Careem Transportation في: 2020/06/11 12:05</t>
  </si>
  <si>
    <t>مشتريات نقاط البيع بطاقة: **4529;مدى(أثير) من: xx007 مبلغ: 42.00 SAR لدى: MCDONALDS AL NADA دولة: السعودية في: 2020/06/11 11:58</t>
  </si>
  <si>
    <t>مشتريات نقاط البيع بطاقة: **4529;مدى(تطبيق مدى Pay) من: xx007 مبلغ: 8.00 SAR لدى: DANKIN DONUTS دولة: السعودية في: 2020/06/11 09:56</t>
  </si>
  <si>
    <t>شراء عبر نقاط البيع بطاقة:*9034;مدى(أثير) من:*2984 لدى:Ruba Muhammad Al-Hamid مبلغ:SAR 25.60 في:20-06-11 06:53</t>
  </si>
  <si>
    <t>اضافة SAR 764.00 الى حسابك *2984 في 20-06-10 00:22 - حساب المواطن</t>
  </si>
  <si>
    <t>شراء عبر نقاط البيع بطاقة:*9034;مدى(أثير) من:*2984 لدى:STARBUCKS مبلغ:SAR 36.00 في:20-06-09 17:05</t>
  </si>
  <si>
    <t>شراء عبر نقاط البيع بطاقة:*9034;مدى(أثير) من:*2984 لدى:Al Haramain National C مبلغ:SAR 69.00 في:20-06-07 10:29</t>
  </si>
  <si>
    <t>شراء عبر نقاط البيع بطاقة:*9034;مدى(أثير) من:*2984 لدى:Abdulaziz Saleh AlDoss مبلغ:SAR 14.00 في:20-06-06 10:35</t>
  </si>
  <si>
    <t>شراء عبر نقاط البيع بطاقة:*9034;مدى(أثير) من:*2984 لدى:THREE FOODS MARKET مبلغ:SAR 118.34 في:20-06-06 10:28</t>
  </si>
  <si>
    <t>شراء عبر نقاط البيع بطاقة:*9034;مدى(أثير) من:*2984 لدى:BOOTS مبلغ:SAR 70.00 في:20-06-05 18:14</t>
  </si>
  <si>
    <t>شراء عبر نقاط البيع دولي بطاقة:*9034;مدى من:*2984 دولة: السعودية لدى:Mrsool مبلغ:SAR 105.28 في:20-06-12 14:15</t>
  </si>
  <si>
    <t>شراء عبر نقاط البيع بطاقة:*9034;مدى(أثير) من:*2984 لدى:PANDA RETAIL COMPANY P مبلغ:SAR 94.86 في:20-06-05 18:10</t>
  </si>
  <si>
    <t>مشتريات نقاط البيع بطاقة: **4529;مدى(أثير) من: xx007 مبلغ: 30.88 SAR لدى: AlOthaim AlNafel 148 دولة: السعودية في: 2020/06/12 13:42</t>
  </si>
  <si>
    <t>مشتريات نقاط البيع بطاقة: **4529;مدى(أثير) من: xx007 مبلغ: 94.05 SAR لدى: TAMIMI MARKETS S155 دولة: السعودية في: 2020/06/12 13:12</t>
  </si>
  <si>
    <t>مشتريات نقاط البيع بطاقة: **4529;مدى(تطبيق مدى Pay) من: xx007 مبلغ: 84.00 SAR لدى: HALWAYAT TAWA دولة: السعودية في: 2020/06/12 12:46</t>
  </si>
  <si>
    <t>مشتريات نقاط البيع بطاقة: **4529;مدى(تطبيق مدى Pay) من: xx007 مبلغ: 30.00 SAR لدى: Ibda Janaien EST دولة: السعودية في: 2020/06/12 12:41</t>
  </si>
  <si>
    <t>سداد فاتورة من: xx007 مبلغ: 15.75 SAR مفوتر: في: 2020/06/12 08:29</t>
  </si>
  <si>
    <t>مشتريات نقاط البيع بطاقة: **4529;مدى(تطبيق مدى Pay) من: xx007 مبلغ: 14.00 SAR لدى: Abdulaziz Saleh دولة: السعودية في: 2020/06/11 15:49</t>
  </si>
  <si>
    <t>مشتريات نقاط البيع بطاقة: **4529;مدى(تطبيق مدى Pay) من: xx007 مبلغ: 9.00 SAR لدى: PANDA RETAIL COMPANY P دولة: السعودية في: 2020/06/11 15:40</t>
  </si>
  <si>
    <t>مشتريات نقاط البيع بطاقة: **4529;مدى(أثير) من: xx007 مبلغ: 112.73 SAR لدى: TAMIMI MARKETS S160 دولة: السعودية في: 2020/06/05 07:14</t>
  </si>
  <si>
    <t>مشتريات نقاط البيع بطاقة: **4529;مدى(أثير) من: xx007 مبلغ: 41.00 SAR لدى: ALATOZ CO دولة: السعودية في: 2020/06/14 18:44</t>
  </si>
  <si>
    <t>مشتريات نقاط البيع بطاقة: **4529;مدى(أثير) من: xx007 مبلغ: 27.00 SAR لدى: BASKIN BR ROBBINS دولة: السعودية في: 2020/06/14 18:13</t>
  </si>
  <si>
    <t>حوالة صادرة: محلية من: xx007 مبلغ: 400.00 SAR في: 2020/06/14 12:45</t>
  </si>
  <si>
    <t>مشتريات نقاط البيع بطاقة: **4529;مدى(تطبيق مدى Pay) من: xx007 مبلغ: 7.00 SAR لدى: NAS TALQIMAH LTQDEAM دولة: السعودية في: 2020/06/14 10:22</t>
  </si>
  <si>
    <t>مشتريات نقاط البيع بطاقة: **4529;مدى(تطبيق مدى Pay) من: xx007 مبلغ: 18.00 SAR لدى: BASKIN BR ROBBINS دولة: السعودية في: 2020/06/13 18:11</t>
  </si>
  <si>
    <t>مشتريات إنترنت بطاقة: **4529;مدى من: xx007 مبلغ: 6 USD لدى: PADDLE NET PDFCONVERT في: 2020/06/19 05:59</t>
  </si>
  <si>
    <t>مشتريات نقاط البيع بطاقة: **4529;مدى(تطبيق مدى Pay) من: xx007 مبلغ: 107.13 SAR لدى: Panda Retail Co دولة: السعودية في: 2020/06/18 18:34</t>
  </si>
  <si>
    <t>مشتريات نقاط البيع بطاقة: **4529;مدى(تطبيق مدى Pay) من: xx007 مبلغ: 70.00 SAR لدى: EID NASSER ALOTAIBI دولة: السعودية في: 2020/06/18 18:09</t>
  </si>
  <si>
    <t>مشتريات نقاط البيع بطاقة: **4529;مدى(تطبيق مدى Pay) من: xx007 مبلغ: 112.00 SAR لدى: SAHEL ALASKNDRYAH EST دولة: السعودية في: 113</t>
  </si>
  <si>
    <t>سداد فاتورة من: xx007 مبلغ: 21.00 SAR مفوتر: في: 2020/06/18 11:03</t>
  </si>
  <si>
    <t>من إيجار شقة خالد</t>
  </si>
  <si>
    <t>مشتريات نقاط البيع بطاقة: **4529;مدى(أثير) من: xx007 مبلغ: 17.05 SAR لدى: PANDA RETAIL COMPANY P دولة: السعودية في: 2020/06/17 19:14</t>
  </si>
  <si>
    <t>مشتريات نقاط البيع بطاقة: **4529;مدى(أثير) من: xx007 مبلغ: 50.36 SAR لدى: TAMIMI MARKETS S150 دولة: السعودية في: 2020/06/17 08:22</t>
  </si>
  <si>
    <t>مشتريات نقاط البيع بطاقة: **4529;مدى(أثير) من: xx007 مبلغ: 131.64 SAR لدى: ALOTHAIM ANAS BIN دولة: السعودية في: 2020/06/17 07:54</t>
  </si>
  <si>
    <t>مشتريات نقاط البيع بطاقة: **4529;مدى(أثير) من: xx007 مبلغ: 43.00 SAR لدى: MCDONALDS ALNARJES دولة: السعودية في: 2020/06/16 18:15</t>
  </si>
  <si>
    <t>مشتريات نقاط البيع بطاقة: **4529;مدى من: xx007 مبلغ: 27.99 SAR لدى: MICROSOFT MICROSOFT 36 دولة: أيرلندا في: 2020/06/20 04:38</t>
  </si>
  <si>
    <t>مشتريات إنترنت بطاقة: **4529;مدى من: xx007 مبلغ: 29.00 SAR لدى: HungerStation في: 2020/06/19 21:33</t>
  </si>
  <si>
    <t>كبده</t>
  </si>
  <si>
    <t>مشتريات نقاط البيع بطاقة: **4529;مدى(تطبيق مدى Pay) من: xx007 مبلغ: 9.00 SAR لدى: FOAM دولة: السعودية في: 2020/06/19 11:10</t>
  </si>
  <si>
    <t>مشتريات نقاط البيع بطاقة: **4529;مدى(أثير) من: xx007 مبلغ: 12.00 SAR لدى: Panda Retail Co HP دولة: السعودية في: 2020/06/20 19:30</t>
  </si>
  <si>
    <t>مشتريات نقاط البيع بطاقة: **4529;مدى من: xx007 مبلغ: 75.06 SAR لدى: TAMIMI MARKETS S155 دولة: السعودية في: 2020/06/20 18:28</t>
  </si>
  <si>
    <t>مشتريات نقاط البيع بطاقة: **4529;مدى(تطبيق مدى Pay) من: xx007 مبلغ: 56.30 SAR لدى: PANDA RETAIL COMPANY P دولة: السعودية في: 2020/06/20 17:51</t>
  </si>
  <si>
    <t>مشتريات إنترنت بطاقة: **4529;مدى من: xx007 مبلغ: 61.00 SAR لدى: HungerStation في: 2020/06/20 12:37</t>
  </si>
  <si>
    <t>مشتريات نقاط البيع بطاقة: **4529;مدى(تطبيق مدى Pay) من: xx007 مبلغ: 3.00 SAR لدى: SALAMUH MOHAMMED HASAN دولة: السعودية في: 2020/06/20 10:54</t>
  </si>
  <si>
    <t>مشتريات نقاط البيع بطاقة: **4529;مدى(تطبيق مدى Pay) من: xx007 مبلغ: 14.00 SAR لدى: Abdulaziz Saleh دولة: السعودية في: 2020/06/20 10:06</t>
  </si>
  <si>
    <t>مشتريات إنترنت بطاقة: **4529;مدى من: xx007 مبلغ: 12 USD لدى: UDEMY ONLINE COURSES في: 2020/06/19 20:09</t>
  </si>
  <si>
    <t>مشتريات نقاط البيع بطاقة: **4529;مدى(تطبيق مدى Pay) من: xx007 مبلغ: 35.00 SAR لدى: Ibda Janaien EST دولة: السعودية في: 2020/06/19 12:48</t>
  </si>
  <si>
    <t>شراء عبر نقاط البيع بطاقة: ***1693; مدى(أثير) من: ***3001 مبلغ: SAR 17.85 لدى: Spar Store Co في: 2020-06-24 22:32:09</t>
  </si>
  <si>
    <t>شراء عبر نقاط البيع بطاقة: ***1693; مدى(أثير) من: ***3001 مبلغ: SAR 150.00 لدى: BANSHER AHMED ALI AEID n bin afan في: 2020-06-19 14:25:54</t>
  </si>
  <si>
    <t>شراء عبر نقاط البيع بطاقة: ***1693; مدى(أثير) من: ***3001 مبلغ: SAR 34.00 لدى: 4TWINS COFFEE في: 2020-06-05 08:11:41</t>
  </si>
  <si>
    <t>شراء عبر نقاط البيع بطاقة: ***1693; مدى(أثير) من: ***3001 مبلغ: SAR 86.05 لدى: AlOthaim AlNafel 148 H في: 2020-06-05 07:56:36</t>
  </si>
  <si>
    <t>شراء عبر نقاط البيع بطاقة:*9034;مدى(أثير) من:*2984 لدى:KOCH KOSHERI ERSTAURAN مبلغ:SAR 60.00 في:20-06-25 21:21</t>
  </si>
  <si>
    <t>شراء عبر نقاط البيع بطاقة:*9034;مدى(أثير) من:*2984 لدى:PANDA RETAIL COMPANY P مبلغ:SAR 65.30 في:20-06-24 17:49</t>
  </si>
  <si>
    <t>شراء عبر نقاط البيع بطاقة:*9034;مدى(أثير) من:*2984 لدى:ALA-KAIFAK EST مبلغ:SAR 175.00 في:20-06-23 15:58</t>
  </si>
  <si>
    <t>شراء عبر نقاط البيع بطاقة:*9034;مدى(أثير) من:*2984 لدى:RIYADH VISON CO ILLY E مبلغ:SAR 18.00 في:20-06-23 13:08</t>
  </si>
  <si>
    <t>شراء عبر نقاط البيع بطاقة:*9034;مدى(أثير) من:*2984 لدى:Shawarma House Restaur مبلغ:SAR 11.00 في:20-06-23 10:17</t>
  </si>
  <si>
    <t>شراء انترنت بطاقة:*9034;مدى من:*2984 لدى:ation مبلغ:SAR 48.00 في:20-06-23 23:00</t>
  </si>
  <si>
    <t>شراء عبر نقاط البيع بطاقة:*9034;مدى(أثير) من:*2984 لدى:RED TAG مبلغ:SAR 120.50 في:20-06-23 22:31</t>
  </si>
  <si>
    <t>شراء عبر نقاط البيع بطاقة:*9034;مدى(أثير) من:*2984 لدى:DR CAFE مبلغ:SAR 55.00 في:20-06-23 20:59</t>
  </si>
  <si>
    <t>شراء عبر نقاط البيع بطاقة:*9034;مدى(أثير) من:*2984 لدى:Alsalatin Pharmacy 746 مبلغ:SAR 69.90 في:20-06-20 10:49</t>
  </si>
  <si>
    <t>شراء عبر نقاط البيع بطاقة: ***1693; مدى(أثير) من: ***3001 مبلغ: SAR 111.00 لدى: SHRIMPSHACK في: 2020-06-26 13:14:01</t>
  </si>
  <si>
    <t>شراء عبر نقاط البيع بطاقة: ***1693; مدى(أثير) من: ***3001 مبلغ: SAR 15.00 لدى: MCDONALDSRABEA2 في: 2020-06-26 13:03:59</t>
  </si>
  <si>
    <t>شراء عبر نقاط البيع بطاقة: ***1693; مدى(أثير) من: ***3001 مبلغ: SAR 46.00 لدى: SHAWERMER في: 2020-06-26 13:00:58</t>
  </si>
  <si>
    <t>شراء عبر نقاط البيع بطاقة:*9034;مدى(أثير) من:*2984 لدى:Ruba Muhammad Al-Hamid مبلغ:SAR 73.50 في:20-06-25 15:48</t>
  </si>
  <si>
    <t>شراء عبر نقاط البيع بطاقة:*9034;مدى(أثير) من:*2984 لدى:Baskin Robins RAM مبلغ:SAR 27.00 في:20-06-17 18:52</t>
  </si>
  <si>
    <t>مشتريات نقاط البيع بطاقة: **4529;مدى(تطبيق مدى Pay) من: xx007 مبلغ: 9.83 SAR لدى: Health House Company دولة: السعودية في: 2020/06/25 10:49</t>
  </si>
  <si>
    <t>مشتريات نقاط البيع بطاقة: **4529;مدى(أثير) من: xx007 مبلغ: 96.18 SAR لدى: AlOthaim AlNafel 148 دولة: السعودية في: 2020/06/26 22:12</t>
  </si>
  <si>
    <t>مشتريات نقاط البيع بطاقة: **4529;مدى(أثير) من: xx007 مبلغ: 196.22 SAR لدى: TAMIMI MARKETS S162 دولة: السعودية في: 2020/06/26 21:32</t>
  </si>
  <si>
    <t>مشتريات نقاط البيع بطاقة: **4529;مدى من: xx007 مبلغ: 18.90 SAR لدى: DANYAA ALASAR EST دولة: السعودية في: 2020/06/22 22:05</t>
  </si>
  <si>
    <t>مشتريات نقاط البيع بطاقة: **4529;مدى(أثير) من: xx007 مبلغ: 137.14 SAR لدى: Al Othaim Markets BR دولة: السعودية في: 2020/06/22 21:35</t>
  </si>
  <si>
    <t>مشتريات نقاط البيع بطاقة: **4529;مدى(تطبيق مدى Pay) من: xx007 مبلغ: 25.00 SAR لدى: adam pharmcy clinic دولة: السعودية في: 2020/06/29 16:37</t>
  </si>
  <si>
    <t>مشتريات نقاط البيع بطاقة: **4529;مدى(تطبيق مدى Pay) من: xx007 مبلغ: 24.78 SAR لدى: NAJMAT HAYI ALNDAA دولة: السعودية في: 2020/06/29 16:34</t>
  </si>
  <si>
    <t>مشتريات نقاط البيع بطاقة: **4529;مدى(تطبيق مدى Pay) من: xx007 مبلغ: 435.00 SAR لدى: SEPHORA NAKHEEL دولة: السعودية في: 2020/06/29 16:14</t>
  </si>
  <si>
    <t>مشتريات إنترنت بطاقة: **4529;مدى من: xx007 مبلغ: 30.34 SAR لدى: UBER TRIP HELP UBER CO في: 2020/06/30 11:13</t>
  </si>
  <si>
    <t>مشتريات نقاط البيع بطاقة: **4529;مدى(تطبيق مدى Pay) من: xx007 مبلغ: 210.00 SAR لدى: Foreigen Rose EST دولة: السعودية في: 2020/06/29 16:09عطر</t>
  </si>
  <si>
    <t>سداد فاتورة من: xx007 مبلغ: 31.50 SAR مفوتر: في: 2020/06/29 13:59</t>
  </si>
  <si>
    <t>سداد فاتورة من: xx007 مبلغ: 105.00 SAR مفوتر: في: 2020/06/29 13:58</t>
  </si>
  <si>
    <t>عزيزي المشترك نشكرك على سداد فاتورة الحساب 30003485258 بمبلغ 1000.00</t>
  </si>
  <si>
    <t>حوالة صادرة: محلية من: ***3001 مبلغ: SAR 1,000.00 في: 2020-06-29 09:19:35</t>
  </si>
  <si>
    <t>شراء عبر نقاط البيع بطاقة: ***1693; مدى(أثير) من: ***3001 مبلغ: SAR 7.50 لدى: PANDA RETAIL COMPANY P n RD في: 2020-06-30 11:44:46</t>
  </si>
  <si>
    <t>شراء عبر نقاط البيع بطاقة: ***1693; مدى(أثير) من: ***3001 مبلغ: SAR 51.48 لدى: TAMIMI MARKETS S162 في: 2020-06-28 22:41:00</t>
  </si>
  <si>
    <t>شراء عبر نقاط البيع بطاقة: ***1693; مدى(أثير) من: ***3001 مبلغ: SAR 59.00 لدى: Abu Bakar 2 في: 2020-06-28 22:26:06</t>
  </si>
  <si>
    <t>شراء عبر نقاط البيع بطاقة: ***1693; مدى(أثير) من: ***3001 مبلغ: SAR 25.00 لدى: Abdullah Rashed Al Shl Al Rabiea R في: 2020-06-28 22:19:02</t>
  </si>
  <si>
    <t>شراء عبر نقاط البيع بطاقة: ***1693; مدى(أثير) من: ***3001 مبلغ: SAR 21.85 لدى: PANDA RETAIL COMPANY P n RD في: 2020-06-30 17:51:15</t>
  </si>
  <si>
    <t>شراء عبر نقاط البيع بطاقة: ***1693; مدى(أثير) من: ***3001 مبلغ: SAR 12.10 لدى: CARREFOUR في: 2020-06-28 21:10:56</t>
  </si>
  <si>
    <t>شراء عبر نقاط البيع بطاقة: ***1693; مدى(أثير) من: ***3001 مبلغ: SAR 20.00 لدى: ALATOZ CO في: 2020-06-26 20:55:58</t>
  </si>
  <si>
    <t>شراء عبر نقاط البيع بطاقة: ***1693; مدى(أثير) من: ***3001 مبلغ: SAR 38.25 لدى: TAMIMI MARKETS S175 في: 2020-06-27 14:40:20</t>
  </si>
  <si>
    <t>شراء عبر نقاط البيع بطاقة: ***1693; مدى(أثير) من: ***3001 مبلغ: SAR 48.95 لدى: Aldawaa PH 879 في: 2020-06-27 14:56:18</t>
  </si>
  <si>
    <t>شراء عبر نقاط البيع بطاقة: ***1693; مدى(أثير) من: ***3001 مبلغ: SAR 285.12 لدى: ALJAZERA MARKETS CO في: 2020-06-28 21:39:13</t>
  </si>
  <si>
    <t>شراء عبر نقاط البيع بطاقة: ***1693; مدى(أثير) من: ***3001 مبلغ: SAR 28.75 لدى: Palm Express في: 2020-06-28 21:50:45</t>
  </si>
  <si>
    <t>مشتريات نقاط البيع بطاقة: **4529;مدى(تطبيق مدى Pay) من: xx007 مبلغ: 11.00 SAR لدى: JAVA TIME FOR TRADING دولة: السعودية في: 2020/06/29 11:58</t>
  </si>
  <si>
    <t>سداد فاتورة من: xx007 مبلغ: 577.50 SAR مفوتر: إشعار في: 2020/06/29 09:43 اشتراك برنامج مقيم</t>
  </si>
  <si>
    <t>مشتريات نقاط البيع بطاقة: **4529;مدى(تطبيق مدى Pay) من: xx007 مبلغ: 23.00 SAR لدى: Ruba Muhammad Al دولة: السعودية في: 2020/06/28 19:37</t>
  </si>
  <si>
    <t>مشتريات نقاط البيع بطاقة: **4529;مدى(تطبيق مدى Pay) من: xx007 مبلغ: 26.00 SAR لدى: MCDONALDS BARAKEH دولة: السعودية في: 2020/06/27 20:02</t>
  </si>
  <si>
    <t>مشتريات إنترنت بطاقة: **4529;مدى من: xx007 مبلغ: 43.00 SAR لدى: Shawarmer في: 2020/06/13 10:15</t>
  </si>
  <si>
    <t>مشتريات نقاط البيع بطاقة: **4529;مدى(تطبيق مدى Pay) من: xx007 مبلغ: 14.00 SAR لدى: MAMANOUA JUICE CENTER دولة: السعودية في: 2020/06/21 13:34</t>
  </si>
  <si>
    <t>مشتريات نقاط البيع بطاقة: **4529;مدى(تطبيق مدى Pay) من: xx007 مبلغ: 50.00 SAR لدى: WADI ALBASHAER COMPANY دولة: السعودية في: 2020/06/21 13:50</t>
  </si>
  <si>
    <t>مشتريات نقاط البيع بطاقة: **4529;مدى(أثير) من: xx007 مبلغ: 8.40 SAR لدى: DANYAA ALASAR EST دولة: السعودية في: 2020/06/21 16:55</t>
  </si>
  <si>
    <t>النشافة</t>
  </si>
  <si>
    <t>حوالة صادرة: محلية من: xx007 مبلغ: 30.00 SAR في: 2020/06/21 15:29</t>
  </si>
  <si>
    <t>مشتريات نقاط البيع بطاقة: **4529;مدى(تطبيق مدى Pay) من: xx007 مبلغ: 8.00 SAR لدى: AL NADA PLAZA10219 دولة: السعودية في: 2020/06/21 10:30</t>
  </si>
  <si>
    <t>مشتريات نقاط البيع بطاقة: **4529;مدى(تطبيق مدى Pay) من: xx007 مبلغ: 12.00 SAR لدى: Le Vert دولة: السعودية في: 2020/06/21 19:49</t>
  </si>
  <si>
    <t>مشتريات نقاط البيع بطاقة: **4529;مدى(تطبيق مدى Pay) من: xx007 مبلغ: 42.00 SAR لدى: MCDONALDS TAA دولة: السعودية في: 2020/06/21 20:45</t>
  </si>
  <si>
    <t>مشتريات نقاط البيع بطاقة: **4529;مدى(تطبيق مدى Pay) من: xx007 مبلغ: 13.00 SAR لدى: SHAWARMA HOUSE دولة: السعودية في: 2020/06/22 10:53</t>
  </si>
  <si>
    <t>مشتريات نقاط البيع بطاقة: **4529;مدى(أثير) من: xx007 مبلغ: 43.93 SAR لدى: Panda Retail Co HP دولة: السعودية في: 2020/06/15 19:12</t>
  </si>
  <si>
    <t>مشتريات نقاط البيع بطاقة: **4529;مدى(تطبيق مدى Pay) من: xx007 مبلغ: 26.00 SAR لدى: BASKIN BR ROBBINS دولة: السعودية في: 2020/06/15 18:24</t>
  </si>
  <si>
    <t>مشتريات نقاط البيع بطاقة: **4529;مدى(تطبيق مدى Pay) من: xx007 مبلغ: 39.00 SAR لدى: JUICE TIME دولة: السعودية في: 2020/06/13 17:50</t>
  </si>
  <si>
    <t>مشتريات إنترنت بطاقة: **4529;مدى من: xx007 مبلغ: 99.00 SAR لدى: HungerStation في: 2020/06/15 13:50</t>
  </si>
  <si>
    <t>مشتريات نقاط البيع بطاقة: **4529;مدى(أثير) من: xx007 مبلغ: 7.95 SAR لدى: CARREFOUR دولة: السعودية في: 2020/06/27 16:45</t>
  </si>
  <si>
    <t>مشتريات نقاط البيع بطاقة: **4529;مدى(أثير) من: xx007 مبلغ: 44.00 SAR لدى: Dominos 62838 دولة: السعودية في: 2020/06/27 17:06</t>
  </si>
  <si>
    <t>سداد فاتورة من: xx007 مبلغ: 105.00 SAR مفوتر: إشعار في: 2020/06/29 10:37 تجديد إقامة أشرف مقيم</t>
  </si>
  <si>
    <t>شراء انترنت بطاقة:*9034;مدى من:*2984 لدى: Madar Trading مبلغ:SAR 33.60 في:20-06-15 14:27</t>
  </si>
  <si>
    <t>شراء عبر نقاط البيع بطاقة:*9034;مدى(أثير) من:*2984 لدى:PANDA RETAIL COMPANY P مبلغ:SAR 141.95 في:20-06-15 15:11</t>
  </si>
  <si>
    <t>شراء عبر نقاط البيع بطاقة:*9034;مدى(أثير) من:*2984 لدى:AL-ATOZ CO مبلغ:SAR 30.00 في:20-06-16 16:00</t>
  </si>
  <si>
    <t>شراء عبر نقاط البيع بطاقة:*9034;مدى(أثير) من:*2984 لدى:Whites مبلغ:SAR 11.00 في:20-06-17 11:44</t>
  </si>
  <si>
    <t>شراء عبر نقاط البيع بطاقة:*9034;مدى(أثير) من:*2984 لدى:STARBUCKS مبلغ:SAR 12.00 في:20-06-17 11:47</t>
  </si>
  <si>
    <t>شراء عبر نقاط البيع بطاقة:*9034;مدى(أثير) من:*2984 لدى:Aldawaa PH-879 مبلغ:SAR 40.00 في:20-06-27 14:55</t>
  </si>
  <si>
    <t>شراء عبر نقاط البيع بطاقة:*9034;مدى(أثير) من:*2984 لدى:Abdulaziz Saleh AlDoss مبلغ:SAR 14.00 في:20-06-17 17:55</t>
  </si>
  <si>
    <t>شراء عبر نقاط البيع بطاقة:*9034;مدى(أثير) من:*2984 لدى:50 FROUITS مبلغ:SAR 41.00 في:20-06-17 18:24</t>
  </si>
  <si>
    <t>مشتريات نقاط البيع بطاقة: **4529;مدى(تطبيق مدى Pay) من: xx007 مبلغ: 557.87 SAR لدى: Panda Retail Co HP دولة: السعودية في: 2020/07/02 22:07</t>
  </si>
  <si>
    <t>مشتريات نقاط البيع بطاقة: **4529;مدى(تطبيق مدى Pay) من: xx007 مبلغ: 88.00 SAR لدى: SEJJAR FOR CONTACTING دولة: السعودية في: 2020/07/02 19:34</t>
  </si>
  <si>
    <t>مشتريات نقاط البيع بطاقة: **4529;مدى(تطبيق مدى Pay) من: xx007 مبلغ: 12.00 SAR لدى: JAVA TIME FOR TRADING دولة: السعودية في: 2020/07/02 13:37</t>
  </si>
  <si>
    <t>حوالة صادرة: محلية من: xx007 مبلغ: 2500.00 SAR في: 2020/07/02 12:41</t>
  </si>
  <si>
    <t>مشتريات نقاط البيع بطاقة: **4529;مدى(أثير) من: xx007 مبلغ: 5.00 SAR لدى: ALA KAIFAK EST دولة: السعودية في: 2020/07/02 11:19</t>
  </si>
  <si>
    <t>حوالة صادرة: محلية من: xx007 مبلغ: 1000.00 SAR في: 2020/07/02 11:14</t>
  </si>
  <si>
    <t>حوالة صادرة: محلية من: xx007 مبلغ: 2000.00 SAR في: 2020/07/02 11:14</t>
  </si>
  <si>
    <t>مشتريات نقاط البيع بطاقة: **4529;مدى(تطبيق مدى Pay) من: xx007 مبلغ: 6.10 SAR لدى: Al Othaim Markets BR دولة: السعودية في: 2020/07/02 09:40</t>
  </si>
  <si>
    <t>مدفوعات وزارة الداخلية من: xx007 مبلغ: 500.00 SAR الخدمة: تجديد إقامة في: 2020/07/01 21:21</t>
  </si>
  <si>
    <t>مشتريات نقاط البيع بطاقة: **4529;مدى(تطبيق مدى Pay) من: xx007 مبلغ: 76.00 SAR لدى: ANANASY TRADING دولة: السعودية في: 2020/07/01 19:48</t>
  </si>
  <si>
    <t>شراء عبر نقاط البيع بطاقة: ***1693; مدى(أثير) من: ***3001 مبلغ: SAR 137.00 لدى: Baskin Robins RDV في: 2020-07-02 22:19:52</t>
  </si>
  <si>
    <t>سحب: صراف آلي بطاقة: ***1693;مدى من: ***3001 مبلغ: SAR 50.00 في: 2020-07-02 20:03:08اجرة سباك</t>
  </si>
  <si>
    <t>سداد فاتورة من: xx007 مبلغ: 1340.00 SAR مفوتر: الشركة السعودية للكهرباء في: 2020/07/03 15:25</t>
  </si>
  <si>
    <t>شراء عبر نقاط البيع بطاقة: ***1693; مدى(أثير) من: ***3001 مبلغ: SAR 73.69 لدى: AlOthaim AlNafel 148 H في: 2020-07-02 11:05:32</t>
  </si>
  <si>
    <t>مشتريات نقاط البيع بطاقة: **4529;مدى(تطبيق مدى Pay) من: xx007 مبلغ: 69.00 SAR لدى: ABDULRAHMAN ALI دولة: السعودية في: 2020/07/03 20:53</t>
  </si>
  <si>
    <t>سداد فاتورة من: xx007 مبلغ: 340.00 SAR مفوتر: الشركة السعودية للكهرباء في: 2020/07/03 15:24</t>
  </si>
  <si>
    <t>مشتريات نقاط البيع بطاقة: **4529;مدى(تطبيق مدى Pay) من: xx007 مبلغ: 121.00 SAR لدى: KOCH KOSHERI دولة: السعودية في: 2020/07/04 13:26</t>
  </si>
  <si>
    <t>سحب: صراف آلي بطاقة: **4529 مدى دولة: السعودية من: xx007 مبلغ: 100.00 SAR في: 2020/07/03 21:38</t>
  </si>
  <si>
    <t>مشتريات نقاط البيع بطاقة: **4529;مدى(تطبيق مدى Pay) من: xx007 مبلغ: 31.25 SAR لدى: PANDA RETAIL COMPANY P دولة: السعودية في: 2020/07/03 16:22</t>
  </si>
  <si>
    <t>مشتريات نقاط البيع بطاقة: **4529;مدى(تطبيق مدى Pay) من: xx007 مبلغ: 7.50 SAR لدى: Abdulaziz Saleh دولة: السعودية في: 2020/07/03 16:06</t>
  </si>
  <si>
    <t>مشتريات نقاط البيع بطاقة: **4529;مدى(تطبيق مدى Pay) من: xx007 مبلغ: 22.50 SAR لدى: Abdulaziz Saleh دولة: السعودية في: 2020/07/03 16:03</t>
  </si>
  <si>
    <t>مشتريات نقاط البيع بطاقة: **4529;مدى(أثير) من: xx007 مبلغ: 33.00 SAR لدى: Dhahia دولة: السعودية في: 2020/07/04 21:40</t>
  </si>
  <si>
    <t>مشتريات نقاط البيع بطاقة: **4529;مدى(أثير) من: xx007 مبلغ: 30.00 SAR لدى: NAJMAH HAY ALNADA دولة: السعودية في: 2020/07/04 20:17</t>
  </si>
  <si>
    <t>مشتريات نقاط البيع بطاقة: **4529;مدى(أثير) من: xx007 مبلغ: 86.32 SAR لدى: ALOTHAIM ANAS BIN دولة: السعودية في: 2020/07/04 19:56</t>
  </si>
  <si>
    <t>مشتريات إنترنت بطاقة: **4529;مدى من: xx007 مبلغ: 210.00 SAR لدى: Microsoft Store في: 2020/07/04 17:09</t>
  </si>
  <si>
    <t>مشتريات نقاط البيع بطاقة: **4529;مدى(أثير) من: xx007 مبلغ: 18.40 SAR لدى: DANYAA ALASAR EST دولة: السعودية في: 2020/07/04 16:11</t>
  </si>
  <si>
    <t>مشتريات نقاط البيع بطاقة: **4529;مدى(تطبيق مدى Pay) من: xx007 مبلغ: 85.00 SAR لدى: AWRAQ ALENAB RESTURNT دولة: السعودية في: 2020/07/01 16:13</t>
  </si>
  <si>
    <t>حوالة صادرة: محلية من: xx007 مبلغ: 600.00 SAR في: 2020/07/01 15:03zeshan-</t>
  </si>
  <si>
    <t>مشتريات نقاط البيع بطاقة: **4529;مدى(تطبيق مدى Pay) من: xx007 مبلغ: 12.00 SAR لدى: JAVA TIME FOR TRADING دولة: السعودية في: 2020/07/01 11:55</t>
  </si>
  <si>
    <t>مشتريات نقاط البيع بطاقة: **4529;مدى(تطبيق مدى Pay) من: xx007 مبلغ: 100.00 SAR لدى: Student world co دولة: السعودية في: 2020/07/06 22:49</t>
  </si>
  <si>
    <t>مشتريات نقاط البيع بطاقة: **4529;مدى(تطبيق مدى Pay) من: xx007 مبلغ: 33.40 SAR لدى: Aldawaa PH 683 دولة: السعودية في: 2020/07/06 22:36</t>
  </si>
  <si>
    <t>مشتريات إنترنت بطاقة: **4529;مدى من: xx007 مبلغ: 39.00 SAR لدى: HungerStation في: 2020/07/06 16:24</t>
  </si>
  <si>
    <t>مشتريات إنترنت بطاقة: **4529;مدى من: xx007 مبلغ: 40.00 SAR لدى: dominos في: 2020/07/06 15:19</t>
  </si>
  <si>
    <t>مشتريات إنترنت بطاقة: **4529;مدى من: xx007 مبلغ: 51.00 SAR لدى: dominos في: 2020/07/06 15:15</t>
  </si>
  <si>
    <t>مشتريات إنترنت بطاقة: **4529;مدى من: xx007 مبلغ: 100.00 SAR لدى: MICROSOFT STORE في: 2020/07/06 14:08</t>
  </si>
  <si>
    <t>مشتريات نقاط البيع بطاقة: **4529;مدى(أثير) من: xx007 مبلغ: 11.50 SAR لدى: DANYAA ALASAR EST دولة: السعودية في: 2020/07/06 11:29</t>
  </si>
  <si>
    <t>مشتريات نقاط البيع بطاقة: **4529;مدى(أثير) من: xx007 مبلغ: 31.65 SAR لدى: CARREFOUR دولة: السعودية في: 2020/07/06 11:04</t>
  </si>
  <si>
    <t>مشتريات نقاط البيع بطاقة: **4529;مدى(تطبيق مدى Pay) من: xx007 مبلغ: 9.00 SAR لدى: DUNKIN DONUTS دولة: السعودية في: 2020/07/06 09:56</t>
  </si>
  <si>
    <t>مشتريات نقاط البيع بطاقة: **4529;مدى(تطبيق مدى Pay) من: xx007 مبلغ: 16.00 SAR لدى: MAMA NOURA دولة: السعودية في: 2020/07/06 08:06</t>
  </si>
  <si>
    <t>مشتريات إنترنت بطاقة: **4529;مدى من: xx007 مبلغ: 35 USD لدى: Pipedrive OUe في: 2020/07/05 14:45</t>
  </si>
  <si>
    <t>مشتريات نقاط البيع بطاقة: **4529;مدى(تطبيق مدى Pay) من: xx007 مبلغ: 7.35 SAR لدى: TAMIMI MARKETS S136 دولة: السعودية في: 2020/07/05 13:46</t>
  </si>
  <si>
    <t>مشتريات نقاط البيع بطاقة: **4529;مدى من: xx007 مبلغ: 10 USD لدى: Scribd Inc FT دولة: أمريكا في: 2020/07/05 10:55</t>
  </si>
  <si>
    <t>مدفوعات وزارة الداخلية من: xx007 مبلغ: 300.00 SAR الخدمة: تجديد جواز السفر في: 2020/07/05 10:35</t>
  </si>
  <si>
    <t>مشتريات نقاط البيع بطاقة: **4529;مدى(تطبيق مدى Pay) من: xx007 مبلغ: 8.35 SAR لدى: PANDA RETAIL COMPANY P دولة: السعودية في: 2020/07/01 12:52</t>
  </si>
  <si>
    <t>شراء عبر نقاط البيع بطاقة: ***1693; مدى(أثير) من: ***3001 مبلغ: SAR 2.50 لدى: Ruba Muhammad Al Hamid st Al Nada في: 2020-07-05 21:38:15</t>
  </si>
  <si>
    <t>شراء عبر نقاط البيع بطاقة: ***1693; مدى(أثير) من: ***3001 مبلغ: SAR 7.90 لدى: DANUBE ALMUGHRAZAT في: 2020-07-05 21:16:46</t>
  </si>
  <si>
    <t>شراء عبر نقاط البيع بطاقة: ***1693; مدى(أثير) من: ***3001 مبلغ: SAR 50.70 لدى: DANUBE ALMUGHRAZAT في: 2020-07-05 21:16:10</t>
  </si>
  <si>
    <t>شراء عبر نقاط البيع بطاقة: ***1693; مدى من: ***3001 مبلغ: SAR 66.00 لدى: MEZON RESTAURANTS CO في: 2020-07-05 21:01:24</t>
  </si>
  <si>
    <t>شراء عبر نقاط البيع بطاقة: ***1693; مدى(أثير) من: ***3001 مبلغ: SAR 44.00 لدى: MCDONALDS AL NADA PLAZ rd في: 2020-07-03 21:31:40</t>
  </si>
  <si>
    <t>شراء عبر نقاط البيع بطاقة: ***1693; مدى(أثير) من: ***3001 مبلغ: SAR 18.00 لدى: 4TWINS COFFEE في: 2020-06-30 20:30:55</t>
  </si>
  <si>
    <t>مشتريات نقاط البيع بطاقة: **4529;مدى(تطبيق مدى Pay) من: xx007 مبلغ: 14.95 SAR لدى: adam pharmcy clinic دولة: السعودية في: 2020/07/10 19:15</t>
  </si>
  <si>
    <t>مشتريات نقاط البيع بطاقة: **4529;مدى(تطبيق مدى Pay) من: xx007 مبلغ: 12.00 SAR لدى: JAVA TIME FOR TRADING دولة: السعودية في: 2020/07/10 17:35</t>
  </si>
  <si>
    <t>مشتريات نقاط البيع بطاقة: **4529;مدى(أثير) من: xx007 مبلغ: 10.00 SAR لدى: Danat ALAryaf دولة: السعودية في: 2020/07/10 16:59</t>
  </si>
  <si>
    <t>شراء عبر نقاط البيع بطاقة: ***1693; مدى(أثير) من: ***3001 مبلغ: SAR 22.61 لدى: Ruba Muhammad Al Hamid st Al Nada في: 2020-07-11 00:29:42</t>
  </si>
  <si>
    <t>شراء عبر نقاط البيع بطاقة: ***1693; مدى(أثير) من: ***3001 مبلغ: SAR 72.00 لدى: Aaly Alshubah station في: 2020-07-11 00:21:15</t>
  </si>
  <si>
    <t>شراء عبر نقاط البيع بطاقة: ***1693; مدى من: ***3001 مبلغ: SAR 39.00 لدى: MAESTRO PIZZA Al Fala 7 في: 2020-07-11 00:07:46</t>
  </si>
  <si>
    <t>شراء عبر نقاط البيع بطاقة: ***1693; مدى من: ***3001 مبلغ: SAR 58.45 لدى: PANDA RETAIL COMPANY P n RD في: 2020-07-08 19:57:03</t>
  </si>
  <si>
    <t>شراء عبر نقاط البيع بطاقة: ***1693; مدى(أثير) من: ***3001 مبلغ: SAR 68.00 لدى: 4TWINS COFFEE في: 2020-07-03 19:23:22</t>
  </si>
  <si>
    <t>شراء عبر نقاط البيع بطاقة: ***1693; مدى(أثير) من: ***3001 مبلغ: SAR 22.34 لدى: Ruba Muhammad Al Hamid st Al Nada في: 2020-07-03 18:18:51</t>
  </si>
  <si>
    <t>شراء عبر نقاط البيع بطاقة: ***1693; مدى(أثير) من: ***3001 مبلغ: SAR 48.00 لدى: juice enerjy to make d an st في: 2020-07-03 17:48:13</t>
  </si>
  <si>
    <t>شقة ٤ كهرباد</t>
  </si>
  <si>
    <t>سداد فاتورة من: ***3001 مبلغ: SAR 1,400.00 مفوتر: 002 في: 2020-07-01 00:31:29</t>
  </si>
  <si>
    <t>شراء عبر نقاط البيع بطاقة: ***1693; مدى(أثير) من: ***3001 مبلغ: SAR 70.35 لدى: TAMIMI MARKETS S150 في: 2020-06-30 22:27:41</t>
  </si>
  <si>
    <t>شراء عبر نقاط البيع بطاقة: ***1693; مدى(أثير) من: ***3001 مبلغ: SAR 91.14 لدى: ALOTHAIM ANAS BIN MALI with king ab في: 2020-06-30 21:42:28</t>
  </si>
  <si>
    <t>شراء عبر نقاط البيع بطاقة: ***1693; مدى(أثير) من: ***3001 مبلغ: SAR 399.00 لدى: Alanagah For Tailing في: 2020-06-30 21:56:54</t>
  </si>
  <si>
    <t>مشتريات نقاط البيع بطاقة: **4529;مدى(أثير) من: xx007 مبلغ: 48.83 SAR لدى: AlOthaim AlNafel 148 دولة: السعودية في: 2020/07/10 16:52</t>
  </si>
  <si>
    <t>مشتريات نقاط البيع بطاقة: **4529;مدى(أثير) من: xx007 مبلغ: 77.02 SAR لدى: TAMIMI MARKETS S162 دولة: السعودية في: 2020/07/10 16:25</t>
  </si>
  <si>
    <t>مشتريات إنترنت بطاقة: **4529;مدى من: xx007 مبلغ: 64.00 SAR لدى: HungerStation في: 2020/07/10 15:13</t>
  </si>
  <si>
    <t>مشتريات نقاط البيع بطاقة: **4529;مدى(تطبيق مدى Pay) من: xx007 مبلغ: 35.10 SAR لدى: PANDA RETAIL COMPANY P دولة: السعودية في: 2020/07/10 12:37</t>
  </si>
  <si>
    <t>سداد فاتورة من: xx007 مبلغ: 732.90 SAR مفوتر: الاتصالات السعودية في: 2020/07/09 11:59</t>
  </si>
  <si>
    <t>مشتريات نقاط البيع بطاقة: **4529;مدى(تطبيق مدى Pay) من: xx007 مبلغ: 23.00 SAR لدى: CAPRI CAFE دولة: السعودية في: 2020/07/09 10:06</t>
  </si>
  <si>
    <t>مشتريات نقاط البيع بطاقة: **4529;مدى(تطبيق مدى Pay) من: xx007 مبلغ: 48.00 SAR لدى: BOOTS دولة: السعودية في: 2020/07/08 19:43</t>
  </si>
  <si>
    <t>Zeeshan bank Riyadh Signage حوالة صادرة: محلية من: xx007 مبلغ: 300.00 SAR في: 2020/07/12 11:34</t>
  </si>
  <si>
    <t>تصوير مشتريات نقاط البيع بطاقة: **4529;مدى(تطبيق مدى Pay) من: xx007 مبلغ: 23.00 SAR لدى: NASER ALSHEBAN EST دولة: السعودية في: 2020/07/12 10:47</t>
  </si>
  <si>
    <t>شراء عبر نقاط البيع بطاقة: ***1693; مدى(أثير) من: ***3001 مبلغ: SAR 26.00 لدى: WILD COFFEE في: 2020-07-12 21:13:48</t>
  </si>
  <si>
    <t>شراء عبر نقاط البيع بطاقة: ***1693; مدى(أثير) من: ***3001 مبلغ: SAR 222.71 لدى: TAMIMI MARKETS S162 في: 2020-07-12 20:21:45</t>
  </si>
  <si>
    <t>مشتريات نقاط البيع بطاقة: **4529;مدى(أثير) من: xx007 مبلغ: 44.79 SAR لدى: AlOthaim AlNafel 148 دولة: السعودية في: 2020/07/12 20:59</t>
  </si>
  <si>
    <t>مشتريات نقاط البيع بطاقة: **4529;مدى(تطبيق مدى Pay) من: xx007 مبلغ: 9.20 SAR لدى: Ruba Muhammad Al دولة: السعودية في: 2020/07/14 20:57</t>
  </si>
  <si>
    <t>مشتريات نقاط البيع بطاقة: **4529;مدى(تطبيق مدى Pay) من: xx007 مبلغ: 13.80 SAR لدى: NAJMAH HAY ALNADA دولة: السعودية في: 2020/07/14 20:52</t>
  </si>
  <si>
    <t>مشتريات إنترنت بطاقة: **4529;مدى من: xx007 مبلغ: 114.00 SAR لدى: Microsoft Xbox في: 2020/07/14 12:01</t>
  </si>
  <si>
    <t>مشتريات نقاط البيع بطاقة: **4529;مدى(تطبيق مدى Pay) من: xx007 مبلغ: 65.00 SAR لدى: JAVA TIME CO دولة: السعودية في: 2020/07/14 11:36</t>
  </si>
  <si>
    <t>مشتريات إنترنت بطاقة: **4529;مدى من: xx007 مبلغ: 94.00 SAR لدى: HungerStation في: 2020/07/13 21:41</t>
  </si>
  <si>
    <t>W شراء عبر نقاط البيع بطاقة:*9034;مدى(أثير) من:*2984 لدى:Abdulaziz Saleh AlDoss مبلغ:SAR 22.50 في:20-07-16 18:06</t>
  </si>
  <si>
    <t>شراء عبر نقاط البيع بطاقة:*9034;مدى(أثير) من:*2984 لدى:Khaled vegetables مبلغ:SAR 45.00 في:20-07-16 16:14</t>
  </si>
  <si>
    <t>شراء عبر نقاط البيع بطاقة:*9034;مدى(أثير) من:*2984 لدى:ALDREES481 مبلغ:SAR 50.00 في:20-07-16 14:31</t>
  </si>
  <si>
    <t>شراء عبر نقاط البيع بطاقة:*9034;مدى(أثير) من:*2984 لدى:JAVA TIME مبلغ:SAR 16.00 في:20-07-16 13:05</t>
  </si>
  <si>
    <t>شراء عبر نقاط البيع بطاقة:*9034;مدى(أثير) من:*2984 لدى:JAVA TIME مبلغ:SAR 8.00 في:20-07-16 12:44</t>
  </si>
  <si>
    <t>شراء عبر نقاط البيع بطاقة:*9034;مدى(أثير) من:*2984 لدى:DUNKIN DONUTS مبلغ:SAR 11.00 في:20-07-16 09:27</t>
  </si>
  <si>
    <t>شراء عبر نقاط البيع بطاقة:*9034;مدى(أثير) من:*2984 لدى:Bharat Saudi Trading E مبلغ:SAR 29.00 في:20-07-15 16:58</t>
  </si>
  <si>
    <t>شراء عبر نقاط البيع بطاقة:*9034;مدى(أثير) من:*2984 لدى:PANDA RETAIL COMPANY P مبلغ:SAR 87.95 في:20-07-15 16:36</t>
  </si>
  <si>
    <t>شراء عبر نقاط البيع بطاقة: ***1693; مدى(أثير) من: ***3001 مبلغ: SAR 68.91 لدى: TAMIMI MARKETS S162 في: 2020-07-15 20:33:37</t>
  </si>
  <si>
    <t>شراء عبر نقاط البيع بطاقة: ***1693; مدى(أثير) من: ***3001 مبلغ: SAR 54.00 لدى: BK Nada في: 2020-07-15 19:34:04</t>
  </si>
  <si>
    <t>مشتريات إنترنت بطاقة: **4529;مدى من: xx007 مبلغ: 85.00 SAR لدى: HungerStation في: 2020/07/15 16:17</t>
  </si>
  <si>
    <t>حوالة صادرة: محلية من: xx007 مبلغ: 9000.00 SAR في: 2020/07/15 10:54</t>
  </si>
  <si>
    <t>مشتريات إنترنت بطاقة: **4529;مدى من: xx007 مبلغ: 274.54 SAR لدى: Mrsool في: 2020/07/14 22:01</t>
  </si>
  <si>
    <t>مشتريات نقاط البيع بطاقة: **4529;مدى(أثير) من: xx007 مبلغ: 9.50 SAR لدى: AlOthaim AlNafel 148 دولة: السعودية في: 2020/07/15 20:53</t>
  </si>
  <si>
    <t>رضاوة حوالة صادرة: محلية من: xx007 مبلغ: 3000.00 SAR في: 2020/07/13 14:52</t>
  </si>
  <si>
    <t>مشتريات نقاط البيع بطاقة: **4529;مدى(تطبيق مدى Pay) من: xx007 مبلغ: 13.00 SAR لدى: JAVA TIME FOR TRADING دولة: السعودية في: 2020/07/11 22:32</t>
  </si>
  <si>
    <t>مشتريات نقاط البيع بطاقة: **4529;مدى(أثير) من: xx007 مبلغ: 21.91 SAR لدى: DANYAA ALASAR EST دولة: السعودية في: 2020/07/11 21:41</t>
  </si>
  <si>
    <t>مشتريات نقاط البيع بطاقة: **4529;مدى(تطبيق مدى Pay) من: xx007 مبلغ: 12.00 SAR لدى: laundry HAYA ALI دولة: السعودية في: 2020/07/07 16:13</t>
  </si>
  <si>
    <t>شراء عبر نقاط البيع بطاقة:*9034;مدى(أثير) من:*2984 لدى:MCDONALDS-AL NADA PLAZ مبلغ:SAR 46.00 في:20-07-18 15:59</t>
  </si>
  <si>
    <t>شراء عبر نقاط البيع بطاقة:*9034;مدى(أثير) من:*2984 لدى:PANDA RETAIL COMPANY P مبلغ:SAR 40.99 في:20-07-17 12:49</t>
  </si>
  <si>
    <t>اضافة SAR 980.00 الى حسابك *2984 في 20-07-09 00:17 - حساب المواطن</t>
  </si>
  <si>
    <t>سحب: صراف آلي بطاقة: **4529 مدى دولة: السعودية من: xx007 مبلغ: 200.00 SAR في: 2020/07/17 21:30</t>
  </si>
  <si>
    <t>مشتريات نقاط البيع بطاقة: **4529;مدى(تطبيق مدى Pay) من: xx007 مبلغ: 17.50 SAR لدى: Ruba Muhammad Al دولة: السعودية في: 2020/07/13 16:53</t>
  </si>
  <si>
    <t>مشتريات إنترنت بطاقة: **4529;مدى من: xx007 مبلغ: 26.00 SAR لدى: Careem Transportation في: 2020/07/13 12:02</t>
  </si>
  <si>
    <t>مشتريات إنترنت بطاقة: **4529;مدى من: xx007 مبلغ: 27.00 SAR لدى: Careem Transportation في: 2020/07/13 08:58</t>
  </si>
  <si>
    <t>مشتريات نقاط البيع بطاقة: **4529;مدى(تطبيق مدى Pay) من: xx007 مبلغ: 15.00 SAR لدى: Abdulaziz Saleh دولة: السعودية في: 2020/07/12 15:57</t>
  </si>
  <si>
    <t>مشتريات نقاط البيع بطاقة: **4529;مدى(تطبيق مدى Pay) من: xx007 مبلغ: 14.39 SAR لدى: TAMIMI MARKETS S136 دولة: السعودية في: 2020/07/11 13:13</t>
  </si>
  <si>
    <t>مشتريات نقاط البيع بطاقة: **4529;مدى(تطبيق مدى Pay) من: xx007 مبلغ: 11.50 SAR لدى: FAWAL KWAN ALAFRAH دولة: السعودية في: 2020/07/11 11:05</t>
  </si>
  <si>
    <t>شراء عبر نقاط البيع بطاقة: ***1693; مدى(أثير) من: ***3001 مبلغ: SAR 36.80 لدى: DANYAA ALASAR EST في: 2020-07-15 19:25:00</t>
  </si>
  <si>
    <t>شراء عبر نقاط البيع بطاقة: ***1693; مدى(أثير) من: ***3001 مبلغ: SAR 1,500.00 لدى: DORRA RESORT في: 2020-07-13 14:37:45</t>
  </si>
  <si>
    <t>شراء عبر نقاط البيع بطاقة: ***1693; مدى(أثير) من: ***3001 مبلغ: SAR 14.80 لدى: Ruba Muhammad Al Hamid st Al Nada في: 2020-07-13 14:12:51</t>
  </si>
  <si>
    <t>مشتريات إنترنت بطاقة: **4529;مدى من: xx007 مبلغ: 200.00 SAR لدى: Riyadh Chamber of Comm في: 2020/07/08 14:37</t>
  </si>
  <si>
    <t>مشتريات نقاط البيع بطاقة: **4529;مدى(تطبيق مدى Pay) من: xx007 مبلغ: 12.00 SAR لدى: JAVA TIME FOR TRADING دولة: السعودية في: 2020/07/08 12:34</t>
  </si>
  <si>
    <t>مشتريات إنترنت بطاقة: **4529;مدى من: xx007 مبلغ: 45.00 SAR لدى: Microsoft Xbox في: 2020/07/08 15:28</t>
  </si>
  <si>
    <t>مشتريات نقاط البيع بطاقة: **4529;مدى(أثير) من: xx007 مبلغ: 10.00 SAR لدى: Danat ALAryaf دولة: السعودية في: 2020/07/08 11:55</t>
  </si>
  <si>
    <t>حوالة محليه: خصم 500.00 SAR من xx007إلى مؤسسة الصايف للمقاولات في 2020-07-08 18:27</t>
  </si>
  <si>
    <t>مشتريات إنترنت بطاقة: **4529;مدى من: xx007 مبلغ: 161.00 SAR لدى: Zain في: 2020/07/07 15:25</t>
  </si>
  <si>
    <t>سحب: صراف آلي بطاقة: **4529 مدى دولة: السعودية من: xx007 مبلغ: 100.00 SAR في: 2020/07/20 19:50</t>
  </si>
  <si>
    <t>مشتريات نقاط البيع بطاقة: **4529;مدى(أثير) من: xx007 مبلغ: 12.00 SAR لدى: FLAF BURGER دولة: السعودية في: 2020/07/20 19:44</t>
  </si>
  <si>
    <t>مشتريات نقاط البيع بطاقة: **4529;مدى(أثير) من: xx007 مبلغ: 48.00 SAR لدى: ESCA DORO دولة: السعودية في: 2020/07/20 19:42</t>
  </si>
  <si>
    <t>مشتريات نقاط البيع بطاقة: **4529;مدى(تطبيق مدى Pay) من: xx007 مبلغ: 30.36 SAR لدى: NAJMAH HAY ALNADA دولة: السعودية في: 2020/07/20 18:40</t>
  </si>
  <si>
    <t>مشتريات نقاط البيع بطاقة: **4529;مدى(تطبيق مدى Pay) من: xx007 مبلغ: 33.00 SAR لدى: JAVA TIME FOR TRADING دولة: السعودية في: 2020/07/20 14:17</t>
  </si>
  <si>
    <t>مشتريات نقاط البيع بطاقة: **4529;مدى(تطبيق مدى Pay) من: xx007 مبلغ: 54.00 SAR لدى: MCDONALDS AL NADA دولة: السعودية في: 2020/07/19 21:36</t>
  </si>
  <si>
    <t>حوالة صادرة: محلية من: xx007 مبلغ: 200.00 SAR في: 2020/07/19 15:04</t>
  </si>
  <si>
    <t>سحب: صراف آلي بطاقة: **4529 مدى دولة: السعودية من: xx007 مبلغ: 150.00 SAR في: 2020/07/19 14:42</t>
  </si>
  <si>
    <t>حوالة صادرة: محلية من: xx007 مبلغ: 6000.00 SAR في: 2020/07/19 11:52</t>
  </si>
  <si>
    <t>مشتريات نقاط البيع بطاقة: **4529;مدى(تطبيق مدى Pay) من: xx007 مبلغ: 12.00 SAR لدى: JAVA TIME FOR TRADING دولة: السعودية في: 2020/07/19 11:06</t>
  </si>
  <si>
    <t>مشتريات نقاط البيع بطاقة: **4529;مدى من: xx007 مبلغ: 41 USD لدى: EXPANDCART دولة: أمريكا في: 2020/07/11 02:14</t>
  </si>
  <si>
    <t>مشتريات نقاط البيع بطاقة: **4529;مدى(أثير) من: xx007 مبلغ: 13.81 SAR لدى: TAMIMI MARKETS S162 دولة: السعودية في: 2020/07/08 11:49</t>
  </si>
  <si>
    <t>مشتريات نقاط البيع بطاقة: **4529;مدى(تطبيق مدى Pay) من: xx007 مبلغ: 8.99 SAR لدى: aswaq jood دولة: السعودية في: 2020/07/08 11:38</t>
  </si>
  <si>
    <t>مشتريات نقاط البيع بطاقة: **4529;مدى(أثير) من: xx007 مبلغ: 48.00 SAR لدى: SASCO AlQairawan دولة: السعودية في: 2020/07/08 11:28</t>
  </si>
  <si>
    <t>مشتريات نقاط البيع بطاقة: **4529;مدى(تطبيق مدى Pay) من: xx007 مبلغ: 9.73 SAR لدى: PANDA RETAIL COMPANY P دولة: السعودية في: 2020/07/08 08:54</t>
  </si>
  <si>
    <t>مشتريات إنترنت بطاقة: **4529;مدى من: xx007 مبلغ: 34.00 SAR لدى: MICROSOFT XBOX في: 2020/07/08 04:04</t>
  </si>
  <si>
    <t>مشتريات نقاط البيع بطاقة: **4529;مدى(تطبيق مدى Pay) من: xx007 مبلغ: 65.00 SAR لدى: Khaled vegetables دولة: السعودية في: 2020/07/07 20:55</t>
  </si>
  <si>
    <t>مشتريات نقاط البيع بطاقة: **4529;مدى(تطبيق مدى Pay) من: xx007 مبلغ: 80.50 SAR لدى: Ruba Muhammad Al دولة: السعودية في: 2020/07/07 16:12</t>
  </si>
  <si>
    <t>مشتريات نقاط البيع بطاقة: **4529;مدى من: xx007 مبلغ: 6 USD لدى: DIGITALOCEAN COM دولة: أمريكا في: 2020/07/01 17:43</t>
  </si>
  <si>
    <t>مشتريات نقاط البيع بطاقة: **4529;مدى(أثير) من: xx007 مبلغ: 54.00 SAR لدى: Rehab Wad Trading Co دولة: السعودية في: 2020/07/22 19:05</t>
  </si>
  <si>
    <t>مشتريات نقاط البيع بطاقة: **4529;مدى(تطبيق مدى Pay) من: xx007 مبلغ: 2.30 SAR لدى: THREE FOODS MARKET دولة: السعودية في: 2020/07/22 16:05</t>
  </si>
  <si>
    <t>مشتريات نقاط البيع بطاقة: **4529;مدى(تطبيق مدى Pay) من: xx007 مبلغ: 23.00 SAR لدى: DUNKIN DONUTS دولة: السعودية في: 2020/07/22 10:22</t>
  </si>
  <si>
    <t>مشتريات نقاط البيع بطاقة: **4529;مدى(أثير) من: xx007 مبلغ: 92.96 SAR لدى: AlOthaim AlNafel 148 دولة: السعودية في: 2020/07/21 23:26</t>
  </si>
  <si>
    <t>مشتريات نقاط البيع بطاقة: **4529;مدى(أثير) من: xx007 مبلغ: 36.80 SAR لدى: DANYAA ALASAR EST دولة: السعودية في: 2020/07/21 22:38</t>
  </si>
  <si>
    <t>مشتريات نقاط البيع بطاقة: **4529;مدى(تطبيق مدى Pay) من: xx007 مبلغ: 16.00 SAR لدى: Ruba Muhammad Al دولة: السعودية في: 2020/07/21 22:16</t>
  </si>
  <si>
    <t>من حساب الشركة الانطلاق</t>
  </si>
  <si>
    <t>مشتريات نقاط البيع بطاقة: **4529;مدى(تطبيق مدى Pay) من: xx007 مبلغ: 30.00 SAR لدى: NAFT Al Maseef دولة: السعودية في: 2020/07/21 21:47</t>
  </si>
  <si>
    <t>مشتريات نقاط البيع بطاقة: **4529;مدى(تطبيق مدى Pay) من: xx007 مبلغ: 44.00 SAR لدى: cozy دولة: السعودية في: 2020/07/21 19:30</t>
  </si>
  <si>
    <t>مشتريات نقاط البيع بطاقة: **4529;مدى(أثير) من: xx007 مبلغ: 32.88 SAR لدى: PANDA دولة: السعودية في: 2020/07/21 16:53</t>
  </si>
  <si>
    <t>مشتريات نقاط البيع بطاقة: **4529;مدى(تطبيق مدى Pay) من: xx007 مبلغ: 51.95 SAR لدى: TAMIMI MARKETS S136 دولة: السعودية في: 2020/07/21 14:35</t>
  </si>
  <si>
    <t>شراء عبر نقاط البيع بطاقة:*9034;مدى(أثير) من:*2984 لدى:SALAMUH MOHAMMED HASAN مبلغ:SAR 2.00 في:20-07-22 16:09</t>
  </si>
  <si>
    <t>شراء عبر نقاط البيع بطاقة:*9034;مدى(أثير) من:*2984 لدى:Ruba Muhammad Al-Hamid مبلغ:SAR 26.90 في:20-07-20 18:41</t>
  </si>
  <si>
    <t>شراء عبر نقاط البيع بطاقة:*9034;مدى(أثير) من:*2984 لدى:Alhanouf Group مبلغ:SAR 46.00 في:20-07-19 18:55</t>
  </si>
  <si>
    <t>شراء عبر نقاط البيع بطاقة:*9034;مدى من:*2984 لدى: مبلغ:SAR 18.00 في:20-07-19 16:20</t>
  </si>
  <si>
    <t>حوالة صادرة: محلية من: ***3001 مبلغ: SAR 1,000.00 في: 2020-07-20 14:41:21</t>
  </si>
  <si>
    <t>مشتريات إنترنت بطاقة: **4529;مدى من: xx007 مبلغ: 17.00 SAR لدى: Careem Transportation في: 2020/07/26 09:35</t>
  </si>
  <si>
    <t>مشتريات نقاط البيع بطاقة: **4529;مدى(تطبيق مدى Pay) من: xx007 مبلغ: 18.00 SAR لدى: MAMA NOURA دولة: السعودية في: 2020/07/26 07:54</t>
  </si>
  <si>
    <t>مشتريات نقاط البيع بطاقة: **4529;مدى(أثير) من: xx007 مبلغ: 16.00 SAR لدى: EST BAYAREQ DUBAI دولة: السعودية في: 2020/07/25 19:10</t>
  </si>
  <si>
    <t>مشتريات نقاط البيع بطاقة: **4529;مدى(أثير) من: xx007 مبلغ: 76.00 SAR لدى: Sugar Sprinkles Co دولة: السعودية في: 2020/07/24 21:31</t>
  </si>
  <si>
    <t>مشتريات نقاط البيع بطاقة: **4529;مدى(تطبيق مدى Pay) من: xx007 مبلغ: 120.80 SAR لدى: adam pharmcy clinic دولة: السعودية في: 2020/07/23 23:45</t>
  </si>
  <si>
    <t>مشتريات نقاط البيع بطاقة: **4529;مدى(أثير) من: xx007 مبلغ: 40.00 SAR لدى: bsateen al qassem دولة: السعودية في: 2020/07/23 20:48</t>
  </si>
  <si>
    <t>مشتريات نقاط البيع بطاقة: **4529;مدى(أثير) من: xx007 مبلغ: 51.59 SAR لدى: Al Othaim Markets BR 7 دولة: السعودية في: 2020/07/23 21:20</t>
  </si>
  <si>
    <t>مشتريات نقاط البيع بطاقة: **4529;مدى(تطبيق مدى Pay) من: xx007 مبلغ: 35.00 SAR لدى: Herfy 15 دولة: السعودية في: 2020/07/23 20:33</t>
  </si>
  <si>
    <t>مشتريات إنترنت بطاقة: **4529;مدى من: xx007 مبلغ: 35.00 SAR لدى: HungerStation في: 2020/07/23 22:05</t>
  </si>
  <si>
    <t>مشتريات نقاط البيع بطاقة: **4529;مدى(تطبيق مدى Pay) من: xx007 مبلغ: 50.00 SAR لدى: ALATOZ CO دولة: السعودية في: 2020/07/23 23:33</t>
  </si>
  <si>
    <t>حوالة صادرة: محلية من: xx007 مبلغ: 300.00 SAR في: 2020/07/23 15:36</t>
  </si>
  <si>
    <t>مشتريات نقاط البيع بطاقة: **4529;مدى(تطبيق مدى Pay) من: xx007 مبلغ: 490.00 SAR لدى: Le Chateau دولة: السعودية في: 2020/07/23 19:00</t>
  </si>
  <si>
    <t>مساويك</t>
  </si>
  <si>
    <t>مسألة في الطلاق المعلق س: لقد أمرت زوجتي بأخذ جميع أغراض بيتها لأهلها، وطلبت من إخوانها القيام بذلك، ووعدتهم أن أعطيهم ورقة طلاقها يوم السبت إن شاء الله، وكان ذلك يوم الجمعة، غير أني عدلت عن طلاقها، ولم يسبقه أو يلحقه طلاق، فهل هذا يعتبر طلاق؟. ج:إذا كان الواقع هو ما ذكرته أعلاه، فزوجتك باقية في عصمتك لم يقع عليها طلاق؛ لأنك، والحال ما ذكر لم تطلقها، وإنما وعدت بإرسال الطلاق، ثم عدلت عن ذلك. وفق الله الجميع لما يرضيه. (مجموع 22/39).</t>
  </si>
  <si>
    <t>مشتريات نقاط البيع بطاقة: **4529;مدى(أثير) من: xx007 مبلغ: 90.56 SAR لدى: AlOthaim AlNafel 148 دولة: السعودية في: 2020/07/26 23:51</t>
  </si>
  <si>
    <t>مشتريات نقاط البيع بطاقة: **4529;مدى(أثير) من: xx007 مبلغ: 101.17 SAR لدى: TAMIMI MARKETS S162 دولة: السعودية في: 2020/07/26 23:19</t>
  </si>
  <si>
    <t>مشتريات إنترنت بطاقة: **4529;مدى من: xx007 مبلغ: 71.00 SAR لدى: HungerStation في: 2020/07/26 20:51</t>
  </si>
  <si>
    <t>مشتريات إنترنت بطاقة: **4529;مدى من: xx007 مبلغ: 19.00 SAR لدى: Careem Transportation في: 2020/07/26 14:47</t>
  </si>
  <si>
    <t>حوالة صادرة: محلية من: xx007 مبلغ: 390.00 SAR في: 2020/07/26 13:02</t>
  </si>
  <si>
    <t>مشتريات نقاط البيع بطاقة: **4529;مدى(تطبيق مدى Pay) من: xx007 مبلغ: 13.50 SAR لدى: Ruba Muhammad Al دولة: السعودية في: 2020/07/23 23:43</t>
  </si>
  <si>
    <t>مشتريات إنترنت بطاقة: **4529;مدى من: xx007 مبلغ: 6 USD لدى: PADDLE NET PDFCONVERT في: 2020/07/23 10:06</t>
  </si>
  <si>
    <t>حوالة صادرة: محلية من: xx007 مبلغ: 500.00 SAR في: 2020/07/28 10:08</t>
  </si>
  <si>
    <t>حوالة صادرة: محلية من: xx007 مبلغ: 50.00 SAR في: 2020/07/28 10:22</t>
  </si>
  <si>
    <t>شراء عبر نقاط البيع بطاقة: ***1693; مدى من: ***3001 مبلغ: SAR 15.00 لدى: laundry HAYA ALI MOHAM 682 MED في: 2020-07-30 22:41:03</t>
  </si>
  <si>
    <t>شراء عبر نقاط البيع بطاقة: ***1693; مدى من: ***3001 مبلغ: SAR 249.00 لدى: MIHYAR في: 2020-07-30 22:07:38</t>
  </si>
  <si>
    <t>شراء عبر نقاط البيع بطاقة: ***1693; مدى من: ***3001 مبلغ: SAR 219.00 لدى: SKECHERS في: 2020-07-30 22:02:02</t>
  </si>
  <si>
    <t>مشتريات نقاط البيع بطاقة: **4529;مدى(أثير) من: xx007 مبلغ: 30.00 SAR لدى: Aaly Alshubah station دولة: السعودية في: 2020/07/30 23:12</t>
  </si>
  <si>
    <t>مشتريات نقاط البيع بطاقة: **4529;مدى(أثير) من: xx007 مبلغ: 52.50 SAR لدى: CARREFOUR دولة: السعودية في: 2020/07/30 23:04</t>
  </si>
  <si>
    <t>مشتريات نقاط البيع بطاقة: **4529;مدى(أثير) من: xx007 مبلغ: 105.00 SAR لدى: TAMIMI MARKETS S162 دولة: السعودية في: 2020/07/30 22:42</t>
  </si>
  <si>
    <t>مشتريات نقاط البيع بطاقة: **4529;مدى(أثير) من: xx007 مبلغ: 51.35 SAR لدى: AlOthaim AlNafel 148 دولة: السعودية في: 2020/07/30 22:11</t>
  </si>
  <si>
    <t>مشتريات نقاط البيع بطاقة: **4529;مدى(تطبيق مدى Pay) من: xx007 مبلغ: 9.00 SAR لدى: Dunkin Donuts دولة: السعودية في: 2020/07/30 21:36</t>
  </si>
  <si>
    <t>مشتريات نقاط البيع بطاقة: **4529;مدى(تطبيق مدى Pay) من: xx007 مبلغ: 89.00 SAR لدى: Asia Petrol Services دولة: السعودية في: 2020/07/30 21:30</t>
  </si>
  <si>
    <t>مشتريات نقاط البيع بطاقة: **4529;مدى(تطبيق مدى Pay) من: xx007 مبلغ: 388.00 SAR لدى: Alanagah For Tailing دولة: السعودية في: 2020/07/30 21:12</t>
  </si>
  <si>
    <t>مشتريات نقاط البيع بطاقة: **4529;مدى(أثير) من: xx007 مبلغ: 109.00 SAR لدى: Rehab Wad Trading Co دولة: السعودية في: 2020/07/30 00:02</t>
  </si>
  <si>
    <t>مشتريات نقاط البيع بطاقة: **4529;مدى(تطبيق مدى Pay) من: xx007 مبلغ: 141.29 SAR لدى: Aldawaa PH 815 دولة: السعودية في: 2020/07/31 15:04</t>
  </si>
  <si>
    <t>مشتريات نقاط البيع بطاقة: **4529;مدى(تطبيق مدى Pay) من: xx007 مبلغ: 17.00 SAR لدى: WAYNES COFFEE دولة: السعودية في: 2020/07/31 08:38</t>
  </si>
  <si>
    <t>مشتريات نقاط البيع بطاقة: **4529;مدى(تطبيق مدى Pay) من: xx007 مبلغ: 48.15 SAR لدى: ALAFIA PHARMACIES دولة: السعودية في: 2020/07/31 08:34</t>
  </si>
  <si>
    <t>مشتريات نقاط البيع بطاقة: **4529;مدى(تطبيق مدى Pay) من: xx007 مبلغ: 141.00 SAR لدى: PANDA RETAIL COMPANY P دولة: السعودية في: 2020/07/31 00:47</t>
  </si>
  <si>
    <t>الأضحية حوالة صادرة: داخلية من: xx007 مبلغ: 1600.00 SAR في: 2020/07/30 19:32</t>
  </si>
  <si>
    <t>مشتريات إنترنت بطاقة: **4529;مدى من: xx007 مبلغ: 39.00 SAR لدى: HungerStation في: 2020/07/30 15:02</t>
  </si>
  <si>
    <t>مشتريات نقاط البيع بطاقة: **4529;مدى(تطبيق مدى Pay) من: xx007 مبلغ: 130.00 SAR لدى: Khaled vegetables دولة: السعودية في: 2020/07/29 19:39</t>
  </si>
  <si>
    <t>مشتريات نقاط البيع بطاقة: **4529;مدى(تطبيق مدى Pay) من: xx007 مبلغ: 88.00 SAR لدى: Danat ALAryaf دولة: السعودية في: 2020/07/29 19:19</t>
  </si>
  <si>
    <t>مدفوعات وزارة الداخلية من: xx007 مبلغ: 150.00 SAR الخدمة: الاستعلام عن المخالفات المروريه - رقم المخالفة في: 2020/07/29 15:01</t>
  </si>
  <si>
    <t>مشتريات نقاط البيع بطاقة: **4529;مدى(أثير) من: xx007 مبلغ: 33.14 SAR لدى: TAMIMI MARKETS S150 دولة: السعودية في: 2020/08/01 21:55</t>
  </si>
  <si>
    <t>مشتريات نقاط البيع بطاقة: **4529;مدى(تطبيق مدى Pay) من: xx007 مبلغ: 105.10 SAR لدى: TAMIMI MARKETS S162 دولة: السعودية في: 2020/08/01 21:46</t>
  </si>
  <si>
    <t>مشتريات نقاط البيع بطاقة: **4529;مدى(تطبيق مدى Pay) من: xx007 مبلغ: 431.00 SAR لدى: SULTANS STEAK HOUSE BR دولة: السعودية في: 2020/08/01 16:55</t>
  </si>
  <si>
    <t>مشتريات نقاط البيع بطاقة: **4529;مدى من: xx007 مبلغ: 7 USD لدى: DIGITALOCEAN COM دولة: أمريكا في: 2020/08/01 13:11</t>
  </si>
  <si>
    <t>عيدية</t>
  </si>
  <si>
    <t>مشتريات نقاط البيع بطاقة: **4529;مدى(تطبيق مدى Pay) من: xx007 مبلغ: 39.00 SAR لدى: DUNKIN DONUTS دولة: السعودية في: 2020/07/29 11:11</t>
  </si>
  <si>
    <t>مشتريات نقاط البيع بطاقة: **4529;مدى(أثير) من: xx007 مبلغ: 20.95 SAR لدى: TAMIMI MARKETS S162 دولة: السعودية في: 2020/07/28 23:37</t>
  </si>
  <si>
    <t>مشتريات نقاط البيع بطاقة: **4529;مدى(تطبيق مدى Pay) من: xx007 مبلغ: 701.00 SAR لدى: PF CHANGS دولة: السعودية في: 2020/07/28 23:27</t>
  </si>
  <si>
    <t>سحب: صراف آلي بطاقة: **4529 مدى دولة: السعودية من: xx007 مبلغ: 200.00 SAR في: 2020/07/28 23:14</t>
  </si>
  <si>
    <t>مشتريات إنترنت بطاقة: **4529;مدى من: xx007 مبلغ: 72.00 SAR لدى: HungerStation في: 2020/07/28 19:05</t>
  </si>
  <si>
    <t>مشتريات إنترنت بطاقة: **4529;مدى من: xx007 مبلغ: 32 GBP لدى: MCAFEE WWW MCAFEE COM في: 2020/07/28 13:58</t>
  </si>
  <si>
    <t>حوالة صادرة: محلية من: xx007 مبلغ: 1000.00 SAR في: 2020/07/28 12:50</t>
  </si>
  <si>
    <t>حوالة صادرة: محلية من: xx007 مبلغ: 2000.00 SAR في: 2020/07/28 12:50</t>
  </si>
  <si>
    <t>مشتريات نقاط البيع بطاقة: **4529;مدى(تطبيق مدى Pay) من: xx007 مبلغ: 35.83 SAR لدى: TAMIMI MARKETS S160 دولة: السعودية في: 2020/07/28 11:43</t>
  </si>
  <si>
    <t>مشتريات إنترنت بطاقة: **4529;مدى من: xx007 مبلغ: 161.00 SAR لدى: Zain في: 2020/08/02 00:29</t>
  </si>
  <si>
    <t>مشتريات نقاط البيع بطاقة: **4529;مدى(تطبيق مدى Pay) من: xx007 مبلغ: 30.00 SAR لدى: Dr Cafe دولة: السعودية في: 2020/08/02 08:13</t>
  </si>
  <si>
    <t>مشتريات نقاط البيع بطاقة: **4529;مدى(تطبيق مدى Pay) من: xx007 مبلغ: 32.00 SAR لدى: Ruba Muhammad Al دولة: السعودية في: 2020/08/02 17:13</t>
  </si>
  <si>
    <t>مشتريات نقاط البيع بطاقة: **4529;مدى(أثير) من: xx007 مبلغ: 42.00 SAR لدى: SAMA HY EST دولة: السعودية في: 2020/08/02 23:10</t>
  </si>
  <si>
    <t>سحب: صراف آلي بطاقة: ***1693;مدى من: ***3001 مبلغ: SAR 100.00 في: 2020-08-02 21:40:14</t>
  </si>
  <si>
    <t>شراء عبر نقاط البيع بطاقة: ***1693; مدى من: ***3001 مبلغ: SAR 25.00 لدى: FLAF BURGER في: 2020-08-02 21:34:49</t>
  </si>
  <si>
    <t>شراء عبر نقاط البيع بطاقة:*9034;مدى(أثير) من:*2984 لدى:Khaled vegetables مبلغ:SAR 45.00 في:20-08-02 08:49</t>
  </si>
  <si>
    <t>شراء عبر نقاط البيع بطاقة:*9034;مدى(أثير) من:*2984 لدى:BASKIN BR ROBBINS مبلغ:SAR 40.00 في:20-08-01 17:40</t>
  </si>
  <si>
    <t>شراء عبر نقاط البيع بطاقة:*9034;مدى من:*2984 لدى: مبلغ:SAR 18.00 في:20-07-29 11:38</t>
  </si>
  <si>
    <t>شراء عبر نقاط البيع بطاقة:*9034;مدى من:*2984 لدى: مبلغ:SAR 24.00 في:20-07-29 10:34</t>
  </si>
  <si>
    <t>شراء عبر نقاط البيع بطاقة:*9034;مدى(أثير) من:*2984 لدى:EST BAYAREQ DUBAI LLTJ مبلغ:SAR 13.80 في:20-07-27 23:50</t>
  </si>
  <si>
    <t>شراء عبر نقاط البيع بطاقة:*9034;مدى(أثير) من:*2984 لدى:EST BAYAREQ DUBAI LLTJ مبلغ:SAR 31.53 في:20-07-27 23:50</t>
  </si>
  <si>
    <t>شراء عبر نقاط البيع بطاقة:*9034;مدى(أثير) من:*2984 لدى:MEZON RESTAURANTS CO مبلغ:SAR 38.00 في:20-07-27 23:31</t>
  </si>
  <si>
    <t>شراء عبر نقاط البيع بطاقة:*9034;مدى(أثير) من:*2984 لدى:Ruba Muhammad Al-Hamid مبلغ:SAR 24.00 في:20-07-27 23:15</t>
  </si>
  <si>
    <t>شراء عبر نقاط البيع بطاقة:*9034;مدى(أثير) من:*2984 لدى:PANDA RETAIL COMPANY P مبلغ:SAR 169.49 في:20-07-27 23:07</t>
  </si>
  <si>
    <t>شراء عبر نقاط البيع بطاقة:*9034;مدى(أثير) من:*2984 لدى:Abdullah Rashed Al Shl مبلغ:SAR 25.00 في:20-07-27 22:39</t>
  </si>
  <si>
    <t>شراء عبر نقاط البيع بطاقة:*9034;مدى من:*2984 لدى: مبلغ:SAR 28.00 في:20-07-26 11:02</t>
  </si>
  <si>
    <t>شراء عبر نقاط البيع بطاقة:*9034;مدى من:*2984 لدى: مبلغ:SAR 26.00 في:20-07-26 09:58</t>
  </si>
  <si>
    <t>لحمة</t>
  </si>
  <si>
    <t>MD</t>
  </si>
  <si>
    <t>ابووحي</t>
  </si>
  <si>
    <t>اسامة التركي</t>
  </si>
  <si>
    <t>MD ABO WAHI</t>
  </si>
  <si>
    <t>MD ABOWAHI</t>
  </si>
  <si>
    <t>MD شغالة</t>
  </si>
  <si>
    <t>MD AC</t>
  </si>
  <si>
    <t>MD العامل</t>
  </si>
  <si>
    <t>MD ABHA</t>
  </si>
  <si>
    <t>M ABHA</t>
  </si>
  <si>
    <t>مشتريات نقاط البيع بطاقة: **4529;مدى(تطبيق مدى Pay) من: xx007 مبلغ: 2.30 SAR لدى: SALAMUH MOHAMMED HASAN دولة: السعودية في: 2020/08/07 13:00</t>
  </si>
  <si>
    <t>مشتريات نقاط البيع بطاقة: **4529;مدى(تطبيق مدى Pay) من: xx007 مبلغ: 2.30 SAR لدى: THREE FOODS MARKET دولة: السعودية في: 2020/08/07 12:54</t>
  </si>
  <si>
    <t>مشتريات نقاط البيع بطاقة: **4529;مدى(أثير) من: xx007 مبلغ: 51.00 SAR لدى: BAIT ALFAROJ دولة: السعودية في: 2020/08/06 22:42</t>
  </si>
  <si>
    <t>سحب: صراف آلي بطاقة: **4529 مدى دولة: السعودية من: xx007 مبلغ: 50.00 SAR في: 2020/08/06 22:28</t>
  </si>
  <si>
    <t>مشتريات نقاط البيع بطاقة: **4529;مدى(أثير) من: xx007 مبلغ: 48.22 SAR لدى: ALOTHAIM MARKETS دولة: السعودية في: 2020/08/06 21:56</t>
  </si>
  <si>
    <t>مشتريات نقاط البيع بطاقة: **4529;مدى(أثير) من: xx007 مبلغ: 28.00 SAR لدى: SBAROO RIYADH PARK دولة: السعودية في: 2020/08/06 17:41</t>
  </si>
  <si>
    <t>مشتريات نقاط البيع بطاقة: **4529;مدى(تطبيق مدى Pay) من: xx007 مبلغ: 31.98 SAR لدى: FIRE GRILL دولة: السعودية في: 2020/08/06 17:33</t>
  </si>
  <si>
    <t>مشتريات نقاط البيع بطاقة: **4529;مدى(تطبيق مدى Pay) من: xx007 مبلغ: 30.00 SAR لدى: MCDONALDS RIYADH PARK دولة: السعودية في: 2020/08/06 17:30</t>
  </si>
  <si>
    <t>مشتريات نقاط البيع بطاقة: **4529;مدى(أثير) من: xx007 مبلغ: 115.00 SAR لدى: ABAAD ALMARAH دولة: السعودية في: 2020/08/06 16:28</t>
  </si>
  <si>
    <t>سداد فاتورة من: xx007 مبلغ: 100.00 SAR مفوتر: الاتصالات السعودية في: 2020/08/06 12:26</t>
  </si>
  <si>
    <t>سداد فاتورة من: xx007 مبلغ: 100.00 SAR مفوتر: الاتصالات السعودية في: 2020/08/06 12:25</t>
  </si>
  <si>
    <t>سداد فاتورة من: xx007 مبلغ: 57.50 SAR مفوتر: في: 2020/08/06 12:24</t>
  </si>
  <si>
    <t>مشتريات نقاط البيع بطاقة: **4529;مدى(أثير) من: xx007 مبلغ: 192.00 SAR لدى: BWW Exit 7 دولة: السعودية في: 2020/08/05 20:59</t>
  </si>
  <si>
    <t>مشتريات إنترنت بطاقة: **4529;مدى من: xx007 مبلغ: 35 USD لدى: Pipedrive OUe في: 2020/08/05 14:45</t>
  </si>
  <si>
    <t>مشتريات إنترنت بطاقة: **4529;مدى من: xx007 مبلغ: 769.79 SAR لدى: Tameeni في: 2020/08/05 14:43</t>
  </si>
  <si>
    <t>مشتريات نقاط البيع بطاقة: **4529;مدى(تطبيق مدى Pay) من: xx007 مبلغ: 58.00 SAR لدى: NAJMAH HAY ALNADA دولة: السعودية في: 2020/08/05 13:12</t>
  </si>
  <si>
    <t>مشتريات نقاط البيع بطاقة: **4529;مدى(تطبيق مدى Pay) من: xx007 مبلغ: 89.00 SAR لدى: Al Dhaher Station دولة: السعودية في: 2020/08/05 11:10</t>
  </si>
  <si>
    <t>مشتريات نقاط البيع بطاقة: **4529;مدى من: xx007 مبلغ: 10 USD لدى: Scribd Inc دولة: أمريكا في: 2020/08/05 10:55</t>
  </si>
  <si>
    <t>مشتريات نقاط البيع بطاقة: **4529;مدى(تطبيق مدى Pay) من: xx007 مبلغ: 11.00 SAR لدى: TUTTI CAFE دولة: السعودية في: 2020/08/05 10:45</t>
  </si>
  <si>
    <t>مشتريات إنترنت بطاقة: **4529;مدى من: xx007 مبلغ: 30.00 SAR لدى: Careem Transportation في: 2020/08/05 09:31</t>
  </si>
  <si>
    <t>مشتريات نقاط البيع بطاقة: **4529;مدى(تطبيق مدى Pay) من: xx007 مبلغ: 14.37 SAR لدى: Aswaq wa Makhabiz Bayt دولة: السعودية في: 2020/08/05 09:03</t>
  </si>
  <si>
    <t>إصلاح كولون الباب سحب: صراف آلي بطاقة: **4529 مدى دولة: السعودية من: xx007 مبلغ: 50.00 SAR في: 2020/08/04 21:08</t>
  </si>
  <si>
    <t>مشتريات نقاط البيع بطاقة: **4529;مدى(تطبيق مدى Pay) من: xx007 مبلغ: 301.30 SAR لدى: Hamam Abdoh Restaurant دولة: السعودية في: 2020/08/04 20:35</t>
  </si>
  <si>
    <t>مشتريات نقاط البيع بطاقة: **4529;مدى(أثير) من: xx007 مبلغ: 39.65 SAR لدى: PANDA RETAIL COMPANY P دولة: السعودية في: 2020/08/03 22:19</t>
  </si>
  <si>
    <t>مشتريات نقاط البيع بطاقة: **4529;مدى(أثير) من: xx007 مبلغ: 51.20 SAR لدى: TAMIMI MARKETS E200 دولة: السعودية في: 2020/08/03 21:07</t>
  </si>
  <si>
    <t>مشتريات نقاط البيع بطاقة: **4529;مدى(أثير) من: xx007 مبلغ: 117.00 SAR لدى: Shawarma House دولة: السعودية في: 2020/08/03 19:02</t>
  </si>
  <si>
    <t>حوالة واردة: محلية عبر: البنك الأهلي التجاري مبلغ: 8000.00 SAR إلى: xx007 في: 2020/07/28 13:01</t>
  </si>
  <si>
    <t>حوالة واردة: محلية عبر: البنك الأهلي التجاري مبلغ: 2000.00 SAR إلى: xx007 في: 2020/07/23 14:08</t>
  </si>
  <si>
    <t>Md</t>
  </si>
  <si>
    <t>حوالة صادرة: محلية من: xx007 مبلغ: 500.00 SAR في: 2020/07/01 14:40</t>
  </si>
  <si>
    <t>حوالة صادرة: محلية من: xx007 مبلغ: 300.00 SAR في: 2020/06/21 15:28</t>
  </si>
  <si>
    <t>شراء عبر نقاط البيع بطاقة: ***1693; مدى(أثير) من: ***3001 مبلغ: SAR 33.00 لدى: NABEHA KARAMA FOR FOOD DH في: 2020-08-06 17:38:23</t>
  </si>
  <si>
    <t>سحب: صراف آلي بطاقة: ***1693;مدى من: ***3001 مبلغ: SAR 500.00 في: 2020-08-05 08:57:27</t>
  </si>
  <si>
    <t>سحب: صراف آلي بطاقة: ***1693;مدى من: ***3001 مبلغ: SAR 250.00 في: 2020-08-04 21:14:30</t>
  </si>
  <si>
    <t>حوالة صادرة: محلية من: ***3001 مبلغ: SAR 500.00 في: 2020-07-28 12:54:45</t>
  </si>
  <si>
    <t>Name-1: سميره عبدالرحمن محمد الزعاقي/Name-2: سميره عبدالرحمن محمد/CA: 369000010006080530488</t>
  </si>
  <si>
    <t>شراء انترنت بطاقة:*9034;مدى من:*2984 لدى:AMZN Digital مبلغ:USD 11.64 في:20-08-15 08:26</t>
  </si>
  <si>
    <t>مشتريات نقاط البيع بطاقة: **4529;مدى(تطبيق مدى Pay) من: xx007 مبلغ: 13.00 SAR لدى: laundry HAYA ALI دولة: السعودية في: 2020/08/17 16:32</t>
  </si>
  <si>
    <t>مشتريات نقاط البيع بطاقة: **4529;مدى(تطبيق مدى Pay) من: xx007 مبلغ: 67.90 SAR لدى: PANDA RETAIL COMPANY P دولة: السعودية في: 2020/08/17 16:19</t>
  </si>
  <si>
    <t>مشتريات نقاط البيع بطاقة: **4529;مدى(تطبيق مدى Pay) من: xx007 مبلغ: 25.00 SAR لدى: Riyadh Chamber of دولة: السعودية في: 2020/08/17 10:04</t>
  </si>
  <si>
    <t>مشتريات نقاط البيع بطاقة: **4529;مدى(أثير) من: xx007 مبلغ: 9.00 SAR لدى: NAJMAH HAY ALNADA دولة: السعودية في: 2020/08/16 23:05</t>
  </si>
  <si>
    <t>مشتريات نقاط البيع بطاقة: **4529;مدى(تطبيق مدى Pay) من: xx007 مبلغ: 111.30 SAR لدى: OREGANO دولة: السعودية في: 2020/08/16 22:26</t>
  </si>
  <si>
    <t>مشتريات إنترنت بطاقة: **4529;مدى من: xx007 مبلغ: 43.00 SAR لدى: Careem Transportation في: 2020/08/16 16:42</t>
  </si>
  <si>
    <t>مشتريات إنترنت بطاقة: **4529;مدى من: xx007 مبلغ: 14.00 SAR لدى: Careem Transportation في: 2020/08/16 15:53</t>
  </si>
  <si>
    <t>حوالة صادرة: محلية من: xx007 مبلغ: 850.00 SAR في: 2020/08/16 14:52</t>
  </si>
  <si>
    <t>مشتريات إنترنت بطاقة: **4529;مدى من: xx007 مبلغ: 35.00 SAR لدى: HungerStation في: 2020/08/16 10:27</t>
  </si>
  <si>
    <t>مشتريات نقاط البيع بطاقة: **4529;مدى(أثير) من: xx007 مبلغ: 10.40 SAR لدى: Al Othaim Markets BR 7 دولة: السعودية في: 2020/08/14 23:16</t>
  </si>
  <si>
    <t>شراء عبر نقاط البيع بطاقة: ***1693; مدى(أثير) من: ***3001 مبلغ: SAR 8.05 لدى: FAWAL KWAN ALAFRAH في: 2020-08-20 09:05:54</t>
  </si>
  <si>
    <t>شراء عبر نقاط البيع بطاقة: ***1693; مدى(أثير) من: ***3001 مبلغ: SAR 44.00 لدى: MCDONALDS AL NADA PLAZ rd في: 2020-08-19 23:18:42</t>
  </si>
  <si>
    <t>شراء عبر نقاط البيع بطاقة: ***1693; مدى(أثير) من: ***3001 مبلغ: SAR 25.16 لدى: PANDA RETAIL COMPANY P n RD في: 2020-08-19 23:14:15</t>
  </si>
  <si>
    <t>شراء عبر نقاط البيع بطاقة: ***1693; مدى(أثير) من: ***3001 مبلغ: SAR 131.00 لدى: BOOTS في: 2020-08-19 23:12:31</t>
  </si>
  <si>
    <t>شراء عبر نقاط البيع بطاقة: ***1693; مدى(أثير) من: ***3001 مبلغ: SAR 46.00 لدى: Dhahia في: 2020-08-19 21:36:00</t>
  </si>
  <si>
    <t>شراء عبر نقاط البيع بطاقة: ***1693; مدى(أثير) من: ***3001 مبلغ: SAR 147.00 لدى: YATEB RESTRANET COMPAN 682 Y في: 2020-08-18 19:23:33</t>
  </si>
  <si>
    <t>شراء عبر نقاط البيع بطاقة: ***1693; مدى(أثير) من: ***3001 مبلغ: SAR 300.00 لدى: AL FAISALIAH RESORT AN SORT BENBAN في: 2020-08-20 19:50:46</t>
  </si>
  <si>
    <t>شراء عبر نقاط البيع بطاقة: ***1693; مدى(أثير) من: ***3001 مبلغ: SAR 8.00 لدى: Dr Cafe في: 2020-08-18 14:31:31</t>
  </si>
  <si>
    <t>شراء عبر نقاط البيع بطاقة: ***1693; مدى(أثير) من: ***3001 مبلغ: SAR 383.00 لدى: Co MATAM NAKHAT ALKHOZ ing abdulazi في: 2020-08-17 20:59:36</t>
  </si>
  <si>
    <t>شراء عبر نقاط البيع بطاقة: ***1693; مدى(أثير) من: ***3001 مبلغ: SAR 21.00 لدى: MCDONALDS AL NADA PLAZ rd في: 2020-08-16 23:15:22</t>
  </si>
  <si>
    <t>شراء عبر نقاط البيع بطاقة: ***1693; مدى(أثير) من: ***3001 مبلغ: SAR 229.00 لدى: MANJAM ALTARFEEH CO في: 2020-08-16 19:53:05</t>
  </si>
  <si>
    <t>شراء عبر نقاط البيع بطاقة: ***1693; مدى(أثير) من: ***3001 مبلغ: SAR 45.00 لدى: FOOD LINES TO SERVICE er alsidieq s في: 2020-08-16 19:21:26</t>
  </si>
  <si>
    <t>شراء عبر نقاط البيع بطاقة: ***1693; مدى(أثير) من: ***3001 مبلغ: SAR 25.00 لدى: Abu Bakar1 Station في: 2020-08-16 11:38:51</t>
  </si>
  <si>
    <t>شراء عبر نقاط البيع بطاقة: ***1693; مدى(أثير) من: ***3001 مبلغ: SAR 25.00 لدى: SASCO HO CPM في: 2020-08-16 11:35:13</t>
  </si>
  <si>
    <t>حوالة واردة: محلية عبر: مصرف الراجحي مبلغ: SAR 3,500.00 إلى: ***3001 في: 2020-08-16 09:22:26</t>
  </si>
  <si>
    <t>شراء عبر نقاط البيع بطاقة: ***1693; مدى(أثير) من: ***3001 مبلغ: SAR 129.00 لدى: IHOP في: 2020-08-15 21:29:49</t>
  </si>
  <si>
    <t>شراء عبر نقاط البيع بطاقة: ***1693; مدى(أثير) من: ***3001 مبلغ: SAR 31.00 لدى: laundry HAYA ALI MOHAM 682 MED في: 2020-08-15 19:44:23</t>
  </si>
  <si>
    <t>شراء عبر نقاط البيع بطاقة: ***1693; مدى(أثير) من: ***3001 مبلغ: SAR 19.00 لدى: laundry HAYA ALI MOHAM 682 MED في: 2020-08-13 09:55:00</t>
  </si>
  <si>
    <t>شراء عبر نقاط البيع بطاقة: ***1693; مدى(أثير) من: ***3001 مبلغ: SAR 91.35 لدى: PANDA RETAIL COMPANY P n RD في: 2020-08-12 20:53:20</t>
  </si>
  <si>
    <t>شراء عبر نقاط البيع بطاقة: ***1693; مدى(أثير) من: ***3001 مبلغ: SAR 56.00 لدى: Bharat Saudi Trading E abdul aziz في: 2020-08-12 20:28:56</t>
  </si>
  <si>
    <t>مشتريات نقاط البيع بطاقة: **4529;مدى(أثير) من: xx007 مبلغ: 73.80 SAR لدى: TAMIMI MARKETS S162 دولة: السعودية في: 2020/08/19 16:14</t>
  </si>
  <si>
    <t>مشتريات نقاط البيع بطاقة: **4529;مدى(تطبيق مدى Pay) من: xx007 مبلغ: 85.10 SAR لدى: NAKHAT ALSAEED دولة: السعودية في: 2020/08/19 15:27</t>
  </si>
  <si>
    <t>مشتريات إنترنت بطاقة: **4529;مدى من: xx007 مبلغ: 17.00 SAR لدى: Careem Transportation في: 2020/08/19 14:00</t>
  </si>
  <si>
    <t>مشتريات إنترنت بطاقة: **4529;مدى من: xx007 مبلغ: 14.00 SAR لدى: Careem Transportation في: 2020/08/19 12:22</t>
  </si>
  <si>
    <t>مشتريات إنترنت بطاقة: **4529;مدى من: xx007 مبلغ: 100.00 SAR لدى: Riyadh Chamber of Comm في: 2020/08/17 23:15</t>
  </si>
  <si>
    <t>مشتريات نقاط البيع بطاقة: **4529;مدى(أثير) من: xx007 مبلغ: 19.52 SAR لدى: AlOthaim AlNafel 148 دولة: السعودية في: 2020/08/17 22:34</t>
  </si>
  <si>
    <t>سحب: صراف آلي بطاقة: **4529 مدى دولة: السعودية من: xx007 مبلغ: 200.00 SAR في: 2020/08/17 22:03</t>
  </si>
  <si>
    <t>مشتريات نقاط البيع بطاقة: **4529;مدى(أثير) من: xx007 مبلغ: 15.46 SAR لدى: bsateen al qassem دولة: السعودية في: 2020/08/14 22:51</t>
  </si>
  <si>
    <t>مشتريات نقاط البيع بطاقة: **4529;مدى(تطبيق مدى Pay) من: xx007 مبلغ: 5.00 SAR لدى: SHAY BOKHAR دولة: السعودية في: 2020/08/11 14:13</t>
  </si>
  <si>
    <t>شراء عبر نقاط البيع بطاقة: ***1693; مدى(أثير) من: ***3001 مبلغ: SAR 23.50 لدى: SASCO PALM في: 2020-08-21 13:08:27</t>
  </si>
  <si>
    <t>شراء عبر نقاط البيع بطاقة: ***1693; مدى(أثير) من: ***3001 مبلغ: SAR 11.50 لدى: Ruba Muhammad Al Hamid st Al Nada في: 2020-08-21 13:24:05</t>
  </si>
  <si>
    <t>شراء عبر نقاط البيع بطاقة: ***1693; مدى(أثير) من: ***3001 مبلغ: SAR 80.95 لدى: TAMIMI MARKETS S162 في: 2020-08-21 16:42:42</t>
  </si>
  <si>
    <t>شراء عبر نقاط البيع بطاقة: ***1693; مدى(أثير) من: ***3001 مبلغ: SAR 33.45 لدى: AlOthaim AlNafel 148 H في: 2020-08-21 17:03:36</t>
  </si>
  <si>
    <t>مشتريات نقاط البيع بطاقة: **4529;مدى(تطبيق مدى Pay) من: xx007 مبلغ: 12.00 SAR لدى: JAVA TIME FOR TRADING دولة: السعودية في: 2020/08/11 12:09</t>
  </si>
  <si>
    <t>شراء عبر نقاط البيع بطاقة:*9034;مدى(أثير) من:*2984 لدى:laundry HAYA ALI MOHAM مبلغ:SAR 24.00 في:20-08-24 09:22</t>
  </si>
  <si>
    <t>شراء عبر نقاط البيع بطاقة:*9034;مدى(أثير) من:*2984 لدى:MCDONALDS-AL NADA PLAZ مبلغ:SAR 30.00 في:20-08-24 22:40</t>
  </si>
  <si>
    <t>شراء عبر نقاط البيع بطاقة:*9034;مدى(أثير) من:*2984 لدى:ALZAD ALFAKHER مبلغ:SAR 30.00 في:20-08-24 22:04</t>
  </si>
  <si>
    <t>شراء عبر نقاط البيع بطاقة:*9034;مدى(أثير) من:*2984 لدى:ALSADHAN TRADING CO. مبلغ:SAR 12.70 في:20-08-24 21:39</t>
  </si>
  <si>
    <t>شراء عبر نقاط البيع بطاقة:*9034;مدى(أثير) من:*2984 لدى:Abdullah Rashed Al Shl مبلغ:SAR 25.00 في:20-08-24 10:05</t>
  </si>
  <si>
    <t>شراء عبر نقاط البيع بطاقة:*9034;مدى(أثير) من:*2984 لدى:liter مبلغ:SAR 30.00 في:20-08-24 10:20</t>
  </si>
  <si>
    <t>شراء عبر نقاط البيع بطاقة:*9034;مدى(أثير) من:*2984 لدى:MAQHA SHUBAT LETAGDEM مبلغ:SAR 15.00 في:20-08-24 20:55</t>
  </si>
  <si>
    <t>شراء انترنت بطاقة:*9034;مدى من:*2984 لدى:ation مبلغ:SAR 40.00 في:20-08-25 22:48</t>
  </si>
  <si>
    <t>شراء عبر نقاط البيع بطاقة:*9034;مدى(أثير) من:*2984 لدى:Ruba Muhammad Al-Hamid مبلغ:SAR 20.00 في:20-08-25 20:38</t>
  </si>
  <si>
    <t>شراء عبر نقاط البيع بطاقة:*9034;مدى(أثير) من:*2984 لدى:adam pharmcy clinic مبلغ:SAR 22.00 في:20-08-25 20:35</t>
  </si>
  <si>
    <t>شراء عبر نقاط البيع بطاقة: ***1693; مدى(أثير) من: ***3001 مبلغ: SAR 3.50 لدى: AlOthaim AlNafel 148 H في: 2020-08-25 13:07:01</t>
  </si>
  <si>
    <t>شراء عبر نقاط البيع بطاقة: ***1693; مدى(أثير) من: ***3001 مبلغ: SAR 53.07 لدى: CARREFOUR في: 2020-08-23 12:16:36</t>
  </si>
  <si>
    <t>سحب: صراف آلي بطاقة: ***1693;مدى من: ***3001 مبلغ: SAR 150.00 في: 2020-08-22 11:03:32</t>
  </si>
  <si>
    <t>شراء عبر نقاط البيع بطاقة: ***1693; مدى(أثير) من: ***3001 مبلغ: SAR 20.00 لدى: FIFTY FRUITS RESTAURAN borhood Im في: 2020-08-21 22:49:22</t>
  </si>
  <si>
    <t>سحب: صراف آلي بطاقة: ***1693;مدى من: ***3001 مبلغ: SAR 500.00 في: 2020-08-28 17:52:36</t>
  </si>
  <si>
    <t>شراء عبر نقاط البيع بطاقة: ***1693; مدى(أثير) من: ***3001 مبلغ: SAR 8.00 لدى: Ruba Muhammad Al Hamid st Al Nada في: 2020-08-28 17:37:24</t>
  </si>
  <si>
    <t>شراء عبر نقاط البيع بطاقة: ***1693; مدى(أثير) من: ***3001 مبلغ: SAR 30.00 لدى: MCDONALDS AL NADA PLAZ rd في: 2020-08-28 12:39:11</t>
  </si>
  <si>
    <t>شراء إنترنت بطاقة: ***1693;مدى من: ***3001 مبلغ: SAR 33.00 لدى: HungerStation في: 2020-08-28 08:15:31</t>
  </si>
  <si>
    <t>شراء عبر نقاط البيع بطاقة: ***1693; مدى(أثير) من: ***3001 مبلغ: SAR 12.50 لدى: Nuafidh Alyasimin Co في: 2020-08-27 23:54:23</t>
  </si>
  <si>
    <t>شراء عبر نقاط البيع بطاقة: ***1693; مدى(أثير) من: ***3001 مبلغ: SAR 24.00 لدى: Qassim Foodstuff Compa ADH في: 2020-08-27 23:18:07</t>
  </si>
  <si>
    <t>شراء عبر نقاط البيع بطاقة: ***1693; مدى(أثير) من: ***3001 مبلغ: SAR 79.00 لدى: Al Saj Al Reefi Restau sT في: 2020-08-27 23:08:13</t>
  </si>
  <si>
    <t>شراء عبر نقاط البيع بطاقة: ***1693; مدى(أثير) من: ***3001 مبلغ: SAR 8.00 لدى: THESHKEY RESTURONT في: 2020-08-27 21:28:04</t>
  </si>
  <si>
    <t>شراء عبر نقاط البيع بطاقة: ***1693; مدى(أثير) من: ***3001 مبلغ: SAR 27.60 لدى: FLAF BURGER في: 2020-08-27 21:26:21</t>
  </si>
  <si>
    <t>شراء عبر نقاط البيع بطاقة: ***1693; مدى(أثير) من: ***3001 مبلغ: SAR 98.00 لدى: ALDREES232 في: 2020-08-27 20:36:15</t>
  </si>
  <si>
    <t>شراء عبر نقاط البيع بطاقة: ***1693; مدى(أثير) من: ***3001 مبلغ: SAR 30.00 لدى: ALDREES232 في: 2020-08-27 20:35:15</t>
  </si>
  <si>
    <t>شراء عبر نقاط البيع بطاقة: ***1693; مدى(أثير) من: ***3001 مبلغ: SAR 90.10 لدى: TAMIMI MARKETS S162 في: 2020-08-27 16:44:57</t>
  </si>
  <si>
    <t>شراء عبر نقاط البيع بطاقة: ***1693; مدى(أثير) من: ***3001 مبلغ: SAR 30.00 لدى: MCDONALDS YASMEEN PLAZ Mail st في: 2020-08-21 21:44:02</t>
  </si>
  <si>
    <t>شراء عبر نقاط البيع بطاقة: ***1693; مدى(أثير) من: ***3001 مبلغ: SAR 30.00 لدى: AL SAYEH CENTER Gas st road في: 2020-08-21 21:08:56</t>
  </si>
  <si>
    <t>شراء عبر نقاط البيع بطاقة: ***1693; مدى(أثير) من: ***3001 مبلغ: SAR 45.00 لدى: MCDONALDS AL NADA PLAZ rd في: 2020-08-15 16:22:46</t>
  </si>
  <si>
    <t>شراء عبر نقاط البيع بطاقة: ***1693; مدى(أثير) من: ***3001 مبلغ: SAR 2.00 لدى: FIFTY FRUITS RESTAURAN borhood Im في: 2020-08-14 16:20:55</t>
  </si>
  <si>
    <t>شراء عبر نقاط البيع بطاقة: ***1693; مدى(أثير) من: ***3001 مبلغ: SAR 100.00 لدى: PETROLAT STATION في: 2020-08-13 21:35:23</t>
  </si>
  <si>
    <t>شراء عبر نقاط البيع بطاقة: ***1693; مدى من: ***3001 مبلغ: SAR 25.00 لدى: HERFY1124 في: 2020-08-29 22:40:42</t>
  </si>
  <si>
    <t>شراء عبر نقاط البيع بطاقة: ***1693; مدى(أثير) من: ***3001 مبلغ: SAR 39.00 لدى: laundry HAYA ALI MOHAM 682 MED في: 2020-08-29 16:55:07</t>
  </si>
  <si>
    <t>شراء عبر نقاط البيع بطاقة: ***1693; مدى(أثير) من: ***3001 مبلغ: SAR 100.00 لدى: BAHAH ALWARD LLHASLAT في:</t>
  </si>
  <si>
    <t>شراء عبر نقاط البيع بطاقة: ***1693; مدى(أثير) من: ***3001 مبلغ: SAR 60.75 لدى: Ruba Muhammad Al Hamid st Al Nada في: 2020-08-15 16:15:32</t>
  </si>
  <si>
    <t>شراء عبر نقاط البيع بطاقة: ***1693; مدى(أثير) من: ***3001 مبلغ: SAR 10.00 لدى: FIFTY FRUITS RESTAURAN borhood Im في: 2020-08-14 16:20:21</t>
  </si>
  <si>
    <t>شراء عبر نقاط البيع بطاقة: ***1693; مدى(أثير) من: ***3001 مبلغ: SAR 80.00 لدى: FIFTY FRUITS RESTAURAN borhood Im في: 2020-08-14 16:12:39</t>
  </si>
  <si>
    <t>شراء عبر نقاط البيع بطاقة: ***1693; مدى(أثير) من: ***3001 مبلغ: SAR 19.00 لدى: DURRAT ALRIMAL COMPANY kah st في: 2020-08-13 20:36:29</t>
  </si>
  <si>
    <t>شراء عبر نقاط البيع بطاقة: ***1693; مدى(أثير) من: ***3001 مبلغ: SAR 274.00 لدى: DURRAT ALRIMAL COMPANY kah st في: 2020-08-13 20:31:30</t>
  </si>
  <si>
    <t>شراء عبر نقاط البيع بطاقة: ***1693; مدى(أثير) من: ***3001 مبلغ: SAR 73.00 لدى: FIFTY FRUITS RESTAURAN borhood Im في: 2020-08-12 22:33:15</t>
  </si>
  <si>
    <t>شراء عبر نقاط البيع بطاقة: ***1693; مدى(أثير) من: ***3001 مبلغ: SAR 34.96 لدى: NAJMAH HAY ALNADA في: 2020-08-12 21:02:52</t>
  </si>
  <si>
    <t>شراء عبر نقاط البيع بطاقة: ***1693; مدى(أثير) من: ***3001 مبلغ: SAR 58.00 لدى: ALTAZAJ في: 2020-08-12 20:50:46</t>
  </si>
  <si>
    <t>شراء عبر نقاط البيع بطاقة:*9034;مدى(أثير) من:*2984 لدى:Ruba Muhammad Al-Hamid مبلغ:SAR 5.30 في:20-08-26 15:23</t>
  </si>
  <si>
    <t>شراء عبر نقاط البيع بطاقة:*9034;مدى(أثير) من:*2984 لدى:AL NADA PLAZA10219 مبلغ:SAR 9.00 في:20-08-26 09:54</t>
  </si>
  <si>
    <t>شراء عبر نقاط البيع بطاقة:*9034;مدى(أثير) من:*2984 لدى:YATEB RESTRANET COMPAN مبلغ:SAR 171.35 في:20-08-26 21:09</t>
  </si>
  <si>
    <t>شراء عبر نقاط البيع بطاقة:*9034;مدى(أثير) من:*2984 لدى:JAVA TIME FOR TRADING مبلغ:SAR 12.00 في:20-08-25 11:35</t>
  </si>
  <si>
    <t>شراء عبر نقاط البيع بطاقة:*9034;مدى(أثير) من:*2984 لدى:SHAWARMER AlWadi 33 مبلغ:SAR 26.00 في:20-08-21 12:58</t>
  </si>
  <si>
    <t>شراء عبر نقاط البيع بطاقة:*9034;مدى(أثير) من:*2984 لدى:OTHMAN BIN AFAN STATIO مبلغ:SAR 50.00 في:20-08-21 12:59</t>
  </si>
  <si>
    <t>شراء عبر نقاط البيع بطاقة:*9034;مدى(أثير) من:*2984 لدى:SHAY BOKHAR مبلغ:SAR 5.00 في:20-08-13 16:58</t>
  </si>
  <si>
    <t>شراء عبر نقاط البيع بطاقة:*9034;مدى(أثير) من:*2984 لدى:ALNADEG CO مبلغ:SAR 28.50 في:20-08-13 16:06</t>
  </si>
  <si>
    <t>شراء عبر نقاط البيع بطاقة:*9034;مدى(أثير) من:*2984 لدى:DUNKIN DONUTS مبلغ:SAR 32.00 في:20-08-12 09:43</t>
  </si>
  <si>
    <t>موز</t>
  </si>
  <si>
    <t>حوالة صادرة: محلية من: xx007 مبلغ: 1000.00 SAR في: 2020/09/06 10:34</t>
  </si>
  <si>
    <t>حوالة صادرة: محلية من: xx007 مبلغ: 1000.00 SAR في: 2020/09/06 10:35</t>
  </si>
  <si>
    <t>حوالة صادرة: محلية من: xx007 مبلغ: 2000.00 SAR في: 2020/09/06 10:34</t>
  </si>
  <si>
    <t>سحب: صراف آلي بطاقة: **4529 مدى دولة: السعودية من: xx007 مبلغ: 200.00 SAR في: 2020/09/03 17:28</t>
  </si>
  <si>
    <t>مشتريات نقاط البيع بطاقة: **4529;مدى من: xx007 مبلغ: 10 USD لدى: Scribd Inc دولة: أمريكا في: 2020/09/06 13:55</t>
  </si>
  <si>
    <t>مشتريات نقاط البيع بطاقة: **4529;مدى(أثير) من: xx007 مبلغ: 30.00 SAR لدى: Abu Bakar 2 دولة: السعودية في: 2020/09/06 16:17</t>
  </si>
  <si>
    <t>مشتريات نقاط البيع بطاقة: **4529;مدى(أثير) من: xx007 مبلغ: 80.75 SAR لدى: MOHAMMED SAAD ALDEN CO دولة: السعودية في: 2020/09/06 19:29</t>
  </si>
  <si>
    <t>مشتريات نقاط البيع بطاقة: **4529;مدى(تطبيق مدى Pay) من: xx007 مبلغ: 214.25 SAR لدى: SAUDI ELAGE CO دولة: السعودية في: 2020/09/06 22:22</t>
  </si>
  <si>
    <t>مشتريات نقاط البيع بطاقة: **4529;مدى(تطبيق مدى Pay) من: xx007 مبلغ: 119.00 SAR لدى: BURGERIZZR B21 دولة: السعودية في: 2020/09/06 22:15</t>
  </si>
  <si>
    <t>مشتريات نقاط البيع بطاقة: **4529;مدى(تطبيق مدى Pay) من: xx007 مبلغ: 14.00 SAR لدى: carebo coffee دولة: السعودية في: 2020/09/07 10:30</t>
  </si>
  <si>
    <t>مشتريات نقاط البيع بطاقة: **4529;مدى(تطبيق مدى Pay) من: xx007 مبلغ: 7.46 SAR لدى: EST BAYAREQ DUBAI دولة: السعودية في: 2020/09/07 12:41</t>
  </si>
  <si>
    <t>مشتريات إنترنت بطاقة: **4529;مدى من: xx007 مبلغ: 39.00 SAR لدى: HungerStation في: 2020/09/07 17:45</t>
  </si>
  <si>
    <t>مشتريات إنترنت بطاقة: **4529;مدى من: xx007 مبلغ: 35.00 SAR لدى: Careem Transportation في: 2020/09/07 16:15</t>
  </si>
  <si>
    <t>مشتريات إنترنت بطاقة: **4529;مدى من: xx007 مبلغ: 17.00 SAR لدى: Careem Transportation في: 2020/09/07 18:07</t>
  </si>
  <si>
    <t>شراء عبر نقاط البيع بطاقة: ***1693; مدى(أثير) من: ***3001 مبلغ: SAR 60.00 لدى: OPERATION FALAFEL ALIA U BAKER ALSE في: 2020-09-07 20:04:51</t>
  </si>
  <si>
    <t>سحب: صراف آلي بطاقة: **4529 مدى دولة: السعودية من: xx007 مبلغ: 200.00 SAR في: 2020/09/07 21:18</t>
  </si>
  <si>
    <t>مشتريات إنترنت بطاقة: **4529;مدى من: xx007 مبلغ: 13.00 SAR لدى: Careem Transportation في: 2020/09/07 15:44</t>
  </si>
  <si>
    <t>شراء عبر نقاط البيع بطاقة: ***1693; مدى(أثير) من: ***3001 مبلغ: SAR 60.00 لدى: FIFTY FRUITS RESTAURAN borhood Im في: 2020-09-07 20:31:43</t>
  </si>
  <si>
    <t>مشتريات نقاط البيع بطاقة: **4529;مدى(تطبيق مدى Pay) من: xx007 مبلغ: 755.00 SAR لدى: PANDA RETAIL COMPANY P دولة: السعودية في: 2020/09/07 22:10</t>
  </si>
  <si>
    <t>مشتريات إنترنت بطاقة: **4529;مدى من: xx007 مبلغ: 25 USD لدى: BLD RESUME في: 2020/09/07 16:24</t>
  </si>
  <si>
    <t>شراء عبر نقاط البيع بطاقة: ***1693; مدى(أثير) من: ***3001 مبلغ: SAR 500.02 لدى: PANDA RETAIL COMPANY P n RD في: 2020-09-07 22:11:44</t>
  </si>
  <si>
    <t>بخشيش عامل تحميل بنده</t>
  </si>
  <si>
    <t>حوالة صادرة: محلية من: ***3001 مبلغ: SAR 1,000.00 في: 2020-09-07 12:18:49</t>
  </si>
  <si>
    <t>شراء عبر نقاط البيع بطاقة: ***1693; مدى(أثير) من: ***3001 مبلغ: SAR 50.00 لدى: laundry HAYA ALI MOHAM 682 MED في: 2020-09-08 07:52:03</t>
  </si>
  <si>
    <t>مشتريات نقاط البيع بطاقة: **4529;مدى(تطبيق مدى Pay) من: xx007 مبلغ: 24.00 SAR لدى: Ruba Al Hamidani دولة: السعودية في: 2020/09/08 07:47</t>
  </si>
  <si>
    <t>مشتريات إنترنت بطاقة: **4529;مدى من: xx007 مبلغ: 5.00 SAR لدى: Careem Transportation في: 2020/09/07 15:35</t>
  </si>
  <si>
    <t>شراء عبر نقاط البيع بطاقة: ***1693; مدى(أثير) من: ***3001 مبلغ: SAR 12.00 لدى: JAVA TIME FOR TRADING affan st في: 2020-08-11 15:35:11</t>
  </si>
  <si>
    <t>شراء عبر نقاط البيع بطاقة: ***1693; مدى(أثير) من: ***3001 مبلغ: SAR 50.00 لدى: ALATOZ CO في: 2020-08-11 14:31:56</t>
  </si>
  <si>
    <t>شراء عبر نقاط البيع بطاقة: ***1693; مدى(أثير) من: ***3001 مبلغ: SAR 80.00 لدى: STARBUCKS في: 2020-08-10 20:36:59</t>
  </si>
  <si>
    <t>شراء عبر نقاط البيع بطاقة: ***1693; مدى(أثير) من: ***3001 مبلغ: SAR 148.99 لدى: CHUCK E CHEESE في: 2020-08-09 20:42:27</t>
  </si>
  <si>
    <t>شراء عبر نقاط البيع بطاقة: ***1693; مدى(أثير) من: ***3001 مبلغ: SAR 56.00 لدى: BK Nada في: 2020-08-11 20:54:39</t>
  </si>
  <si>
    <t>Unknown</t>
  </si>
  <si>
    <t>شراء عبر نقاط البيع بطاقة: ***1693; مدى(أثير) من: ***3001 مبلغ: SAR 12.00 لدى: NAWAFED EST في: 2020-08-11 21:06:55</t>
  </si>
  <si>
    <t>مشتريات نقاط البيع بطاقة: **4529;مدى(تطبيق مدى Pay) من: xx007 مبلغ: 16.00 SAR لدى: MAMA NOURA دولة: السعودية في: 2020/09/08 08:34</t>
  </si>
  <si>
    <t>مشتريات نقاط البيع بطاقة: **4529;مدى(تطبيق مدى Pay) من: xx007 مبلغ: 101.00 SAR لدى: AL ATOZ CO دولة: السعودية في: 2020/09/07 12:35</t>
  </si>
  <si>
    <t>حوالة صادرة: محلية من: ***3001 مبلغ: SAR 28,500.00 في: 2020-09-08 1ايجار 3:50:08</t>
  </si>
  <si>
    <t>شراء عبر نقاط البيع بطاقة: ***1693; مدى(أثير) من: ***3001 مبلغ: SAR 45.40 لدى: PANDA RETAIL COMPANY P n RD في: 2020-08-10 20:51:34</t>
  </si>
  <si>
    <t>مشتريات إنترنت بطاقة: **4529;مدى من: xx007 مبلغ: 39.00 SAR لدى: Careem Transportation في: 2020/09/07 14:07</t>
  </si>
  <si>
    <t>مشتريات نقاط البيع بطاقة: **4529;مدى(أثير) من: xx007 مبلغ: 60.65 SAR لدى: AlOthaim AlNafel 148 دولة: السعودية في: 2020/09/03 17:25</t>
  </si>
  <si>
    <t>شراء عبر نقاط البيع بطاقة: ***1693; مدى(أثير) من: ***3001 مبلغ: SAR 437.00 لدى: Olive Leaves Restauran treet في: 2020-09-08 20:23:29</t>
  </si>
  <si>
    <t>شراء عبر نقاط البيع بطاقة: ***1693; مدى(أثير) من: ***3001 مبلغ: SAR 100.00 لدى: alhadyat litaqdim alwa altijare st في: 2020-08-11 19:23:40</t>
  </si>
  <si>
    <t>مشتريات إنترنت بطاقة: **4529;مدى من: xx007 مبلغ: 43.00 SAR لدى: HungerStation في: 2020/09/09 11:25</t>
  </si>
  <si>
    <t>مشتريات إنترنت بطاقة: **4529;مدى من: xx007 مبلغ: 35 USD لدى: Pipedrive OUe في: 2020/09/08 14:46</t>
  </si>
  <si>
    <t>مشتريات نقاط البيع بطاقة: **4529;مدى(تطبيق مدى Pay) من: xx007 مبلغ: 14.00 SAR لدى: STARBUCKS دولة: السعودية في: 2020/09/09 14:40</t>
  </si>
  <si>
    <t>مشتريات نقاط البيع بطاقة: **4529;مدى(تطبيق مدى Pay) من: xx007 مبلغ: 24.00 SAR لدى: MAKERY MOHAMMED دولة: السعودية في: 2020/09/02 21:18</t>
  </si>
  <si>
    <t>مشتريات نقاط البيع بطاقة: **4529;مدى(تطبيق مدى Pay) من: xx007 مبلغ: 26.00 SAR لدى: FOOD LINES TO SERVICE دولة: السعودية في: 2020/09/01 21:15</t>
  </si>
  <si>
    <t>مشتريات نقاط البيع بطاقة: **4529;مدى(تطبيق مدى Pay) من: xx007 مبلغ: 15.00 SAR لدى: excellence corner for دولة: السعودية في: 2020/09/02 21:25</t>
  </si>
  <si>
    <t>مشتريات نقاط البيع بطاقة: **4529;مدى(تطبيق مدى Pay) من: xx007 مبلغ: 27.00 SAR لدى: ADDRESS CAFE دولة: السعودية في: 2020/09/01 12:23</t>
  </si>
  <si>
    <t>مشتريات نقاط البيع بطاقة: **4529;مدى(أثير) من: xx007 مبلغ: 36.00 SAR لدى: TAMIMI MARKETS S162 دولة: السعودية في: 2020/09/01 20:13</t>
  </si>
  <si>
    <t>مشتريات نقاط البيع بطاقة: **4529;مدى(تطبيق مدى Pay) من: xx007 مبلغ: 11.00 SAR لدى: Ruba Muhammad Al دولة: السعودية في: 2020/09/09 17:59</t>
  </si>
  <si>
    <t>مشتريات نقاط البيع بطاقة: **4529;مدى(تطبيق مدى Pay) من: xx007 مبلغ: 35.42 SAR لدى: NAJMAH HAY ALNADA دولة: السعودية في: 2020/09/09 17:57</t>
  </si>
  <si>
    <t>مفاتيح للمكتب</t>
  </si>
  <si>
    <t>مشتريات نقاط البيع بطاقة: **4529;مدى(تطبيق مدى Pay) من: xx007 مبلغ: 25.00 SAR لدى: laundry HAYA ALI دولة: السعودية في: 2020/09/03 08:39</t>
  </si>
  <si>
    <t>شراء عبر نقاط البيع بطاقة: ***1693; مدى(أثير) من: ***3001 مبلغ: SAR 152.01 لدى: Al Othaim AlTaawon 1 YADH في: 2020-09-09 22:02:51</t>
  </si>
  <si>
    <t>مشتريات نقاط البيع بطاقة: **4529;مدى(أثير) من: xx007 مبلغ: 120.00 SAR لدى: Safori AlRabwa دولة: السعودية في: 2020/08/31 20:58</t>
  </si>
  <si>
    <t>مشتريات نقاط البيع بطاقة: **4529;مدى(تطبيق مدى Pay) من: xx007 مبلغ: 21.80 SAR لدى: TAMIMI MARKETS S162 دولة: السعودية في: 2020/08/31 16:17</t>
  </si>
  <si>
    <t>مشتريات نقاط البيع بطاقة: **4529;مدى(تطبيق مدى Pay) من: xx007 مبلغ: 39.00 SAR لدى: JAVA TIME CO دولة: السعودية في: 2020/08/31 15:29</t>
  </si>
  <si>
    <t>مشتريات نقاط البيع بطاقة: **4529;مدى(تطبيق مدى Pay) من: xx007 مبلغ: 16.00 SAR لدى: MAMA NOURA دولة: السعودية في: 2020/09/03 08:47</t>
  </si>
  <si>
    <t>مشتريات نقاط البيع بطاقة: **4529;مدى(أثير) من: xx007 مبلغ: 12.20 SAR لدى: AlOthaim AlNafel 148 دولة: السعودية في: 2020/09/01 20:37</t>
  </si>
  <si>
    <t>سحب: صراف آلي بطاقة: **4529 مدى دولة: السعودية من: xx007 مبلغ: 100.00 SAR في: 2020/09/01 20:15</t>
  </si>
  <si>
    <t>مشتريات نقاط البيع بطاقة: **4529;مدى من: xx007 مبلغ: 7 USD لدى: DIGITALOCEAN COM دولة: أمريكا في: 2020/09/01 09:22</t>
  </si>
  <si>
    <t>مشتريات نقاط البيع بطاقة: **4529;مدى(أثير) من: xx007 مبلغ: 9.22 SAR لدى: Ruba Al Hamidani دولة: السعودية في: 2020/08/30 18:02</t>
  </si>
  <si>
    <t>مشتريات نقاط البيع بطاقة: **4529;مدى(تطبيق مدى Pay) من: xx007 مبلغ: 42.75 SAR لدى: TAMIMI MARKETS S162 دولة: السعودية في: 2020/08/30 17:48</t>
  </si>
  <si>
    <t>سحب: صراف آلي بطاقة: **4529 مدى دولة: السعودية من: xx007 مبلغ: 300.00 SAR في: 2020/08/30 19:28</t>
  </si>
  <si>
    <t>مشتريات نقاط البيع بطاقة: **4529;مدى(تطبيق مدى Pay) من: xx007 مبلغ: 4.60 SAR لدى: AlHarbi AlDhiaa دولة: السعودية في: 2020/08/31 11:07</t>
  </si>
  <si>
    <t>سداد فاتورة من: xx007 مبلغ: 57.50 SAR مفوتر: في: 2020/08/30 12:37</t>
  </si>
  <si>
    <t>مشتريات إنترنت بطاقة: **4529;مدى من: xx007 مبلغ: 22.00 SAR لدى: Careem Transportation في: 2020/08/30 12:40</t>
  </si>
  <si>
    <t>مشتريات إنترنت بطاقة: **4529;مدى من: xx007 مبلغ: 62.00 SAR لدى: HungerStation في: 2020/08/30 12:32</t>
  </si>
  <si>
    <t>مشتريات إنترنت بطاقة: **4529;مدى من: xx007 مبلغ: 161.00 SAR لدى: Zain في: 2020/08/30 10:48</t>
  </si>
  <si>
    <t>مشتريات إنترنت بطاقة: **4529;مدى من: xx007 مبلغ: 19 USD لدى: PYTHONANYWHERE في: 2020/08/18 22:50</t>
  </si>
  <si>
    <t>مشتريات إنترنت بطاقة: **4529;مدى من: xx007 مبلغ: 6 USD لدى: PADDLE NET PDFCONVERT في: 2020/08/23 07:15</t>
  </si>
  <si>
    <t>مشتريات نقاط البيع بطاقة: **4529;مدى(تطبيق مدى Pay) من: xx007 مبلغ: 19.00 SAR لدى: FIFTY FRUITS دولة: السعودية في: 2020/09/10 10:32</t>
  </si>
  <si>
    <t>مشتريات نقاط البيع بطاقة: **4529;مدى(تطبيق مدى Pay) من: xx007 مبلغ: 10.00 SAR لدى: Baskin Robins RDQ دولة: السعودية في: 2020/08/31 22:34</t>
  </si>
  <si>
    <t>مشتريات نقاط البيع بطاقة: **4529;مدى(أثير) من: xx007 مبلغ: 1.75 SAR لدى: TAMIMI MARKETS S162 دولة: السعودية في: 2020/08/25 12:57</t>
  </si>
  <si>
    <t>مشتريات نقاط البيع بطاقة: **4529;مدى(أثير) من: xx007 مبلغ: 71.40 SAR لدى: Al Romansiah co دولة: السعودية في: 2020/08/23 16:51</t>
  </si>
  <si>
    <t>مشتريات نقاط البيع بطاقة: **4529;مدى(تطبيق مدى Pay) من: xx007 مبلغ: 12.00 SAR لدى: FIFTY FRUITS دولة: السعودية في: 2020/08/14 16:14</t>
  </si>
  <si>
    <t>مشتريات إنترنت بطاقة: **4529;مدى من: xx007 مبلغ: 35.00 SAR لدى: Careem Transportation في: 2020/08/13 12:17</t>
  </si>
  <si>
    <t>مشتريات نقاط البيع بطاقة: **4529;مدى(تطبيق مدى Pay) من: xx007 مبلغ: 15.35 SAR لدى: adam pharmcy clinic دولة: السعودية في: 2020/09/10 16:30</t>
  </si>
  <si>
    <t>مشتريات نقاط البيع بطاقة: **4529;مدى(أثير) من: xx007 مبلغ: 22.65 SAR لدى: Al Othaim AlTaawon 156 دولة: السعودية في: 2020/08/10 19:16</t>
  </si>
  <si>
    <t>مشتريات نقاط البيع بطاقة: **4529;مدى(أثير) من: xx007 مبلغ: 15.00 SAR لدى: TAMIMI MARKETS S162 دولة: السعودية في: 2020/08/10 15:26</t>
  </si>
  <si>
    <t>مشتريات نقاط البيع بطاقة: **4529;مدى(تطبيق مدى Pay) من: xx007 مبلغ: 5.00 SAR لدى: SHALIA BOOK SHOP دولة: السعودية في: 2020/08/10 13:19</t>
  </si>
  <si>
    <t>مشتريات نقاط البيع بطاقة: **4529;مدى(تطبيق مدى Pay) من: xx007 مبلغ: 20.00 SAR لدى: KUDU R0036HD دولة: السعودية في: 2020/08/10 07:39</t>
  </si>
  <si>
    <t>مشتريات نقاط البيع بطاقة: **4529;مدى(تطبيق مدى Pay) من: xx007 مبلغ: 53.00 SAR لدى: MATAM FATAER ALAMOR دولة: السعودية في: 2020/09/10 21:17</t>
  </si>
  <si>
    <t>مشتريات إنترنت بطاقة: **4529;مدى من: xx007 مبلغ: 48.00 SAR لدى: Careem Transportation في: 2020/08/31 13:05</t>
  </si>
  <si>
    <t>مشتريات نقاط البيع بطاقة: **4529;مدى(تطبيق مدى Pay) من: xx007 مبلغ: 12.00 SAR لدى: JAVA TIME FOR TRADING دولة: السعودية في: 2020/08/30 15:36</t>
  </si>
  <si>
    <t>مشتريات نقاط البيع بطاقة: **4529;مدى(تطبيق مدى Pay) من: xx007 مبلغ: 49.00 SAR لدى: Al Nahdi Pharmacy 4053 دولة: السعودية في: 2020/08/30 14:19</t>
  </si>
  <si>
    <t>مشتريات نقاط البيع بطاقة: **4529;مدى(تطبيق مدى Pay) من: xx007 مبلغ: 32.00 SAR لدى: BASKIN BR ROBBINS دولة: السعودية في: 2020/09/10 22:05</t>
  </si>
  <si>
    <t>مشتريات نقاط البيع بطاقة: **4529;مدى(تطبيق مدى Pay) من: xx007 مبلغ: 48.10 SAR لدى: Ruba Al Hamidani دولة: السعودية في: 2020/08/30 17:17</t>
  </si>
  <si>
    <t>شراء عبر نقاط البيع بطاقة:*9034;مدى(أثير) من:*2984 لدى:Ruba Muhammad Al-Hamid مبلغ:SAR 4.38 في:20-08-25 20:30</t>
  </si>
  <si>
    <t>شراء عبر نقاط البيع بطاقة:*9034;مدى(أثير) من:*2984 لدى:WADI ALBASHAER COMPANY مبلغ:SAR 15.00 في:20-08-27 10:19</t>
  </si>
  <si>
    <t>شراء انترنت بطاقة:*9034;مدى من:*2984 لدى:KSrelief مبلغ:SAR 20.00 في:20-09-11 16:55</t>
  </si>
  <si>
    <t>شراء عبر نقاط البيع بطاقة:*9034;مدى(أثير) من:*2984 لدى:AL-ATOZ CO مبلغ:SAR 50.00 في:20-09-11 13:04</t>
  </si>
  <si>
    <t>شراء عبر نقاط البيع بطاقة:*9034;مدى(أثير) من:*2984 لدى:NAJMAH HAY ALNADA مبلغ:SAR 36.91 في:20-09-11 12:59</t>
  </si>
  <si>
    <t>شراء عبر نقاط البيع بطاقة:*9034;مدى(أثير) من:*2984 لدى:DUNKIN DONUTS مبلغ:SAR 20.00 في:20-08-12 09:44</t>
  </si>
  <si>
    <t>شراء عبر نقاط البيع بطاقة:*9034;مدى(أثير) من:*2984 لدى:Al Khumaila Pharmacy مبلغ:SAR 194.20 في:20-08-10 14:36</t>
  </si>
  <si>
    <t>شراء عبر نقاط البيع بطاقة:*9034;مدى(أثير) من:*2984 لدى:zahrt jenan alqasem مبلغ:SAR 35.00 في:20-08-10 14:54</t>
  </si>
  <si>
    <t>شراء عبر نقاط البيع بطاقة:*9034;مدى(أثير) من:*2984 لدى:ALMUSHTAMILAH EST مبلغ:SAR 18.00 في:20-08-10 14:15</t>
  </si>
  <si>
    <t>مشتريات إنترنت بطاقة: **4529;مدى من: xx007 مبلغ: 42.00 SAR لدى: HungerStation في: 2020/08/09 00:09</t>
  </si>
  <si>
    <t>مشتريات نقاط البيع بطاقة: **4529;مدى(أثير) من: xx007 مبلغ: 38.75 SAR لدى: SAUDI HYPERMARKET CO دولة: السعودية في: 2020/08/08 23:42</t>
  </si>
  <si>
    <t>سحب: صراف آلي بطاقة: **4529 مدى دولة: السعودية من: xx007 مبلغ: 150.00 SAR في: 2020/08/08 20:34</t>
  </si>
  <si>
    <t>مشتريات نقاط البيع بطاقة: **4529;مدى(تطبيق مدى Pay) من: xx007 مبلغ: 21.00 SAR لدى: Ruba Muhammad Al دولة: السعودية في: 2020/08/08 21:24</t>
  </si>
  <si>
    <t>مشتريات نقاط البيع بطاقة: **4529;مدى من: xx007 مبلغ: 27.99 SAR لدى: MICROSOFT MICROSOFT 36 دولة: أيرلندا في: 2020/09/12 05:30</t>
  </si>
  <si>
    <t>مشتريات نقاط البيع بطاقة: **4529;مدى من: xx007 مبلغ: 29 USD لدى: EXPANDCART دولة: أمريكا في: 2020/08/11 02:13</t>
  </si>
  <si>
    <t>مشتريات نقاط البيع بطاقة: **4529;مدى(تطبيق مدى Pay) من: xx007 مبلغ: 5.50 SAR لدى: N PARKING دولة: السعودية في: 2020/08/09 20:07</t>
  </si>
  <si>
    <t>مشتريات نقاط البيع بطاقة: **4529;مدى(تطبيق مدى Pay) من: xx007 مبلغ: 5.00 SAR لدى: SHAY BOKHAR دولة: السعودية في: 2020/08/09 16:22</t>
  </si>
  <si>
    <t>مشتريات نقاط البيع بطاقة: **4529;مدى(أثير) من: xx007 مبلغ: 36.00 SAR لدى: ABAAD ALMARAH دولة: السعودية في: 2020/08/07 17:20</t>
  </si>
  <si>
    <t>مشتريات نقاط البيع بطاقة: **4529;مدى(أثير) من: xx007 مبلغ: 46.00 SAR لدى: BURGER KING دولة: السعودية في: 2020/08/07 22:45</t>
  </si>
  <si>
    <t>مشتريات نقاط البيع بطاقة: **4529;مدى(تطبيق مدى Pay) من: xx007 مبلغ: 426.00 SAR لدى: The Cheesecake Factory دولة: السعودية في: 2020/08/08 16:55</t>
  </si>
  <si>
    <t>مشتريات نقاط البيع بطاقة: **4529;مدى(أثير) من: xx007 مبلغ: 30.00 SAR لدى: ALATOZ CO دولة: السعودية في: 2020/08/08 18:25</t>
  </si>
  <si>
    <t>مشتريات إنترنت بطاقة: **4529;مدى من: xx007 مبلغ: 1 USD لدى: BLD RESUME في: 2020/08/09 01:01</t>
  </si>
  <si>
    <t>مشتريات إنترنت بطاقة: **4529;مدى من: xx007 مبلغ: 2 USD لدى: BLD RESUME في: 2020/08/09 01:01</t>
  </si>
  <si>
    <t>شراء عبر نقاط البيع بطاقة:*9034;مدى(أثير) من:*2984 لدى:DR CAFE مبلغ:SAR 9.00 في:20-09-12 15:17</t>
  </si>
  <si>
    <t>شراء عبر نقاط البيع بطاقة:*9034;مدى(أثير) من:*2984 لدى:TAMIMI MARKETS S162 مبلغ:SAR 92.87 في:20-09-12 15:07</t>
  </si>
  <si>
    <t>مشتريات نقاط البيع بطاقة: **4529;مدى(تطبيق مدى Pay) من: xx007 مبلغ: 59.00 SAR لدى: ALTAZAJ دولة: السعودية في: 2020/08/09 15:08</t>
  </si>
  <si>
    <t>مشتريات نقاط البيع بطاقة: **4529;مدى(تطبيق مدى Pay) من: xx007 مبلغ: 20.00 SAR لدى: FIFTY FRUITS دولة: السعودية في: 2020/08/30 14:28</t>
  </si>
  <si>
    <t>حوالة صادرة: محلية من: ***3001 مبلغ: SAR 200.00 في: 2020-08-18 14:05:48</t>
  </si>
  <si>
    <t>حوالة صادرة: محلية من: xx007 مبلغ: 100.00 SAR في: 2020/08/20 13:06</t>
  </si>
  <si>
    <t>مشتريات إنترنت بطاقة: **4529;مدى من: xx007 مبلغ: 15 USD لدى: UDEMY ONLINE COURSES في: 2020/09/13 00:22</t>
  </si>
  <si>
    <t>سداد فاتورة من: xx007 مبلغ: 57.50 SAR مفوتر: في: 2020/09/12 18:44</t>
  </si>
  <si>
    <t>شراء عبر نقاط البيع بطاقة: ***1693; مدى(أثير) من: ***3001 مبلغ: SAR 9.00 لدى: HOUSE OF DONUTS في: 2020-09-12 20:03:39</t>
  </si>
  <si>
    <t>شراء عبر نقاط البيع بطاقة:*9034;مدى(أثير) من:*2984 لدى:laundry HAYA ALI MOHAM مبلغ:SAR 12.00 في:20-09-13 22:00</t>
  </si>
  <si>
    <t>شراء عبر نقاط البيع بطاقة:*9034;مدى(أثير) من:*2984 لدى:Herfy 138 مبلغ:SAR 57.00 في:20-09-13 21:01</t>
  </si>
  <si>
    <t>شراء عبر نقاط البيع بطاقة:*9034;مدى(أثير) من:*2984 لدى:MODON ENTERTAIMENT CEN مبلغ:SAR 78.00 في:20-09-12 19:30</t>
  </si>
  <si>
    <t>مشتريات نقاط البيع بطاقة: **4529;مدى(تطبيق مدى Pay) من: xx007 مبلغ: 16.00 SAR لدى: MAMA NOURA دولة: السعودية في: 2020/09/13 08:48</t>
  </si>
  <si>
    <t>اضافة SAR 1080.00 الى حسابك *2984 في 20-09-10 00:29 - حساب المواطن</t>
  </si>
  <si>
    <t>مشتريات نقاط البيع بطاقة: **4529;مدى(تطبيق مدى Pay) من: xx007 مبلغ: 21.85 SAR لدى: cite دولة: السعودية في: 2020/08/18 14:16</t>
  </si>
  <si>
    <t>مشتريات نقاط البيع بطاقة: **4529;مدى(تطبيق مدى Pay) من: xx007 مبلغ: 8.00 SAR لدى: alhadyat litaqdim دولة: السعودية في: 2020/08/11 19:35</t>
  </si>
  <si>
    <t>سحب: صراف آلي بطاقة: **4529 مدى دولة: السعودية من: xx007 مبلغ: 300.00 SAR في: 2020/08/26 22:10</t>
  </si>
  <si>
    <t>FIsal accout</t>
  </si>
  <si>
    <t>Name-1: احمد محمد عبدالعزيز /Name-2: احمد محمد عبدالعزيز الصليفيح الموسي/CA: 355000010006084664446</t>
  </si>
  <si>
    <t>moad</t>
  </si>
  <si>
    <t>مشتريات إنترنت بطاقة: **4529;مدى من: xx007 مبلغ: 60.00 SAR لدى: HungerStation في: 2020/09/13 16:33</t>
  </si>
  <si>
    <t>مشتريات نقاط البيع بطاقة: **4529;مدى(أثير) من: xx007 مبلغ: 12.40 SAR لدى: Ruba Al Hamidani دولة: السعودية في: 2020/09/13 11:16</t>
  </si>
  <si>
    <t>مشتريات نقاط البيع بطاقة: **4529;مدى(أثير) من: xx007 مبلغ: 40.00 SAR لدى: 4TWINS COFFEE دولة: السعودية في: 2020/09/13 11:07</t>
  </si>
  <si>
    <t>سحب: صراف آلي بطاقة: **4529 مدى دولة: السعودية من: xx007 مبلغ: 100.00 SAR في: 2020/09/13 19:36</t>
  </si>
  <si>
    <t>شراء عبر نقاط البيع بطاقة:*9034;مدى(أثير) من:*2984 لدى:TAMIMI MARKETS S162 مبلغ:SAR 55.19 في:20-09-14 23:33</t>
  </si>
  <si>
    <t>كفر شراء عبر نقاط البيع بطاقة:*9034;مدى(أثير) من:*2984 لدى:BANSHER AHMED ALI AEID مبلغ:SAR 480.00 في:20-09-12 18:52</t>
  </si>
  <si>
    <t>مشتريات نقاط البيع بطاقة: **4529;مدى(أثير) من: xx007 مبلغ: 18.00 SAR لدى: CARO2 دولة: السعودية في: 2020/09/13 21:11</t>
  </si>
  <si>
    <t>معاذ 9/1/2020</t>
  </si>
  <si>
    <t>معاذ 9/6/2020</t>
  </si>
  <si>
    <t>Name-1: بتول عبدالباسط عبدال/Name-2: بتول عبدالباسط عبدالكريم المؤمن/CA: 585000010006086026489</t>
  </si>
  <si>
    <t>Name-1: سميره عبدالرحمن محمد الزعاقي/Name-2: سميره عبدالرحمن محمد/CA: 369000010006080530488 13/92020</t>
  </si>
  <si>
    <t>الحساب 362000010006086561658 التاريخ 14.09.2020 التاريخ الهجري 26.01.1442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</si>
  <si>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Abowahi</t>
  </si>
  <si>
    <t>الحساب 362000010006086561658 التاريخ 12.09.2020 التاريخ الهجري 24.01.1442 دائن 150.00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t>
  </si>
  <si>
    <t>الحساب 362000010006086561658 التاريخ 11.09.2020 التاريخ الهجري 23.01.1442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</si>
  <si>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11.09.2020 التاريخ الهجري 23.01.1442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</si>
  <si>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10.09.2020 التاريخ الهجري 22.01.1442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</si>
  <si>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شراء عبر نقاط البيع بطاقة:*9034;مدى(أثير) من:*2984 لدى:JAVA TIME FOR TRADING مبلغ:SAR 12.00 في:20-09-14 11:58</t>
  </si>
  <si>
    <t>شراء عبر نقاط البيع بطاقة:*9034;مدى(أثير) من:*2984 لدى:NAWAFED EST مبلغ:SAR 9.00 في:20-09-14 09:28</t>
  </si>
  <si>
    <t>شراء عبر نقاط البيع بطاقة:*9034;مدى(أثير) من:*2984 لدى:EST BAYAREQ DUBAI LLTJ مبلغ:SAR 18.85 في:20-09-14 12:48</t>
  </si>
  <si>
    <t>شراء عبر نقاط البيع بطاقة:*9034;مدى(أثير) من:*2984 لدى:ALATOZ CO مبلغ:SAR 20.00 في:20-09-14 12:44</t>
  </si>
  <si>
    <t>الحساب 362000010006086561658 التاريخ 09.09.2020 التاريخ الهجري 21.01.1442 مدين -223.00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</si>
  <si>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07.09.2020 التاريخ الهجري 19.01.1442 مدين -1,250.00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</si>
  <si>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الحساب 362000010006086561658 التاريخ 06.09.2020 التاريخ الهجري 18.01.1442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سوا لسميرة وبتول طباعة PDF أرسالها الى البريد الالكتروني إغلاق</t>
  </si>
  <si>
    <t>شراء عبر نقاط البيع بطاقة:*9034;مدى(أثير) من:*2984 لدى:NAWAFED EST مبلغ:SAR 8.00 في:20-09-15 08:45</t>
  </si>
  <si>
    <t>مشتريات نقاط البيع بطاقة: **4529;مدى(تطبيق مدى Pay) من: xx007 مبلغ: 125.45 SAR لدى: Al Othaim Markets دولة: السعودية في: 2020/09/14 20:58</t>
  </si>
  <si>
    <t>مشتريات نقاط البيع بطاقة: **4529;مدى(تطبيق مدى Pay) من: xx007 مبلغ: 12.00 SAR لدى: JAVA TIME CO دولة: السعودية في: 2020/09/15 09:46</t>
  </si>
  <si>
    <t>عامل الحوش عن طريق معاذ</t>
  </si>
  <si>
    <t>شريحة لابواسلام</t>
  </si>
  <si>
    <t>Moaad</t>
  </si>
  <si>
    <t>مشتريات نقاط البيع بطاقة: **4529;مدى(تطبيق مدى Pay) من: xx007 مبلغ: 6.25 SAR لدى: ALJAZERA MARKETS CO دولة: السعودية في: 2020/09/17 09:55</t>
  </si>
  <si>
    <t>مشتريات نقاط البيع بطاقة: **4529;مدى(تطبيق مدى Pay) من: xx007 مبلغ: 30.00 SAR لدى: ALDREES295 دولة: السعودية في: 2020/09/17 09:35</t>
  </si>
  <si>
    <t>مشتريات نقاط البيع بطاقة: **4529;مدى(تطبيق مدى Pay) من: xx007 مبلغ: 24.00 SAR لدى: laundry HAYA ALI دولة: السعودية في: 2020/09/16 22:37</t>
  </si>
  <si>
    <t>مشتريات إنترنت بطاقة: **4529;مدى من: xx007 مبلغ: 30.00 SAR لدى: HungerStation في: 2020/09/16 22:31</t>
  </si>
  <si>
    <t>سحب: صراف آلي بطاقة: **4529 مدى دولة: السعودية من: xx007 مبلغ: 1800.00 SAR في: 2020/09/17 13:42شاليه</t>
  </si>
  <si>
    <t>Md-17-9-2020</t>
  </si>
  <si>
    <t>شراء عبر نقاط البيع بطاقة: ***1693; مدى(أثير) من: ***3001 مبلغ: SAR 8.20 لدى: PANDA RETAIL COMPANY P n RD في: 2020-09-15 14:34:36</t>
  </si>
  <si>
    <t>مشتريات إنترنت بطاقة: **4529;مدى من: xx007 مبلغ: 71.00 SAR لدى: HungerStation في: 2020/09/17 15:17</t>
  </si>
  <si>
    <t>تغيير شاشة الهواوي</t>
  </si>
  <si>
    <t>مشتريات نقاط البيع بطاقة: **4529;مدى(تطبيق مدى Pay) من: xx007 مبلغ: 1.15 SAR لدى: Ruba Muhammad Al دولة: السعودية في: 2020/09/17 16:58</t>
  </si>
  <si>
    <t>مشتريات نقاط البيع بطاقة: **4529;تطبيق Apple Pay من: xx007 مبلغ: 4.00 SAR لدى: MOHMMED KHALAF دولة: السعودية في: 2020/09/16 13:46</t>
  </si>
  <si>
    <t>مشتريات نقاط البيع بطاقة: **4529;تطبيق Apple Pay من: xx007 مبلغ: 11.90 SAR لدى: Aldawaa PH 815 دولة: السعودية في: 2020/09/16 16:24</t>
  </si>
  <si>
    <t>مشتريات نقاط البيع بطاقة: **4529;مدى(تطبيق مدى Pay) من: xx007 مبلغ: 30.00 SAR لدى: Saad AlQdebi Center دولة: السعودية في: 2020/09/17 22:11</t>
  </si>
  <si>
    <t>md-16-9-2020</t>
  </si>
  <si>
    <t>عشاء من مطعم شاورما فاكتوري</t>
  </si>
  <si>
    <t>mcdonald</t>
  </si>
  <si>
    <t>الحساب 362000010006086561658 التاريخ 18.09.2020 التاريخ الهجري 01.02.1442 مدين -120.00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</si>
  <si>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17.09.2020 التاريخ الهجري 29.01.1442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</si>
  <si>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13.09.2020 التاريخ الهجري 25.01.1442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</si>
  <si>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18.09.2020 التاريخ الهجري 01.02.1442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</si>
  <si>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05.09.2020 التاريخ الهجري 17.01.1442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</si>
  <si>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شراء عبر نقاط البيع بطاقة: ***1693; مدى(أثير) من: ***3001 مبلغ: SAR 55.00 لدى: CAPRI CAFE في: 2020-09-19 12:52:17</t>
  </si>
  <si>
    <t>شراء عبر نقاط البيع بطاقة: ***1693; مدى(أثير) من: ***3001 مبلغ: SAR 36.00 لدى: CAPRI CAFE في: 2020-09-19 12:46:25</t>
  </si>
  <si>
    <t>شراء عبر نقاط البيع بطاقة: ***1693; مدى(أثير) من: ***3001 مبلغ: SAR 30.00 لدى: ALATOZ CO في: 2020-09-19 18:54:51</t>
  </si>
  <si>
    <t>شراء عبر نقاط البيع بطاقة: ***1693; مدى(أثير) من: ***3001 مبلغ: SAR 24.00 لدى: Ruba Muhammad Al Hamid st Al Nada في: 2020-09-19 18:43:09</t>
  </si>
  <si>
    <t>شراء عبر نقاط البيع بطاقة: ***1693; مدى(أثير) من: ***3001 مبلغ: SAR 31.00 لدى: laundry HAYA ALI MOHAM 682 MED في: 2020-09-19 11:28:43</t>
  </si>
  <si>
    <t>شراء عبر نقاط البيع بطاقة: ***1693; مدى(أثير) من: ***3001 مبلغ: SAR 8.90 لدى: Ruba Muhammad Al Hamid st Al Nada في: 2020-09-19 11:26:51</t>
  </si>
  <si>
    <t>شراء عبر نقاط البيع بطاقة: ***1693; مدى(أثير) من: ***3001 مبلغ: SAR 43.00 لدى: MCDONALDS AL NADA PLAZ rd في: 2020-09-18 19:01:12</t>
  </si>
  <si>
    <t>سحب: صراف آلي بطاقة: ***1693;مدى من: ***3001 مبلغ: SAR 100.00 في: 2020-09-18 18:47:01</t>
  </si>
  <si>
    <t>مشتريات نقاط البيع بطاقة: **4529;مدى من: xx007 مبلغ: 19 USD لدى: PYTHONANYWHERE دولة: بريطانيا. في: 2020/09/18 23:50</t>
  </si>
  <si>
    <t>مشتريات نقاط البيع بطاقة: **4529;مدى(أثير) من: xx007 مبلغ: 30.00 SAR لدى: AL ATOZ CO دولة: السعودية في: 2020/09/18 20:58</t>
  </si>
  <si>
    <t>مشتريات نقاط البيع بطاقة: **4529;مدى(تطبيق مدى Pay) من: xx007 مبلغ: 54.00 SAR لدى: SEJJAR FOR CONTACTING دولة: السعودية في: 2020/09/18 18:42</t>
  </si>
  <si>
    <t>شراء عبر نقاط البيع بطاقة: ***1693; مدى(أثير) من: ***3001 مبلغ: SAR 127.20 لدى: TAMIMI MARKETS S162 في: 2020-09-17 20:35:18</t>
  </si>
  <si>
    <t>الحساب 362000010006086561658 التاريخ 19.09.2020 التاريخ الهجري 02.02.1442 مدين -150.00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t>
  </si>
  <si>
    <t>الحساب 362000010006086561658 التاريخ 19.09.2020 التاريخ الهجري 02.02.1442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</si>
  <si>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شراء عبر نقاط البيع بطاقة: ***1693; مدى(أثير) من: ***3001 مبلغ: SAR 14.18 لدى: Ruba Al Hamidani Foods في: 2020-09-20 12:47:17</t>
  </si>
  <si>
    <t>شراء عبر نقاط البيع بطاقة: ***1693; مدى(أثير) من: ***3001 مبلغ: SAR 7.50 لدى: MOHMMED KHALAF LLMQAWL llah في: 2020-09-21 09:45:57</t>
  </si>
  <si>
    <t>شراء عبر نقاط البيع بطاقة: ***1693; مدى(أثير) من: ***3001 مبلغ: SAR 30.00 لدى: MCDONALDS IZDHIHAR في: 2020-09-20 22:59:02</t>
  </si>
  <si>
    <t>شراء عبر نقاط البيع بطاقة: ***1693; مدى(أثير) من: ***3001 مبلغ: SAR 9.15 لدى: Ruba Al Hamidani Foods في: 2020-09-20 16:41:02</t>
  </si>
  <si>
    <t>الحساب 362000010006086561658 التاريخ 20.09.2020 التاريخ الهجري 03.02.1442 مدين -738.20 تفاصيل فواتير نظام سداد نوع قناة الاتصال الفرع اسم المفوتر الشركة السعودية للكهرباء رقم الفاتورة 10034815464 الاسم المختصر فاتورة المكتب رقم المرجع 3515980908 ملاحظات E#002-3515980908 -10034815464 SPOUD101 طباعة PDF أرسالها الى البريد الالكتروني إغلاق</t>
  </si>
  <si>
    <t>الحساب 362000010006086561658 التاريخ 20.09.2020 التاريخ الهجري 03.02.1442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</si>
  <si>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20.09.2020 التاريخ الهجري 03.02.1442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</si>
  <si>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20.09.2020 التاريخ الهجري 03.02.1442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</si>
  <si>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20.09.2020 التاريخ الهجري 03.02.1442 مدين -50.00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</si>
  <si>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مشتريات نقاط البيع بطاقة: **4529;مدى(تطبيق مدى Pay) من: xx007 مبلغ: 74.25 SAR لدى: TAMIMI MARKETS S162 دولة: السعودية في: 2020/09/21 17:14</t>
  </si>
  <si>
    <t>مشتريات نقاط البيع بطاقة: **4529;مدى(تطبيق مدى Pay) من: xx007 مبلغ: 68.00 SAR لدى: FURN ALDAYAA CO دولة: السعودية في: 2020/09/21 17:03</t>
  </si>
  <si>
    <t>مشتريات نقاط البيع بطاقة: **4529;مدى(تطبيق مدى Pay) من: xx007 مبلغ: 20.00 SAR لدى: Petro Tamani For Fuel دولة: السعودية في: 2020/09/21 16:51</t>
  </si>
  <si>
    <t>الحساب 362000010006086561658 التاريخ 04.09.2020 التاريخ الهجري 16.01.1442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</si>
  <si>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04.09.2020 التاريخ الهجري 16.01.1442 مدين -500.00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</si>
  <si>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03.09.2020 التاريخ الهجري 15.01.1442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</si>
  <si>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02.09.2020 التاريخ الهجري 14.01.1442 مدين -130.00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</si>
  <si>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02.09.2020 التاريخ الهجري 14.01.1442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</si>
  <si>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01.09.2020 التاريخ الهجري 13.01.1442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</si>
  <si>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مشتريات إنترنت بطاقة: **4529;مدى من: xx007 مبلغ: 87.00 SAR لدى: HungerStation في: 2020/09/22 18:22</t>
  </si>
  <si>
    <t>مشتريات نقاط البيع بطاقة: **4529;مدى(تطبيق مدى Pay) من: xx007 مبلغ: 15.00 SAR لدى: ALDREES61 دولة: السعودية في: 2020/09/22 17:40</t>
  </si>
  <si>
    <t>مشتريات نقاط البيع بطاقة: **4529;مدى(تطبيق مدى Pay) من: xx007 مبلغ: 67.00 SAR لدى: SHAWARMA HOUSE دولة: السعودية في: 2020/09/23 11:18</t>
  </si>
  <si>
    <t>مشتريات إنترنت بطاقة: **4529;مدى من: xx007 مبلغ: 6 USD لدى: PADDLE NET PDFCONVERT في: 2020/09/23 08:09</t>
  </si>
  <si>
    <t>مشتريات نقاط البيع بطاقة: **4529;مدى(تطبيق مدى Pay) من: xx007 مبلغ: 20.00 SAR لدى: ALATOZ CO دولة: السعودية في: 2020/09/22 22:03</t>
  </si>
  <si>
    <t>مشتريات نقاط البيع بطاقة: **4529;مدى(تطبيق مدى Pay) من: xx007 مبلغ: 20.47 SAR لدى: Ruba Al Hamidani دولة: السعودية في: 2020/09/22 21:51</t>
  </si>
  <si>
    <t>مشتريات نقاط البيع بطاقة: **4529;مدى(تطبيق مدى Pay) من: xx007 مبلغ: 66.37 SAR لدى: TAMIMI MARKETS S162 دولة: السعودية في: 2020/09/23 17:59</t>
  </si>
  <si>
    <t>مشتريات نقاط البيع بطاقة: **4529;مدى(تطبيق مدى Pay) من: xx007 مبلغ: 38.00 SAR لدى: laundry HAYA ALI دولة: السعودية في: 2020/09/22 21:46</t>
  </si>
  <si>
    <t>مشتريات نقاط البيع بطاقة: **4529;مدى(تطبيق مدى Pay) من: xx007 مبلغ: 15.00 SAR لدى: MAHATTAH RIYAD AL دولة: السعودية في: 2020/09/23 19:59</t>
  </si>
  <si>
    <t>مشتريات نقاط البيع بطاقة: **4529;مدى(تطبيق مدى Pay) من: xx007 مبلغ: 273.00 SAR لدى: SKY GLOBAL NETWORK دولة: السعودية في: 2020/09/22 20:49</t>
  </si>
  <si>
    <t>الحساب 362000010006086561658 التاريخ 22.09.2020 التاريخ الهجري 05.02.1442 مدين -90.00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</si>
  <si>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23.09.2020 التاريخ الهجري 06.02.1442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</si>
  <si>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23.09.2020 التاريخ الهجري 06.02.1442 دائن 200.00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t>
  </si>
  <si>
    <t>الحساب 362000010006086561658 التاريخ 21.09.2020 التاريخ الهجري 04.02.1442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</si>
  <si>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23.09.2020 التاريخ الهجري 06.02.1442 مدين -100.00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t>
  </si>
  <si>
    <t>شراء عبر نقاط البيع بطاقة:*9034;مدى(أثير) من:*2984 لدى:JAVA TIME FOR TRADING مبلغ:SAR 12.00 في:20-09-16 11:01</t>
  </si>
  <si>
    <t>مشتريات نقاط البيع بطاقة: **4529;مدى(أثير) من: xx007 مبلغ: 36.00 SAR لدى: Food Development دولة: السعودية في: 2020/09/23 21:58</t>
  </si>
  <si>
    <t>مشتريات نقاط البيع بطاقة: **4529;مدى(أثير) من: xx007 مبلغ: 45.00 SAR لدى: MCDONALDS AL NADA دولة: السعودية في: 2020/09/23 23:03</t>
  </si>
  <si>
    <t>الحساب 362000010006086561658 التاريخ 31.08.2020 التاريخ الهجري 12.01.1442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</si>
  <si>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30.08.2020 التاريخ الهجري 11.01.1442 مدين -450.00 تفاصيل تحويل داخل الراجحي نوع قناة الاتصال الشركات E رقم حساب المستفيد 36800608011334527 اسم المستفيد ZEESHAN MOHAMMED MOHAMMED QAMAR UDDIN اسم المستفيد / الفرعي ZEESHAN*MOHAMMED*MOHAMMED,QAMAR UDDIN ملاحظات طباعة PDF أرسالها الى البريد الالكتروني إغلاق</t>
  </si>
  <si>
    <t>الحساب 362000010006086561658 التاريخ 29.08.2020 التاريخ الهجري 10.01.1442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سكوتر جنى وجايدا طباعة PDF أرسالها الى البريد الالكتروني إغلاق</t>
  </si>
  <si>
    <t>الحساب 362000010006086561658 التاريخ 29.08.2020 التاريخ الهجري 10.01.1442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</si>
  <si>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29.08.2020 التاريخ الهجري 10.01.1442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</si>
  <si>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29.08.2020 التاريخ الهجري 10.01.1442 مدين -150.00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</si>
  <si>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29.08.2020 التاريخ الهجري 10.01.1442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</si>
  <si>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مشتريات نقاط البيع بطاقة: **4529;مدى(تطبيق مدى Pay) من: xx007 مبلغ: 77.30 SAR لدى: PANDA RETAIL CO دولة: السعودية في: 2020/09/24 13:03</t>
  </si>
  <si>
    <t>الحساب 362000010006086561658 التاريخ 24.09.2020 التاريخ الهجري 07.02.1442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</si>
  <si>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27.08.2020 التاريخ الهجري 08.01.1442 مدين -75.00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</si>
  <si>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26.08.2020 التاريخ الهجري 07.01.1442 دائن 300.00 تفاصيل تحويل داخل الراجحي نوع قناة الاتصال المباشر موبايل رقم حساب المستفيد 21900608011917975 اسم المستفيد ناصر محمد بن ناصر القحطاني اسم المستفيد / الفرعي ناصر*محمد*بن ناصر,القحطاني ملاحظات طباعة PDF أرسالها الى البريد الالكتروني إغلاق</t>
  </si>
  <si>
    <t>الحساب 362000010006086561658 التاريخ 26.08.2020 التاريخ الهجري 07.01.1442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</si>
  <si>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26.08.2020 التاريخ الهجري 07.01.1442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</si>
  <si>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مشتريات إنترنت بطاقة: **4529;مدى من: xx007 مبلغ: 25 USD لدى: BLD RESUME في: 2020/09/25 17:48</t>
  </si>
  <si>
    <t>مشتريات نقاط البيع بطاقة: **4529;مدى من: xx007 مبلغ: 30 USD لدى: GRAMMARLY CO KFVVMFZ دولة: أمريكا في: 2020/09/25 13:16</t>
  </si>
  <si>
    <t>مشتريات نقاط البيع بطاقة: **4529;مدى(أثير) من: xx007 مبلغ: 64.01 SAR لدى: SAUDI HYPERMARKET CO دولة: السعودية في: 2020/09/24 22:31</t>
  </si>
  <si>
    <t>مشتريات نقاط البيع بطاقة: **4529;مدى(تطبيق مدى Pay) من: xx007 مبلغ: 2.30 SAR لدى: Azal Restaurant Co دولة: السعودية في: 2020/09/24 22:21</t>
  </si>
  <si>
    <t>مشتريات نقاط البيع بطاقة: **4529;مدى(أثير) من: xx007 مبلغ: 94.00 SAR لدى: BILLY BEEZ دولة: السعودية في: 2020/09/24 19:24</t>
  </si>
  <si>
    <t>مشتريات إنترنت بطاقة: **4529;مدى من: xx007 مبلغ: 43.00 SAR لدى: HungerStation في: 2020/09/26 01:03</t>
  </si>
  <si>
    <t>الحساب 362000010006086561658 التاريخ 25.09.2020 التاريخ الهجري 08.02.1442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</si>
  <si>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25.09.2020 التاريخ الهجري 08.02.1442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</si>
  <si>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25.08.2020 التاريخ الهجري 06.01.1442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</si>
  <si>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25.08.2020 التاريخ الهجري 06.01.1442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</si>
  <si>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25.08.2020 التاريخ الهجري 06.01.1442 مدين -400.00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</si>
  <si>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25.08.2020 التاريخ الهجري 06.01.1442 مدين -6,000.00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 مدارس</t>
  </si>
  <si>
    <t>شراء عبر نقاط البيع بطاقة:*9034;مدى(أثير) من:*2984 لدى:Al Dhaher Station مبلغ:SAR 14.00 في:20-09-26 13:56</t>
  </si>
  <si>
    <t>الحساب 362000010006086561658 التاريخ 23.08.2020 التاريخ الهجري 04.01.1442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</si>
  <si>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الحساب 362000010006086561658 التاريخ 23.08.2020 التاريخ الهجري 04.01.1442 مدين -130.00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</si>
  <si>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مشتريات نقاط البيع بطاقة: **4529;مدى(تطبيق مدى Pay) من: xx007 مبلغ: 30.00 SAR لدى: MCDONALDS AL NADA دولة: السعودية في: 2020/09/26 21:17</t>
  </si>
  <si>
    <t>سحب: صراف آلي بطاقة: **4529 مدى دولة: السعودية من: xx007 مبلغ: 250.00 SAR في: 2020/09/26 21:32</t>
  </si>
  <si>
    <t>مشتريات نقاط البيع بطاقة: **4529;مدى(تطبيق مدى Pay) من: xx007 مبلغ: 9.00 SAR لدى: NAWAFED EST دولة: السعودية في: 2020/09/27 09:29</t>
  </si>
  <si>
    <t>مشتريات نقاط البيع بطاقة: **4529;مدى(تطبيق مدى Pay) من: xx007 مبلغ: 10.00 SAR لدى: WADI ALBASHAER COMPANY دولة: السعودية في: 2020/09/27 13:58</t>
  </si>
  <si>
    <t>الحساب 362000010006086561658 التاريخ 26.09.2020 التاريخ الهجري 09.02.1442 مدين -50.00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</si>
  <si>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26.09.2020 التاريخ الهجري 09.02.1442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</si>
  <si>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26.09.2020 التاريخ الهجري 09.02.1442 دائن 150.00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t>
  </si>
  <si>
    <t>الحساب 362000010006086561658 التاريخ 22.08.2020 التاريخ الهجري 03.01.1442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</si>
  <si>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20.08.2020 التاريخ الهجري 01.01.1442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</si>
  <si>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الحساب 362000010006086561658 التاريخ 20.08.2020 التاريخ الهجري 01.01.1442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</si>
  <si>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مشتريات نقاط البيع بطاقة: **4529;مدى(تطبيق مدى Pay) من: xx007 مبلغ: 20.00 SAR لدى: OTHMAN BIN AFAN دولة: السعودية في: 2020/09/28 13:09</t>
  </si>
  <si>
    <t>مشتريات نقاط البيع بطاقة: **4529;مدى(تطبيق مدى Pay) من: xx007 مبلغ: 10.00 SAR لدى: OTHMAN BIN AFAN دولة: السعودية في: 2020/09/28 08:59</t>
  </si>
  <si>
    <t>الحساب 362000010006086561658 التاريخ 28.09.2020 التاريخ الهجري 11.02.1442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</si>
  <si>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مشتريات نقاط البيع بطاقة: **4529;مدى(تطبيق مدى Pay) من: xx007 مبلغ: 51.00 SAR لدى: EST BAYAREQ DUBAI دولة: السعودية في: 2020/09/28 20:44</t>
  </si>
  <si>
    <t>مشتريات نقاط البيع بطاقة: **4529;مدى(تطبيق مدى Pay) من: xx007 مبلغ: 4.00 SAR لدى: MOHMMED KHALAF دولة: السعودية في: 2020/09/28 14:08</t>
  </si>
  <si>
    <t>مشتريات نقاط البيع بطاقة: **4529;مدى(تطبيق مدى Pay) من: xx007 مبلغ: 20.00 SAR لدى: NAFT Abu Bakr دولة: السعودية في: 2020/09/29 09:03</t>
  </si>
  <si>
    <t>مشتريات نقاط البيع بطاقة: **4529;مدى(تطبيق مدى Pay) من: xx007 مبلغ: 16.00 SAR لدى: MAMANOUA JUICE CENTER دولة: السعودية في: 2020/09/29 09:29</t>
  </si>
  <si>
    <t>مشتريات نقاط البيع بطاقة: **4529;مدى(تطبيق مدى Pay) من: xx007 مبلغ: 65.25 SAR لدى: EBDAE ALWADAN CO دولة: السعودية في: 2020/09/29 15:31</t>
  </si>
  <si>
    <t>مشتريات نقاط البيع بطاقة: **4529;مدى(أثير) من: xx007 مبلغ: 100.55 SAR لدى: TAMIMI MARKETS S162 دولة: السعودية في: 2020/09/29 22:16</t>
  </si>
  <si>
    <t>سحب: صراف آلي بطاقة: **4529 مدى دولة: السعودية من: xx007 مبلغ: 300.00 SAR في: 2020/09/29 20:09</t>
  </si>
  <si>
    <t>مشتريات نقاط البيع بطاقة: **4529;مدى(أثير) من: xx007 مبلغ: 30.00 SAR لدى: OTHMAN BIN AFAN دولة: السعودية في: 2020/09/29 20:06</t>
  </si>
  <si>
    <t>مشتريات نقاط البيع بطاقة: **4529;مدى(تطبيق مدى Pay) من: xx007 مبلغ: 849.20 SAR لدى: RARE دولة: السعودية في: 2020/09/29 19:53</t>
  </si>
  <si>
    <t>مشتريات نقاط البيع بطاقة: **4529;مدى(تطبيق مدى Pay) من: xx007 مبلغ: 102.03 SAR لدى: Luluat Almawani Est دولة: السعودية في: 2020/09/29 18:56</t>
  </si>
  <si>
    <t>مشتريات نقاط البيع بطاقة: **4529;مدى(تطبيق مدى Pay) من: xx007 مبلغ: 99.15 SAR لدى: adam pharmcy clinic دولة: السعودية في: 2020/09/29 18:43</t>
  </si>
  <si>
    <t>مشتريات نقاط البيع بطاقة: **4529;مدى(تطبيق مدى Pay) من: xx007 مبلغ: 49.50 SAR لدى: Ruba Muhammad Al دولة: السعودية في: 2020/09/29 18:34</t>
  </si>
  <si>
    <t>مشتريات نقاط البيع بطاقة: **4529;مدى(تطبيق مدى Pay) من: xx007 مبلغ: 46.00 SAR لدى: laundry HAYA ALI دولة: السعودية في: 2020/09/29 18:32</t>
  </si>
  <si>
    <t>مشتريات نقاط البيع بطاقة: **4529;مدى(تطبيق مدى Pay) من: xx007 مبلغ: 157.85 SAR لدى: TAMIMI MARKETS S162 دولة: السعودية في: 2020/09/29 17:57</t>
  </si>
  <si>
    <t>سداد فاتورة من: xx007 مبلغ: 57.50 SAR مفوتر: في: 2020/09/30 11:07</t>
  </si>
  <si>
    <t>مشتريات نقاط البيع بطاقة: **4529;مدى(تطبيق مدى Pay) من: xx007 مبلغ: 30.00 SAR لدى: MCDONALDS AL NADA دولة: السعودية في: 2020/09/29 15:48</t>
  </si>
  <si>
    <t>مشتريات نقاط البيع بطاقة: **4529;مدى(أثير) من: xx007 مبلغ: 363.00 SAR لدى: Dallah Hospital دولة: السعودية في: 2020/09/30 22:39</t>
  </si>
  <si>
    <t>مشتريات نقاط البيع بطاقة: **4529;مدى(تطبيق مدى Pay) من: xx007 مبلغ: 100.00 SAR لدى: FIFTY FRUITS دولة: السعودية في: 2020/09/30 21:09</t>
  </si>
  <si>
    <t>مشتريات نقاط البيع بطاقة: **4529;مدى(تطبيق مدى Pay) من: xx007 مبلغ: 214.00 SAR لدى: ADVANCED FOOD CO دولة: السعودية في: 2020/09/30 20:46</t>
  </si>
  <si>
    <t>مشتريات إنترنت بطاقة: **4529;مدى من: xx007 مبلغ: 49.99 SAR لدى: GOOGLE UDEMY INC في: 2020/09/30 18:42</t>
  </si>
  <si>
    <t>من تكفل بشخص ليحج الفريضة فهل عليه قيمة الهدي؟ السؤال: يوجد عامل لم يحج أبداً، ويريد الحج، وأنا أريد أن أتكفل بكامل حجه، فهل أدفع قيمة الفدية أم أن عليه دفعها، وما هو الأجر الذي سأحصل عليه؟ الجواب: يقولون: إن رجلاً كلف بأن يرضِّح عبساً -النوى الذي يكون في التمر- فجعل يرضحه يكسره ويكسره -وتكسير العبس صعب- لما بقيت واحدة قال: تعبت، مع أنه كسر آلاف العبس، هذا الرجل متكفل بالعامل في جميع مئونته إلا الهدي، نقول: يا أخي! جزاك الله خيراً أكمل الهدي حتى يتم الأجر لك، فإن لم يفعل وكان العامل فقيراً فالله تعالى قد يسر عليه، ماذا يصنع العامل؟ يصوم ثلاثة أيام في الحج وسبعة إذا رجع، وزال الإشكال. لكني أشير على الكفيل جزاه الله خيراً أن يكمل إحسانه، وأن يقول: جميع مئونة الحج عليَّ من نفقة الحج، والهدي، والإحرام، وغير ذلك. والأجر إن شاء الله الذي يحصل عليه أن النبي صلى الله عليه وعلى آله وسلم قال: «من جهز غازياً فقد غزا». ونقول: نحن إن شاء الله بدون تألٍ على الله: أن من جهز حاجاً فقد حج؛ لأن الحج في سبيل الله. حتى إن بعض العلماء يقول: إن الفقير إذا كان عاجزاً ولم يؤدِ الفريضة يعطى من الزكاة؛ لدخوله في قوله تعالى: ﴿وَفِي سَبِيلِ اللَّهِ﴾ [التوبة:60]. وعائشة قالت: يا رسول الله، هل على النساء جهاد؟ قال: «عليهن جهاد لا قتال فيه، الحج والعمرة». فنرجو لهذا الذي تكفل بحج العامل مثل أجر العامل. المصدر: سلسلة اللقاء الشهري &gt; اللقاء الشهري [26] المناسك &gt; الهدي المناسك &gt; فضائل الحج والعمرة رابط المقطع الصوتي http://zadgroup.net/bnothemen/upload/ftawamp3/mm_026_09.mp3</t>
  </si>
  <si>
    <t>مشتريات إنترنت بطاقة: **4529;مدى من: xx007 مبلغ: 161.00 SAR لدى: Zain في: 2020/10/01 10:34</t>
  </si>
  <si>
    <t>مشتريات نقاط البيع بطاقة: **4529;مدى من: xx007 مبلغ: 7 USD لدى: DIGITALOCEAN COM دولة: أمريكا في: 2020/10/01 14:01</t>
  </si>
  <si>
    <t>مشتريات نقاط البيع بطاقة: **4529;مدى(تطبيق مدى Pay) من: xx007 مبلغ: 35.00 SAR لدى: moassat hana abod abas دولة: السعودية في: 2020/10/01 12:55مكتبة تصوير</t>
  </si>
  <si>
    <t>حوالة صادرة: محلية من: xx007 مبلغ: 2008.05 SAR في: 2020/10/01 13:08</t>
  </si>
  <si>
    <t>حوالة صادرة: محلية من: xx007 مبلغ: 1008.05 SAR في: 2020/10/01 13:09</t>
  </si>
  <si>
    <t>سحب: صراف آلي بطاقة: **4529 مدى دولة: السعودية من: xx007 مبلغ: 300.00 SAR في: 2020/10/01 20:22</t>
  </si>
  <si>
    <t>مشتريات نقاط البيع بطاقة: **4529;مدى(تطبيق مدى Pay) من: xx007 مبلغ: 254.20 SAR لدى: ALFARABI PHARMACY2 دولة: السعودية في: 2020/10/01 20:11</t>
  </si>
  <si>
    <t>مشتريات نقاط البيع بطاقة: **4529;مدى(تطبيق مدى Pay) من: xx007 مبلغ: 11.90 SAR لدى: waqt aldawaa pharmacy دولة: السعودية في: 2020/10/01 22:31</t>
  </si>
  <si>
    <t>مشتريات نقاط البيع بطاقة: **4529;مدى(أثير) من: xx007 مبلغ: 30.00 SAR لدى: THE BEST TASTE COMPANY دولة: السعودية في: 2020/10/01 21:25</t>
  </si>
  <si>
    <t>مشتريات نقاط البيع بطاقة: **4529;مدى(تطبيق مدى Pay) من: xx007 مبلغ: 205.00 SAR لدى: ahlam alshsham دولة: السعودية في: 2020/10/01 22:25</t>
  </si>
  <si>
    <t>مشتريات نقاط البيع بطاقة: **4529;مدى(تطبيق مدى Pay) من: xx007 مبلغ: 75.00 SAR لدى: GROUP OF MIDECAL دولة: السعودية في: 2020/10/01 19:03</t>
  </si>
  <si>
    <t>مشتريات نقاط البيع بطاقة: **4529;مدى(أثير) من: xx007 مبلغ: 73.06 SAR لدى: TAMIMI MARKETS S162 دولة: السعودية في: 2020/10/01 23:09</t>
  </si>
  <si>
    <t>مشتريات نقاط البيع بطاقة: **4529;مدى(تطبيق مدى Pay) من: xx007 مبلغ: 12.00 SAR لدى: JAVA TIME CO دولة: السعودية في: 2020/10/01 12:37</t>
  </si>
  <si>
    <t>زجاج المرتبة الخلفية اليسرى مشتريات نقاط البيع بطاقة: **4529;مدى(تطبيق مدى Pay) من: xx007 مبلغ: 400.00 SAR لدى: AHMED ABDULMOHSEN دولة: السعودية في: 2020/10/01 08:53</t>
  </si>
  <si>
    <t>مشتريات إنترنت بطاقة: **4529;مدى من: xx007 مبلغ: 22.00 SAR لدى: MICROSOFT XBOX في: 2020/09/30 22:45</t>
  </si>
  <si>
    <t>البيك مشتريات نقاط البيع بطاقة: **4529;مدى(تطبيق مدى Pay) من: xx007 مبلغ: 65.25 SAR لدى: EBDAE ALWADAN CO دولة: السعودية في: 2020/09/29 15:31</t>
  </si>
  <si>
    <t>الفحص الدوري مشتريات نقاط البيع بطاقة: **4529;مدى(تطبيق مدى Pay) من: xx007 مبلغ: 83.95 SAR لدى: Motor Vehicles دولة: السعودية في: 2020/09/29 14:29</t>
  </si>
  <si>
    <t>مشتريات نقاط البيع بطاقة: **4529;مدى(تطبيق مدى Pay) من: xx007 مبلغ: 45.00 SAR لدى: Aldawaa PH 815 دولة: السعودية في: 2020/10/02 16:40</t>
  </si>
  <si>
    <t>مشتريات نقاط البيع بطاقة: **4529;مدى(تطبيق مدى Pay) من: xx007 مبلغ: 2.30 SAR لدى: SALAMUH MOHAMMED HASAN دولة: السعودية في: 2020/10/02 15:59</t>
  </si>
  <si>
    <t>شراء عبر نقاط البيع بطاقة: ***1693; مدى من: ***3001 مبلغ: SAR 74.00 لدى: Samargandi Resturant في: 2020-10-02 14:12:24</t>
  </si>
  <si>
    <t>شراء عبر نقاط البيع بطاقة: ***1693; مدى(أثير) من: ***3001 مبلغ: SAR 49.00 لدى: SHAWARMER AlWadi 33 في: 2020-10-01 23:28:39</t>
  </si>
  <si>
    <t>شراء عبر نقاط البيع بطاقة: ***1693; مدى من: ***3001 مبلغ: SAR 29.00 لدى: laundry HAYA ALI MOHAM 682 MED في: 2020-10-03 17:12:52</t>
  </si>
  <si>
    <t>مشتريات إنترنت بطاقة: **4529;مدى من: xx007 مبلغ: 29.99 SAR لدى: Microsoft Microsoft 36 في: 2020/10/03 09:23</t>
  </si>
  <si>
    <t>مشتريات نقاط البيع بطاقة: **4529;مدى(أثير) من: xx007 مبلغ: 49.00 SAR لدى: SHAWERMER دولة: السعودية في: 2020/10/02 20:53</t>
  </si>
  <si>
    <t>سداد فاتورة من: xx007 مبلغ: 4623.00 SAR مفوتر: الخطوط الجوية العربية السعودية في: 2020/10/02 20:47</t>
  </si>
  <si>
    <t>رحلة مكة</t>
  </si>
  <si>
    <t>مشتريات نقاط البيع بطاقة: **4529;مدى(تطبيق مدى Pay) من: xx007 مبلغ: 27.60 SAR لدى: Motor Vehicles دولة: السعودية في: 2020/10/03 18:54</t>
  </si>
  <si>
    <t>الفحص الدوري</t>
  </si>
  <si>
    <t>مشتريات نقاط البيع بطاقة: **4529;مدى(تطبيق مدى Pay) من: xx007 مبلغ: 97.00 SAR لدى: Abu Bakar 2 دولة: السعودية في: 2020/10/03 20:47</t>
  </si>
  <si>
    <t>مشتريات نقاط البيع بطاقة: **4529;مدى(تطبيق مدى Pay) من: xx007 مبلغ: 25.00 SAR لدى: Abdullah Rashed Al دولة: السعودية في: 2020/10/03 20:42</t>
  </si>
  <si>
    <t>مشتريات نقاط البيع بطاقة: **4529;مدى(أثير) من: xx007 مبلغ: 48.00 SAR لدى: OPERATION FALAFEL ALIA دولة: السعودية في: 2020/10/03 22:07</t>
  </si>
  <si>
    <t>مشتريات نقاط البيع بطاقة: **4529;مدى(تطبيق مدى Pay) من: xx007 مبلغ: 399.00 SAR لدى: JARIR BOOKSTORE دولة: السعودية في: 2020/10/03 21:03</t>
  </si>
  <si>
    <t>سماعة 🎧 هواوي بلوتوث</t>
  </si>
  <si>
    <t>مشتريات نقاط البيع بطاقة: **4529;مدى(تطبيق مدى Pay) من: xx007 مبلغ: 10.35 SAR لدى: COFFEE LOBBY دولة: السعودية في: 2020/10/03 20:20</t>
  </si>
  <si>
    <t>سحب: صراف آلي بطاقة: **4529 مدى دولة: السعودية من: xx007 مبلغ: 200.00 SAR في: 2020/10/03 20:04</t>
  </si>
  <si>
    <t>سداد فاتورة من: ***3001 مبلغ: SAR 1,175.00 مفوتر: 002 في: 2020-10-04 00:42:44</t>
  </si>
  <si>
    <t>كهرباء</t>
  </si>
  <si>
    <t>سداد فاتورة من: ***3001 مبلغ: SAR 1,350.00 مفوتر: 002 في: 2020-10-04 00:35:25</t>
  </si>
  <si>
    <t>سداد فاتورة من: ***3001 مبلغ: SAR 1,410.00 مفوتر: 002 في: 2020-10-04 00:30:17</t>
  </si>
  <si>
    <t>كهرباء شقة ٤ البديعة</t>
  </si>
  <si>
    <t>مشتريات نقاط البيع بطاقة: **4529;مدى(تطبيق مدى Pay) من: xx007 مبلغ: 216.20 SAR لدى: Olive Leaves دولة: السعودية في: 2020/10/03 14:36</t>
  </si>
  <si>
    <t>مشتريات نقاط البيع بطاقة: **4529;مدى(أثير) من: xx007 مبلغ: 39.00 SAR لدى: Baskin Robins RDV دولة: السعودية في: 2020/10/02 20:12</t>
  </si>
  <si>
    <t>مشتريات نقاط البيع بطاقة: **4529;مدى(أثير) من: xx007 مبلغ: 30.00 SAR لدى: THE BEST TASTE COMPANY دولة: السعودية في: 2020/10/02 21:18</t>
  </si>
  <si>
    <t>مشتريات نقاط البيع بطاقة: **4529;مدى(تطبيق مدى Pay) من: xx007 مبلغ: 59.70 SAR لدى: TAMIMI MARKETS S162 دولة: السعودية في: 2020/10/04 16:31</t>
  </si>
  <si>
    <t>سداد فاتورة من: xx007 مبلغ: 2445.78 SAR مفوتر: الشركة السعودية للكهرباء في: 2020/09/30 18:30</t>
  </si>
  <si>
    <t>كهرباء شقة ٥ والباقي سيرجعه لي</t>
  </si>
  <si>
    <t>مشتريات نقاط البيع بطاقة: **4529;مدى من: xx007 مبلغ: 10 USD لدى: Scribd Inc دولة: أمريكا في: 2020/10/05 10:55</t>
  </si>
  <si>
    <t>شراء عبر نقاط البيع بطاقة: ***1693; مدى(أثير) من: ***3001 مبلغ: SAR 11.90 لدى: CARREFOUR في: 2020-10-04 22:41:38</t>
  </si>
  <si>
    <t>شراء عبر نقاط البيع بطاقة: ***1693; مدى(أثير) من: ***3001 مبلغ: SAR 57.00 لدى: HERFY1124 في: 2020-10-05 19:17:41</t>
  </si>
  <si>
    <t>شراء عبر نقاط البيع بطاقة: ***1693; مدى(أثير) من: ***3001 مبلغ: SAR 10.00 لدى: DANYAA ALASAR EST في: 2020-10-04 22:17:55</t>
  </si>
  <si>
    <t>شراء عبر نقاط البيع بطاقة: ***1693; مدى(أثير) من: ***3001 مبلغ: SAR 60.00 لدى: MCDONALDS AL NADA PLAZ rd في: 2020-10-04 19:57:56</t>
  </si>
  <si>
    <t>شراء عبر نقاط البيع بطاقة: ***1693; مدى(أثير) من: ***3001 مبلغ: SAR 137.57 لدى: ADAM PHARMCY COMPANY في: 2020-10-06 22:43:25</t>
  </si>
  <si>
    <t>شراء عبر نقاط البيع بطاقة: ***1693; مدى(أثير) من: ***3001 مبلغ: SAR 53.90 لدى: Ruba Muhammad Al Hamid st Al Nada في: 2020-10-06 22:38:04</t>
  </si>
  <si>
    <t>مشتريات نقاط البيع بطاقة: **4529;مدى(تطبيق مدى Pay) من: xx007 مبلغ: 8.00 SAR لدى: MOON COFFEE EST دولة: السعودية في: 2020/10/07 10:02</t>
  </si>
  <si>
    <t>مشتريات نقاط البيع بطاقة: **4529;مدى(تطبيق مدى Pay) من: xx007 مبلغ: 16.00 SAR لدى: MAMA NOURA دولة: السعودية في: 2020/10/07 09:41</t>
  </si>
  <si>
    <t>مشتريات نقاط البيع بطاقة: **4529;مدى(تطبيق مدى Pay) من: xx007 مبلغ: 14.00 SAR لدى: laundry HAYA ALI دولة: السعودية في: 2020/10/06 22:38</t>
  </si>
  <si>
    <t>مشتريات نقاط البيع بطاقة: **4529;مدى(تطبيق مدى Pay) من: xx007 مبلغ: 19.00 SAR لدى: JAVA TIME FOR TRADING دولة: السعودية في: 2020/10/06 11:06</t>
  </si>
  <si>
    <t>سحب: صراف آلي بطاقة: **4529 مدى دولة: السعودية من: xx007 مبلغ: 150.00 SAR في: 2020/10/06 11:03</t>
  </si>
  <si>
    <t>مشتريات نقاط البيع بطاقة: **4529;مدى(تطبيق مدى Pay) من: xx007 مبلغ: 53.20 SAR لدى: TAMIMI MARKETS S162 دولة: السعودية في: 2020/10/05 19:56</t>
  </si>
  <si>
    <t>مشتريات نقاط البيع بطاقة: **4529;مدى(تطبيق مدى Pay) من: xx007 مبلغ: 21.00 SAR لدى: STARBUCKS دولة: السعودية في: 2020/10/05 14:00</t>
  </si>
  <si>
    <t>شراء عبر نقاط البيع بطاقة: ***1693; مدى(أثير) من: ***3001 مبلغ: SAR 100.40 لدى: Al Othaim Markets BR 9 YADH في: 2020-10-06 17:12:02</t>
  </si>
  <si>
    <t>سباكة 10/6/2020</t>
  </si>
  <si>
    <t>شراء عبر نقاط البيع بطاقة: ***1693; مدى(أثير) من: ***3001 مبلغ: SAR 31.00 لدى: laundry HAYA ALI MOHAM 682 MED في: 2020-10-07 18:09:31</t>
  </si>
  <si>
    <t>شراء عبر نقاط البيع بطاقة: ***1693; مدى(أثير) من: ***3001 مبلغ: SAR 48.90 لدى: Ruba Muhammad Al Hamid st Al Nada في: 2020-10-07 18:07:38</t>
  </si>
  <si>
    <t>مشتريات إنترنت بطاقة: **4529;مدى من: xx007 مبلغ: 17 USD لدى: Pipedrive OUe في: 2020/10/05 14:45</t>
  </si>
  <si>
    <t>سحب: صراف آلي بطاقة: **4529 مدى دولة: السعودية من: xx007 مبلغ: 100.00 SAR في: 2020/10/07 21:17</t>
  </si>
  <si>
    <t>تصرف عقلي في الإهداء والتصدق والأكل من الأضحية السؤال: ثلاثة رجال كل واحد اشترى له هدياً فقالوا: شاة نهديها وشاة نتصدق بها وشاة نأكلها، فبهذا نكون قد أكلنا الثلث وتصدقنا بالثلث وأهدينا الثلث. فما رأيك في هذا؟ الجواب: هذا غلط؛ لأن الثلث لا بد أن يكون مشاعاً، ولا بد أن يتصدق الإنسان بشيء مما أهداه، وفي هذا المثال الذي ذكره السائل الشاة الثالثة ما أهدي منها بشيء، ولا تصدق منها بشيء، أكلت كلها. والطريق السليم: أن تأخذ من هذه الشاة قليلاً، ومن هذه الشاة قليلاً، ومن هذه قليلاً ثم تأكل. المصدر: سلسلة اللقاء الشهري &gt; اللقاء الشهري [34] أحكام الذبائح &gt; الأضحية رابط المقطع الصوتي http://zadgroup.net/bnothemen/upload/ftawamp3/mm_034_12.mp3</t>
  </si>
  <si>
    <t>شراء عبر نقاط البيع بطاقة: ***1693; مدى(أثير) من: ***3001 مبلغ: SAR 36.75 لدى: TAMIMI MARKETS S162 في: 2020-10-07 20:20:43</t>
  </si>
  <si>
    <t>شراء عبر نقاط البيع بطاقة: ***1693; مدى(أثير) من: ***3001 مبلغ: SAR 32.00 لدى: ONFIRE في: 2020-10-08 13:03:02</t>
  </si>
  <si>
    <t>حلاق 10/8/2020</t>
  </si>
  <si>
    <t>شراء عبر نقاط البيع بطاقة: ***1693; مدى(أثير) من: ***3001 مبلغ: SAR 31.05 لدى: ADAM PHARMCY COMPANY في: 2020-10-08 17:07:28</t>
  </si>
  <si>
    <t>شراء عبر نقاط البيع بطاقة: ***1693; مدى(أثير) من: ***3001 مبلغ: SAR 16.00 لدى: SEJJAR FOR CONTACTING t في: 2020-10-08 18:10:49</t>
  </si>
  <si>
    <t>لمبة</t>
  </si>
  <si>
    <t>مشتريات نقاط البيع بطاقة: **4529;مدى(تطبيق مدى Pay) من: xx007 مبلغ: 20.00 SAR لدى: Ruba Muhammad Al دولة: السعودية في: 2020/10/08 18:00</t>
  </si>
  <si>
    <t>شراء عبر نقاط البيع بطاقة: ***1693; مدى(أثير) من: ***3001 مبلغ: SAR 6.00 لدى: Ruba Al Hamidani Foods في: 2020-10-08 22:57:05</t>
  </si>
  <si>
    <t>شراء عبر نقاط البيع بطاقة: ***1693; مدى(أثير) من: ***3001 مبلغ: SAR 245.00 لدى: EMTIAZ RESTRANT CO في: 2020-10-08 22:23:50</t>
  </si>
  <si>
    <t>Give me five</t>
  </si>
  <si>
    <t>شراء عبر نقاط البيع بطاقة: ***1693; مدى(أثير) من: ***3001 مبلغ: SAR 3.45 لدى: SALAMUH MOHAMMED HASAN MKDWB في: 2020-10-09 12:26:10</t>
  </si>
  <si>
    <t>شراء عبر نقاط البيع بطاقة: ***1693; مدى(أثير) من: ***3001 مبلغ: SAR 103.00 لدى: ALATOZ FOR RETROL SERV في: 2020-10-09 12:40:57</t>
  </si>
  <si>
    <t>شراء عبر نقاط البيع بطاقة: ***1693; مدى(أثير) من: ***3001 مبلغ: SAR 28.00 لدى: SHAWARMER AlWadi 33 في: 2020-10-09 18:10:44</t>
  </si>
  <si>
    <t>شراء عبر نقاط البيع بطاقة: ***1693; مدى(أثير) من: ***3001 مبلغ: SAR 50.00 لدى: DHAHIA JUICE في: 2020-10-09 20:23:39</t>
  </si>
  <si>
    <t>شراء عبر نقاط البيع بطاقة: ***1693; مدى(أثير) من: ***3001 مبلغ: SAR 15.00 لدى: MCDONALDS AL NADA PLAZ rd في: 2020-10-09 18:40:39</t>
  </si>
  <si>
    <t>شراء عبر نقاط البيع بطاقة: ***1693; مدى(أثير) من: ***3001 مبلغ: SAR 17.50 لدى: RAGAMAT TRD في: 2020-10-09 20:55:57</t>
  </si>
  <si>
    <t>شراء عبر نقاط البيع بطاقة: ***1693; مدى(أثير) من: ***3001 مبلغ: SAR 18.45 لدى: SPAR STORS COMPANY في: 2020-10-09 21:16:37</t>
  </si>
  <si>
    <t>شراء عبر نقاط البيع بطاقة: ***1693; مدى(أثير) من: ***3001 مبلغ: SAR 29.00 لدى: ROSE SWEETS في: 2020-10-09 22:12:59</t>
  </si>
  <si>
    <t>مشتريات نقاط البيع بطاقة: **4529;مدى(أثير) من: xx007 مبلغ: 15.00 SAR لدى: HERFY1124 دولة: السعودية في: 2020/10/09 18:25</t>
  </si>
  <si>
    <t>مشتريات نقاط البيع بطاقة: **4529;مدى(تطبيق مدى Pay) من: xx007 مبلغ: 162.00 SAR لدى: Ruba Muhammad Al دولة: السعودية في: 2020/10/09 17:56</t>
  </si>
  <si>
    <t>سوا ٧٠ و ٧٠</t>
  </si>
  <si>
    <t>شراء عبر نقاط البيع بطاقة: ***1693; مدى(أثير) من: ***3001 مبلغ: SAR 137.30 لدى: TAMIMI MARKETS S160 في: 2020-10-10 14:45:43</t>
  </si>
  <si>
    <t>شراء عبر نقاط البيع بطاقة: ***1693; مدى(أثير) من: ***3001 مبلغ: SAR 83.00 لدى: Caribou coffee في: 2020-10-10 13:02:38</t>
  </si>
  <si>
    <t>مشتريات نقاط البيع بطاقة: **4529;مدى(أثير) من: xx007 مبلغ: 19.00 SAR لدى: DURRAT ALRIMAL COMPANY دولة: السعودية في: 2020/10/10 13:26</t>
  </si>
  <si>
    <t>مشتريات نقاط البيع بطاقة: **4529;مدى(أثير) من: xx007 مبلغ: 20.00 SAR لدى: OTHMAN BIN AFAN دولة: السعودية في: 2020/10/09 18:07</t>
  </si>
  <si>
    <t>شراء عبر نقاط البيع بطاقة: ***1693; مدى(أثير) من: ***3001 مبلغ: SAR 12.00 لدى: LOOZ JOOZ في: 2020-10-10 21:49:33</t>
  </si>
  <si>
    <t>شراء عبر نقاط البيع بطاقة: ***1693; مدى(أثير) من: ***3001 مبلغ: SAR 55.00 لدى: VOX CINEMAS في: 2020-10-10 19:59:54</t>
  </si>
  <si>
    <t>مشتريات نقاط البيع بطاقة: **4529;مدى(تطبيق مدى Pay) من: xx007 مبلغ: 8.00 SAR لدى: NAWAFED EST دولة: السعودية في: 2020/10/11 09:22</t>
  </si>
  <si>
    <t>سداد فاتورة من: xx007 مبلغ: 23.00 SAR مفوتر: في: 2020/10/10 23:47</t>
  </si>
  <si>
    <t>شراء عبر نقاط البيع بطاقة: ***1693; مدى(أثير) من: ***3001 مبلغ: SAR 12.00 لدى: JAVA TIME CO في: 2020-10-11 10:10:46</t>
  </si>
  <si>
    <t>شراء عبر نقاط البيع بطاقة: ***1693; مدى(أثير) من: ***3001 مبلغ: SAR 16.00 لدى: Dhahia في: 2020-10-10 21:53:39</t>
  </si>
  <si>
    <t>شراء عبر نقاط البيع بطاقة: ***1693; مدى(أثير) من: ***3001 مبلغ: SAR 54.00 لدى: BK Sasco Airport في: 2020-10-10 22:21:47</t>
  </si>
  <si>
    <t>الحساب 362000010006086561658 التاريخ 29.09.2020 التاريخ الهجري 12.02.1442 مدين -950.00 تفاصيل فواتير نظام سداد نوع قناة الاتصال الفرع اسم المفوتر الاتصالات السعودية رقم الفاتورة 05047125911 الاسم المختصر رقمي 893 رقم المرجع 3529626480 ملاحظات E#001-3529626480 -05047125911 SPOUD101 طباعة PDF أرسالها الى البريد الالكتروني إغلاق</t>
  </si>
  <si>
    <t>جوالي</t>
  </si>
  <si>
    <t>الحساب 362000010006086561658 التاريخ 29.09.2020 التاريخ الهجري 12.02.1442 مدين -625.00 تفاصيل فواتير نظام سداد نوع قناة الاتصال الفرع اسم المفوتر مصلحة الزكاة والدخل رقم الفاتورة 3002734693394001 الاسم المختصر الزكاة والدخل فاتورة رقم المرجع 3530320733 ملاحظات E#020-3530320733 -30027346933940SPOUD101 طباعة PDF أرسالها الى البريد الالكتروني إغلاق</t>
  </si>
  <si>
    <t>الحساب 362000010006086561658 التاريخ 29.09.2020 التاريخ الهجري 12.02.1442 مدين -250.00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</si>
  <si>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30.09.2020 التاريخ الهجري 13.02.1442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</si>
  <si>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01.10.2020 التاريخ الهجري 14.02.1442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</si>
  <si>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03.10.2020 التاريخ الهجري 16.02.1442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</si>
  <si>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03.10.2020 التاريخ الهجري 16.02.1442 مدين -8,700.00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</si>
  <si>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غرفة نوم</t>
  </si>
  <si>
    <t>مشتريات نقاط البيع بطاقة: **4529;مدى(تطبيق مدى Pay) من: xx007 مبلغ: 21.00 SAR لدى: laundry HAYA ALI دولة: السعودية في: 2020/10/11 16:26</t>
  </si>
  <si>
    <t>مشتريات نقاط البيع بطاقة: **4529;مدى(تطبيق مدى Pay) من: xx007 مبلغ: 24.00 SAR لدى: JAVA TIME CO دولة: السعودية في: 2020/10/11 13:41</t>
  </si>
  <si>
    <t>مشتريات نقاط البيع بطاقة: **4529;مدى(تطبيق مدى Pay) من: xx007 مبلغ: 42.50 SAR لدى: Ruba Al Hamidani دولة: السعودية في: 2020/10/11 19:33</t>
  </si>
  <si>
    <t>مشتريات نقاط البيع بطاقة: **4529;مدى(تطبيق مدى Pay) من: xx007 مبلغ: 87.65 SAR لدى: TAMIMI MARKETS S162 دولة: السعودية في: 2020/10/11 18:44</t>
  </si>
  <si>
    <t>الحساب 362000010006086561658 التاريخ 05.10.2020 التاريخ الهجري 18.02.1442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</si>
  <si>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05.10.2020 التاريخ الهجري 18.02.1442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</si>
  <si>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06.10.2020 التاريخ الهجري 19.02.1442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</si>
  <si>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07.10.2020 التاريخ الهجري 20.02.1442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</si>
  <si>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07.10.2020 التاريخ الهجري 20.02.1442 مدين -200.00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</si>
  <si>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مشتريات إنترنت بطاقة: **4529;مدى من: xx007 مبلغ: 29.00 SAR لدى: HungerStation في: 2020/10/11 22:09</t>
  </si>
  <si>
    <t>مشتريات نقاط البيع بطاقة: **4529;مدى(أثير) من: xx007 مبلغ: 20.40 SAR لدى: Ruba Muhammad Al دولة: السعودية في: 2020/10/11 21:40</t>
  </si>
  <si>
    <t>شراء عبر نقاط البيع بطاقة: ***1693; مدى(أثير) من: ***3001 مبلغ: SAR 230.00 لدى: VOX MAGIC PLANET في: 2020-10-10 19:47:16</t>
  </si>
  <si>
    <t>شراء عبر نقاط البيع بطاقة: ***1693; مدى(أثير) من: ***3001 مبلغ: SAR 560.00 لدى: Wallan Trading CO في: 2020-10-10 13:34:32</t>
  </si>
  <si>
    <t>مشتريات نقاط البيع بطاقة: **4529;مدى(تطبيق مدى Pay) من: xx007 مبلغ: 13.00 SAR لدى: DANKIN DONUTS دولة: السعودية في: 2020/10/12 13:02</t>
  </si>
  <si>
    <t>مشتريات نقاط البيع بطاقة: **4529;مدى(تطبيق مدى Pay) من: xx007 مبلغ: 22.00 SAR لدى: JAVA TIME FOR TRADING دولة: السعودية في: 2020/10/12 11:23</t>
  </si>
  <si>
    <t>مشتريات نقاط البيع بطاقة: **4529;مدى(تطبيق مدى Pay) من: xx007 مبلغ: 17.00 SAR لدى: ASWAG ALNADLYAH دولة: السعودية في: 2020/10/11 18:15</t>
  </si>
  <si>
    <t>تعبئة موية</t>
  </si>
  <si>
    <t>سداد فاتورة من: xx007 مبلغ: 57.50 SAR مفوتر: في: 2020/10/11 11:33</t>
  </si>
  <si>
    <t>مشتريات نقاط البيع بطاقة: **4529;مدى(تطبيق مدى Pay) من: xx007 مبلغ: 15.00 SAR لدى: laundry HAYA ALI دولة: السعودية في: 2020/10/12 16:33</t>
  </si>
  <si>
    <t>مشتريات نقاط البيع بطاقة: **4529;مدى(تطبيق مدى Pay) من: xx007 مبلغ: 82.20 SAR لدى: ADAM PHARMCY COMPANY دولة: السعودية في: 2020/10/12 16:31</t>
  </si>
  <si>
    <t>جزء</t>
  </si>
  <si>
    <t>مشتريات نقاط البيع بطاقة: **4529;مدى(تطبيق مدى Pay) من: xx007 مبلغ: 16.00 SAR لدى: ABO NOAMAN FOR FAS دولة: السعودية في: 2020/10/13 09:10</t>
  </si>
  <si>
    <t>مشتريات نقاط البيع بطاقة: **4529;مدى(تطبيق مدى Pay) من: xx007 مبلغ: 30.00 SAR لدى: MCDONALDS AL NADA دولة: السعودية في: 2020/10/12 19:59</t>
  </si>
  <si>
    <t>مشتريات نقاط البيع بطاقة: **4529;مدى(تطبيق مدى Pay) من: xx007 مبلغ: 33.00 SAR لدى: HERFY1124 دولة: السعودية في: 2020/10/12 19:48</t>
  </si>
  <si>
    <t>مشتريات إنترنت بطاقة: **4529;مدى من: xx007 مبلغ: 26.00 SAR لدى: Careem Transportation في: 2020/10/13 12:43</t>
  </si>
  <si>
    <t>مشتريات إنترنت بطاقة: **4529;مدى من: xx007 مبلغ: 32.00 SAR لدى: Careem Transportation في: 2020/10/13 12:13</t>
  </si>
  <si>
    <t>مشتريات نقاط البيع بطاقة: **4529;مدى(تطبيق مدى Pay) من: xx007 مبلغ: 9.50 SAR لدى: K K ALSAHAFA 2 دولة: السعودية في: 2020/10/13 14:53</t>
  </si>
  <si>
    <t>مشتريات نقاط البيع بطاقة: **4529;مدى(تطبيق مدى Pay) من: xx007 مبلغ: 7.50 SAR لدى: Ruba Muhammad Al دولة: السعودية في: 2020/10/13 16:28</t>
  </si>
  <si>
    <t>مشتريات نقاط البيع بطاقة: **4529;مدى(تطبيق مدى Pay) من: xx007 مبلغ: 11.00 SAR لدى: laundry HAYA ALI دولة: السعودية في: 2020/10/13 16:25</t>
  </si>
  <si>
    <t>مشتريات نقاط البيع بطاقة: **4529;مدى(تطبيق مدى Pay) من: xx007 مبلغ: 9.00 SAR لدى: MCDONALDS AL NADA دولة: السعودية في: 2020/10/13 16:09</t>
  </si>
  <si>
    <t>شراء عبر نقاط البيع بطاقة: ***1693; مدى(أثير) من: ***3001 مبلغ: SAR 137.00 لدى: give me 5 في: 2020-10-13 21:50:31</t>
  </si>
  <si>
    <t>شراء عبر نقاط البيع بطاقة: ***1693; مدى(أثير) من: ***3001 مبلغ: SAR 27.25 لدى: THREE FOODS MARKET في: 2020-10-13 11:14:30</t>
  </si>
  <si>
    <t>مشتريات نقاط البيع بطاقة: **4529;مدى(تطبيق مدى Pay) من: xx007 مبلغ: 180.00 SAR لدى: Al Othaim Markets BR دولة: السعودية في: 2020/10/14 00:16</t>
  </si>
  <si>
    <t>مشتريات نقاط البيع بطاقة: **4529;مدى(تطبيق مدى Pay) من: xx007 مبلغ: 12.00 SAR لدى: JAVA TIME FOR TRADING دولة: السعودية في: 2020/10/14 11:28</t>
  </si>
  <si>
    <t>مشتريات نقاط البيع بطاقة: **4529;مدى(تطبيق مدى Pay) من: xx007 مبلغ: 13.00 SAR لدى: ABOU JABARA RESTAURANT دولة: السعودية في: 2020/10/14 12:22</t>
  </si>
  <si>
    <t>مشتريات إنترنت بطاقة: **4529;مدى من: xx007 مبلغ: 41.00 SAR لدى: HungerStation في: 2020/10/14 12:25</t>
  </si>
  <si>
    <t>مشتريات نقاط البيع بطاقة: **4529;مدى(تطبيق مدى Pay) من: xx007 مبلغ: 7.00 SAR لدى: laundry HAYA ALI دولة: السعودية في: 2020/10/14 17:17</t>
  </si>
  <si>
    <t>مشتريات نقاط البيع بطاقة: **4529;مدى(تطبيق مدى Pay) من: xx007 مبلغ: 65.00 SAR لدى: Bharat Saudi Trading دولة: السعودية في: 2020/10/14 16:25</t>
  </si>
  <si>
    <t>مشتريات نقاط البيع بطاقة: **4529;مدى(أثير) من: xx007 مبلغ: 30.00 SAR لدى: Abu Bakar 2 دولة: السعودية في: 2020/10/14 22:50</t>
  </si>
  <si>
    <t>مشتريات نقاط البيع بطاقة: **4529;مدى(تطبيق مدى Pay) من: xx007 مبلغ: 14.00 SAR لدى: STARBUCKS دولة: السعودية في: 2020/10/14 13:01</t>
  </si>
  <si>
    <t>مشتريات نقاط البيع بطاقة: **4529;مدى(تطبيق مدى Pay) من: xx007 مبلغ: 417.00 SAR لدى: ZAFRAN FOODMARK دولة: السعودية في: 2020/10/15 14:26</t>
  </si>
  <si>
    <t>رياض سمير ارسلان</t>
  </si>
  <si>
    <t>شراء عبر نقاط البيع بطاقة: ***1693; مدى(أثير) من: ***3001 مبلغ: SAR 100.27 لدى: OTHMAN BIN AFAN STATIO ROAD في: 2020-10-15 09:54:34</t>
  </si>
  <si>
    <t>الحساب 362000010006086561658 التاريخ 08.10.2020 التاريخ الهجري 21.02.1442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</si>
  <si>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09.10.2020 التاريخ الهجري 22.02.1442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</si>
  <si>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10.10.2020 التاريخ الهجري 23.02.1442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</si>
  <si>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10.10.2020 التاريخ الهجري 23.02.1442 مدين -200.00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</si>
  <si>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سحب: صراف آلي بطاقة: **4529 مدى دولة: السعودية من: xx007 مبلغ: 100.00 SAR في: 2020/10/15 22:43</t>
  </si>
  <si>
    <t>سحب: صراف آلي بطاقة: **4529 مدى دولة: السعودية من: xx007 مبلغ: 100.00 SAR في: 2020/10/15 20:16</t>
  </si>
  <si>
    <t>مشتريات نقاط البيع بطاقة: **4529;مدى(تطبيق مدى Pay) من: xx007 مبلغ: 54.00 SAR لدى: MCDONALDS AL NADA دولة: السعودية في: 2020/10/15 16:30</t>
  </si>
  <si>
    <t>مشتريات نقاط البيع بطاقة: **4529;مدى(تطبيق مدى Pay) من: xx007 مبلغ: 26.95 SAR لدى: TAMIMI MARKETS S162 دولة: السعودية في: 2020/10/14 17:03</t>
  </si>
  <si>
    <t>شراء عبر نقاط البيع بطاقة: ***1693; مدى(أثير) من: ***3001 مبلغ: SAR 18.45 لدى: SPAR STORS COMPANY في: 2020-10-13 22:20:57</t>
  </si>
  <si>
    <t>شراء عبر نقاط البيع بطاقة: ***1693; مدى(أثير) من: ***3001 مبلغ: SAR 208.00 لدى: CHUCK E CHEESE في: 2020-10-14 20:26:20</t>
  </si>
  <si>
    <t>شراء عبر نقاط البيع بطاقة: ***1693; مدى(أثير) من: ***3001 مبلغ: SAR 40.18 لدى: AL OTHAIM MARKETS COMP YADH في: 2020-10-14 23:48:42</t>
  </si>
  <si>
    <t>شراء عبر نقاط البيع بطاقة: ***1693; مدى(أثير) من: ***3001 مبلغ: SAR 46.95 لدى: TAMIMI MARKETS S162 في: 2020-10-14 23:23:48</t>
  </si>
  <si>
    <t>الحساب 362000010006086561658 التاريخ 14.10.2020 التاريخ الهجري 27.02.1442 دائن 300.00 تفاصيل تحويل داخل الراجحي نوع قناة الاتصال المباشر خدمة الانترنت المصرفية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</si>
  <si>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الحساب 362000010006086561658 التاريخ 15.10.2020 التاريخ الهجري 28.02.1442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</si>
  <si>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15.10.2020 التاريخ الهجري 28.02.1442 مدين -300.00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</si>
  <si>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15.10.2020 التاريخ الهجري 28.02.1442 مدين -58.00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t>
  </si>
  <si>
    <t>عشاء بخاري</t>
  </si>
  <si>
    <t>الحساب 362000010006086561658 التاريخ 16.10.2020 التاريخ الهجري 01.03.1442 مدين -156.00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فطور من ثلاث بيضات طباعة PDF أرسالها الى البريد الالكتروني إغلاق</t>
  </si>
  <si>
    <t>فطور من 3 بيضات</t>
  </si>
  <si>
    <t>شراء عبر نقاط البيع بطاقة: ***1693; مدى(أثير) من: ***3001 مبلغ: SAR 11.00 لدى: laundry HAYA ALI MOHAM 682 MED في: 2020-10-17 18:20:47</t>
  </si>
  <si>
    <t>مشتريات إنترنت بطاقة: **4529;مدى من: xx007 مبلغ: 43.00 SAR لدى: HungerStation في: 2020/10/17 18:09</t>
  </si>
  <si>
    <t>سحب: صراف آلي بطاقة: **4529 مدى دولة: السعودية من: xx007 مبلغ: 50.00 SAR في: 2020/10/17 19:51</t>
  </si>
  <si>
    <t>سحب: صراف آلي بطاقة: **4529 مدى دولة: السعودية من: xx007 مبلغ: 200.00 SAR في: 2020/10/16 20:05</t>
  </si>
  <si>
    <t>سحب: صراف آلي بطاقة: **4529 مدى دولة: السعودية من: xx007 مبلغ: 100.00 SAR في: 2020/10/17 21:00</t>
  </si>
  <si>
    <t>مشتريات نقاط البيع بطاقة: **4529;مدى(أثير) من: xx007 مبلغ: 16.35 SAR لدى: ALSADHAN TRADING CO دولة: السعودية في: 2020/10/17 21:12</t>
  </si>
  <si>
    <t>شراء عبر نقاط البيع بطاقة: ***1693; مدى(أثير) من: ***3001 مبلغ: SAR 8.51 لدى: HATTAN FISH RESTAURANT ibn shoabhRI في: 2020-10-17 14:31:07</t>
  </si>
  <si>
    <t>شراء عبر نقاط البيع بطاقة: ***1693; مدى(أثير) من: ***3001 مبلغ: SAR 85.97 لدى: HATTAN FISH RESTAURANT ibn shoabhRI في: 2020-10-17 14:25:12</t>
  </si>
  <si>
    <t>شراء عبر نقاط البيع بطاقة: ***1693; مدى(أثير) من: ***3001 مبلغ: SAR 18.00 لدى: UNIQUE HOSPITALITY CO في: 2020-10-14 21:58:02</t>
  </si>
  <si>
    <t>شراء عبر نقاط البيع بطاقة: ***1693; مدى(أثير) من: ***3001 مبلغ: SAR 10.00 لدى: UNIQUE HOSPITALITY CO في: 2020-10-14 21:11:38</t>
  </si>
  <si>
    <t>مشتريات إنترنت بطاقة: **4529;مدى من: xx007 مبلغ: 64.00 SAR لدى: HungerStation في: 2020/10/16 18:17</t>
  </si>
  <si>
    <t>شراء عبر نقاط البيع بطاقة: ***1693; مدى(أثير) من: ***3001 مبلغ: SAR 120.00 لدى: BURGERIZZR B21 في: 2020-10-18 17:50:47</t>
  </si>
  <si>
    <t>شراء عبر نقاط البيع بطاقة: ***1693; مدى(أثير) من: ***3001 مبلغ: SAR 25.00 لدى: laundry HAYA ALI MOHAM 682 MED في: 2020-10-18 15:50:28</t>
  </si>
  <si>
    <t>شراء عبر نقاط البيع بطاقة: ***1693; مدى(أثير) من: ***3001 مبلغ: SAR 30.56 لدى: THREE FOODS MARKET في: 2020-10-19 14:08:11</t>
  </si>
  <si>
    <t>شراء عبر نقاط البيع بطاقة: ***1693; مدى(أثير) من: ***3001 مبلغ: SAR 11.90 لدى: ADAM PHARMCY COMPANY في: 2020-10-18 15:48:52</t>
  </si>
  <si>
    <t>شراء عبر نقاط البيع بطاقة: ***1693; مدى(أثير) من: ***3001 مبلغ: SAR 24.17 لدى: Ruba Al Hamidani Foods في: 2020-10-18 15:47:33</t>
  </si>
  <si>
    <t>مشتريات نقاط البيع بطاقة: **4529;مدى(تطبيق مدى Pay) من: xx007 مبلغ: 80.10 SAR لدى: TAMIMI MARKETS S162 دولة: السعودية في: 2020/10/19 23:47</t>
  </si>
  <si>
    <t>مشتريات نقاط البيع بطاقة: **4529;مدى(تطبيق مدى Pay) من: xx007 مبلغ: 142.60 SAR لدى: Ruba Muhammad Al دولة: السعودية في: 2020/10/19 23:05</t>
  </si>
  <si>
    <t>مشتريات نقاط البيع بطاقة: **4529;مدى(تطبيق مدى Pay) من: xx007 مبلغ: 7.50 SAR لدى: Ruba Muhammad Al دولة: السعودية في: 2020/10/20 00:08</t>
  </si>
  <si>
    <t>مشتريات نقاط البيع بطاقة: **4529;مدى(تطبيق مدى Pay) من: xx007 مبلغ: 18.90 SAR لدى: ADAM PHARMCY COMPANY دولة: السعودية في: 2020/10/19 22:57</t>
  </si>
  <si>
    <t>الحساب 362000010006086561658 التاريخ 17.10.2020 التاريخ الهجري 02.03.1442 مدين -350.00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</si>
  <si>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19.10.2020 التاريخ الهجري 02.03.1442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</si>
  <si>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19.10.2020 التاريخ الهجري 02.03.1442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</si>
  <si>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شراء عبر نقاط البيع بطاقة: ***1693; مدى(أثير) من: ***3001 مبلغ: SAR 37.00 لدى: ADAM PHARMACY 21 في: 2020-10-20 21:21:58</t>
  </si>
  <si>
    <t>شراء عبر نقاط البيع بطاقة: ***1693; مدى(أثير) من: ***3001 مبلغ: SAR 11.00 لدى: laundry HAYA ALI MOHAM 682 MED في: 2020-10-20 21:18:40</t>
  </si>
  <si>
    <t>مشتريات نقاط البيع بطاقة: **4529;مدى(تطبيق مدى Pay) من: xx007 مبلغ: 34.25 SAR لدى: BIN DAWOOD CO دولة: السعودية في: 2020/10/21 20:27</t>
  </si>
  <si>
    <t>مشتريات نقاط البيع بطاقة: **4529;مدى(تطبيق مدى Pay) من: xx007 مبلغ: 52.00 SAR لدى: BASKIN BR ROBBINS دولة: السعودية في: 2020/10/21 17:45</t>
  </si>
  <si>
    <t>مشتريات نقاط البيع بطاقة: **4529;مدى(تطبيق مدى Pay) من: xx007 مبلغ: 65.00 SAR لدى: KUSHARI ALTAHRER دولة: السعودية في: 2020/10/21 17:38</t>
  </si>
  <si>
    <t>مشتريات نقاط البيع بطاقة: **4529;مدى(تطبيق مدى Pay) من: xx007 مبلغ: 39.00 SAR لدى: BK Abraj دولة: السعودية في: 2020/10/21 15:41</t>
  </si>
  <si>
    <t>دراجات</t>
  </si>
  <si>
    <t>عصير قصب فرغلي</t>
  </si>
  <si>
    <t>مشتريات نقاط البيع بطاقة: **4529;مدى(تطبيق مدى Pay) من: xx007 مبلغ: 1014.30 SAR لدى: ABRIJ ALBAIT MAKKAH دولة: السعودية في: 2020/10/21 14:22</t>
  </si>
  <si>
    <t>مشتريات نقاط البيع بطاقة: **4529;مدى من: xx007 مبلغ: 19 USD لدى: PYTHONANYWHERE دولة: بريطانيا. في: 2020/10/23 23:51</t>
  </si>
  <si>
    <t>شراء عبر نقاط البيع بطاقة: ***1693; مدى(أثير) من: ***3001 مبلغ: SAR 62.00 لدى: McDonalds في: 2020-10-23 23:07:07</t>
  </si>
  <si>
    <t>شراء عبر نقاط البيع بطاقة: ***1693; مدى(أثير) من: ***3001 مبلغ: SAR 108.00 لدى: CHEESECAKE FACTORY في: 2020-10-23 22:29:14</t>
  </si>
  <si>
    <t>شراء عبر نقاط البيع بطاقة: ***1693; مدى من: ***3001 مبلغ: SAR 38.50 لدى: Arabian Food Supplies في: 2020-10-22 21:48:38</t>
  </si>
  <si>
    <t>شراء عبر نقاط البيع بطاقة: ***1693; مدى(أثير) من: ***3001 مبلغ: SAR 60.00 لدى: ALNIFT ALSAREI LIMITED st في: 2020-10-23 13:35:50</t>
  </si>
  <si>
    <t>شراء عبر نقاط البيع بطاقة: ***1693; مدى(أثير) من: ***3001 مبلغ: SAR 83.90 لدى: Lamees في: 2020-10-22 21:03:46</t>
  </si>
  <si>
    <t>شراء عبر نقاط البيع بطاقة: ***1693; مدى(أثير) من: ***3001 مبلغ: SAR 123.70 لدى: Subway في: 2020-10-22 19:56:04</t>
  </si>
  <si>
    <t>شراء عبر نقاط البيع بطاقة: ***1693; مدى(أثير) من: ***3001 مبلغ: SAR 108.00 لدى: SHAWERMER في: 2020-10-24 17:33:11</t>
  </si>
  <si>
    <t>مواقف المطار</t>
  </si>
  <si>
    <t>دومينوز</t>
  </si>
  <si>
    <t>شراء عبر نقاط البيع بطاقة: ***1693; مدى(أثير) من: ***3001 مبلغ: SAR 75.00 لدى: PINKBERRY في: 2020-10-24 13:25:31</t>
  </si>
  <si>
    <t>شراء عبر نقاط البيع بطاقة: ***1693; مدى(أثير) من: ***3001 مبلغ: SAR 349.83 لدى: Branch of Omran Saidi CORNICH ROAD في: 2020-10-23 15:42:01</t>
  </si>
  <si>
    <t>متفرقات</t>
  </si>
  <si>
    <t>الخدمات الحكومية دفع بمبلغ 500.00 SAR في 2020-10-25 10:14:26 تم الخصم من حساب ***3001.</t>
  </si>
  <si>
    <t>مخالفة مرورية</t>
  </si>
  <si>
    <t>شراء عبر نقاط البيع بطاقة: ***1693; مدى(أثير) من: ***3001 مبلغ: SAR 49.00 لدى: ALDREES PTROLEUM AND T kka road في: 2020-10-21 13:17:21</t>
  </si>
  <si>
    <t>مشتريات إنترنت بطاقة: **4529;مدى من: xx007 مبلغ: 29.99 SAR لدى: Microsoft Microsoft 36 في: 2020/10/24 11:19</t>
  </si>
  <si>
    <t>شراء عبر نقاط البيع بطاقة: ***1693; مدى(أثير) من: ***3001 مبلغ: SAR 35.00 لدى: MCDONALDS AL NADA PLAZ rd في: 2020-10-20 20:26:07</t>
  </si>
  <si>
    <t>شراء عبر نقاط البيع بطاقة: ***1693; مدى(أثير) من: ***3001 مبلغ: SAR 18.00 لدى: laundry HAYA ALI MOHAM 682 MED في: 2020-10-25 14:52:54</t>
  </si>
  <si>
    <t>جزد</t>
  </si>
  <si>
    <t>جزء من 31</t>
  </si>
  <si>
    <t>شراء عبر نقاط البيع بطاقة: ***1693; مدى(أثير) من: ***3001 مبلغ: SAR 31.00 لدى: MOHMMED KHALAF LLMQAWL llah في: 2020-10-25 12:55:49</t>
  </si>
  <si>
    <t>شراء عبر نقاط البيع بطاقة: ***1693; مدى(أثير) من: ***3001 مبلغ: SAR 22.50 لدى: Ruba Muhammad Al Hamid st Al Nada في: 2020-10-20 21:17:02</t>
  </si>
  <si>
    <t>Some</t>
  </si>
  <si>
    <t>شراء إنترنت بطاقة: ***1693;مدى من: ***3001 مبلغ: SAR 103.50 لدى: Almawarid For Recrui في: 2020-10-25 23:36:54</t>
  </si>
  <si>
    <t>شراء عبر نقاط البيع بطاقة: ***1693; مدى(أثير) من: ***3001 مبلغ: SAR 128.50 لدى: KFC ALRABEA DRIVE THRU H في: 2020-10-25 21:39:27</t>
  </si>
  <si>
    <t>شراء عبر نقاط البيع بطاقة: ***1693; مدى(أثير) من: ***3001 مبلغ: SAR 25.00 لدى: DAR ALAMERAT TRADING t في: 2020-10-25 20:40:09</t>
  </si>
  <si>
    <t>شراء عبر نقاط البيع بطاقة: ***1693; مدى(أثير) من: ***3001 مبلغ: SAR 50.00 لدى: ABDULLAH S ALYOUSIFI E DH في: 2020-10-25 20:27:25</t>
  </si>
  <si>
    <t>شراء عبر نقاط البيع بطاقة:*9034;مدى(أثير) من:*2984 لدى:Ruba Muhammad Al-Hamid مبلغ:SAR 34.15 في:20-10-20 16:18</t>
  </si>
  <si>
    <t>شراء انترنت بطاقة:*9034;مدى من:*2984 لدى:STC-Sale مبلغ:SAR 34.50 في:20-10-14 09:50</t>
  </si>
  <si>
    <t>شراء عبر نقاط البيع بطاقة:*9034;مدى(أثير) من:*2984 لدى:ALFARIS مبلغ:SAR 800.00 في:20-10-21 12:33</t>
  </si>
  <si>
    <t>شراء عبر نقاط البيع بطاقة:*9034;مدى(أثير) من:*2984 لدى:ADAM PHARMACY 21 مبلغ:SAR 20.70 في:20-10-20 16:20</t>
  </si>
  <si>
    <t>شراء عبر نقاط البيع بطاقة: ***1693; مدى(أثير) من: ***3001 مبلغ: SAR 1,599.00 لدى: BOUDL TAHLEYA في: 2020-10-23 16:27:37</t>
  </si>
  <si>
    <t>شراء عبر نقاط البيع بطاقة: ***1693; مدى(أثير) من: ***3001 مبلغ: SAR 50.00 لدى: WADI ALBASHAER COMPANY Al Olaya في: 2020-10-26 16:05:18</t>
  </si>
  <si>
    <t>عملية شراء مدى عبر الإنترنت بمبلغ 36.00 SAR بإستخدام بطاقة مدى رقم ***1693 في 2020-10-26 14:03:48 تم الخصم من حساب ***3001.</t>
  </si>
  <si>
    <t>مشتريات نقاط البيع بطاقة: **4529;مدى(تطبيق مدى Pay) من: xx007 مبلغ: 102.00 SAR لدى: YOUSEF FAHAD ALQHATANI دولة: السعودية في: 2020/10/28 19:18</t>
  </si>
  <si>
    <t>مشتريات نقاط البيع بطاقة: **4529;تطبيق Apple Pay من: xx007 مبلغ: 48.00 SAR لدى: NOOR ALRIYADH دولة: السعودية في: 2020/10/28 20:37</t>
  </si>
  <si>
    <t>مشتريات إنترنت بطاقة: **4529;مدى من: xx007 مبلغ: 48.00 SAR لدى: Careem Transportation في: 2020/10/28 13:09</t>
  </si>
  <si>
    <t>شراء عبر نقاط البيع بطاقة: ***1693; مدى(أثير) من: ***3001 مبلغ: SAR 40.00 لدى: MCDONALDS AL NADA PLAZ rd في: 2020-10-28 22:02:37</t>
  </si>
  <si>
    <t>شراء عبر نقاط البيع بطاقة: ***1693; مدى(أثير) من: ***3001 مبلغ: SAR 17.96 لدى: THREE FOODS MARKET في: 2020-10-28 21:48:10</t>
  </si>
  <si>
    <t>مشتريات نقاط البيع بطاقة: **4529;مدى من: xx007 مبلغ: 30 USD لدى: GRAMMARLY CO 1OATHPD دولة: أمريكا في: 2020/10/28 21:16</t>
  </si>
  <si>
    <t>شراء عبر نقاط البيع بطاقة: ***1693; مدى(أثير) من: ***3001 مبلغ: SAR 146.53 لدى: ALOTHAIM ANAS BIN MALI with king ab في: 2020-10-26 22:29:00</t>
  </si>
  <si>
    <t>شراء عبر نقاط البيع بطاقة: ***1693; مدى من: ***3001 مبلغ: SAR 12.65 لدى: Ruba Al Hamidani Foods في: 2020-10-26 23:09:40</t>
  </si>
  <si>
    <t>شراء عبر نقاط البيع بطاقة: ***1693; مدى(أثير) من: ***3001 مبلغ: SAR 23.85 لدى: SUB WAY في: 2020-10-27 14:11:47</t>
  </si>
  <si>
    <t>شراء عبر نقاط البيع بطاقة: ***1693; مدى(أثير) من: ***3001 مبلغ: SAR 34.23 لدى: TAMIMI MARKETS S150 في: 2020-10-26 23:08:08</t>
  </si>
  <si>
    <t>MCDONALDS</t>
  </si>
  <si>
    <t>مشتريات نقاط البيع بطاقة: **4529;تطبيق Apple Pay من: xx007 مبلغ: 12.00 SAR لدى: JAVA TIME دولة: السعودية في: 2020/10/29 10:44</t>
  </si>
  <si>
    <t>مشتريات إنترنت بطاقة: **4529;مدى من: xx007 مبلغ: 39.38 SAR لدى: Shams Al Madar Trading في: 2020/10/29 10:32</t>
  </si>
  <si>
    <t>شراء عبر نقاط البيع بطاقة: ***1693; مدى من: ***3001 مبلغ: SAR 12.00 لدى: MAMA NOURA في: 2020-10-28 09:34:55</t>
  </si>
  <si>
    <t>شراء عبر نقاط البيع بطاقة: ***1693; مدى من: ***3001 مبلغ: SAR 15.00 لدى: laundry HAYA ALI MOHAM 682 MED في: 2020-10-28 16:52:39</t>
  </si>
  <si>
    <t>شراء عبر نقاط البيع بطاقة: ***1693; مدى من: ***3001 مبلغ: SAR 8.50 لدى: Ruba Muhammad Al Hamid st Al Nada في: 2020-10-28 16:54:46</t>
  </si>
  <si>
    <t>شراء عبر نقاط البيع بطاقة:*9034;مدى(أثير) من:*2984 لدى:THLAJAT ALEARINI مبلغ:SAR 60.00 في:20-10-28 20:16</t>
  </si>
  <si>
    <t>مشتريات إنترنت بطاقة: **4529;مدى من: xx007 مبلغ: 161.00 SAR لدى: Zain في: 2020/10/28 11:42</t>
  </si>
  <si>
    <t>مشتريات إنترنت بطاقة: **4529;مدى من: xx007 مبلغ: 10.00 SAR لدى: Careem Transportation في: 2020/10/28 12:07</t>
  </si>
  <si>
    <t>شراء عبر نقاط البيع بطاقة: ***1693; مدى(أثير) من: ***3001 مبلغ: SAR 42.80 لدى: PANDA RETAIL COMPANY P n RD في: 2020-10-27 23:06:36</t>
  </si>
  <si>
    <t>الحساب 362000010006086561658 التاريخ 20.10.2020 التاريخ الهجري 03.03.1442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</si>
  <si>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21.10.2020 التاريخ الهجري 04.03.1442 مدين -750.00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</si>
  <si>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22.10.2020 التاريخ الهجري 05.03.1442 مدين -3,200.00 تفاصيل تحويل داخل الراجحي نوع قناة الاتصال الشركات E رقم حساب المستفيد 23500608012002603 اسم المستفيد احمد صلاح عبدالقادر سالم اسم المستفيد / الفرعي احمد*صلاح*عبدالقادر,سالم ملاحظات طباعة PDF أرسالها الى البريد الالكتروني إغلاق</t>
  </si>
  <si>
    <t>الحساب 362000010006086561658 التاريخ 24.10.2020 التاريخ الهجري 07.03.1442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</si>
  <si>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25.10.2020 التاريخ الهجري 08.03.1442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</si>
  <si>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28.10.2020 التاريخ الهجري 11.03.1442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</si>
  <si>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29.10.2020 التاريخ الهجري 12.03.1442 مدين -300.00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</si>
  <si>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29.10.2020 التاريخ الهجري 12.03.1442 مدين -100.00 تفاصيل مدفوعات سـداد - المخالفات المرورية نوع قناة الاتصال الشركات E ملاحظات E -/040-2246119214-3565588349 MPOUD201 طباعة PDF أرسالها الى البريد الالكتروني إغلاق</t>
  </si>
  <si>
    <t>الحساب 362000010006086561658 التاريخ 29.10.2020 التاريخ الهجري 12.03.1442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</si>
  <si>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30.10.2020 التاريخ الهجري 13.03.1442 مدين -25.00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</si>
  <si>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30.10.2020 التاريخ الهجري 13.03.1442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</si>
  <si>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العامل اللي نط وفتح الباب</t>
  </si>
  <si>
    <t>رقم الحساب: 440121858210007 التاريخ الميلادي: 31/10/2020 التاريخ الهجري: 14/03/1442 الوقت: 19:18 رقم المرجع: FT20305568000103 المبلغ: 135.00 العملة: SAR نوع العملية: مدين وصف العملية: دفع عبر نقاط البيع (مدى أثير) تفاصيل العملية: من بطاقة مدى XX4529 لدى Happy Cheese Trading في المملكة العربية السعودية</t>
  </si>
  <si>
    <t>رقم الحساب: 440121858210007 التاريخ الميلادي: 31/10/2020 التاريخ الهجري: 14/03/1442 الوقت: 16:21 رقم المرجع: FT20305488327314 المبلغ: 28.38 العملة: SAR نوع العملية: مدين وصف العملية: دفع عبر نقاط البيع (مدى أثير) تفاصيل العملية: من بطاقة مدى XX4529 لدى NAJMAH HAY ALNADA في المملكة العربية السعودية</t>
  </si>
  <si>
    <t>رقم الحساب: 440121858210007 التاريخ الميلادي: 01/11/2020 التاريخ الهجري: 15/03/1442 الوقت: 20:42 رقم المرجع: FT20306138090448 المبلغ: 42.00 العملة: SAR نوع العملية: مدين وصف العملية: دفع عبر نقاط البيع (مدى أثير) تفاصيل العملية: من بطاقة مدى XX4529 لدى FIFTY FRUITS في المملكة العربية السعودية</t>
  </si>
  <si>
    <t>رقم الحساب: 440121858210007 التاريخ الميلادي: 01/11/2020 التاريخ الهجري: 15/03/1442 الوقت: 14:05 رقم المرجع: FT20306456103405 المبلغ: 8.00 العملة: SAR نوع العملية: مدين وصف العملية: دفع عبر نقاط البيع (مدى أثير) تفاصيل العملية: من بطاقة مدى XX4529 لدى MOHMMED KHALAF في المملكة العربية السعودية</t>
  </si>
  <si>
    <t>رقم الحساب: 440121858210007 التاريخ الميلادي: 01/11/2020 التاريخ الهجري: 15/03/1442 الوقت: 10:08 رقم المرجع: FT20306150242002 المبلغ: 100.00 العملة: SAR نوع العملية: مدين وصف العملية: سحب آلي تفاصيل العملية: من بطاقة مدى XX4529 في المملكة العربية السعودية</t>
  </si>
  <si>
    <t>رقم الحساب: 440121858210007 التاريخ الميلادي: 01/11/2020 التاريخ الهجري: 15/03/1442 الوقت: 08:54 رقم المرجع: FT20306526203037 المبلغ: 12.00 العملة: SAR نوع العملية: مدين وصف العملية: دفع عبر نقاط البيع (مدى أثير) تفاصيل العملية: من بطاقة مدى XX4529 لدى MAMA NOURA في المملكة العربية السعودية</t>
  </si>
  <si>
    <t>حوالة صادرة: محلية من: xx007 مبلغ: 2008.05 SAR في: 2020/11/03 12:44</t>
  </si>
  <si>
    <t>سحب: صراف آلي بطاقة: **4529 مدى دولة: السعودية من: xx007 مبلغ: 100.00 SAR في: 2020/11/03 10:00</t>
  </si>
  <si>
    <t>مشتريات نقاط البيع بطاقة: **4529;مدى(تطبيق مدى Pay) من: xx007 مبلغ: 16.00 SAR لدى: SEJJAR FOR CONTACTING دولة: السعودية في: 2020/11/02 20:01</t>
  </si>
  <si>
    <t>Cash ikea</t>
  </si>
  <si>
    <t>مشتريات نقاط البيع بطاقة: **4529;مدى(تطبيق مدى Pay) من: xx007 مبلغ: 154.31 SAR لدى: AL OTHAIM MARKETS دولة: السعودية في: 2020/11/02 22:28</t>
  </si>
  <si>
    <t>مشتريات نقاط البيع بطاقة: **4529;مدى(تطبيق مدى Pay) من: xx007 مبلغ: 48.00 SAR لدى: SHAWARMER AlWadi 33 دولة: السعودية في: 2020/11/02 19:21</t>
  </si>
  <si>
    <t>Cc</t>
  </si>
  <si>
    <t>مشتريات نقاط البيع بطاقة: **4529;مدى(تطبيق مدى Pay) من: xx007 مبلغ: 7.50 SAR لدى: RUBA MOHAMMED BIN دولة: السعودية في: 2020/11/04 09:30</t>
  </si>
  <si>
    <t>مشتريات نقاط البيع بطاقة: **4529;مدى(تطبيق مدى Pay) من: xx007 مبلغ: 10.35 SAR لدى: FAWAL KWAN ALAFRAH دولة: السعودية في: 2020/11/04 08:48</t>
  </si>
  <si>
    <t>مشتريات نقاط البيع بطاقة: **4529;مدى(أثير) من: xx007 مبلغ: 40.00 SAR لدى: RUBA MOHAMMED BIN دولة: السعودية في: 2020/11/02 22:52</t>
  </si>
  <si>
    <t>التميمي كاش</t>
  </si>
  <si>
    <t>مشتريات نقاط البيع بطاقة: **4529;مدى(تطبيق مدى Pay) من: xx007 مبلغ: 7.00 SAR لدى: laundry HAYA ALI دولة: السعودية في: 2020/11/04 09:25</t>
  </si>
  <si>
    <t>مشتريات نقاط البيع بطاقة: **4529;مدى(تطبيق مدى Pay) من: xx007 مبلغ: 30.00 SAR لدى: SAUDI AUTOMOTIVE دولة: السعودية في: 2020/11/02 19:55</t>
  </si>
  <si>
    <t>مشتريات إنترنت بطاقة: **4529;مدى من: xx007 مبلغ: 12.00 SAR لدى: Careem Transportation في: 2020/11/02 12:26</t>
  </si>
  <si>
    <t>شراء عبر نقاط البيع بطاقة:*9034;مدى(أثير) من:*2984 لدى:MAKERY MOHAMMED مبلغ:SAR 12.00 في:20-11-05 21:48</t>
  </si>
  <si>
    <t>شراء عبر نقاط البيع بطاقة:*9034;مدى(أثير) من:*2984 لدى:FOOD QUALITY EST مبلغ:SAR 20.00 في:20-11-05 21:44</t>
  </si>
  <si>
    <t>مشتريات نقاط البيع بطاقة: **4529;مدى(تطبيق مدى Pay) من: xx007 مبلغ: 15.00 SAR لدى: excellence corner for دولة: السعودية في: 2020/11/04 21:14</t>
  </si>
  <si>
    <t>Sawa</t>
  </si>
  <si>
    <t>البقالة</t>
  </si>
  <si>
    <t>حوالة واردة: محلية عبر: البنك الأهلي التجاري مبلغ: 1500.00 SAR إلى: xx007 في: 2020/11/05 19:11</t>
  </si>
  <si>
    <t>مشتريات نقاط البيع بطاقة: **4529;مدى(تطبيق مدى Pay) من: xx007 مبلغ: 24.00 SAR لدى: laundry HAYA ALI دولة: السعودية في: 2020/11/05 19:19</t>
  </si>
  <si>
    <t>مشتريات نقاط البيع بطاقة: **4529;مدى(تطبيق مدى Pay) من: xx007 مبلغ: 8.00 SAR لدى: FAWAL KWAN ALAFRAH دولة: السعودية في: 2020/11/02 09:02</t>
  </si>
  <si>
    <t>مشتريات نقاط البيع بطاقة: **4529;مدى(أثير) من: xx007 مبلغ: 54.00 SAR لدى: MCDONALDS TAA دولة: السعودية في: 2020/11/01 21:00</t>
  </si>
  <si>
    <t>مشتريات نقاط البيع بطاقة: **4529;مدى(تطبيق مدى Pay) من: xx007 مبلغ: 254.05 SAR لدى: TAMIMI MARKETS S162 دولة: السعودية في: 2020/11/01 23:30</t>
  </si>
  <si>
    <t>شراء عبر نقاط البيع بطاقة: ***1693; مدى(أثير) من: ***3001 مبلغ: SAR 97.65 لدى: MOHAMMED SAAD ALDEN CO في: 2020-10-30 13:47:26</t>
  </si>
  <si>
    <t>شراء عبر نقاط البيع بطاقة: ***1693; مدى(أثير) من: ***3001 مبلغ: SAR 35.00 لدى: OTHMAN BIN AFAN STATIO ROAD في: 2020-10-30 13:38:30</t>
  </si>
  <si>
    <t>شراء عبر نقاط البيع بطاقة: ***1693; مدى من: ***3001 مبلغ: SAR 23.00 لدى: FLAF BURGER في: 2020-10-29 20:08:33</t>
  </si>
  <si>
    <t>مشتريات نقاط البيع بطاقة: **4529;مدى(تطبيق مدى Pay) من: xx007 مبلغ: 16.15 SAR لدى: Ruba Muhammad Al دولة: السعودية في: 2020/11/01 23:52</t>
  </si>
  <si>
    <t>مشتريات نقاط البيع بطاقة: **4529;مدى(تطبيق مدى Pay) من: xx007 مبلغ: 15.75 SAR لدى: SALAMUH MOHAMMED HASAN دولة: السعودية في: 2020/10/31 12:26</t>
  </si>
  <si>
    <t>مشتريات نقاط البيع بطاقة: **4529;مدى(تطبيق مدى Pay) من: xx007 مبلغ: 42.00 SAR لدى: PANDA RETAIL COMPANY P دولة: السعودية في: 2020/10/31 12:42</t>
  </si>
  <si>
    <t>مشتريات نقاط البيع بطاقة: **4529;مدى(تطبيق مدى Pay) من: xx007 مبلغ: 102.50 SAR لدى: SAUDI ELAGE CO دولة: السعودية في: 2020/11/01 23:38</t>
  </si>
  <si>
    <t>مشتريات نقاط البيع بطاقة: **4529;مدى(أثير) من: xx007 مبلغ: 48.00 SAR لدى: SHAWERMER دولة: السعودية في: 2020/10/30 22:48</t>
  </si>
  <si>
    <t>مشتريات نقاط البيع بطاقة: **4529;مدى(تطبيق مدى Pay) من: xx007 مبلغ: 3.45 SAR لدى: SALAMUH MOHAMMED HASAN دولة: السعودية في: 2020/11/06 13:01</t>
  </si>
  <si>
    <t>مشتريات نقاط البيع بطاقة: **4529;مدى(تطبيق مدى Pay) من: xx007 مبلغ: 50.00 SAR لدى: OTHMAN BIN AFAN دولة: السعودية في: 2020/11/06 12:53</t>
  </si>
  <si>
    <t>مشتريات نقاط البيع بطاقة: **4529;تطبيق Apple Pay من: xx007 مبلغ: 9.20 SAR لدى: COFFEE LOBBY دولة: السعودية في: 2020/11/06 14:28</t>
  </si>
  <si>
    <t>تغيير كيلون ومفاتيح باب الشارع</t>
  </si>
  <si>
    <t>مشتريات نقاط البيع بطاقة: **4529;مدى(تطبيق مدى Pay) من: xx007 مبلغ: 42.00 SAR لدى: TAMIMI MARKETS S162 دولة: السعودية في: 2020/11/06 12:40</t>
  </si>
  <si>
    <t>مشتريات نقاط البيع بطاقة: **4529;مدى(تطبيق مدى Pay) من: xx007 مبلغ: 161.00 SAR لدى: HALALAH دولة: السعودية في: 2020/11/06 13:02</t>
  </si>
  <si>
    <t>مشتريات نقاط البيع بطاقة: **4529;مدى(أثير) من: xx007 مبلغ: 39.00 SAR لدى: HARDEES RABIA دولة: السعودية في: 2020/11/06 20:27</t>
  </si>
  <si>
    <t>مشتريات نقاط البيع بطاقة: **4529;مدى(تطبيق مدى Pay) من: xx007 مبلغ: 26.00 SAR لدى: FOOD LINES TO SERVICE دولة: السعودية في: 2020/10/29 14:26</t>
  </si>
  <si>
    <t>مشتريات نقاط البيع بطاقة: **4529;مدى(تطبيق مدى Pay) من: xx007 مبلغ: 266.80 SAR لدى: Hamam Abdoh Restaurant دولة: السعودية في: 2020/10/29 21:52</t>
  </si>
  <si>
    <t>مشتريات نقاط البيع بطاقة: **4529;مدى(تطبيق مدى Pay) من: xx007 مبلغ: 14.00 SAR لدى: SHAY BOKHAR دولة: السعودية في: 2020/10/29 22:34</t>
  </si>
  <si>
    <t>مشتريات نقاط البيع بطاقة: **4529;مدى(تطبيق مدى Pay) من: xx007 مبلغ: 23.00 SAR لدى: laundry HAYA ALI دولة: السعودية في: 2020/10/30 18:03</t>
  </si>
  <si>
    <t>مشتريات نقاط البيع بطاقة: **4529;مدى(تطبيق مدى Pay) من: xx007 مبلغ: 31.90 SAR لدى: Ruba Muhammad Al دولة: السعودية في: 2020/10/30 18:05</t>
  </si>
  <si>
    <t>مشتريات نقاط البيع بطاقة: **4529;مدى من: xx007 مبلغ: 29 USD لدى: EXPANDCART دولة: أمريكا في: 2020/11/01 03:16</t>
  </si>
  <si>
    <t>مشتريات نقاط البيع بطاقة: **4529;مدى(أثير) من: xx007 مبلغ: 66.24 SAR لدى: TAMIMI MARKETS S162 دولة: السعودية في: 2020/11/07 13:59</t>
  </si>
  <si>
    <t>مشتريات نقاط البيع بطاقة: **4529;مدى(أثير) من: xx007 مبلغ: 28.75 SAR لدى: AL OTHAIM MARKETS دولة: السعودية في: 2020/11/07 14:13</t>
  </si>
  <si>
    <t>سحب: صراف آلي بطاقة: **4529 مدى دولة: السعودية من: xx007 مبلغ: 150.00 SAR في: 2020/11/07 14:24</t>
  </si>
  <si>
    <t>مشتريات نقاط البيع بطاقة: **4529;مدى(تطبيق مدى Pay) من: xx007 مبلغ: 128.25 SAR لدى: HATTAN FISH دولة: السعودية في: 2020/11/07 14:26</t>
  </si>
  <si>
    <t>مشتريات نقاط البيع بطاقة: **4529;مدى(أثير) من: xx007 مبلغ: 100.00 SAR لدى: alhadyat litaqdim دولة: السعودية في: 2020/11/07 19:44</t>
  </si>
  <si>
    <t>مشتريات نقاط البيع بطاقة: **4529;مدى(أثير) من: xx007 مبلغ: 30.00 SAR لدى: MCDONALDS AL NADA دولة: السعودية في: 2020/11/07 21:39</t>
  </si>
  <si>
    <t>مشتريات نقاط البيع بطاقة: **4529;مدى(أثير) من: xx007 مبلغ: 24.00 SAR لدى: BK Nada دولة: السعودية في: 2020/11/07 21:44</t>
  </si>
  <si>
    <t>مشتريات إنترنت بطاقة: **4529;مدى من: xx007 مبلغ: 17 USD لدى: Pipedrive OUe في: 2020/11/07 22:45</t>
  </si>
  <si>
    <t>مشتريات نقاط البيع بطاقة: **4529;مدى(تطبيق مدى Pay) من: xx007 مبلغ: 11.00 SAR لدى: FOAM دولة: السعودية في: 2020/11/07 22:56</t>
  </si>
  <si>
    <t>مشتريات نقاط البيع بطاقة: **4529;مدى(تطبيق مدى Pay) من: xx007 مبلغ: 6.00 SAR لدى: ADDRESS CAFE دولة: السعودية في: 2020/11/08 13:08</t>
  </si>
  <si>
    <t>مشتريات نقاط البيع بطاقة: **4529;مدى(تطبيق مدى Pay) من: xx007 مبلغ: 12.00 SAR لدى: ABOU JABARA RESTAURANT دولة: السعودية في: 2020/11/08 15:36</t>
  </si>
  <si>
    <t>مشتريات نقاط البيع بطاقة: **4529;مدى(تطبيق مدى Pay) من: xx007 مبلغ: 30.00 SAR لدى: MCDONALDSRABEA2 دولة: السعودية في: 2020/11/08 19:10</t>
  </si>
  <si>
    <t>مشتريات نقاط البيع بطاقة: **4529;مدى(تطبيق مدى Pay) من: xx007 مبلغ: 36.00 SAR لدى: HERFY1124 دولة: السعودية في: 2020/11/08 19:49</t>
  </si>
  <si>
    <t>سحب: صراف آلي بطاقة: **4529 مدى دولة: السعودية من: xx007 مبلغ: 50.00 SAR في: 2020/11/08 20:04</t>
  </si>
  <si>
    <t>مطعم سمسمة مصري في الفلاح</t>
  </si>
  <si>
    <t>سداد فاتورة من: xx007 مبلغ: 57.50 SAR مفوتر: في: 2020/11/08 22:05</t>
  </si>
  <si>
    <t>مشتريات نقاط البيع بطاقة: **4529;مدى(تطبيق مدى Pay) من: xx007 مبلغ: 12.00 SAR لدى: JAVA TIME FOR TRADING دولة: السعودية في: 2020/11/09 11:22</t>
  </si>
  <si>
    <t>شراء عبر نقاط البيع بطاقة:*9034;مدى(أثير) من:*2984 لدى:Ruba Muhammad Al-Hamid مبلغ:SAR 22.50 في:20-11-09 19:31</t>
  </si>
  <si>
    <t>اضافة SAR 1064.00 الى حسابك *2984 في 20-11-10 00:42 - حساب المواطن</t>
  </si>
  <si>
    <t>شراء عبر نقاط البيع بطاقة:*9034;مدى(أثير) من:*2984 لدى:ALDREES380 مبلغ:SAR 50.00 في:20-11-10 10:15</t>
  </si>
  <si>
    <t>شراء عبر نقاط البيع بطاقة:*9034;مدى(أثير) من:*2984 لدى:HERFY1124 مبلغ:SAR 65.00 في:20-11-10 17:46</t>
  </si>
  <si>
    <t>مشتريات إنترنت بطاقة: **4529;مدى من: xx007 مبلغ: 51.00 SAR لدى: Careem Transportation في: 2020/11/09 11:22</t>
  </si>
  <si>
    <t>مشتريات نقاط البيع بطاقة: **4529;مدى(أثير) من: xx007 مبلغ: 65.00 SAR لدى: CRUST CORNER دولة: السعودية في: 2020/11/09 20:51</t>
  </si>
  <si>
    <t>مشتريات نقاط البيع بطاقة: **4529;مدى(أثير) من: xx007 مبلغ: 58.00 SAR لدى: Dominos 62838 دولة: السعودية في: 2020/11/09 21:02</t>
  </si>
  <si>
    <t>سحب: صراف آلي بطاقة: **4529 مدى دولة: السعودية من: xx007 مبلغ: 100.00 SAR في: 2020/11/10 21:19</t>
  </si>
  <si>
    <t>سحب: صراف آلي بطاقة: **4529 مدى دولة: السعودية من: xx007 مبلغ: 100.00 SAR في: 2020/11/11 10:20</t>
  </si>
  <si>
    <t>مشتريات نقاط البيع بطاقة: **4529;مدى(أثير) من: xx007 مبلغ: 25.00 SAR لدى: ALATOZ FOR RETROL دولة: السعودية في: 2020/11/11 10:28</t>
  </si>
  <si>
    <t>سحب: صراف آلي بطاقة: **4529 مدى دولة: السعودية من: xx007 مبلغ: 100.00 SAR في: 2020/11/11 19:45</t>
  </si>
  <si>
    <t>مشتريات نقاط البيع بطاقة: **4529;مدى(أثير) من: xx007 مبلغ: 67.76 SAR لدى: TAMIMI MARKETS S162 دولة: السعودية في: 2020/11/11 20:47</t>
  </si>
  <si>
    <t>شراء عبر نقاط البيع بطاقة:*9034;مدى(أثير) من:*2984 لدى:Ranosh - 4 مبلغ:SAR 55.00 في:20-11-11 22:22</t>
  </si>
  <si>
    <t>شراء عبر نقاط البيع بطاقة:*9034;مدى(أثير) من:*2984 لدى:RUBA MOHAMMED BIN FAHA مبلغ:SAR 7.50 في:20-11-11 08:51</t>
  </si>
  <si>
    <t>شراء عبر نقاط البيع بطاقة:*9034;مدى(أثير) من:*2984 لدى:laundry HAYA ALI MOHAM مبلغ:SAR 37.00 في:20-11-11 08:57</t>
  </si>
  <si>
    <t>سحب: صراف آلي بطاقة: **4529 مدى دولة: السعودية من: xx007 مبلغ: 250.00 SAR في: 2020/11/13 19:36</t>
  </si>
  <si>
    <t>شراء عبر نقاط البيع بطاقة:*9034;مدى(أثير) من:*2984 لدى:MAMA NOURA مبلغ:SAR 12.00 في:20-11-11 09:19</t>
  </si>
  <si>
    <t>شراء عبر نقاط البيع بطاقة:*9034;مدى(أثير) من:*2984 لدى:JAVA TIME FOR TRADING مبلغ:SAR 34.00 في:20-11-11 18:28</t>
  </si>
  <si>
    <t>شراء عبر نقاط البيع بطاقة:*9034;مدى(أثير) من:*2984 لدى:ALA-KAIFAK EST مبلغ:SAR 181.75 في:20-11-11 19:22</t>
  </si>
  <si>
    <t>شراء عبر نقاط البيع بطاقة:*9034;مدى(أثير) من:*2984 لدى:ROMANTIC HOUSE مبلغ:SAR 163.50 في:20-11-11 19:43</t>
  </si>
  <si>
    <t>شراء عبر نقاط البيع بطاقة:*9034;مدى(أثير) من:*2984 لدى:SHAY BOKHAR مبلغ:SAR 14.00 في:20-11-12 13:52</t>
  </si>
  <si>
    <t>شراء عبر نقاط البيع بطاقة:*9034;مدى(أثير) من:*2984 لدى:THLAJAT ALEARINI مبلغ:SAR 65.00 في:20-11-12 16:03</t>
  </si>
  <si>
    <t>شراء عبر نقاط البيع بطاقة:*9034;مدى(أثير) من:*2984 لدى:laundry HAYA ALI MOHAM مبلغ:SAR 17.00 في:20-11-12 16:22</t>
  </si>
  <si>
    <t>شراء عبر نقاط البيع بطاقة:*9034;مدى(أثير) من:*2984 لدى:ADAM PHARMCY COMPANY مبلغ:SAR 132.95 في:20-11-12 16:37</t>
  </si>
  <si>
    <t>شراء عبر نقاط البيع بطاقة:*9034;مدى(أثير) من:*2984 لدى:ADAM PHARMCY COMPANY مبلغ:SAR 60.05 في:20-11-12 16:38</t>
  </si>
  <si>
    <t>شراء عبر نقاط البيع بطاقة:*9034;مدى(أثير) من:*2984 لدى:OTHMAN BIN AFAN STATIO مبلغ:SAR 30.00 في:20-11-12 19:53</t>
  </si>
  <si>
    <t>شراء عبر نقاط البيع بطاقة:*9034;مدى(أثير) من:*2984 لدى:Del Monte Abyat Riyadh مبلغ:SAR 105.00 في:20-11-13 21:09</t>
  </si>
  <si>
    <t>شراء عبر نقاط البيع بطاقة:*9034;مدى(أثير) من:*2984 لدى:Del Monte Abyat Riyadh مبلغ:SAR 46.00 في:20-11-13 21:23</t>
  </si>
  <si>
    <t>شراء عبر نقاط البيع بطاقة: ***1693; مدى(أثير) من: ***3001 مبلغ: SAR 15.00 لدى: HERFY 1272 في: 2020-11-06 21:33:48</t>
  </si>
  <si>
    <t>مشتريات نقاط البيع بطاقة: **4529;مدى(تطبيق مدى Pay) من: xx007 مبلغ: 201.25 SAR لدى: NORGE EST دولة: السعودية في: 2020/11/14 21:13</t>
  </si>
  <si>
    <t>مشتريات نقاط البيع بطاقة: **4529;مدى(تطبيق مدى Pay) من: xx007 مبلغ: 19.50 SAR لدى: BESKOT ALSADAH EST دولة: السعودية في: 2020/11/14 21:24</t>
  </si>
  <si>
    <t>مشتريات نقاط البيع بطاقة: **4529;مدى(تطبيق مدى Pay) من: xx007 مبلغ: 14.00 SAR لدى: laundry HAYA ALI دولة: السعودية في: 2020/11/15 09:39</t>
  </si>
  <si>
    <t>مشتريات نقاط البيع بطاقة: **4529;مدى(تطبيق مدى Pay) من: xx007 مبلغ: 12.00 SAR لدى: DR CAFE دولة: السعودية في: 2020/11/15 09:47</t>
  </si>
  <si>
    <t>شراء عبر نقاط البيع بطاقة:*9034;مدى(أثير) من:*2984 لدى:Petro Tamani For Fuel مبلغ:SAR 20.00 في:20-11-15 19:30</t>
  </si>
  <si>
    <t>مشتريات نقاط البيع بطاقة: **4529;مدى(تطبيق مدى Pay) من: xx007 مبلغ: 3.90 SAR لدى: MEED 61052 دولة: السعودية في: 2020/11/15 13:42</t>
  </si>
  <si>
    <t>مشتريات نقاط البيع بطاقة: **4529;مدى من: xx007 مبلغ: 10 USD لدى: Scribd Inc دولة: أمريكا في: 2020/11/15 13:55</t>
  </si>
  <si>
    <t>مشتريات نقاط البيع بطاقة: **4529;مدى(تطبيق مدى Pay) من: xx007 مبلغ: 52.00 SAR لدى: MCDONALDS AL NADA دولة: السعودية في: 2020/11/15 17:33</t>
  </si>
  <si>
    <t>مشتريات نقاط البيع بطاقة: **4529;مدى(تطبيق مدى Pay) من: xx007 مبلغ: 20.00 SAR لدى: matabikh wamataeim دولة: السعودية في: 2020/11/15 18:02</t>
  </si>
  <si>
    <t>مشتريات نقاط البيع بطاقة: **4529;مدى(تطبيق مدى Pay) من: xx007 مبلغ: 115.00 SAR لدى: TAMIMI MARKETS S162 دولة: السعودية في: 2020/11/15 18:52</t>
  </si>
  <si>
    <t>سحب: صراف آلي بطاقة: **4529 مدى دولة: السعودية من: xx007 مبلغ: 50.00 SAR في: 2020/11/15 19:21</t>
  </si>
  <si>
    <t>شراء عبر نقاط البيع بطاقة:*9034;مدى(أثير) من:*2984 لدى:NAWAFED EST مبلغ:SAR 8.00 في:20-11-16 08:32</t>
  </si>
  <si>
    <t>مشتريات نقاط البيع بطاقة: **4529;مدى(تطبيق مدى Pay) من: xx007 مبلغ: 7.50 SAR لدى: RUBA MOHAMMED BIN دولة: السعودية في: 2020/11/16 08:18</t>
  </si>
  <si>
    <t>الحساب 362000010006086561658 التاريخ 31.10.2020 التاريخ الهجري 14.03.1442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</si>
  <si>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02.11.2020 التاريخ الهجري 16.03.1442 مدين -500.00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</si>
  <si>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02.11.2020 التاريخ الهجري 16.03.1442 مدين -2,500.00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</si>
  <si>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05.11.2020 التاريخ الهجري 19.03.1442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</si>
  <si>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06.11.2020 التاريخ الهجري 20.03.1442 مدين -1,500.00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</si>
  <si>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07.11.2020 التاريخ الهجري 21.03.1442 مدين -1,000.00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</si>
  <si>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10.11.2020 التاريخ الهجري 24.03.1442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</si>
  <si>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12.11.2020 التاريخ الهجري 26.03.1442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</si>
  <si>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رقم الحساب: 440121858210007 التاريخ الميلادي: 16/11/2020 التاريخ الهجري: 01/04/1442 الوقت: 20:24 رقم المرجع: FT20321703530750 المبلغ: 400.00 العملة: SAR نوع العملية: مدين وصف العملية: سحب آلي تفاصيل العملية: من بطاقة مدى XX4529 في المملكة العربية السعودية</t>
  </si>
  <si>
    <t>مشتريات نقاط البيع بطاقة: **4529;مدى(تطبيق مدى Pay) من: xx007 مبلغ: 65.20 SAR لدى: Ruba Muhammad Al دولة: السعودية في: 2020/11/16 16:13</t>
  </si>
  <si>
    <t>مشتريات نقاط البيع بطاقة: **4529;مدى(تطبيق مدى Pay) من: xx007 مبلغ: 28.00 SAR لدى: laundry HAYA ALI دولة: السعودية في: 2020/11/16 16:16</t>
  </si>
  <si>
    <t>مشتريات نقاط البيع بطاقة: **4529;مدى(تطبيق مدى Pay) من: xx007 مبلغ: 10.00 SAR لدى: NAWAFED EST دولة: السعودية في: 2020/11/17 09:14</t>
  </si>
  <si>
    <t>مشتريات نقاط البيع بطاقة: **4529;مدى(تطبيق مدى Pay) من: xx007 مبلغ: 20.00 SAR لدى: ALATOZ FOR RETROL دولة: السعودية في: 2020/11/17 15:24</t>
  </si>
  <si>
    <t>سحب: صراف آلي بطاقة: **4529 مدى دولة: السعودية من: xx007 مبلغ: 200.00 SAR في: 2020/11/17 18:19</t>
  </si>
  <si>
    <t>مشتريات نقاط البيع بطاقة: **4529;مدى(تطبيق مدى Pay) من: xx007 مبلغ: 23.00 SAR لدى: Ruba Muhammad Al دولة: السعودية في: 2020/11/17 19:10</t>
  </si>
  <si>
    <t>مشتريات نقاط البيع بطاقة: **4529;مدى(أثير) من: xx007 مبلغ: 17.00 SAR لدى: SIGNATURE دولة: السعودية في: 2020/11/18 11:11</t>
  </si>
  <si>
    <t>مشتريات نقاط البيع بطاقة: **4529;مدى(أثير) من: xx007 مبلغ: 10.00 SAR لدى: AL NADA PLAZA10219 دولة: السعودية في: 2020/11/18 11:31</t>
  </si>
  <si>
    <t>مشتريات نقاط البيع بطاقة: **4529;مدى(تطبيق مدى Pay) من: xx007 مبلغ: 20.00 SAR لدى: OTHMAN BIN AFAN دولة: السعودية في: 2020/11/18 19:11</t>
  </si>
  <si>
    <t>مشتريات نقاط البيع بطاقة: **4529;مدى(تطبيق مدى Pay) من: xx007 مبلغ: 133.00 SAR لدى: OPERATION FALAFEL ALIA دولة: السعودية في: 2020/11/18 20:23</t>
  </si>
  <si>
    <t>مشتريات نقاط البيع بطاقة: **4529;مدى(تطبيق مدى Pay) من: xx007 مبلغ: 18.00 SAR لدى: Abou Jabara Restaurant دولة: السعودية في: 2020/11/19 10:06</t>
  </si>
  <si>
    <t>حوالة صادرة: محلية من: xx007 مبلغ: 108.05 SAR في: 2020/11/19 15:02</t>
  </si>
  <si>
    <t>سحب: صراف آلي بطاقة: **4529 مدى دولة: السعودية من: xx007 مبلغ: 100.00 SAR في: 2020/11/19 21:50</t>
  </si>
  <si>
    <t>سحب: صراف آلي بطاقة: **4529 مدى دولة: السعودية من: xx007 مبلغ: 100.00 SAR في: 2020/11/19 22:33</t>
  </si>
  <si>
    <t>شراء عبر نقاط البيع بطاقة:*9034;مدى(أثير) من:*2984 لدى:PANDA RETAIL CO P-125 مبلغ:SAR 9.40 في:20-11-18 13:25</t>
  </si>
  <si>
    <t>الحساب 362000010006086561658 التاريخ 14.11.2020 التاريخ الهجري 28.03.1442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</si>
  <si>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16.11.2020 التاريخ الهجري 01.04.1442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</si>
  <si>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17.11.2020 التاريخ الهجري 02.04.1442 مدين -90.00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</si>
  <si>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سحب: صراف آلي بطاقة: **4529 مدى دولة: السعودية من: xx007 مبلغ: 150.00 SAR في: 2020/11/20 19:58</t>
  </si>
  <si>
    <t>مشتريات نقاط البيع بطاقة: **4529;مدى(تطبيق مدى Pay) من: xx007 مبلغ: 115.00 SAR لدى: FOOD LINES TO SERVICE دولة: السعودية في: 2020/11/21 12:22</t>
  </si>
  <si>
    <t>مشتريات نقاط البيع بطاقة: **4529;مدى(تطبيق مدى Pay) من: xx007 مبلغ: 91.00 SAR لدى: LAYALI NWARA RESTURANT دولة: السعودية في: 2020/11/21 21:13</t>
  </si>
  <si>
    <t>مشتريات نقاط البيع بطاقة: **4529;مدى(تطبيق مدى Pay) من: xx007 مبلغ: 23.00 SAR لدى: laundry HAYA ALI دولة: السعودية في: 2020/11/22 08:38</t>
  </si>
  <si>
    <t>الحساب 362000010006086561658 التاريخ 18.11.2020 التاريخ الهجري 03.04.1442 مدين -48.00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</si>
  <si>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19.11.2020 التاريخ الهجري 04.04.1442 مدين -250.00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</si>
  <si>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مشتريات نقاط البيع بطاقة: **4529;مدى(تطبيق مدى Pay) من: xx007 مبلغ: 7.00 SAR لدى: laundry HAYA ALI دولة: السعودية في: 2020/11/22 08:39</t>
  </si>
  <si>
    <t>مشتريات نقاط البيع بطاقة: **4529;مدى(تطبيق مدى Pay) من: xx007 مبلغ: 32.30 SAR لدى: RUBA MOHAMMED BIN دولة: السعودية في: 2020/11/22 08:41</t>
  </si>
  <si>
    <t>سداد فاتورة من: xx007 مبلغ: 17.25 SAR مفوتر: في: 2020/11/22 10:50</t>
  </si>
  <si>
    <t>سداد فاتورة من: xx007 مبلغ: 34.50 SAR مفوتر: في: 2020/11/22 10:51</t>
  </si>
  <si>
    <t>سداد فاتورة من: xx007 مبلغ: 57.50 SAR مفوتر: في: 2020/11/22 11:26</t>
  </si>
  <si>
    <t>سداد فاتورة من: xx007 مبلغ: 23.00 SAR مفوتر: في: 2020/11/22 11:27</t>
  </si>
  <si>
    <t>مشتريات نقاط البيع بطاقة: **4529;مدى(تطبيق مدى Pay) من: xx007 مبلغ: 151.99 SAR لدى: Panda Retail Co دولة: السعودية في: 2020/11/22 16:06</t>
  </si>
  <si>
    <t>مشتريات إنترنت بطاقة: **4529;مدى من: xx007 مبلغ: 39.00 SAR لدى: HungerStation في: 2020/11/22 19:36</t>
  </si>
  <si>
    <t>مشتريات نقاط البيع بطاقة: **4529;مدى(أثير) من: xx007 مبلغ: 30.00 SAR لدى: HERFY1124 دولة: السعودية في: 2020/11/22 20:33</t>
  </si>
  <si>
    <t>مشتريات نقاط البيع بطاقة: **4529;مدى(تطبيق مدى Pay) من: xx007 مبلغ: 40.00 SAR لدى: FIFTY FRUITS دولة: السعودية في: 2020/11/22 21:11</t>
  </si>
  <si>
    <t>مشتريات نقاط البيع بطاقة: **4529;مدى(تطبيق مدى Pay) من: xx007 مبلغ: 12.00 SAR لدى: MAM NOURA TRADING EST دولة: السعودية في: 2020/11/23 09:42</t>
  </si>
  <si>
    <t>مشتريات نقاط البيع بطاقة: **4529;مدى(أثير) من: xx007 مبلغ: 8.52 SAR لدى: CARREFOUR دولة: السعودية في: 2020/11/23 14:04</t>
  </si>
  <si>
    <t>مشتريات نقاط البيع بطاقة: **4529;مدى(تطبيق مدى Pay) من: xx007 مبلغ: 54.00 SAR لدى: HERFY1124 دولة: السعودية في: 2020/11/23 15:48</t>
  </si>
  <si>
    <t>مشتريات نقاط البيع بطاقة: **4529;مدى(تطبيق مدى Pay) من: xx007 مبلغ: 30.00 SAR لدى: MCDONALDS AL NADA دولة: السعودية في: 2020/11/23 15:59</t>
  </si>
  <si>
    <t>سحب: صراف آلي بطاقة: **4529 مدى دولة: السعودية من: xx007 مبلغ: 50.00 SAR في: 2020/11/23 20:36</t>
  </si>
  <si>
    <t>مشتريات نقاط البيع بطاقة: **4529;مدى(أثير) من: xx007 مبلغ: 16.54 SAR لدى: AL OTHAIM MARKETS دولة: السعودية في: 2020/11/23 21:15</t>
  </si>
  <si>
    <t>مشتريات نقاط البيع بطاقة: **4529;مدى(تطبيق مدى Pay) من: xx007 مبلغ: 62.00 SAR لدى: laundry HAYA ALI دولة: السعودية في: 2020/11/24 16:13</t>
  </si>
  <si>
    <t>مشتريات نقاط البيع بطاقة: **4529;مدى(تطبيق مدى Pay) من: xx007 مبلغ: 115.00 SAR لدى: Ruba Muhammad Al دولة: السعودية في: 2020/11/24 16:24</t>
  </si>
  <si>
    <t>مشتريات إنترنت بطاقة: **4529;مدى من: xx007 مبلغ: 103.50 SAR لدى: Almawarid For Recruitm في: 2020/11/24 11:43</t>
  </si>
  <si>
    <t>مشتريات نقاط البيع بطاقة: **4529;مدى(تطبيق مدى Pay) من: xx007 مبلغ: 14.15 SAR لدى: Ruba Muhammad Al دولة: السعودية في: 2020/11/24 16:27</t>
  </si>
  <si>
    <t>مشتريات نقاط البيع بطاقة: **4529;مدى(تطبيق مدى Pay) من: xx007 مبلغ: 42.00 SAR لدى: BURGER EIGHT دولة: السعودية في: 2020/11/24 20:36</t>
  </si>
  <si>
    <t>مشتريات نقاط البيع بطاقة: **4529;مدى(تطبيق مدى Pay) من: xx007 مبلغ: 34.00 SAR لدى: JAHANAMIAH EST دولة: السعودية في: 2020/11/24 20:57</t>
  </si>
  <si>
    <t>مشتريات نقاط البيع بطاقة: **4529;مدى(تطبيق مدى Pay) من: xx007 مبلغ: 9.00 SAR لدى: NAWAFED EST دولة: السعودية في: 2020/11/25 08:29</t>
  </si>
  <si>
    <t>مشتريات نقاط البيع بطاقة: **4529;مدى(تطبيق مدى Pay) من: xx007 مبلغ: 12.00 SAR لدى: JAVA TIME FOR TRADING دولة: السعودية في: 2020/11/25 13:51</t>
  </si>
  <si>
    <t>سحب: صراف آلي بطاقة: **4529 مدى دولة: السعودية من: xx007 مبلغ: 50.00 SAR في: 2020/11/25 14:07</t>
  </si>
  <si>
    <t>مشتريات نقاط البيع بطاقة: **4529;مدى(أثير) من: xx007 مبلغ: 3.45 SAR لدى: SALAMUH MOHAMMED HASAN دولة: السعودية في: 2020/11/25 14:16</t>
  </si>
  <si>
    <t>تسديد فاتورة جوالي</t>
  </si>
  <si>
    <t>عن طريق مينا ان</t>
  </si>
  <si>
    <t>مشتريات نقاط البيع بطاقة: **4529;مدى(تطبيق مدى Pay) من: xx007 مبلغ: 26.00 SAR لدى: Ruba Muhammad Al دولة: السعودية في: 2020/11/25 19:13</t>
  </si>
  <si>
    <t>سحب: صراف آلي بطاقة: **4529 مدى دولة: السعودية من: xx007 مبلغ: 100.00 SAR في: 2020/11/25 21:20</t>
  </si>
  <si>
    <t>مشتريات إنترنت بطاقة: **4529;مدى من: xx007 مبلغ: 161.00 SAR لدى: Zain في: 2020/11/26 15:54</t>
  </si>
  <si>
    <t>مشتريات نقاط البيع بطاقة: **4529;مدى من: xx007 مبلغ: 30 USD لدى: GRAMMARLY CO UFF6X3I دولة: أمريكا في: 2020/11/26 21:16</t>
  </si>
  <si>
    <t>مشتريات نقاط البيع بطاقة: **4529;مدى(أثير) من: xx007 مبلغ: 115.00 SAR لدى: Abdulmohsen Al Hokair دولة: السعودية في: 2020/11/26 21:30</t>
  </si>
  <si>
    <t>سحب: صراف آلي بطاقة: **4529 مدى دولة: السعودية من: xx007 مبلغ: 50.00 SAR في: 2020/11/26 22:46</t>
  </si>
  <si>
    <t>مشتريات نقاط البيع بطاقة: **4529;مدى(أثير) من: xx007 مبلغ: 33.65 SAR لدى: AL OTHAIM MARKETS دولة: السعودية في: 2020/11/26 23:23</t>
  </si>
  <si>
    <t>مشتريات نقاط البيع بطاقة: **4529;مدى(تطبيق مدى Pay) من: xx007 مبلغ: 296.00 SAR لدى: KABABJI TAHLIA دولة: السعودية في: 2020/11/27 14:34</t>
  </si>
  <si>
    <t>مشتريات نقاط البيع بطاقة: **4529;مدى(تطبيق مدى Pay) من: xx007 مبلغ: 34.50 SAR لدى: KONAFA ALQAISER دولة: السعودية في: 2020/11/27 15:32</t>
  </si>
  <si>
    <t>مشتريات نقاط البيع بطاقة: **4529;مدى(تطبيق مدى Pay) من: xx007 مبلغ: 5.00 SAR لدى: DUNKIN DONUTS دولة: السعودية في: 2020/11/27 15:38</t>
  </si>
  <si>
    <t>مشتريات نقاط البيع بطاقة: **4529;مدى(أثير) من: xx007 مبلغ: 13.90 SAR لدى: TAMIMI MARKETS S162 دولة: السعودية في: 2020/11/27 19:33</t>
  </si>
  <si>
    <t>مشتريات نقاط البيع بطاقة: **4529;مدى(تطبيق مدى Pay) من: xx007 مبلغ: 23.00 SAR لدى: GOLDEN KARAK RESTURANT دولة: السعودية في: 2020/11/27 23:38</t>
  </si>
  <si>
    <t>سحب: صراف آلي بطاقة: **4529 مدى دولة: السعودية من: xx007 مبلغ: 150.00 SAR في: 2020/11/28 13:51</t>
  </si>
  <si>
    <t>مشتريات نقاط البيع بطاقة: **4529;مدى(تطبيق مدى Pay) من: xx007 مبلغ: 15.00 SAR لدى: RUBA MOHAMMED BIN دولة: السعودية في: 2020/11/28 16:39</t>
  </si>
  <si>
    <t>مشتريات نقاط البيع بطاقة: **4529;مدى(أثير) من: xx007 مبلغ: 50.00 SAR لدى: SHAWARMER AlWadi 33 دولة: السعودية في: 2020/11/28 17:05</t>
  </si>
  <si>
    <t>مشتريات نقاط البيع بطاقة: **4529;مدى(تطبيق مدى Pay) من: xx007 مبلغ: 12.00 SAR لدى: MAMA NOURA دولة: السعودية في: 2020/11/29 09:44</t>
  </si>
  <si>
    <t>مشتريات نقاط البيع بطاقة: **4529;مدى(تطبيق مدى Pay) من: xx007 مبلغ: 12.00 SAR لدى: JAVA TIME FOR TRADING دولة: السعودية في: 2020/11/29 11:23</t>
  </si>
  <si>
    <t>مشتريات نقاط البيع بطاقة: **4529;مدى(تطبيق مدى Pay) من: xx007 مبلغ: 9.00 SAR لدى: DANKIN DONUTS دولة: السعودية في: 2020/11/29 12:33</t>
  </si>
  <si>
    <t>مشتريات نقاط البيع بطاقة: **4529;مدى(تطبيق مدى Pay) من: xx007 مبلغ: 139.00 SAR لدى: Sadara Foods Fast Food دولة: السعودية في: 2020/11/29 16:15</t>
  </si>
  <si>
    <t>مشتريات نقاط البيع بطاقة: **4529;مدى(تطبيق مدى Pay) من: xx007 مبلغ: 34.00 SAR لدى: haber lldawajen est دولة: السعودية في: 2020/11/29 17:53</t>
  </si>
  <si>
    <t>مشتريات نقاط البيع بطاقة: **4529;مدى(تطبيق مدى Pay) من: xx007 مبلغ: 3.00 SAR لدى: Student world co دولة: السعودية في: 2020/11/29 18:08</t>
  </si>
  <si>
    <t>Jana jyda</t>
  </si>
  <si>
    <t>مشتريات نقاط البيع بطاقة: **4529;مدى(تطبيق مدى Pay) من: xx007 مبلغ: 40.00 SAR لدى: DURAT OUD ALARAK دولة: السعودية في: 2020/11/29 18:13</t>
  </si>
  <si>
    <t>سحب: صراف آلي بطاقة: **4529 مدى دولة: السعودية من: xx007 مبلغ: 200.00 SAR في: 2020/11/29 20:02</t>
  </si>
  <si>
    <t>مطعم مؤمن</t>
  </si>
  <si>
    <t>مشتريات نقاط البيع بطاقة: **4529;مدى(أثير) من: xx007 مبلغ: 92.50 SAR لدى: ALOTHAIM MARKETS دولة: السعودية في: 2020/11/29 20:26</t>
  </si>
  <si>
    <t>مشتريات نقاط البيع بطاقة: **4529;مدى(أثير) من: xx007 مبلغ: 30.00 SAR لدى: ALDREES61 دولة: السعودية في: 2020/11/29 22:00</t>
  </si>
  <si>
    <t>مشتريات نقاط البيع بطاقة: **4529;مدى(تطبيق مدى Pay) من: xx007 مبلغ: 31.00 SAR لدى: laundry HAYA ALI دولة: السعودية في: 2020/11/30 08:37</t>
  </si>
  <si>
    <t>مشتريات إنترنت بطاقة: **4529;مدى من: xx007 مبلغ: 34.00 SAR لدى: Careem Transportation في: 2020/11/30 12:13</t>
  </si>
  <si>
    <t>سحب: صراف آلي بطاقة: **4529 مدى دولة: السعودية من: xx007 مبلغ: 50.00 SAR في: 2020/11/30 14:11</t>
  </si>
  <si>
    <t>مشتريات نقاط البيع بطاقة: **4529;مدى(تطبيق مدى Pay) من: xx007 مبلغ: 22.50 SAR لدى: Ruba Muhammad Al دولة: السعودية في: 2020/11/30 16:29</t>
  </si>
  <si>
    <t>مشتريات نقاط البيع بطاقة: **4529;مدى(تطبيق مدى Pay) من: xx007 مبلغ: 83.64 SAR لدى: Aldawaa PH 815 دولة: السعودية في: 2020/11/30 16:38</t>
  </si>
  <si>
    <t>مشتريات نقاط البيع بطاقة: **4529;مدى(تطبيق مدى Pay) من: xx007 مبلغ: 48.15 SAR لدى: ALRASHAD PHARMACY دولة: السعودية في: 2020/11/30 16:43</t>
  </si>
  <si>
    <t>مشتريات نقاط البيع بطاقة: **4529;مدى من: xx007 مبلغ: 7 USD لدى: DIGITALOCEAN COM دولة: أمريكا في: 2020/12/01 13:45</t>
  </si>
  <si>
    <t>مشتريات نقاط البيع بطاقة: **4529;مدى(تطبيق مدى Pay) من: xx007 مبلغ: 4.00 SAR لدى: SAHL MART دولة: السعودية في: 2020/12/01 18:29</t>
  </si>
  <si>
    <t>شراء عبر نقاط البيع بطاقة: ***1693; مدى(أثير) من: ***3001 مبلغ: SAR 8.00 لدى: MOHMMED KHALAF LLMQAWL llah في: 2020-11-24 11:14:01</t>
  </si>
  <si>
    <t>شراء عبر نقاط البيع بطاقة: ***1693; مدى(أثير) من: ***3001 مبلغ: SAR 6.00 لدى: ADDRESS CAFE في: 2020-11-24 14:33:29</t>
  </si>
  <si>
    <t>شراء عبر نقاط البيع بطاقة: ***1693; مدى(أثير) من: ***3001 مبلغ: SAR 10.00 لدى: ADDRESS CAFE في: 2020-11-24 14:38:23</t>
  </si>
  <si>
    <t>شراء عبر نقاط البيع بطاقة: ***1693; مدى(أثير) من: ***3001 مبلغ: SAR 50.00 لدى: OTHMAN BIN AFAN STATIO ROAD في: 2020-11-29 17:41:10</t>
  </si>
  <si>
    <t>شراء عبر نقاط البيع بطاقة: ***1693; مدى(أثير) من: ***3001 مبلغ: SAR 67.16 لدى: Ruba Muhammad Al Hamid st Al Nada في: 2020-11-29 18:34:13</t>
  </si>
  <si>
    <t>شراء عبر نقاط البيع بطاقة: ***1693; مدى(أثير) من: ***3001 مبلغ: SAR 61.00 لدى: JUDY FAST FOOD RESTAUR H في: 2020-11-30 19:29:28</t>
  </si>
  <si>
    <t>مشتريات نقاط البيع بطاقة: **4529;مدى(تطبيق مدى Pay) من: xx007 مبلغ: 250.00 SAR لدى: ARABTALMAJD EST دولة: السعودية في: 2020/12/01 18:48</t>
  </si>
  <si>
    <t>كفر جديد</t>
  </si>
  <si>
    <t>مشتريات نقاط البيع بطاقة: **4529;مدى(تطبيق مدى Pay) من: xx007 مبلغ: 215.45 SAR لدى: TAMIMI MARKETS S162 دولة: السعودية في: 2020/12/01 19:51</t>
  </si>
  <si>
    <t>سحب: صراف آلي بطاقة: **4529 مدى دولة: السعودية من: xx007 مبلغ: 150.00 SAR في: 2020/12/01 20:24</t>
  </si>
  <si>
    <t>مشتريات نقاط البيع بطاقة: **4529;مدى(أثير) من: xx007 مبلغ: 30.66 SAR لدى: Al Othaim Markets BR دولة: السعودية في: 2020/12/01 21:02</t>
  </si>
  <si>
    <t>مشتريات نقاط البيع بطاقة: **4529;مدى(تطبيق مدى Pay) من: xx007 مبلغ: 495.00 SAR لدى: MOHAMMED ALWADANI EST دولة: السعودية في: 2020/12/01 22:51</t>
  </si>
  <si>
    <t>صيانة الحاسب</t>
  </si>
  <si>
    <t>مشتريات نقاط البيع بطاقة: **4529;مدى(تطبيق مدى Pay) من: xx007 مبلغ: 20.00 SAR لدى: KUDU R0071HD دولة: السعودية في: 2020/12/02 08:41</t>
  </si>
  <si>
    <t>حوالة صادرة: محلية من: xx007 مبلغ: 2008.05 SAR في: 2020/12/02 09:42</t>
  </si>
  <si>
    <t>مشتريات نقاط البيع بطاقة: **4529;مدى(تطبيق مدى Pay) من: xx007 مبلغ: 60.00 SAR لدى: FOCUS دولة: السعودية في: 2020/12/02 13:57</t>
  </si>
  <si>
    <t>مشتريات نقاط البيع بطاقة: **4529;مدى(تطبيق مدى Pay) من: xx007 مبلغ: 37.00 SAR لدى: laundry HAYA ALI دولة: السعودية في: 2020/12/02 16:22</t>
  </si>
  <si>
    <t>مشتريات نقاط البيع بطاقة: **4529;مدى(تطبيق مدى Pay) من: xx007 مبلغ: 58.65 SAR لدى: Ruba Muhammad Al دولة: السعودية في: 2020/12/02 16:31</t>
  </si>
  <si>
    <t>مشتريات نقاط البيع بطاقة: **4529;مدى(تطبيق مدى Pay) من: xx007 مبلغ: 50.00 SAR لدى: ALATOZ FOR RETROL دولة: السعودية في: 2020/12/02 19:17</t>
  </si>
  <si>
    <t>مشتريات نقاط البيع بطاقة: **4529;مدى(تطبيق مدى Pay) من: xx007 مبلغ: 39.00 SAR لدى: MCDONALDS AL NADA دولة: السعودية في: 2020/12/02 19:27</t>
  </si>
  <si>
    <t>مشتريات نقاط البيع بطاقة: **4529;مدى(تطبيق مدى Pay) من: xx007 مبلغ: 22.00 SAR لدى: MCDONALDS AL NADA دولة: السعودية في: 2020/12/02 20:50</t>
  </si>
  <si>
    <t>سداد فاتورة من: xx007 مبلغ: 1430.00 SAR مفوتر: الشركة السعودية للكهرباء في: 2020/12/02 23:34</t>
  </si>
  <si>
    <t>سداد فاتورة من: xx007 مبلغ: 138.13 SAR مفوتر: الاتصالات السعودية في: 2020/12/03 09:27</t>
  </si>
  <si>
    <t>مشتريات نقاط البيع بطاقة: **4529;مدى(تطبيق مدى Pay) من: xx007 مبلغ: 113.10 SAR لدى: Aldawaa PH 605 دولة: السعودية في: 2020/12/03 11:15</t>
  </si>
  <si>
    <t>مشتريات إنترنت بطاقة: **4529;مدى من: xx007 مبلغ: 12.00 SAR لدى: Careem Transportation في: 2020/12/03 14:06</t>
  </si>
  <si>
    <t>مشتريات إنترنت بطاقة: **4529;مدى من: xx007 مبلغ: 48.00 SAR لدى: Careem Transportation في: 2020/12/03 15:06</t>
  </si>
  <si>
    <t>مشتريات نقاط البيع بطاقة: **4529;مدى(تطبيق مدى Pay) من: xx007 مبلغ: 24.00 SAR لدى: JAVA TIME CO دولة: السعودية في: 2020/12/03 18:29</t>
  </si>
  <si>
    <t>مشتريات نقاط البيع بطاقة: **4529;مدى(تطبيق مدى Pay) من: xx007 مبلغ: 7.00 SAR لدى: NAS TALQIMAH LTQDEAM دولة: السعودية في: 2020/12/03 19:23</t>
  </si>
  <si>
    <t>شراء عبر نقاط البيع بطاقة: ***1693; مدى(أثير) من: ***3001 مبلغ: SAR 74.00 لدى: HERFY1124 في: 2020-11-30 19:31:01</t>
  </si>
  <si>
    <t>سحب: صراف آلي بطاقة: ***1693;مدى من: ***3001 مبلغ: SAR 200.00 في: 2020-12-01 15:36:43</t>
  </si>
  <si>
    <t>شراء عبر نقاط البيع بطاقة: ***1693; مدى(أثير) من: ***3001 مبلغ: SAR 20.00 لدى: FIFTY FRUITS RESTAURAN hborhood في: 2020-12-02 19:31:36</t>
  </si>
  <si>
    <t>حوالة صادرة: محلية من: ***3001 مبلغ: SAR 507.00 في: 2020-12-03 11:45:13</t>
  </si>
  <si>
    <t>سحب: صراف آلي بطاقة: **4529 مدى دولة: السعودية من: xx007 مبلغ: 400.00 SAR في: 2020/12/03 21:28</t>
  </si>
  <si>
    <t>مشتريات نقاط البيع بطاقة: **4529;مدى(تطبيق مدى Pay) من: xx007 مبلغ: 105.25 SAR لدى: PANDA RETAIL COMPANY P دولة: السعودية في: 2020/12/04 10:14</t>
  </si>
  <si>
    <t>مشتريات نقاط البيع بطاقة: **4529;مدى(تطبيق مدى Pay) من: xx007 مبلغ: 35.00 SAR لدى: jawdat althimar دولة: السعودية في: 2020/12/04 10:27</t>
  </si>
  <si>
    <t>ملحمة كبدة</t>
  </si>
  <si>
    <t>مشتريات إنترنت بطاقة: **4529;مدى من: xx007 مبلغ: 43.00 SAR لدى: HungerStation في: 2020/12/04 14:20</t>
  </si>
  <si>
    <t>سحب: صراف آلي بطاقة: **4529 مدى دولة: السعودية من: xx007 مبلغ: 50.00 SAR في: 2020/12/04 15:23</t>
  </si>
  <si>
    <t>مشتريات نقاط البيع بطاقة: **4529;مدى(تطبيق مدى Pay) من: xx007 مبلغ: 240.00 SAR لدى: Sugar Sprinkles Co دولة: السعودية في: 2020/12/04 19:42</t>
  </si>
  <si>
    <t>مشتريات نقاط البيع بطاقة: **4529;مدى(تطبيق مدى Pay) من: xx007 مبلغ: 50.00 SAR لدى: ALDREES116 دولة: السعودية في: 2020/12/05 13:04</t>
  </si>
  <si>
    <t>مشتريات نقاط البيع بطاقة: **4529;مدى(أثير) من: xx007 مبلغ: 42.69 SAR لدى: AHMED ALI ALGAIDY EST دولة: السعودية في: 2020/12/05 13:09</t>
  </si>
  <si>
    <t>بقالة في طريق منتزه البحيرات</t>
  </si>
  <si>
    <t>مشتريات إنترنت بطاقة: **4529;مدى من: xx007 مبلغ: 17 USD لدى: Pipedrive OUe في: 2020/12/05 14:45</t>
  </si>
  <si>
    <t>مشتريات نقاط البيع بطاقة: **4529;مدى(تطبيق مدى Pay) من: xx007 مبلغ: 173.18 SAR لدى: HATTAN FISH دولة: السعودية في: 2020/12/05 18:05</t>
  </si>
  <si>
    <t>مشتريات نقاط البيع بطاقة: **4529;مدى(تطبيق مدى Pay) من: xx007 مبلغ: 138.45 SAR لدى: Al Othaim Markets BR 7 دولة: السعودية في: 2020/12/05 18:33</t>
  </si>
  <si>
    <t>مشتريات نقاط البيع بطاقة: **4529;مدى(أثير) من: xx007 مبلغ: 200.00 SAR لدى: EMTIAZ RESTRANT CO دولة: السعودية في: 2020/12/05 19:40</t>
  </si>
  <si>
    <t>مشتريات نقاط البيع بطاقة: **4529;مدى(تطبيق مدى Pay) من: xx007 مبلغ: 12.65 SAR لدى: ADAM PHARMACY 21 دولة: السعودية في: 2020/12/05 22:48</t>
  </si>
  <si>
    <t>مشتريات نقاط البيع بطاقة: **4529;مدى(تطبيق مدى Pay) من: xx007 مبلغ: 46.25 SAR لدى: RUBA MOHAMMED BIN دولة: السعودية في: 2020/12/06 15:30</t>
  </si>
  <si>
    <t>مشتريات نقاط البيع بطاقة: **4529;مدى(تطبيق مدى Pay) من: xx007 مبلغ: 20.00 SAR لدى: laundry HAYA ALI دولة: السعودية في: 2020/12/06 15:36</t>
  </si>
  <si>
    <t>مشتريات نقاط البيع بطاقة: **4529;مدى(تطبيق مدى Pay) من: xx007 مبلغ: 22.00 SAR لدى: hsham alrais دولة: السعودية في: 2020/12/06 20:33</t>
  </si>
  <si>
    <t>مشتريات نقاط البيع بطاقة: **4529;مدى(تطبيق مدى Pay) من: xx007 مبلغ: 20.00 SAR لدى: SEMSEMA RESTAURANT دولة: السعودية في: 2020/12/07 15:24</t>
  </si>
  <si>
    <t>مشتريات نقاط البيع بطاقة: **4529;مدى(تطبيق مدى Pay) من: xx007 مبلغ: 186.00 SAR لدى: hsham alrais دولة: السعودية في: 2020/12/07 15:41</t>
  </si>
  <si>
    <t>مشتريات نقاط البيع بطاقة: **4529;مدى(تطبيق مدى Pay) من: xx007 مبلغ: 71.88 SAR لدى: BSATEEN AL QASSEM دولة: السعودية في: 2020/12/07 20:07</t>
  </si>
  <si>
    <t>سحب: صراف آلي بطاقة: **4529 مدى دولة: السعودية من: xx007 مبلغ: 150.00 SAR في: 2020/12/07 20:42</t>
  </si>
  <si>
    <t>مشتريات نقاط البيع بطاقة: **4529;مدى(تطبيق مدى Pay) من: xx007 مبلغ: 30.00 SAR لدى: NAWAFED EST دولة: السعودية في: 2020/12/07 20:55</t>
  </si>
  <si>
    <t>مشتريات نقاط البيع بطاقة: **4529;مدى(أثير) من: xx007 مبلغ: 53.61 SAR لدى: AL OTHAIM MARKETS دولة: السعودية في: 2020/12/07 21:42</t>
  </si>
  <si>
    <t>مشتريات نقاط البيع بطاقة: **4529;مدى(تطبيق مدى Pay) من: xx007 مبلغ: 12.00 SAR لدى: MAMA NOURA دولة: السعودية في: 2020/12/08 06:52</t>
  </si>
  <si>
    <t>مشتريات نقاط البيع بطاقة: **4529;مدى(تطبيق مدى Pay) من: xx007 مبلغ: 10.00 SAR لدى: ADDRESS CAFE دولة: السعودية في: 2020/12/08 07:43</t>
  </si>
  <si>
    <t>مشتريات نقاط البيع بطاقة: **4529;مدى(تطبيق مدى Pay) من: xx007 مبلغ: 5.00 SAR لدى: MOHMMED KHALAF دولة: السعودية في: 2020/12/08 11:18</t>
  </si>
  <si>
    <t>مشتريات نقاط البيع بطاقة: **4529;مدى(تطبيق مدى Pay) من: xx007 مبلغ: 30.00 SAR لدى: KNOOZ GOLD STAISON EST دولة: السعودية في: 2020/12/08 13:11</t>
  </si>
  <si>
    <t>مشتريات نقاط البيع بطاقة: **4529;مدى(تطبيق مدى Pay) من: xx007 مبلغ: 68.00 SAR لدى: HERFY 1310 دولة: السعودية في: 2020/12/08 13:48</t>
  </si>
  <si>
    <t>مشتريات نقاط البيع بطاقة: **4529;مدى(تطبيق مدى Pay) من: xx007 مبلغ: 39.67 SAR لدى: Aghsan Albasatin Est دولة: السعودية في: 2020/12/08 20:09</t>
  </si>
  <si>
    <t>شراء عبر نقاط البيع بطاقة:*9034;مدى(أثير) من:*2984 لدى:NAJMAH HAY ALNADA مبلغ:SAR 7.50 في:20-11-20 19:00</t>
  </si>
  <si>
    <t>اضافة SAR 1053.00 الى حسابك *2984 في 20-12-10 00:37 - حساب المواطن</t>
  </si>
  <si>
    <t>حديقة الملك فهد عجلات</t>
  </si>
  <si>
    <t>مشتريات نقاط البيع بطاقة: **4529;مدى(تطبيق مدى Pay) من: xx007 مبلغ: 14.00 SAR لدى: ABOU JABARA RESTAURANT دولة: السعودية في: 2020/12/09 09:27</t>
  </si>
  <si>
    <t>شراء عبر نقاط البيع بطاقة: ***1693; مدى(أثير) من: ***3001 مبلغ: SAR 20.00 لدى: 50 FROUITS في: 2020-12-03 21:16:44</t>
  </si>
  <si>
    <t>شراء عبر نقاط البيع بطاقة: ***1693; مدى(أثير) من: ***3001 مبلغ: SAR 61.00 لدى: HERFY 1266 في: 2020-12-03 21:40:57</t>
  </si>
  <si>
    <t>شراء عبر نقاط البيع بطاقة: ***1693; مدى(أثير) من: ***3001 مبلغ: SAR 94.00 لدى: STARBUCKS في: 2020-12-04 14:44:24</t>
  </si>
  <si>
    <t>شراء عبر نقاط البيع بطاقة: ***1693; مدى(أثير) من: ***3001 مبلغ: SAR 45.00 لدى: BK Shifa 2 في: 2020-12-05 00:17:25</t>
  </si>
  <si>
    <t>مشتريات نقاط البيع بطاقة: **4529;مدى(تطبيق مدى Pay) من: xx007 مبلغ: 54.00 SAR لدى: Caribou coffee دولة: السعودية في: 2020/12/09 12:52</t>
  </si>
  <si>
    <t>مشتريات نقاط البيع بطاقة: **4529;مدى(تطبيق مدى Pay) من: xx007 مبلغ: 80.50 SAR لدى: Ruba Muhammad Al دولة: السعودية في: 2020/12/09 18:23</t>
  </si>
  <si>
    <t>شراء عبر نقاط البيع بطاقة: ***1693; مدى(أثير) من: ***3001 مبلغ: SAR 20.20 لدى: TAMIMI MARKETS S162 في: 2020-12-05 20:50:32</t>
  </si>
  <si>
    <t>شراء عبر نقاط البيع بطاقة: ***1693; مدى من: ***3001 مبلغ: SAR 37.00 لدى: laundry HAYA ALI MOHAM 682 MED في: 2020-12-05 22:50:38</t>
  </si>
  <si>
    <t>شراء عبر نقاط البيع بطاقة: ***1693; مدى(أثير) من: ***3001 مبلغ: SAR 12.00 لدى: JAVA TIME CO في: 2020-12-06 10:53:17</t>
  </si>
  <si>
    <t>شراء عبر نقاط البيع بطاقة: ***1693; مدى(أثير) من: ***3001 مبلغ: SAR 18.00 لدى: JAVA TIME FOR TRADING affan st في: 2020-12-06 14:13:46</t>
  </si>
  <si>
    <t>مشتريات نقاط البيع بطاقة: **4529;مدى(تطبيق مدى Pay) من: xx007 مبلغ: 26.00 SAR لدى: laundry HAYA ALI دولة: السعودية في: 2020/12/09 18:24</t>
  </si>
  <si>
    <t>مشتريات نقاط البيع بطاقة: **4529;مدى(تطبيق مدى Pay) من: xx007 مبلغ: 33.00 SAR لدى: FOOD LINES TO SERVICE دولة: السعودية في: 2020/12/10 13:13</t>
  </si>
  <si>
    <t>مشتريات إنترنت بطاقة: **4529;مدى من: xx007 مبلغ: 47.00 SAR لدى: Careem Transportation في: 2020/12/10 13:15</t>
  </si>
  <si>
    <t>مشتريات نقاط البيع بطاقة: **4529;مدى(تطبيق مدى Pay) من: xx007 مبلغ: 6123.00 SAR لدى: Al Khwarizmi دولة: السعودية في: 2020/12/10 13:55</t>
  </si>
  <si>
    <t>مشتريات نقاط البيع بطاقة: **4529;مدى(تطبيق مدى Pay) من: xx007 مبلغ: 6.00 SAR لدى: SHAY BOKHAR دولة: السعودية في: 2020/12/10 14:12</t>
  </si>
  <si>
    <t>مشتريات نقاط البيع بطاقة: **4529;مدى(أثير) من: xx007 مبلغ: 30.00 SAR لدى: HERFY 1310 دولة: السعودية في: 2020/12/10 14:30</t>
  </si>
  <si>
    <t>سحب: صراف آلي بطاقة: **4529 مدى دولة: السعودية من: xx007 مبلغ: 200.00 SAR في: 2020/12/10 14:54</t>
  </si>
  <si>
    <t>مشتريات نقاط البيع بطاقة: **4529;مدى(تطبيق مدى Pay) من: xx007 مبلغ: 2.00 SAR لدى: Student world co دولة: السعودية في: 2020/12/10 15:55</t>
  </si>
  <si>
    <t>مشتريات نقاط البيع بطاقة: **4529;مدى(تطبيق مدى Pay) من: xx007 مبلغ: 27.00 SAR لدى: SHAWARMER AlWadi 33 دولة: السعودية في: 2020/12/10 16:02</t>
  </si>
  <si>
    <t>مشتريات نقاط البيع بطاقة: **4529;مدى(تطبيق مدى Pay) من: xx007 مبلغ: 5.00 SAR لدى: SASCO PALM دولة: السعودية في: 2020/12/10 16:05</t>
  </si>
  <si>
    <t>مشتريات نقاط البيع بطاقة: **4529;مدى(تطبيق مدى Pay) من: xx007 مبلغ: 16.15 SAR لدى: Ruba Muhammad Al دولة: السعودية في: 2020/12/10 16:36</t>
  </si>
  <si>
    <t>مشتريات إنترنت بطاقة: **4529;مدى من: xx007 مبلغ: 39.00 SAR لدى: jahez في: 2020/12/10 16:37</t>
  </si>
  <si>
    <t>مشتريات إنترنت بطاقة: **4529;مدى من: xx007 مبلغ: 78.00 SAR لدى: Careem Transportation في: 2020/12/10 17:20</t>
  </si>
  <si>
    <t>مشتريات نقاط البيع بطاقة: **4529;مدى(أثير) من: xx007 مبلغ: 52.00 SAR لدى: SHAWERMER دولة: السعودية في: 2020/12/10 20:35</t>
  </si>
  <si>
    <t>مشتريات نقاط البيع بطاقة: **4529;مدى(تطبيق مدى Pay) من: xx007 مبلغ: 328.00 SAR لدى: KABABJI EXIT 5 دولة: السعودية في: 2020/12/11 15:25</t>
  </si>
  <si>
    <t>مشتريات نقاط البيع بطاقة: **4529;مدى(أثير) من: xx007 مبلغ: 25.00 SAR لدى: golden cup coffee دولة: السعودية في: 2020/12/11 16:07</t>
  </si>
  <si>
    <t>مشتريات نقاط البيع بطاقة: **4529;مدى(تطبيق مدى Pay) من: xx007 مبلغ: 17.00 SAR لدى: Ruba Muhammad Al دولة: السعودية في: 2020/12/11 22:14</t>
  </si>
  <si>
    <t>مشتريات إنترنت بطاقة: **4529;مدى من: xx007 مبلغ: 31.18 SAR لدى: UBER TRIP HELP UBER CO في: 2020/12/12 10:05</t>
  </si>
  <si>
    <t>سحب: صراف آلي بطاقة: **4529 مدى دولة: السعودية من: xx007 مبلغ: 200.00 SAR في: 2020/12/12 12:15</t>
  </si>
  <si>
    <t>مشتريات نقاط البيع بطاقة: **4529;مدى(أثير) من: xx007 مبلغ: 67.00 SAR لدى: ALDREES295 دولة: السعودية في: 2020/12/12 12:21</t>
  </si>
  <si>
    <t>مشتريات نقاط البيع بطاقة: **4529;مدى(أثير) من: xx007 مبلغ: 40.00 SAR لدى: 4TWINS COFFEE دولة: السعودية في: 2020/12/12 13:44</t>
  </si>
  <si>
    <t>مشتريات إنترنت بطاقة: **4529;مدى من: xx007 مبلغ: 34.03 SAR لدى: UBER TRIP HELP UBER CO في: 2020/12/12 14:45</t>
  </si>
  <si>
    <t>مشتريات نقاط البيع بطاقة: **4529;مدى(تطبيق مدى Pay) من: xx007 مبلغ: 213.00 SAR لدى: Wallan Trading CO دولة: السعودية في: 2020/12/12 14:48</t>
  </si>
  <si>
    <t>بخاخات في الوكالة</t>
  </si>
  <si>
    <t>مشتريات نقاط البيع بطاقة: **4529;مدى(تطبيق مدى Pay) من: xx007 مبلغ: 163.59 SAR لدى: Panda Retail Co دولة: السعودية في: 2020/12/12 15:47</t>
  </si>
  <si>
    <t>مشتريات نقاط البيع بطاقة: **4529;مدى(تطبيق مدى Pay) من: xx007 مبلغ: 34.00 SAR لدى: haber lldawajen est دولة: السعودية في: 2020/12/12 15:59</t>
  </si>
  <si>
    <t>مشتريات نقاط البيع بطاقة: **4529;مدى(تطبيق مدى Pay) من: xx007 مبلغ: 25.00 SAR لدى: Abdullah Rashed Al دولة: السعودية في: 2020/12/12 17:07</t>
  </si>
  <si>
    <t>مشتريات نقاط البيع بطاقة: **4529;مدى(تطبيق مدى Pay) من: xx007 مبلغ: 25.00 SAR لدى: Student world co دولة: السعودية في: 2020/12/12 21:07</t>
  </si>
  <si>
    <t>طباعة</t>
  </si>
  <si>
    <t>مشتريات نقاط البيع بطاقة: **4529;مدى(تطبيق مدى Pay) من: xx007 مبلغ: 8.00 SAR لدى: Student world co دولة: السعودية في: 2020/12/12 21:08</t>
  </si>
  <si>
    <t>أقلام من المكتبة لجنى وجايدا</t>
  </si>
  <si>
    <t>مشتريات نقاط البيع بطاقة: **4529;مدى(تطبيق مدى Pay) من: xx007 مبلغ: 16.00 SAR لدى: JUDY FAST FOOD دولة: السعودية في: 2020/12/12 21:23</t>
  </si>
  <si>
    <t>عصير قصب</t>
  </si>
  <si>
    <t>مشتريات نقاط البيع بطاقة: **4529;مدى(تطبيق مدى Pay) من: xx007 مبلغ: 12.00 SAR لدى: JAVA TIME CO دولة: السعودية في: 2020/12/13 11:14</t>
  </si>
  <si>
    <t>مشتريات نقاط البيع بطاقة: **4529;مدى(تطبيق مدى Pay) من: xx007 مبلغ: 12.00 SAR لدى: ABOU JABARA RESTAURANT دولة: السعودية في: 2020/12/13 12:50</t>
  </si>
  <si>
    <t>مشتريات نقاط البيع بطاقة: **4529;مدى(تطبيق مدى Pay) من: xx007 مبلغ: 40.00 SAR لدى: BASKIN BR ROBBINS دولة: السعودية في: 2020/12/13 15:58</t>
  </si>
  <si>
    <t>مشتريات نقاط البيع بطاقة: **4529;مدى(تطبيق مدى Pay) من: xx007 مبلغ: 29.00 SAR لدى: laundry HAYA ALI دولة: السعودية في: 2020/12/13 17:44</t>
  </si>
  <si>
    <t>مشتريات نقاط البيع بطاقة: **4529;مدى(تطبيق مدى Pay) من: xx007 مبلغ: 85.10 SAR لدى: Ruba Muhammad Al دولة: السعودية في: 2020/12/13 19:27</t>
  </si>
  <si>
    <t>مشتريات نقاط البيع بطاقة: **4529;مدى(أثير) من: xx007 مبلغ: 96.37 SAR لدى: AL OTHAIM MARKETS دولة: السعودية في: 2020/12/13 20:09</t>
  </si>
  <si>
    <t>شراء عبر نقاط البيع بطاقة:*9034;مدى(أثير) من:*2984 لدى:ALDREES295 مبلغ:SAR 50.00 في:20-12-10 09:14</t>
  </si>
  <si>
    <t>شراء عبر نقاط البيع بطاقة:*9034;مدى(أثير) من:*2984 لدى:HERFY1124 مبلغ:SAR 69.00 في:20-12-13 21:21</t>
  </si>
  <si>
    <t>الحساب 362000010006086561658 التاريخ 22.11.2020 التاريخ الهجري 07.04.1442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</si>
  <si>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23.11.2020 التاريخ الهجري 08.04.1442 مدين -45.00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</si>
  <si>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23.11.2020 التاريخ الهجري 08.04.1442 مدين -250.00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</si>
  <si>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24.11.2020 التاريخ الهجري 09.04.1442 مدين -20.00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</si>
  <si>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26.11.2020 التاريخ الهجري 11.04.1442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</si>
  <si>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27.11.2020 التاريخ الهجري 12.04.1442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</si>
  <si>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27.11.2020 التاريخ الهجري 12.04.1442 مدين -50.00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 عبدالباسط عبدالكريم ملاحظات طباعة PDF أرسالها الى البريد الالكتروني إغلاق</t>
  </si>
  <si>
    <t>الحساب 362000010006086561658 التاريخ 28.11.2020 التاريخ الهجري 13.04.1442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</si>
  <si>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29.11.2020 التاريخ الهجري 14.04.1442 مدين -400.00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</si>
  <si>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29.11.2020 التاريخ الهجري 14.04.1442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</si>
  <si>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شراء عبر نقاط البيع بطاقة:*9034;مدى(أثير) من:*2984 لدى:ALA-KAIFAK EST مبلغ:SAR 129.00 في:20-12-14 16:30</t>
  </si>
  <si>
    <t>الحساب 362000010006086561658 التاريخ 01.12.2020 التاريخ الهجري 16.04.1442 مدين -500.00 تفاصيل تحويل داخل الراجحي نوع قناة الاتصال الشركات E رقم حساب المستفيد 36800608011334527 اسم المستفيد ZEESHAN MOHAMMED MOHAMMED QAMAR UDDIN اسم المستفيد / الفرعي ZEESHAN*MOHAMMED*MOHAMMED,QAMAR UDDIN ملاحظات طباعة PDF أرسالها الى البريد الالكتروني إغلاق</t>
  </si>
  <si>
    <t>فرق 500 ريال عن راتب زيشان</t>
  </si>
  <si>
    <t>الحساب 362000010006086561658 التاريخ 01.12.2020 التاريخ الهجري 16.04.1442 مدين -1,500.00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</si>
  <si>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01.12.2020 التاريخ الهجري 16.04.1442 مدين -1,000.00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t>
  </si>
  <si>
    <t>الحساب 362000010006086561658 التاريخ 01.12.2020 التاريخ الهجري 16.04.1442 مدين -500.00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</si>
  <si>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05.12.2020 التاريخ الهجري 20.04.1442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t>
  </si>
  <si>
    <t>مشتريات إنترنت بطاقة: **4529;مدى من: xx007 مبلغ: 9 USD لدى: NAME CHEAP COM في: 2020/12/14 12:12</t>
  </si>
  <si>
    <t>مشتريات نقاط البيع بطاقة: **4529;مدى(تطبيق مدى Pay) من: xx007 مبلغ: 9.00 SAR لدى: MOHMMED KHALAF دولة: السعودية في: 2020/12/14 13:35</t>
  </si>
  <si>
    <t>مشتريات نقاط البيع بطاقة: **4529;مدى(تطبيق مدى Pay) من: xx007 مبلغ: 3.50 SAR لدى: MOHMMED KHALAF دولة: السعودية في: 2020/12/15 11:10</t>
  </si>
  <si>
    <t>مشتريات نقاط البيع بطاقة: **4529;مدى(تطبيق مدى Pay) من: xx007 مبلغ: 3.50 SAR لدى: SAHL MART دولة: السعودية في: 2020/12/15 15:23</t>
  </si>
  <si>
    <t>مشتريات نقاط البيع بطاقة: **4529;مدى(تطبيق مدى Pay) من: xx007 مبلغ: 7.50 SAR لدى: Ruba Muhammad Al دولة: السعودية في: 2020/12/15 15:57</t>
  </si>
  <si>
    <t>مشتريات إنترنت بطاقة: **4529;مدى من: xx007 مبلغ: 10 USD لدى: PYTHONANYWHERE في: 2020/12/15 16:50</t>
  </si>
  <si>
    <t>مشتريات نقاط البيع بطاقة: **4529;مدى(أثير) من: xx007 مبلغ: 58.99 SAR لدى: AL OTHAIM MARKETS دولة: السعودية في: 2020/12/15 18:10</t>
  </si>
  <si>
    <t>شراء عبر نقاط البيع بطاقة:*9034;مدى(أثير) من:*2984 لدى:SHAY BOKHAR مبلغ:SAR 6.00 في:20-12-14 16:35</t>
  </si>
  <si>
    <t>شراء عبر نقاط البيع بطاقة:*9034;مدى(أثير) من:*2984 لدى:haber lldawajen est مبلغ:SAR 34.00 في:20-12-14 16:40</t>
  </si>
  <si>
    <t>شراء عبر نقاط البيع بطاقة:*9034;مدى(أثير) من:*2984 لدى:jawdat althimar مبلغ:SAR 45.00 في:20-12-14 16:49</t>
  </si>
  <si>
    <t>شراء عبر نقاط البيع بطاقة:*9034;مدى(أثير) من:*2984 لدى:MAMA NOURA مبلغ:SAR 12.00 في:20-12-17 08:59</t>
  </si>
  <si>
    <t>شراء عبر نقاط البيع بطاقة:*9034;مدى(أثير) من:*2984 لدى:MARKAZ ALSULAYMANIA مبلغ:SAR 380.00 في:20-12-15 15:27</t>
  </si>
  <si>
    <t>تغيير الكفر الخلفي الايسر</t>
  </si>
  <si>
    <t>شراء عبر نقاط البيع بطاقة:*9034;مدى(أثير) من:*2984 لدى:ALATOZ FOR RETROL SERV مبلغ:SAR 30.00 في:20-12-15 15:48</t>
  </si>
  <si>
    <t>شراء عبر نقاط البيع بطاقة:*9034;مدى(أثير) من:*2984 لدى:Ruba Muhammad Al-Hamid مبلغ:SAR 78.82 في:20-12-15 19:24</t>
  </si>
  <si>
    <t>سحب: صراف آلي بطاقة: **4529 مدى دولة: السعودية من: xx007 مبلغ: 300.00 SAR في: 2020/12/15 18:16</t>
  </si>
  <si>
    <t>مشتريات نقاط البيع بطاقة: **4529;مدى من: xx007 مبلغ: 8 USD لدى: NAME CHEAP COM دولة: أمريكا في: 2020/12/15 19:52</t>
  </si>
  <si>
    <t>مشتريات نقاط البيع بطاقة: **4529;مدى(تطبيق مدى Pay) من: xx007 مبلغ: 160.00 SAR لدى: hsham alrais دولة: السعودية في: 2020/12/17 15:54</t>
  </si>
  <si>
    <t>سحب: صراف آلي بطاقة: **4529 مدى دولة: السعودية من: xx007 مبلغ: 100.00 SAR في: 2020/12/17 14:27</t>
  </si>
  <si>
    <t>مشتريات نقاط البيع بطاقة: **4529;مدى(تطبيق مدى Pay) من: xx007 مبلغ: 50.00 SAR لدى: ALDREES402 دولة: السعودية في: 2020/12/17 19:18</t>
  </si>
  <si>
    <t>مشتريات نقاط البيع بطاقة: **4529;مدى(تطبيق مدى Pay) من: xx007 مبلغ: 9.00 SAR لدى: MCDONALDS AL NADA دولة: السعودية في: 2020/12/17 20:30</t>
  </si>
  <si>
    <t>مشتريات نقاط البيع بطاقة: **4529;مدى(تطبيق مدى Pay) من: xx007 مبلغ: 1.25 SAR لدى: Ruba Muhammad Al دولة: السعودية في: 2020/12/18 00:40</t>
  </si>
  <si>
    <t>12/18/0202</t>
  </si>
  <si>
    <t>شراء عبر نقاط البيع بطاقة:*9034;مدى(أثير) من:*2984 لدى:KUDU R0071HD مبلغ:SAR 20.00 في:20-12-16 08:55</t>
  </si>
  <si>
    <t>شراء عبر نقاط البيع بطاقة:*9034;مدى(أثير) من:*2984 لدى:HERFY 1310 مبلغ:SAR 55.00 في:20-12-16 16:09</t>
  </si>
  <si>
    <t>شراء عبر نقاط البيع بطاقة:*9034;مدى(أثير) من:*2984 لدى:Ruba Al Hamidani Foods مبلغ:SAR 23.00 في:20-12-16 16:23</t>
  </si>
  <si>
    <t>مشتريات نقاط البيع بطاقة: **4529;مدى(تطبيق مدى Pay) من: xx007 مبلغ: 45.92 SAR لدى: Ruba Muhammad Al دولة: السعودية في: 2020/12/18 12:35</t>
  </si>
  <si>
    <t>سحب: صراف آلي بطاقة: **4529 مدى دولة: السعودية من: xx007 مبلغ: 100.00 SAR في: 2020/12/18 12:46</t>
  </si>
  <si>
    <t>مشتريات نقاط البيع بطاقة: **4529;مدى(أثير) من: xx007 مبلغ: 48.48 SAR لدى: AL OTHAIM MARKETS دولة: السعودية في: 2020/12/18 13:14</t>
  </si>
  <si>
    <t>مشتريات نقاط البيع بطاقة: **4529;مدى(تطبيق مدى Pay) من: xx007 مبلغ: 20.00 SAR لدى: laundry HAYA ALI دولة: السعودية في: 2020/12/18 15:16</t>
  </si>
  <si>
    <t>سحب: صراف آلي بطاقة: ***1693;مدى من: ***3001 مبلغ: SAR 200.00 في: 2020-12-18 12:46:25</t>
  </si>
  <si>
    <t>الحساب 362000010006086561658 التاريخ 06.12.2020 التاريخ الهجري 21.04.1442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</si>
  <si>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06.12.2020 التاريخ الهجري 21.04.1442 مدين -45.00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</si>
  <si>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مشتريات نقاط البيع بطاقة: **4529;مدى(أثير) من: xx007 مبلغ: 39.00 SAR لدى: BK Sweidy دولة: السعودية في: 2020/12/18 22:37</t>
  </si>
  <si>
    <t>مشتريات نقاط البيع بطاقة: **4529;مدى من: xx007 مبلغ: 19 USD لدى: PYTHONANYWHERE دولة: بريطانيا. في: 2020/12/18 23:51</t>
  </si>
  <si>
    <t>مشتريات نقاط البيع بطاقة: **4529;مدى(تطبيق مدى Pay) من: xx007 مبلغ: 0.55 SAR لدى: TAMIMI MARKETS S162 دولة: السعودية في: 2020/12/19 13:07</t>
  </si>
  <si>
    <t>سداد فاتورة من: xx007 مبلغ: 23.00 SAR مفوتر: في: 2020/12/19 14:05</t>
  </si>
  <si>
    <t>مشتريات نقاط البيع بطاقة: **4529;مدى(تطبيق مدى Pay) من: xx007 مبلغ: 11.00 SAR لدى: laundry HAYA ALI دولة: السعودية في: 2020/12/19 17:56</t>
  </si>
  <si>
    <t>مشتريات نقاط البيع بطاقة: **4529;مدى(تطبيق مدى Pay) من: xx007 مبلغ: 69.00 SAR لدى: JARIR BOOK STORE دولة: السعودية في: 2020/12/19 19:47</t>
  </si>
  <si>
    <t>بنك طاقة</t>
  </si>
  <si>
    <t>شراء عبر نقاط البيع بطاقة: ***1693; مدى(أثير) من: ***3001 مبلغ: SAR 102.95 لدى: TAMIMI MARKETS S162 في: 2020-12-19 13:07:01</t>
  </si>
  <si>
    <t>شراء عبر نقاط البيع بطاقة: ***1693; مدى(أثير) من: ***3001 مبلغ: SAR 50.10 لدى: Ruba Muhammad Al Hamid st Al Nada في: 2020-12-19 17:51:39</t>
  </si>
  <si>
    <t>مشتريات نقاط البيع بطاقة: **4529;مدى(تطبيق مدى Pay) من: xx007 مبلغ: 6.50 SAR لدى: Ruba Al Hamidani دولة: السعودية في: 2020/12/19 23:15</t>
  </si>
  <si>
    <t>شراء عبر نقاط البيع بطاقة:*9034;مدى(أثير) من:*2984 لدى:RUBA MOHAMMED BIN FAHA مبلغ:SAR 53.18 في:20-12-17 20:54</t>
  </si>
  <si>
    <t>مشتريات إنترنت بطاقة: **4529;مدى من: xx007 مبلغ: 29.99 SAR لدى: Microsoft Microsoft 36 في: 2020/12/20 07:36</t>
  </si>
  <si>
    <t>مشتريات نقاط البيع بطاقة: **4529;مدى(تطبيق مدى Pay) من: xx007 مبلغ: 4.50 SAR لدى: AL DHAHER STATION دولة: السعودية في: 2020/12/20 08:45</t>
  </si>
  <si>
    <t>حوالة صادرة: محلية من: ***3001 مبلغ: SAR 207.00 في: 2020-12-20 15:19:14</t>
  </si>
  <si>
    <t>مشتريات نقاط البيع بطاقة: **4529;مدى(تطبيق مدى Pay) من: xx007 مبلغ: 300.00 SAR لدى: dr mohameed almofareh دولة: السعودية في: 2020/12/20 09:45</t>
  </si>
  <si>
    <t>مشتريات نقاط البيع بطاقة: **4529;مدى(تطبيق مدى Pay) من: xx007 مبلغ: 113.10 SAR لدى: LEMON 6 PHARMACY دولة: السعودية في: 2020/12/20 09:52</t>
  </si>
  <si>
    <t>مشتريات نقاط البيع بطاقة: **4529;مدى(تطبيق مدى Pay) من: xx007 مبلغ: 119.00 SAR لدى: ABOU JABARA RESTAURANT دولة: السعودية في: 2020/12/20 10:28</t>
  </si>
  <si>
    <t>مشتريات نقاط البيع بطاقة: **4529;مدى(تطبيق مدى Pay) من: xx007 مبلغ: 134.51 SAR لدى: AL OTHAIM MARKETS دولة: السعودية في: 2020/12/20 10:49</t>
  </si>
  <si>
    <t>الحساب 362000010006086561658 التاريخ 08.12.2020 التاريخ الهجري 23.04.1442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</si>
  <si>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الحساب 362000010006086561658 التاريخ 09.12.2020 التاريخ الهجري 24.04.1442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</si>
  <si>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09.12.2020 التاريخ الهجري 24.04.1442 مدين -240.00 تفاصيل حوالات سريع - من الحساب نوع قناة الاتصال الشركات E الملاحظات اسم المستفيد رحمة عبدالباسط عبدالكريم المؤمن رقم حساب المستفيد SA9845000000161095021001 اسم البنك SAUDI BRITISH BANK المبلغ بعملة المستفيد 240.00 العملة ر. س سعر الصرف 1.000000 الرقم المرجعي للدفع 0000500002516826 ملاحظات E - ER-000019341174/0000018/ GBOUEO01 طباعة PDF أرسالها الى البريد الالكتروني إغلاق</t>
  </si>
  <si>
    <t>الحساب 362000010006086561658 التاريخ 09.12.2020 التاريخ الهجري 24.04.1442 مدين -789.33 تفاصيل فواتير نظام سداد نوع قناة الاتصال الفرع اسم المفوتر الاتصالات السعودية رقم الفاتورة 35012429957 الاسم المختصر النت فلة 4 رقم المرجع 3608835687 ملاحظات E#001-3608835687 -35012429957 SPOUD101 طباعة PDF أرسالها الى البريد الالكتروني إغلاق</t>
  </si>
  <si>
    <t>النت</t>
  </si>
  <si>
    <t>الحساب 362000010006086561658 التاريخ 10.12.2020 التاريخ الهجري 25.04.1442 دائن 17,500.00 تفاصيل تحويل داخل الراجحي نوع قناة الاتصال المباشر موبايل رقم حساب المستفيد 36900608010612153 اسم المستفيد معاذ عبدالباسط عبدالكريم المؤمن اسم المستفيد / الفرعي معاذ عبدالباسط عبدالكريم ملاحظات طباعة PDF أرسالها الى البريد الالكتروني إغلاق</t>
  </si>
  <si>
    <t>راتب شهر 12ء مقدما</t>
  </si>
  <si>
    <t>الحساب 362000010006086561658 التاريخ 10.12.2020 التاريخ الهجري 25.04.1442 مدين -3,000.00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</si>
  <si>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10.12.2020 التاريخ الهجري 25.04.1442 مدين -1,000.00 تفاصيل تحويل داخل الراجحي نوع قناة الاتصال الشركات E رقم حساب المستفيد 69100608010025314 اسم المستفيد عبدالرحمن محمد سعيد المؤمن اسم المستفيد / الفرعي عبدالرحمن محمد سعيد ملاحظات طباعة PDF أرسالها الى البريد الالكتروني إغلاق</t>
  </si>
  <si>
    <t>مساهمة في تكاليف ارض اليمن</t>
  </si>
  <si>
    <t>الحساب 362000010006086561658 التاريخ 10.12.2020 التاريخ الهجري 25.04.1442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t>
  </si>
  <si>
    <t>الحساب 362000010006086561658 التاريخ 10.12.2020 التاريخ الهجري 25.04.1442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t>
  </si>
  <si>
    <t>سحب: صراف آلي بطاقة: **4529 مدى دولة: السعودية من: xx007 مبلغ: 100.00 SAR في: 2020/12/20 11:49</t>
  </si>
  <si>
    <t>مشتريات نقاط البيع بطاقة: **4529;مدى من: xx007 مبلغ: 10 USD لدى: Scribd Inc دولة: أمريكا في: 2020/12/20 13:56</t>
  </si>
  <si>
    <t>مشتريات نقاط البيع بطاقة: **4529;مدى(أثير) من: xx007 مبلغ: 230.00 SAR لدى: VOX MAGIC PLANET دولة: السعودية في: 2020/12/20 20:03</t>
  </si>
  <si>
    <t>مشتريات نقاط البيع بطاقة: **4529;مدى(تطبيق مدى Pay) من: xx007 مبلغ: 10.00 SAR لدى: VOX MAGIC PLANET دولة: السعودية في: 2020/12/20 21:51</t>
  </si>
  <si>
    <t>مشتريات نقاط البيع بطاقة: **4529;مدى(تطبيق مدى Pay) من: xx007 مبلغ: 50.00 SAR لدى: HERFY1124 دولة: السعودية في: 2020/12/20 22:35</t>
  </si>
  <si>
    <t>مشتريات نقاط البيع بطاقة: **4529;مدى(تطبيق مدى Pay) من: xx007 مبلغ: 48.15 SAR لدى: pharmcy adam company دولة: السعودية في: 2020/12/21 19:23</t>
  </si>
  <si>
    <t>مشتريات نقاط البيع بطاقة: **4529;مدى(أثير) من: xx007 مبلغ: 86.54 SAR لدى: AL OTHAIM MARKETS دولة: السعودية في: 2020/12/21 19:56</t>
  </si>
  <si>
    <t>سحب: صراف آلي بطاقة: **4529 مدى دولة: السعودية من: xx007 مبلغ: 100.00 SAR في: 2020/12/21 19:58</t>
  </si>
  <si>
    <t>شراء عبر نقاط البيع بطاقة:*9034;مدى(أثير) من:*2984 لدى:Ruba Muhammad Al-Hamid مبلغ:SAR 31.00 في:20-12-17 20:56</t>
  </si>
  <si>
    <t>شراء عبر نقاط البيع بطاقة: ***1693; مدى(أثير) من: ***3001 مبلغ: SAR 3.00 لدى: MOHMMED KHALAF LLMQAWL llah في: 2020-12-21 09:33:46</t>
  </si>
  <si>
    <t>دراجات حديقة مكتبة الملك فهد</t>
  </si>
  <si>
    <t>مشتريات نقاط البيع بطاقة: **4529;مدى(تطبيق مدى Pay) من: xx007 مبلغ: 8.00 SAR لدى: NAWAFED EST دولة: السعودية في: 2020/12/22 08:20</t>
  </si>
  <si>
    <t>مشتريات نقاط البيع بطاقة: **4529;مدى(تطبيق مدى Pay) من: xx007 مبلغ: 8.00 SAR لدى: HEALTHY FOODS CO LTD دولة: السعودية في: 2020/12/22 09:21</t>
  </si>
  <si>
    <t>مشتريات نقاط البيع بطاقة: **4529;مدى(تطبيق مدى Pay) من: xx007 مبلغ: 15.00 SAR لدى: Ruba Al Hamidani دولة: السعودية في: 2020/12/23 09:02</t>
  </si>
  <si>
    <t>مشتريات نقاط البيع بطاقة: **4529;مدى(تطبيق مدى Pay) من: xx007 مبلغ: 20.00 SAR لدى: ALDREES295 دولة: السعودية في: 2020/12/23 09:30</t>
  </si>
  <si>
    <t>مشتريات نقاط البيع بطاقة: **4529;مدى(تطبيق مدى Pay) من: xx007 مبلغ: 7.35 SAR لدى: TAMIMI MARKETS S162 دولة: السعودية في: 2020/12/23 14:45</t>
  </si>
  <si>
    <t>مشتريات نقاط البيع بطاقة: **4529;مدى(تطبيق مدى Pay) من: xx007 مبلغ: 21.00 SAR لدى: laundry HAYA ALI دولة: السعودية في: 2020/12/23 15:47</t>
  </si>
  <si>
    <t>مشتريات نقاط البيع بطاقة: **4529;مدى(تطبيق مدى Pay) من: xx007 مبلغ: 259.00 SAR لدى: BWW Exit 7 دولة: السعودية في: 2020/12/23 17:44</t>
  </si>
  <si>
    <t>مشتريات نقاط البيع بطاقة: **4529;مدى(تطبيق مدى Pay) من: xx007 مبلغ: 43.68 SAR لدى: Ruba Al Hamidani دولة: السعودية في: 2020/12/23 18:19</t>
  </si>
  <si>
    <t>سحب: صراف آلي بطاقة: **4529 مدى دولة: السعودية من: xx007 مبلغ: 100.00 SAR في: 2020/12/23 20:55</t>
  </si>
  <si>
    <t>مشتريات نقاط البيع بطاقة: **4529;مدى(أثير) من: xx007 مبلغ: 30.32 SAR لدى: TAMIMI MARKETS S162 دولة: السعودية في: 2020/12/23 20:57</t>
  </si>
  <si>
    <t>مشتريات إنترنت بطاقة: **4529;مدى من: xx007 مبلغ: 161.00 SAR لدى: Zain في: 2020/12/23 21:11</t>
  </si>
  <si>
    <t>مشتريات نقاط البيع بطاقة: **4529;مدى(تطبيق مدى Pay) من: xx007 مبلغ: 10.00 SAR لدى: mama noura juie center دولة: السعودية في: 2020/12/24 11:24</t>
  </si>
  <si>
    <t>حوالة صادرة: محلية من: xx007 مبلغ: 2008.05 SAR في: 2020/12/24 12:24</t>
  </si>
  <si>
    <t>سلفة لاكرم</t>
  </si>
  <si>
    <t>مشتريات نقاط البيع بطاقة: **4529;مدى(تطبيق مدى Pay) من: xx007 مبلغ: 50.00 SAR لدى: NAFT SERVICES COMPANY دولة: السعودية في: 2020/12/24 14:20</t>
  </si>
  <si>
    <t>مشتريات نقاط البيع بطاقة: **4529;مدى(تطبيق مدى Pay) من: xx007 مبلغ: 6.00 SAR لدى: SHAY BOKHAR دولة: السعودية في: 2020/12/24 14:43</t>
  </si>
  <si>
    <t>مشتريات نقاط البيع بطاقة: **4529;مدى(أثير) من: xx007 مبلغ: 52.00 SAR لدى: HARDEES RABIA دولة: السعودية في: 2020/12/24 19:36</t>
  </si>
  <si>
    <t>مشتريات نقاط البيع بطاقة: **4529;مدى(أثير) من: xx007 مبلغ: 14.33 SAR لدى: TAMIMI MARKETS S162 دولة: السعودية في: 2020/12/25 13:47</t>
  </si>
  <si>
    <t>مشتريات نقاط البيع بطاقة: **4529;مدى(أثير) من: xx007 مبلغ: 42.54 SAR لدى: AL OTHAIM MARKETS دولة: السعودية في: 2020/12/25 14:17</t>
  </si>
  <si>
    <t>سحب: صراف آلي بطاقة: **4529 مدى دولة: السعودية من: xx007 مبلغ: 50.00 SAR في: 2020/12/25 14:23</t>
  </si>
  <si>
    <t>مشتريات نقاط البيع بطاقة: **4529;مدى(تطبيق مدى Pay) من: xx007 مبلغ: 244.02 SAR لدى: HATTAN FISH دولة: السعودية في: 2020/12/25 14:51</t>
  </si>
  <si>
    <t>مشتريات نقاط البيع بطاقة: **4529;مدى(تطبيق مدى Pay) من: xx007 مبلغ: 48.00 SAR لدى: SHAWERMER دولة: السعودية في: 2020/12/25 23:28</t>
  </si>
  <si>
    <t>مشتريات نقاط البيع بطاقة: **4529;مدى(تطبيق مدى Pay) من: xx007 مبلغ: 4.00 SAR لدى: Ruba Al Hamidani دولة: السعودية في: 2020/12/26 00:00</t>
  </si>
  <si>
    <t>شراء عبر نقاط البيع بطاقة: ***1693; مدى(أثير) من: ***3001 مبلغ: SAR 23.00 لدى: HERFY1124 في: 2020-12-20 22:35:46</t>
  </si>
  <si>
    <t>شراء عبر نقاط البيع بطاقة: ***1693; مدى(أثير) من: ***3001 مبلغ: SAR 30.00 لدى: OTHMAN BIN AFAN STATIO ROAD في: 2020-12-21 09:14:26</t>
  </si>
  <si>
    <t>سحب: صراف آلي بطاقة: **4529 مدى دولة: السعودية من: xx007 مبلغ: 100.00 SAR في: 2020/12/26 12:36</t>
  </si>
  <si>
    <t>مشتريات نقاط البيع بطاقة: **4529;تطبيق Apple Pay من: xx007 مبلغ: 25.00 SAR لدى: Abdullah Rashed Al دولة: السعودية في: 2020/12/26 13:25</t>
  </si>
  <si>
    <t>مشتريات نقاط البيع بطاقة: **4529;تطبيق Apple Pay من: xx007 مبلغ: 113.35 SAR لدى: TAMIMI MARKETS S162 دولة: السعودية في: 2020/12/26 14:20</t>
  </si>
  <si>
    <t>مشتريات نقاط البيع بطاقة: **4529;مدى(أثير) من: xx007 مبلغ: 99.00 SAR لدى: SUB WAY دولة: السعودية في: 2020/12/26 16:38</t>
  </si>
  <si>
    <t>حوالة صادرة: محلية من: xx007 مبلغ: 83.05 SAR في: 2020/12/27 09:13</t>
  </si>
  <si>
    <t>مشتريات نقاط البيع بطاقة: **4529;تطبيق Apple Pay من: xx007 مبلغ: 9.00 SAR لدى: DANKIN DONUTS دولة: السعودية في: 2020/12/27 09:17</t>
  </si>
  <si>
    <t>سحب: صراف آلي بطاقة: **4529 مدى دولة: السعودية من: xx007 مبلغ: 150.00 SAR في: 2020/12/27 22:30</t>
  </si>
  <si>
    <t>سحب: صراف آلي بطاقة: **4529 مدى دولة: السعودية من: xx007 مبلغ: 50.00 SAR في: 2020/12/27 22:06</t>
  </si>
  <si>
    <t>سحب: صراف آلي بطاقة: **4529 مدى دولة: السعودية من: xx007 مبلغ: 50.00 SAR في: 2020/12/29 12:42</t>
  </si>
  <si>
    <t>سداد فاتورة من: xx007 مبلغ: 28.75 SAR مفوتر: في: 2020/12/29 12:19</t>
  </si>
  <si>
    <t>سداد فاتورة من: xx007 مبلغ: 57.50 SAR مفوتر: في: 2020/12/29 14:09</t>
  </si>
  <si>
    <t>حوالة واردة: محلية عبر: البنك الأهلي التجاري مبلغ: 1500.00 SAR إلى: xx007 في: 2020/12/29 14:07</t>
  </si>
  <si>
    <t>مشتريات نقاط البيع بطاقة: **4529;مدى(تطبيق مدى Pay) من: xx007 مبلغ: 15.00 SAR لدى: laundry HAYA ALI دولة: السعودية في: 2020/12/29 19:56</t>
  </si>
  <si>
    <t>مشتريات نقاط البيع بطاقة: **4529;مدى(تطبيق مدى Pay) من: xx007 مبلغ: 10.58 SAR لدى: Ruba Al Hamidani دولة: السعودية في: 2020/12/29 18:09</t>
  </si>
  <si>
    <t>مشتريات نقاط البيع بطاقة: **4529;مدى(أثير) من: xx007 مبلغ: 53.00 SAR لدى: HERFY 1310 دولة: السعودية في: 2020/12/29 22:31</t>
  </si>
  <si>
    <t>مشتريات نقاط البيع بطاقة: **4529;مدى(أثير) من: xx007 مبلغ: 270.00 SAR لدى: PAITTO دولة: السعودية في: 2020/12/29 17:11</t>
  </si>
  <si>
    <t>مشتريات نقاط البيع بطاقة: **4529;مدى من: xx007 مبلغ: 29 USD لدى: EXPANDCART دولة: أمريكا في: 2020/12/30 03:18</t>
  </si>
  <si>
    <t>مشتريات نقاط البيع بطاقة: **4529;مدى(تطبيق مدى Pay) من: xx007 مبلغ: 8.50 SAR لدى: aswaq jood دولة: السعودية في: 2020/12/30 08:31</t>
  </si>
  <si>
    <t>مشتريات نقاط البيع بطاقة: **4529;مدى(أثير) من: xx007 مبلغ: 19.00 SAR لدى: laundry HAYA ALI دولة: السعودية في: 2020/12/27 19:15</t>
  </si>
  <si>
    <t>مشتريات نقاط البيع بطاقة: **4529;مدى(تطبيق مدى Pay) من: xx007 مبلغ: 12.00 SAR لدى: MAMANOUA JUICE CENTER دولة: السعودية في: 2020/12/31 08:39</t>
  </si>
  <si>
    <t>سحب: صراف آلي بطاقة: **4529 مدى دولة: السعودية من: xx007 مبلغ: 500.00 SAR في: 2020/12/31 13:57</t>
  </si>
  <si>
    <t>مشتريات نقاط البيع بطاقة: **4529;مدى(تطبيق مدى Pay) من: xx007 مبلغ: 5200.00 SAR لدى: Al Khwarizmi دولة: السعودية في: 2020/12/31 13:47</t>
  </si>
  <si>
    <t>حوالة صادرة: محلية من: ***3001 مبلغ: SAR 1,007.00 في: 2020-12-31 15:37:42</t>
  </si>
  <si>
    <t>شراء عبر نقاط البيع بطاقة:*9034;مدى(أثير) من:*2984 لدى:Ruba Al Hamidani Foods مبلغ:SAR 4.65 في:20-12-28 08:48</t>
  </si>
  <si>
    <t>حوالة صادرة: محلية من: xx007 مبلغ: 208.05 SAR في: 2020/12/31 14:43</t>
  </si>
  <si>
    <t>مشتريات نقاط البيع بطاقة: **4529;مدى(تطبيق مدى Pay) من: xx007 مبلغ: 40.00 SAR لدى: laundry HAYA ALI دولة: السعودية في: 2020/12/31 13:30</t>
  </si>
  <si>
    <t>سحب: صراف آلي بطاقة: **4529 مدى دولة: السعودية من: xx007 مبلغ: 100.00 SAR في: 2020/12/27 12:06</t>
  </si>
  <si>
    <t>مشتريات نقاط البيع بطاقة: **4529;مدى(أثير) من: xx007 مبلغ: 28.48 SAR لدى: TAMIMI MARKETS S162 دولة: السعودية في: 2020/12/27 12:42</t>
  </si>
  <si>
    <t>مشتريات نقاط البيع بطاقة: **4529;تطبيق Apple Pay من: xx007 مبلغ: 7.74 SAR لدى: alamrawyah est دولة: السعودية في: 2020/12/27 13:15</t>
  </si>
  <si>
    <t>مشتريات نقاط البيع بطاقة: **4529;تطبيق Apple Pay من: xx007 مبلغ: 411.50 SAR لدى: DAR ALERSAA EST دولة: السعودية في: 2020/12/27 17:50</t>
  </si>
  <si>
    <t>إصلاح الهواوي شاشة و بروسيسور</t>
  </si>
  <si>
    <t>مشتريات إنترنت بطاقة: **4529;مدى من: xx007 مبلغ: 70.00 SAR لدى: HungerStation في: 2020/12/30 21:48</t>
  </si>
  <si>
    <t>مشتريات نقاط البيع بطاقة: **4529;مدى(تطبيق مدى Pay) من: xx007 مبلغ: 22.50 SAR لدى: Ruba Al Hamidani دولة: السعودية في: 2020/12/30 16:57</t>
  </si>
  <si>
    <t>مشتريات نقاط البيع بطاقة: **4529;مدى من: xx007 مبلغ: 29 USD لدى: EXPANDCART دولة: أمريكا في: 2021/01/01 03:26</t>
  </si>
  <si>
    <t>مشتريات نقاط البيع بطاقة: **4529;مدى من: xx007 مبلغ: 30 USD لدى: GRAMMARLY CO 6OPLO81 دولة: أمريكا في: 2020/12/31 23:51</t>
  </si>
  <si>
    <t>مشتريات نقاط البيع بطاقة: **4529;مدى من: xx007 مبلغ: 7 USD لدى: DIGITALOCEAN COM دولة: أمريكا في: 2021/01/01 13:25</t>
  </si>
  <si>
    <t>مشتريات نقاط البيع بطاقة: **4529;مدى(تطبيق مدى Pay) من: xx007 مبلغ: 378.35 SAR لدى: Hamam Abdoh Restaurant دولة: السعودية في: 2020/12/31 21:30</t>
  </si>
  <si>
    <t>مشتريات نقاط البيع بطاقة: **4529;مدى(تطبيق مدى Pay) من: xx007 مبلغ: 63.20 SAR لدى: pharmcy adam company دولة: السعودية في: 2021/01/01 15:39</t>
  </si>
  <si>
    <t>على حساب فيصل</t>
  </si>
  <si>
    <t>على حساب معاذ</t>
  </si>
  <si>
    <t>مشتريات نقاط البيع بطاقة: **4529;مدى(تطبيق مدى Pay) من: xx007 مبلغ: 374.00 SAR لدى: INNOVATION UNION CO دولة: السعودية في: 2021/01/02 14:24</t>
  </si>
  <si>
    <t>مطعم في اال Uwalk</t>
  </si>
  <si>
    <t>شراء عبر نقاط البيع بطاقة: ***1693; مدى(أثير) من: ***3001 مبلغ: SAR 36.00 لدى: OLE في: 2021-01-02 14:55:27</t>
  </si>
  <si>
    <t>شراء عبر نقاط البيع بطاقة: ***1693; مدى(أثير) من: ***3001 مبلغ: SAR 32.00 لدى: DUNKIN DONUTS10263 في: 2020-12-31 22:00:58</t>
  </si>
  <si>
    <t>مشتريات نقاط البيع بطاقة: **4529;مدى(تطبيق مدى Pay) من: xx007 مبلغ: 143.20 SAR لدى: Panda Retail Co HP دولة: السعودية في: 2021/01/02 18:13</t>
  </si>
  <si>
    <t>مشتريات نقاط البيع بطاقة: **4529;مدى(تطبيق مدى Pay) من: xx007 مبلغ: 30.50 SAR لدى: Ruba Muhammad Al دولة: السعودية في: 2021/01/01 15:37</t>
  </si>
  <si>
    <t>مشتريات نقاط البيع بطاقة: **4529;مدى(تطبيق مدى Pay) من: xx007 مبلغ: 178.35 SAR لدى: pharmcy adam company دولة: السعودية في: 2021/01/01 15:32</t>
  </si>
  <si>
    <t>مشتريات نقاط البيع بطاقة: **4529;مدى(أثير) من: xx007 مبلغ: 21.16 SAR لدى: TAMIMI MARKETS S162 دولة: السعودية في: 2020/12/30 14:25</t>
  </si>
  <si>
    <t>سحب: صراف آلي بطاقة: **4529 مدى دولة: السعودية من: xx007 مبلغ: 100.00 SAR في: 2020/12/30 13:47</t>
  </si>
  <si>
    <t>مشتريات نقاط البيع بطاقة: **4529;مدى(تطبيق مدى Pay) من: xx007 مبلغ: 57.64 SAR لدى: Ruba Al Hamidani دولة: السعودية في: 2021/01/03 00:02</t>
  </si>
  <si>
    <t>حوالة صادرة: محلية من: xx007 مبلغ: 208.05 SAR في: 2020/12/30 12:44</t>
  </si>
  <si>
    <t>مشتريات نقاط البيع بطاقة: **4529;مدى(تطبيق مدى Pay) من: xx007 مبلغ: 12.00 SAR لدى: JAVA TIME FOR TRADING دولة: السعودية في: 2021/01/03 11:31</t>
  </si>
  <si>
    <t>حوالة صادرة: محلية من: xx007 مبلغ: 408.05 SAR في: 2021/01/03 10:38</t>
  </si>
  <si>
    <t>مشتريات نقاط البيع بطاقة: **4529;مدى(تطبيق مدى Pay) من: xx007 مبلغ: 22.00 SAR لدى: EST BAYAREQ DUBAI دولة: السعودية في: 2021/01/03 16:14</t>
  </si>
  <si>
    <t>مشتريات نقاط البيع بطاقة: **4529;مدى(تطبيق مدى Pay) من: xx007 مبلغ: 28.00 SAR لدى: EST BAYAREQ DUBAI دولة: السعودية في: 2021/01/03 16:12</t>
  </si>
  <si>
    <t>مشتريات إنترنت بطاقة: **4529;مدى من: xx007 مبلغ: 41.00 SAR لدى: Careem Transportation في: 2021/01/03 15:15</t>
  </si>
  <si>
    <t>مشتريات نقاط البيع بطاقة: **4529;مدى(تطبيق مدى Pay) من: xx007 مبلغ: 12.00 SAR لدى: JAVA TIME CO دولة: السعودية في: 2021/01/03 14:37</t>
  </si>
  <si>
    <t>مشتريات نقاط البيع بطاقة: **4529;مدى(تطبيق مدى Pay) من: xx007 مبلغ: 41.00 SAR لدى: ASMAK DALAH RESTRANT دولة: السعودية في: 2021/01/03 12:58</t>
  </si>
  <si>
    <t>مشتريات إنترنت بطاقة: **4529;مدى من: xx007 مبلغ: 32.00 SAR لدى: Careem Transportation في: 2021/01/03 10:08</t>
  </si>
  <si>
    <t>مشتريات نقاط البيع بطاقة: **4529;مدى(أثير) من: xx007 مبلغ: 65.57 SAR لدى: AL OTHAIM MARKETS دولة: السعودية في: 2021/01/04 20:28</t>
  </si>
  <si>
    <t>مشتريات نقاط البيع بطاقة: **4529;مدى(تطبيق مدى Pay) من: xx007 مبلغ: 15.57 SAR لدى: Ruba Al Hamidani دولة: السعودية في: 2021/01/04 20:00</t>
  </si>
  <si>
    <t>مشتريات إنترنت بطاقة: **4529;مدى من: xx007 مبلغ: 53.00 SAR لدى: Careem Transportation في: 2021/01/05 16:27</t>
  </si>
  <si>
    <t>مشتريات إنترنت بطاقة: **4529;مدى من: xx007 مبلغ: 53.00 SAR لدى: Careem Transportation في: 2021/01/05 16:19</t>
  </si>
  <si>
    <t>مشتريات إنترنت بطاقة: **4529;مدى من: xx007 مبلغ: 43.00 SAR لدى: Careem Transportation في: 2021/01/05 16:16</t>
  </si>
  <si>
    <t>مشتريات إنترنت بطاقة: **4529;مدى من: xx007 مبلغ: 3.00 SAR لدى: Careem Transportation في: 2021/01/05 15:41</t>
  </si>
  <si>
    <t>مشتريات إنترنت بطاقة: **4529;مدى من: xx007 مبلغ: 40.00 SAR لدى: Careem Transportation في: 2021/01/05 14:50</t>
  </si>
  <si>
    <t>مشتريات إنترنت بطاقة: **4529;مدى من: xx007 مبلغ: 8.00 SAR لدى: Careem Transportation في: 2021/01/05 17:31</t>
  </si>
  <si>
    <t>سحب: صراف آلي بطاقة: **4529 مدى دولة: السعودية من: xx007 مبلغ: 150.00 SAR في: 2021/01/06 12:56</t>
  </si>
  <si>
    <t>مشتريات نقاط البيع بطاقة: **4529;مدى من: xx007 مبلغ: 39.08 SAR لدى: PAYPAL JSON CSV دولة: بريطانيا. في: 2021/01/05 22:04</t>
  </si>
  <si>
    <t>سداد فاتورة من: ***3001 مبلغ: SAR 3,150.00 مفوتر: 002 في: 2021-01-02 23:36:10</t>
  </si>
  <si>
    <t>فاتورة كهرباء شقة ٤</t>
  </si>
  <si>
    <t>سداد فاتورة من: ***3001 مبلغ: SAR 1,960.00 مفوتر: 002 في: 2021-01-03 23:47:30</t>
  </si>
  <si>
    <t>مشتريات نقاط البيع بطاقة: **4529;مدى(تطبيق مدى Pay) من: xx007 مبلغ: 20.00 SAR لدى: SASCO GAS STATION دولة: السعودية في: 2021/01/06 22:19</t>
  </si>
  <si>
    <t>مشتريات نقاط البيع بطاقة: **4529;مدى(تطبيق مدى Pay) من: xx007 مبلغ: 75.00 SAR لدى: laundry HAYA ALI دولة: السعودية في: 2021/01/06 18:07</t>
  </si>
  <si>
    <t>سداد فاتورة من: xx007 مبلغ: 970.00 SAR مفوتر: الشركة السعودية للكهرباء في: 2021/01/07 12:16</t>
  </si>
  <si>
    <t>done</t>
  </si>
  <si>
    <t>All</t>
  </si>
  <si>
    <t>Done</t>
  </si>
  <si>
    <t>Remaining</t>
  </si>
  <si>
    <t>رقم المحفظة</t>
  </si>
  <si>
    <t>الشركة</t>
  </si>
  <si>
    <t>عدد الاسهم</t>
  </si>
  <si>
    <t>القيمة</t>
  </si>
  <si>
    <t>البنك</t>
  </si>
  <si>
    <t>الاهلي</t>
  </si>
  <si>
    <t>الراجحي</t>
  </si>
  <si>
    <t>العربي</t>
  </si>
  <si>
    <t>اسهم</t>
  </si>
  <si>
    <t>المجموع</t>
  </si>
  <si>
    <t>Aa</t>
  </si>
  <si>
    <t>shawrmer1</t>
  </si>
  <si>
    <t>shawrmer2</t>
  </si>
  <si>
    <t>Shawrmer3</t>
  </si>
  <si>
    <t>C1</t>
  </si>
  <si>
    <t>clarification</t>
  </si>
  <si>
    <t>aaa</t>
  </si>
  <si>
    <t>18750 aaa</t>
  </si>
  <si>
    <t>100 aaa</t>
  </si>
  <si>
    <t>23 aaa</t>
  </si>
  <si>
    <t>7 aaa</t>
  </si>
  <si>
    <t>50 aaa</t>
  </si>
  <si>
    <t>18 aaa</t>
  </si>
  <si>
    <t>8 aaa</t>
  </si>
  <si>
    <t>5 aaa</t>
  </si>
  <si>
    <t>15 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</si>
</sst>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u/>
      <sz val="11"/>
      <color theme="10"/>
      <name val="Calibri"/>
      <family val="2"/>
      <scheme val="minor"/>
    </font>
    <font>
      <sz val="11"/>
      <color theme="1"/>
      <name val="Arial"/>
      <family val="2"/>
    </font>
    <font>
      <b/>
      <sz val="11"/>
      <color rgb="FF000000"/>
      <name val="Arial"/>
      <family val="2"/>
    </font>
  </fonts>
  <fills count="4">
    <fill>
      <patternFill patternType="none"/>
    </fill>
    <fill>
      <patternFill patternType="gray125"/>
    </fill>
    <fill>
      <patternFill patternType="solid">
        <fgColor rgb="FFFBBC04"/>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wrapText="1"/>
    </xf>
    <xf numFmtId="22" fontId="1" fillId="0" borderId="1" xfId="0" applyNumberFormat="1" applyFont="1" applyBorder="1" applyAlignment="1">
      <alignment horizontal="center" wrapText="1"/>
    </xf>
    <xf numFmtId="14" fontId="1" fillId="0" borderId="1" xfId="0" applyNumberFormat="1" applyFont="1" applyBorder="1" applyAlignment="1">
      <alignment horizontal="center" wrapText="1"/>
    </xf>
    <xf numFmtId="0" fontId="1" fillId="0" borderId="1" xfId="0" applyFont="1" applyBorder="1" applyAlignment="1">
      <alignment wrapText="1"/>
    </xf>
    <xf numFmtId="0" fontId="1" fillId="2" borderId="1" xfId="0" applyFont="1" applyFill="1" applyBorder="1" applyAlignment="1">
      <alignment horizontal="center" wrapText="1"/>
    </xf>
    <xf numFmtId="0" fontId="1" fillId="0" borderId="1" xfId="0" applyFont="1" applyBorder="1" applyAlignment="1">
      <alignment horizontal="center" vertical="center"/>
    </xf>
    <xf numFmtId="0" fontId="1" fillId="3" borderId="1" xfId="0" applyFont="1" applyFill="1" applyBorder="1" applyAlignment="1">
      <alignment horizontal="center"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2" borderId="1" xfId="0" applyFont="1" applyFill="1" applyBorder="1" applyAlignment="1">
      <alignment horizontal="right" wrapText="1"/>
    </xf>
    <xf numFmtId="0" fontId="1" fillId="0" borderId="1" xfId="0" applyFont="1" applyBorder="1" applyAlignment="1">
      <alignment horizontal="right" vertical="center"/>
    </xf>
    <xf numFmtId="0" fontId="1" fillId="3" borderId="1" xfId="0" applyFont="1" applyFill="1" applyBorder="1" applyAlignment="1">
      <alignment horizontal="right" wrapText="1"/>
    </xf>
    <xf numFmtId="0" fontId="3" fillId="0" borderId="0" xfId="0" applyFont="1" applyAlignment="1">
      <alignment vertical="center" wrapText="1"/>
    </xf>
    <xf numFmtId="0" fontId="3" fillId="0" borderId="0" xfId="0" applyFont="1" applyAlignment="1">
      <alignment horizontal="right" vertical="center" wrapText="1" indent="2"/>
    </xf>
    <xf numFmtId="0" fontId="4" fillId="0" borderId="0" xfId="0" applyFont="1" applyAlignment="1">
      <alignment horizontal="right" vertical="center" wrapText="1" indent="2"/>
    </xf>
    <xf numFmtId="0" fontId="2" fillId="0" borderId="0" xfId="1" applyAlignment="1">
      <alignment horizontal="center" vertical="center" wrapText="1"/>
    </xf>
  </cellXfs>
  <cellStyles count="2">
    <cellStyle name="ارتباط تشعبي" xfId="1" builtinId="8"/>
    <cellStyle name="عادي"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5A3-B467-430C-A35E-C16B8D8D0598}">
  <dimension ref="A1:P3161"/>
  <sheetViews>
    <sheetView tabSelected="1" workbookViewId="0">
      <selection activeCell="K3166" sqref="K3166"/>
    </sheetView>
  </sheetViews>
  <sheetFormatPr defaultColWidth="15.77734375" defaultRowHeight="30" customHeight="1" x14ac:dyDescent="0.3"/>
  <cols>
    <col min="15" max="15" width="87.88671875" customWidth="1"/>
  </cols>
  <sheetData>
    <row r="1" spans="1:16" ht="30" customHeight="1" thickBot="1" x14ac:dyDescent="0.35">
      <c r="A1" s="1" t="s">
        <v>0</v>
      </c>
      <c r="B1" s="1" t="s">
        <v>1</v>
      </c>
      <c r="C1" s="1" t="s">
        <v>2</v>
      </c>
      <c r="D1" s="1" t="s">
        <v>3</v>
      </c>
      <c r="E1" s="1" t="s">
        <v>4</v>
      </c>
      <c r="F1" s="1" t="s">
        <v>5</v>
      </c>
      <c r="G1" s="1" t="s">
        <v>6</v>
      </c>
      <c r="H1" s="1" t="s">
        <v>6</v>
      </c>
      <c r="I1" s="1" t="s">
        <v>6</v>
      </c>
      <c r="J1" s="1" t="s">
        <v>6</v>
      </c>
      <c r="K1" s="1"/>
      <c r="L1" s="1" t="s">
        <v>7</v>
      </c>
      <c r="M1" s="1" t="s">
        <v>8</v>
      </c>
      <c r="N1" s="1"/>
      <c r="O1" s="1" t="s">
        <v>3066</v>
      </c>
    </row>
    <row r="2" spans="1:16" ht="30" customHeight="1" thickBot="1" x14ac:dyDescent="0.35">
      <c r="A2" s="2">
        <v>43778.181759259256</v>
      </c>
      <c r="B2" s="1" t="s">
        <v>9</v>
      </c>
      <c r="C2" s="1"/>
      <c r="D2" s="1"/>
      <c r="E2" s="1">
        <v>40.5</v>
      </c>
      <c r="F2" s="1" t="s">
        <v>10</v>
      </c>
      <c r="G2" s="1" t="s">
        <v>10</v>
      </c>
      <c r="H2" s="1"/>
      <c r="I2" s="1"/>
      <c r="J2" s="1"/>
      <c r="K2" s="1" t="s">
        <v>11</v>
      </c>
      <c r="L2" s="3">
        <v>43770</v>
      </c>
      <c r="M2" s="4"/>
      <c r="N2" s="1">
        <f>COUNTIF(K:K,K2)</f>
        <v>1</v>
      </c>
      <c r="O2" s="1" t="str">
        <f>B2&amp;","&amp;"amount"&amp;","&amp;C2&amp;","&amp;"source"&amp;","&amp;D2&amp;","&amp;"expence amount"&amp;","&amp;E2&amp;","&amp;"category"&amp;","&amp;F2&amp;","&amp;"item1"&amp;","&amp;G2&amp;","&amp;"item2"&amp;H2&amp;","&amp;"item3"&amp;","&amp;I2&amp;","&amp;"item4"&amp;","&amp;J2&amp;","&amp;"des"&amp;","&amp;K2&amp;","&amp;"dae"&amp;","&amp;L2&amp;","&amp;"note2"&amp;","&amp;M2</f>
        <v>Expenses,amount,,source,,expence amount,40.5,category,H1,item1,H1,item2,item3,,item4,,des,three food,dae,43770,note2,</v>
      </c>
      <c r="P2">
        <f>COUNTIF(O:O,O2)</f>
        <v>1</v>
      </c>
    </row>
    <row r="3" spans="1:16" ht="30" customHeight="1" thickBot="1" x14ac:dyDescent="0.35">
      <c r="A3" s="2">
        <v>43778.18236111111</v>
      </c>
      <c r="B3" s="1" t="s">
        <v>9</v>
      </c>
      <c r="C3" s="1"/>
      <c r="D3" s="1"/>
      <c r="E3" s="1">
        <v>2.93</v>
      </c>
      <c r="F3" s="1" t="s">
        <v>10</v>
      </c>
      <c r="G3" s="1" t="s">
        <v>12</v>
      </c>
      <c r="H3" s="1"/>
      <c r="I3" s="1"/>
      <c r="J3" s="1"/>
      <c r="K3" s="1" t="s">
        <v>13</v>
      </c>
      <c r="L3" s="3">
        <v>43770</v>
      </c>
      <c r="M3" s="4"/>
      <c r="N3" s="1">
        <f>COUNTIF(K:K,K3)</f>
        <v>1</v>
      </c>
      <c r="O3" s="1" t="str">
        <f t="shared" ref="O3:O56" si="0">B3&amp;","&amp;"amount"&amp;","&amp;C3&amp;","&amp;"source"&amp;","&amp;D3&amp;","&amp;"expence amount"&amp;","&amp;E3&amp;","&amp;"category"&amp;","&amp;F3&amp;","&amp;"item1"&amp;","&amp;G3&amp;","&amp;"item2"&amp;H3&amp;","&amp;"item3"&amp;","&amp;I3&amp;","&amp;"item4"&amp;","&amp;J3&amp;","&amp;"des"&amp;","&amp;K3&amp;","&amp;"dae"&amp;","&amp;L3&amp;","&amp;"note2"&amp;","&amp;M3</f>
        <v>Expenses,amount,,source,,expence amount,2.93,category,H1,item1,Option 11,item2,item3,,item4,,des,بقالة,dae,43770,note2,</v>
      </c>
      <c r="P3">
        <f>COUNTIF(O:O,O3)</f>
        <v>1</v>
      </c>
    </row>
    <row r="4" spans="1:16" ht="30" customHeight="1" thickBot="1" x14ac:dyDescent="0.35">
      <c r="A4" s="2">
        <v>43778.183067129627</v>
      </c>
      <c r="B4" s="1" t="s">
        <v>9</v>
      </c>
      <c r="C4" s="1"/>
      <c r="D4" s="1"/>
      <c r="E4" s="1">
        <v>50</v>
      </c>
      <c r="F4" s="1" t="s">
        <v>14</v>
      </c>
      <c r="G4" s="1"/>
      <c r="H4" s="1"/>
      <c r="I4" s="1" t="s">
        <v>14</v>
      </c>
      <c r="J4" s="1"/>
      <c r="K4" s="1" t="s">
        <v>15</v>
      </c>
      <c r="L4" s="3">
        <v>43770</v>
      </c>
      <c r="M4" s="4"/>
      <c r="N4" s="1">
        <f>COUNTIF(K:K,K4)</f>
        <v>1</v>
      </c>
      <c r="O4" s="1" t="str">
        <f t="shared" si="0"/>
        <v>Expenses,amount,,source,,expence amount,50,category,H2,item1,,item2,item3,H2,item4,,des,cash,dae,43770,note2,</v>
      </c>
      <c r="P4">
        <f>COUNTIF(O:O,O4)</f>
        <v>1</v>
      </c>
    </row>
    <row r="5" spans="1:16" ht="30" customHeight="1" thickBot="1" x14ac:dyDescent="0.35">
      <c r="A5" s="2">
        <v>43778.183680555558</v>
      </c>
      <c r="B5" s="1" t="s">
        <v>9</v>
      </c>
      <c r="C5" s="1"/>
      <c r="D5" s="1"/>
      <c r="E5" s="1">
        <v>24</v>
      </c>
      <c r="F5" s="1" t="s">
        <v>14</v>
      </c>
      <c r="G5" s="1"/>
      <c r="H5" s="1"/>
      <c r="I5" s="1" t="s">
        <v>14</v>
      </c>
      <c r="J5" s="1"/>
      <c r="K5" s="1" t="s">
        <v>3062</v>
      </c>
      <c r="L5" s="3">
        <v>43770</v>
      </c>
      <c r="M5" s="4"/>
      <c r="N5" s="1">
        <f>COUNTIF(K:K,K5)</f>
        <v>1</v>
      </c>
      <c r="O5" s="1" t="str">
        <f t="shared" si="0"/>
        <v>Expenses,amount,,source,,expence amount,24,category,H2,item1,,item2,item3,H2,item4,,des,shawrmer1,dae,43770,note2,</v>
      </c>
      <c r="P5">
        <f>COUNTIF(O:O,O5)</f>
        <v>1</v>
      </c>
    </row>
    <row r="6" spans="1:16" ht="30" customHeight="1" thickBot="1" x14ac:dyDescent="0.35">
      <c r="A6" s="2">
        <v>43778.184108796297</v>
      </c>
      <c r="B6" s="1" t="s">
        <v>9</v>
      </c>
      <c r="C6" s="1"/>
      <c r="D6" s="1"/>
      <c r="E6" s="1">
        <v>17</v>
      </c>
      <c r="F6" s="1" t="s">
        <v>14</v>
      </c>
      <c r="G6" s="1"/>
      <c r="H6" s="1"/>
      <c r="I6" s="1" t="s">
        <v>14</v>
      </c>
      <c r="J6" s="1"/>
      <c r="K6" s="1" t="s">
        <v>3063</v>
      </c>
      <c r="L6" s="3">
        <v>43770</v>
      </c>
      <c r="M6" s="4"/>
      <c r="N6" s="1">
        <f>COUNTIF(K:K,K6)</f>
        <v>1</v>
      </c>
      <c r="O6" s="1" t="str">
        <f t="shared" si="0"/>
        <v>Expenses,amount,,source,,expence amount,17,category,H2,item1,,item2,item3,H2,item4,,des,shawrmer2,dae,43770,note2,</v>
      </c>
      <c r="P6">
        <f>COUNTIF(O:O,O6)</f>
        <v>1</v>
      </c>
    </row>
    <row r="7" spans="1:16" ht="30" customHeight="1" thickBot="1" x14ac:dyDescent="0.35">
      <c r="A7" s="2">
        <v>43778.184756944444</v>
      </c>
      <c r="B7" s="1" t="s">
        <v>17</v>
      </c>
      <c r="C7" s="1">
        <v>100</v>
      </c>
      <c r="D7" s="1" t="s">
        <v>18</v>
      </c>
      <c r="E7" s="1"/>
      <c r="F7" s="1"/>
      <c r="G7" s="1"/>
      <c r="H7" s="1"/>
      <c r="I7" s="1"/>
      <c r="J7" s="1"/>
      <c r="K7" s="1" t="s">
        <v>19</v>
      </c>
      <c r="L7" s="3">
        <v>43770</v>
      </c>
      <c r="M7" s="4"/>
      <c r="N7" s="1">
        <f>COUNTIF(K:K,K7)</f>
        <v>1</v>
      </c>
      <c r="O7" s="1" t="str">
        <f t="shared" si="0"/>
        <v>Income,amount,100,source,Faisal,expence amount,,category,,item1,,item2,item3,,item4,,des,g,dae,43770,note2,</v>
      </c>
      <c r="P7">
        <f>COUNTIF(O:O,O7)</f>
        <v>1</v>
      </c>
    </row>
    <row r="8" spans="1:16" ht="30" customHeight="1" thickBot="1" x14ac:dyDescent="0.35">
      <c r="A8" s="2">
        <v>43778.185520833336</v>
      </c>
      <c r="B8" s="1" t="s">
        <v>9</v>
      </c>
      <c r="C8" s="1"/>
      <c r="D8" s="1"/>
      <c r="E8" s="1">
        <v>10</v>
      </c>
      <c r="F8" s="1" t="s">
        <v>20</v>
      </c>
      <c r="G8" s="1"/>
      <c r="H8" s="1"/>
      <c r="I8" s="1"/>
      <c r="J8" s="1"/>
      <c r="K8" s="1" t="s">
        <v>21</v>
      </c>
      <c r="L8" s="3">
        <v>43770</v>
      </c>
      <c r="M8" s="4"/>
      <c r="N8" s="1">
        <f>COUNTIF(K:K,K8)</f>
        <v>1</v>
      </c>
      <c r="O8" s="1" t="str">
        <f t="shared" si="0"/>
        <v>Expenses,amount,,source,,expence amount,10,category,Me,item1,,item2,item3,,item4,,des,grocery,dae,43770,note2,</v>
      </c>
      <c r="P8">
        <f>COUNTIF(O:O,O8)</f>
        <v>1</v>
      </c>
    </row>
    <row r="9" spans="1:16" ht="30" customHeight="1" thickBot="1" x14ac:dyDescent="0.35">
      <c r="A9" s="2">
        <v>43778.18582175926</v>
      </c>
      <c r="B9" s="1" t="s">
        <v>9</v>
      </c>
      <c r="C9" s="1"/>
      <c r="D9" s="1"/>
      <c r="E9" s="1">
        <v>20</v>
      </c>
      <c r="F9" s="1" t="s">
        <v>20</v>
      </c>
      <c r="G9" s="1"/>
      <c r="H9" s="1" t="s">
        <v>22</v>
      </c>
      <c r="I9" s="1"/>
      <c r="J9" s="1"/>
      <c r="K9" s="1" t="s">
        <v>23</v>
      </c>
      <c r="L9" s="3">
        <v>43770</v>
      </c>
      <c r="M9" s="4"/>
      <c r="N9" s="1">
        <f>COUNTIF(K:K,K9)</f>
        <v>1</v>
      </c>
      <c r="O9" s="1" t="str">
        <f t="shared" si="0"/>
        <v>Expenses,amount,,source,,expence amount,20,category,Me,item1,,item2Fuel,item3,,item4,,des,f,dae,43770,note2,</v>
      </c>
      <c r="P9">
        <f>COUNTIF(O:O,O9)</f>
        <v>1</v>
      </c>
    </row>
    <row r="10" spans="1:16" ht="30" customHeight="1" thickBot="1" x14ac:dyDescent="0.35">
      <c r="A10" s="2">
        <v>43778.591446759259</v>
      </c>
      <c r="B10" s="1" t="s">
        <v>9</v>
      </c>
      <c r="C10" s="1"/>
      <c r="D10" s="1"/>
      <c r="E10" s="1">
        <v>300</v>
      </c>
      <c r="F10" s="1" t="s">
        <v>10</v>
      </c>
      <c r="G10" s="1" t="s">
        <v>24</v>
      </c>
      <c r="H10" s="1"/>
      <c r="I10" s="1"/>
      <c r="J10" s="1"/>
      <c r="K10" s="1" t="s">
        <v>25</v>
      </c>
      <c r="L10" s="3">
        <v>43774</v>
      </c>
      <c r="M10" s="4"/>
      <c r="N10" s="1">
        <f>COUNTIF(K:K,K10)</f>
        <v>1</v>
      </c>
      <c r="O10" s="1" t="str">
        <f t="shared" si="0"/>
        <v>Expenses,amount,,source,,expence amount,300,category,H1,item1,Batool,item2,item3,,item4,,des,A,dae,43774,note2,</v>
      </c>
      <c r="P10">
        <f>COUNTIF(O:O,O10)</f>
        <v>1</v>
      </c>
    </row>
    <row r="11" spans="1:16" ht="30" customHeight="1" thickBot="1" x14ac:dyDescent="0.35">
      <c r="A11" s="2">
        <v>43778.591944444444</v>
      </c>
      <c r="B11" s="1" t="s">
        <v>9</v>
      </c>
      <c r="C11" s="1"/>
      <c r="D11" s="1"/>
      <c r="E11" s="1">
        <v>70</v>
      </c>
      <c r="F11" s="1" t="s">
        <v>20</v>
      </c>
      <c r="G11" s="1"/>
      <c r="H11" s="1" t="s">
        <v>26</v>
      </c>
      <c r="I11" s="1"/>
      <c r="J11" s="1"/>
      <c r="K11" s="1" t="s">
        <v>27</v>
      </c>
      <c r="L11" s="3">
        <v>43777</v>
      </c>
      <c r="M11" s="4"/>
      <c r="N11" s="1">
        <f>COUNTIF(K:K,K11)</f>
        <v>1</v>
      </c>
      <c r="O11" s="1" t="str">
        <f t="shared" si="0"/>
        <v>Expenses,amount,,source,,expence amount,70,category,Me,item1,,item2Car Maintenance,item3,,item4,,des,اشتراك,dae,43777,note2,</v>
      </c>
      <c r="P11">
        <f>COUNTIF(O:O,O11)</f>
        <v>1</v>
      </c>
    </row>
    <row r="12" spans="1:16" ht="30" customHeight="1" thickBot="1" x14ac:dyDescent="0.35">
      <c r="A12" s="2">
        <v>43778.592800925922</v>
      </c>
      <c r="B12" s="1" t="s">
        <v>9</v>
      </c>
      <c r="C12" s="1"/>
      <c r="D12" s="1"/>
      <c r="E12" s="1">
        <v>45</v>
      </c>
      <c r="F12" s="1" t="s">
        <v>20</v>
      </c>
      <c r="G12" s="1"/>
      <c r="H12" s="1" t="s">
        <v>26</v>
      </c>
      <c r="I12" s="1"/>
      <c r="J12" s="1"/>
      <c r="K12" s="1" t="s">
        <v>28</v>
      </c>
      <c r="L12" s="3">
        <v>43777</v>
      </c>
      <c r="M12" s="4"/>
      <c r="N12" s="1">
        <f>COUNTIF(K:K,K12)</f>
        <v>1</v>
      </c>
      <c r="O12" s="1" t="str">
        <f t="shared" si="0"/>
        <v>Expenses,amount,,source,,expence amount,45,category,Me,item1,,item2Car Maintenance,item3,,item4,,des,بطارية الريموت,dae,43777,note2,</v>
      </c>
      <c r="P12">
        <f>COUNTIF(O:O,O12)</f>
        <v>1</v>
      </c>
    </row>
    <row r="13" spans="1:16" ht="30" customHeight="1" thickBot="1" x14ac:dyDescent="0.35">
      <c r="A13" s="2">
        <v>43778.593425925923</v>
      </c>
      <c r="B13" s="1" t="s">
        <v>9</v>
      </c>
      <c r="C13" s="1"/>
      <c r="D13" s="1"/>
      <c r="E13" s="1">
        <v>145</v>
      </c>
      <c r="F13" s="1" t="s">
        <v>14</v>
      </c>
      <c r="G13" s="1"/>
      <c r="H13" s="1"/>
      <c r="I13" s="1" t="s">
        <v>14</v>
      </c>
      <c r="J13" s="1"/>
      <c r="K13" s="1" t="s">
        <v>29</v>
      </c>
      <c r="L13" s="3">
        <v>43777</v>
      </c>
      <c r="M13" s="4"/>
      <c r="N13" s="1">
        <f>COUNTIF(K:K,K13)</f>
        <v>1</v>
      </c>
      <c r="O13" s="1" t="str">
        <f t="shared" si="0"/>
        <v>Expenses,amount,,source,,expence amount,145,category,H2,item1,,item2,item3,H2,item4,,des,مطعم ساحل الإسكندرية,dae,43777,note2,</v>
      </c>
      <c r="P13">
        <f>COUNTIF(O:O,O13)</f>
        <v>1</v>
      </c>
    </row>
    <row r="14" spans="1:16" ht="30" customHeight="1" thickBot="1" x14ac:dyDescent="0.35">
      <c r="A14" s="2">
        <v>43778.594201388885</v>
      </c>
      <c r="B14" s="1" t="s">
        <v>9</v>
      </c>
      <c r="C14" s="1"/>
      <c r="D14" s="1"/>
      <c r="E14" s="1">
        <v>32</v>
      </c>
      <c r="F14" s="1" t="s">
        <v>20</v>
      </c>
      <c r="G14" s="1"/>
      <c r="H14" s="1" t="s">
        <v>30</v>
      </c>
      <c r="I14" s="1"/>
      <c r="J14" s="1"/>
      <c r="K14" s="1" t="s">
        <v>31</v>
      </c>
      <c r="L14" s="3">
        <v>43777</v>
      </c>
      <c r="M14" s="4"/>
      <c r="N14" s="1">
        <f>COUNTIF(K:K,K14)</f>
        <v>1</v>
      </c>
      <c r="O14" s="1" t="str">
        <f t="shared" si="0"/>
        <v>Expenses,amount,,source,,expence amount,32,category,Me,item1,,item2Other,item3,,item4,,des,كريم مشوار,dae,43777,note2,</v>
      </c>
      <c r="P14">
        <f>COUNTIF(O:O,O14)</f>
        <v>1</v>
      </c>
    </row>
    <row r="15" spans="1:16" ht="30" customHeight="1" thickBot="1" x14ac:dyDescent="0.35">
      <c r="A15" s="2">
        <v>43778.677719907406</v>
      </c>
      <c r="B15" s="1" t="s">
        <v>9</v>
      </c>
      <c r="C15" s="1"/>
      <c r="D15" s="1"/>
      <c r="E15" s="1">
        <v>17.5</v>
      </c>
      <c r="F15" s="1" t="s">
        <v>14</v>
      </c>
      <c r="G15" s="1"/>
      <c r="H15" s="1"/>
      <c r="I15" s="1" t="s">
        <v>14</v>
      </c>
      <c r="J15" s="1"/>
      <c r="K15" s="1" t="s">
        <v>32</v>
      </c>
      <c r="L15" s="3">
        <v>43778</v>
      </c>
      <c r="M15" s="4"/>
      <c r="N15" s="1">
        <f>COUNTIF(K:K,K15)</f>
        <v>1</v>
      </c>
      <c r="O15" s="1" t="str">
        <f t="shared" si="0"/>
        <v>Expenses,amount,,source,,expence amount,17.5,category,H2,item1,,item2,item3,H2,item4,,des,بقالة الحارة,dae,43778,note2,</v>
      </c>
      <c r="P15">
        <f>COUNTIF(O:O,O15)</f>
        <v>1</v>
      </c>
    </row>
    <row r="16" spans="1:16" ht="30" customHeight="1" thickBot="1" x14ac:dyDescent="0.35">
      <c r="A16" s="2">
        <v>43778.678124999999</v>
      </c>
      <c r="B16" s="1" t="s">
        <v>9</v>
      </c>
      <c r="C16" s="1"/>
      <c r="D16" s="1"/>
      <c r="E16" s="1">
        <v>580</v>
      </c>
      <c r="F16" s="1" t="s">
        <v>20</v>
      </c>
      <c r="G16" s="1"/>
      <c r="H16" s="1" t="s">
        <v>26</v>
      </c>
      <c r="I16" s="1"/>
      <c r="J16" s="1"/>
      <c r="K16" s="1" t="s">
        <v>33</v>
      </c>
      <c r="L16" s="3">
        <v>43778</v>
      </c>
      <c r="M16" s="4"/>
      <c r="N16" s="1">
        <f>COUNTIF(K:K,K16)</f>
        <v>1</v>
      </c>
      <c r="O16" s="1" t="str">
        <f t="shared" si="0"/>
        <v>Expenses,amount,,source,,expence amount,580,category,Me,item1,,item2Car Maintenance,item3,,item4,,des,بطارية السيارة,dae,43778,note2,</v>
      </c>
      <c r="P16">
        <f>COUNTIF(O:O,O16)</f>
        <v>1</v>
      </c>
    </row>
    <row r="17" spans="1:16" ht="30" customHeight="1" thickBot="1" x14ac:dyDescent="0.35">
      <c r="A17" s="2">
        <v>43778.678587962961</v>
      </c>
      <c r="B17" s="1" t="s">
        <v>9</v>
      </c>
      <c r="C17" s="1"/>
      <c r="D17" s="1"/>
      <c r="E17" s="1">
        <v>70</v>
      </c>
      <c r="F17" s="1" t="s">
        <v>10</v>
      </c>
      <c r="G17" s="1" t="s">
        <v>34</v>
      </c>
      <c r="H17" s="1"/>
      <c r="I17" s="1"/>
      <c r="J17" s="1"/>
      <c r="K17" s="1" t="s">
        <v>35</v>
      </c>
      <c r="L17" s="3">
        <v>43778</v>
      </c>
      <c r="M17" s="4"/>
      <c r="N17" s="1">
        <f>COUNTIF(K:K,K17)</f>
        <v>1</v>
      </c>
      <c r="O17" s="1" t="str">
        <f t="shared" si="0"/>
        <v>Expenses,amount,,source,,expence amount,70,category,H1,item1,Ahmed,item2,item3,,item4,,des,أتعاب مشوار تغيير 🔋 سيارتي,dae,43778,note2,</v>
      </c>
      <c r="P17">
        <f>COUNTIF(O:O,O17)</f>
        <v>1</v>
      </c>
    </row>
    <row r="18" spans="1:16" ht="30" customHeight="1" thickBot="1" x14ac:dyDescent="0.35">
      <c r="A18" s="2">
        <v>43778.6796875</v>
      </c>
      <c r="B18" s="1" t="s">
        <v>9</v>
      </c>
      <c r="C18" s="1"/>
      <c r="D18" s="1"/>
      <c r="E18" s="1">
        <v>25</v>
      </c>
      <c r="F18" s="1" t="s">
        <v>10</v>
      </c>
      <c r="G18" s="1" t="s">
        <v>24</v>
      </c>
      <c r="H18" s="1"/>
      <c r="I18" s="1"/>
      <c r="J18" s="1"/>
      <c r="K18" s="1" t="s">
        <v>3064</v>
      </c>
      <c r="L18" s="3">
        <v>43778</v>
      </c>
      <c r="M18" s="4"/>
      <c r="N18" s="1">
        <f>COUNTIF(K:K,K18)</f>
        <v>1</v>
      </c>
      <c r="O18" s="1" t="str">
        <f t="shared" si="0"/>
        <v>Expenses,amount,,source,,expence amount,25,category,H1,item1,Batool,item2,item3,,item4,,des,Shawrmer3,dae,43778,note2,</v>
      </c>
      <c r="P18">
        <f>COUNTIF(O:O,O18)</f>
        <v>1</v>
      </c>
    </row>
    <row r="19" spans="1:16" ht="30" customHeight="1" thickBot="1" x14ac:dyDescent="0.35">
      <c r="A19" s="2">
        <v>43782.437939814816</v>
      </c>
      <c r="B19" s="1" t="s">
        <v>9</v>
      </c>
      <c r="C19" s="1"/>
      <c r="D19" s="1"/>
      <c r="E19" s="1">
        <v>250</v>
      </c>
      <c r="F19" s="1" t="s">
        <v>10</v>
      </c>
      <c r="G19" s="1" t="s">
        <v>37</v>
      </c>
      <c r="H19" s="1"/>
      <c r="I19" s="1"/>
      <c r="J19" s="1"/>
      <c r="K19" s="1" t="s">
        <v>3061</v>
      </c>
      <c r="L19" s="3">
        <v>43779</v>
      </c>
      <c r="M19" s="4"/>
      <c r="N19" s="1">
        <f>COUNTIF(K:K,K19)</f>
        <v>1</v>
      </c>
      <c r="O19" s="1" t="str">
        <f t="shared" si="0"/>
        <v>Expenses,amount,,source,,expence amount,250,category,H1,item1,Muad,item2,item3,,item4,,des,Aa,dae,43779,note2,</v>
      </c>
      <c r="P19">
        <f>COUNTIF(O:O,O19)</f>
        <v>1</v>
      </c>
    </row>
    <row r="20" spans="1:16" ht="30" customHeight="1" thickBot="1" x14ac:dyDescent="0.35">
      <c r="A20" s="2">
        <v>43782.438437500001</v>
      </c>
      <c r="B20" s="1" t="s">
        <v>9</v>
      </c>
      <c r="C20" s="1"/>
      <c r="D20" s="1"/>
      <c r="E20" s="1">
        <v>500</v>
      </c>
      <c r="F20" s="1" t="s">
        <v>14</v>
      </c>
      <c r="G20" s="1"/>
      <c r="H20" s="1"/>
      <c r="I20" s="1" t="s">
        <v>14</v>
      </c>
      <c r="J20" s="1"/>
      <c r="K20" s="1" t="s">
        <v>38</v>
      </c>
      <c r="L20" s="3">
        <v>43780</v>
      </c>
      <c r="M20" s="4"/>
      <c r="N20" s="1">
        <f>COUNTIF(K:K,K20)</f>
        <v>1</v>
      </c>
      <c r="O20" s="1" t="str">
        <f t="shared" si="0"/>
        <v>Expenses,amount,,source,,expence amount,500,category,H2,item1,,item2,item3,H2,item4,,des,أسنان تلبيس جامعة الملك سعود,dae,43780,note2,</v>
      </c>
      <c r="P20">
        <f>COUNTIF(O:O,O20)</f>
        <v>1</v>
      </c>
    </row>
    <row r="21" spans="1:16" ht="30" customHeight="1" thickBot="1" x14ac:dyDescent="0.35">
      <c r="A21" s="2">
        <v>43782.439733796295</v>
      </c>
      <c r="B21" s="1" t="s">
        <v>9</v>
      </c>
      <c r="C21" s="1"/>
      <c r="D21" s="1"/>
      <c r="E21" s="1">
        <v>5</v>
      </c>
      <c r="F21" s="1" t="s">
        <v>10</v>
      </c>
      <c r="G21" s="1" t="s">
        <v>10</v>
      </c>
      <c r="H21" s="1"/>
      <c r="I21" s="1"/>
      <c r="J21" s="1"/>
      <c r="K21" s="1" t="s">
        <v>39</v>
      </c>
      <c r="L21" s="3">
        <v>43771</v>
      </c>
      <c r="M21" s="4"/>
      <c r="N21" s="1">
        <f>COUNTIF(K:K,K21)</f>
        <v>1</v>
      </c>
      <c r="O21" s="1" t="str">
        <f t="shared" si="0"/>
        <v>Expenses,amount,,source,,expence amount,5,category,H1,item1,H1,item2,item3,,item4,,des,مشتريات نقاط البيع بطاقة: **4529;مدى(أثير) من: xx007 مبلغ: 5.00 SAR لدى: THREE FOODS MARKET دولة: السعودية في: 2019/11/02 10:44,dae,43771,note2,</v>
      </c>
      <c r="P21">
        <f>COUNTIF(O:O,O21)</f>
        <v>1</v>
      </c>
    </row>
    <row r="22" spans="1:16" ht="30" customHeight="1" thickBot="1" x14ac:dyDescent="0.35">
      <c r="A22" s="2">
        <v>43782.440439814818</v>
      </c>
      <c r="B22" s="1" t="s">
        <v>9</v>
      </c>
      <c r="C22" s="1"/>
      <c r="D22" s="1"/>
      <c r="E22" s="1">
        <v>15</v>
      </c>
      <c r="F22" s="1" t="s">
        <v>20</v>
      </c>
      <c r="G22" s="1"/>
      <c r="H22" s="1" t="s">
        <v>22</v>
      </c>
      <c r="I22" s="1"/>
      <c r="J22" s="1"/>
      <c r="K22" s="1" t="s">
        <v>40</v>
      </c>
      <c r="L22" s="3">
        <v>43771</v>
      </c>
      <c r="M22" s="4"/>
      <c r="N22" s="1">
        <f>COUNTIF(K:K,K22)</f>
        <v>1</v>
      </c>
      <c r="O22" s="1" t="str">
        <f t="shared" si="0"/>
        <v>Expenses,amount,,source,,expence amount,15,category,Me,item1,,item2Fuel,item3,,item4,,des,مشتريات نقاط البيع بطاقة: **4529;مدى(أثير) من: xx007 مبلغ: 15.00 SAR لدى: ALRABDI STATION دولة: السعودية في: 2019/11/02 21:30,dae,43771,note2,</v>
      </c>
      <c r="P22">
        <f>COUNTIF(O:O,O22)</f>
        <v>1</v>
      </c>
    </row>
    <row r="23" spans="1:16" ht="30" customHeight="1" thickBot="1" x14ac:dyDescent="0.35">
      <c r="A23" s="2">
        <v>43782.442511574074</v>
      </c>
      <c r="B23" s="1" t="s">
        <v>17</v>
      </c>
      <c r="C23" s="1">
        <v>50</v>
      </c>
      <c r="D23" s="1" t="s">
        <v>18</v>
      </c>
      <c r="E23" s="1"/>
      <c r="F23" s="1"/>
      <c r="G23" s="1"/>
      <c r="H23" s="1"/>
      <c r="I23" s="1"/>
      <c r="J23" s="1"/>
      <c r="K23" s="1" t="s">
        <v>41</v>
      </c>
      <c r="L23" s="3">
        <v>43772</v>
      </c>
      <c r="M23" s="4"/>
      <c r="N23" s="1">
        <f>COUNTIF(K:K,K23)</f>
        <v>1</v>
      </c>
      <c r="O23" s="1" t="str">
        <f t="shared" si="0"/>
        <v>Income,amount,50,source,Faisal,expence amount,,category,,item1,,item2,item3,,item4,,des,حوالة واردة: داخلية مبلغ: 50.00 SAR إلى: xx007 في: 2019/11/03 14:03,dae,43772,note2,</v>
      </c>
      <c r="P23">
        <f>COUNTIF(O:O,O23)</f>
        <v>1</v>
      </c>
    </row>
    <row r="24" spans="1:16" ht="30" customHeight="1" thickBot="1" x14ac:dyDescent="0.35">
      <c r="A24" s="2">
        <v>43782.444178240738</v>
      </c>
      <c r="B24" s="1" t="s">
        <v>17</v>
      </c>
      <c r="C24" s="1">
        <v>1000</v>
      </c>
      <c r="D24" s="1" t="s">
        <v>18</v>
      </c>
      <c r="E24" s="1"/>
      <c r="F24" s="1"/>
      <c r="G24" s="1"/>
      <c r="H24" s="1"/>
      <c r="I24" s="1"/>
      <c r="J24" s="1"/>
      <c r="K24" s="1" t="s">
        <v>42</v>
      </c>
      <c r="L24" s="3">
        <v>43772</v>
      </c>
      <c r="M24" s="4"/>
      <c r="N24" s="1">
        <f>COUNTIF(K:K,K24)</f>
        <v>1</v>
      </c>
      <c r="O24" s="1" t="str">
        <f t="shared" si="0"/>
        <v>Income,amount,1000,source,Faisal,expence amount,,category,,item1,,item2,item3,,item4,,des,حوالة واردة: داخلية مبلغ: 1000.00 SAR إلى: xx007 في: 2019/11/03 15:35,dae,43772,note2,</v>
      </c>
      <c r="P24">
        <f>COUNTIF(O:O,O24)</f>
        <v>1</v>
      </c>
    </row>
    <row r="25" spans="1:16" ht="30" customHeight="1" thickBot="1" x14ac:dyDescent="0.35">
      <c r="A25" s="2">
        <v>43782.450474537036</v>
      </c>
      <c r="B25" s="1" t="s">
        <v>9</v>
      </c>
      <c r="C25" s="1"/>
      <c r="D25" s="1"/>
      <c r="E25" s="1">
        <v>57</v>
      </c>
      <c r="F25" s="1" t="s">
        <v>14</v>
      </c>
      <c r="G25" s="1"/>
      <c r="H25" s="1"/>
      <c r="I25" s="1" t="s">
        <v>14</v>
      </c>
      <c r="J25" s="1"/>
      <c r="K25" s="1" t="s">
        <v>43</v>
      </c>
      <c r="L25" s="3">
        <v>43772</v>
      </c>
      <c r="M25" s="4"/>
      <c r="N25" s="1">
        <f>COUNTIF(K:K,K25)</f>
        <v>1</v>
      </c>
      <c r="O25" s="1" t="str">
        <f t="shared" si="0"/>
        <v>Expenses,amount,,source,,expence amount,57,category,H2,item1,,item2,item3,H2,item4,,des,مشتريات نقاط البيع بطاقة: **4529;مدى(أثير) من: xx007 مبلغ: 57.00 SAR لدى: ALATOZ CO دولة: السعودية في: 2019/11/03 22:18,dae,43772,note2,</v>
      </c>
      <c r="P25">
        <f>COUNTIF(O:O,O25)</f>
        <v>1</v>
      </c>
    </row>
    <row r="26" spans="1:16" ht="30" customHeight="1" thickBot="1" x14ac:dyDescent="0.35">
      <c r="A26" s="2">
        <v>43782.451493055552</v>
      </c>
      <c r="B26" s="1" t="s">
        <v>9</v>
      </c>
      <c r="C26" s="1"/>
      <c r="D26" s="1"/>
      <c r="E26" s="1">
        <v>18.3</v>
      </c>
      <c r="F26" s="1" t="s">
        <v>14</v>
      </c>
      <c r="G26" s="1"/>
      <c r="H26" s="1"/>
      <c r="I26" s="1" t="s">
        <v>14</v>
      </c>
      <c r="J26" s="1"/>
      <c r="K26" s="1" t="s">
        <v>44</v>
      </c>
      <c r="L26" s="3">
        <v>43772</v>
      </c>
      <c r="M26" s="4"/>
      <c r="N26" s="1">
        <f>COUNTIF(K:K,K26)</f>
        <v>1</v>
      </c>
      <c r="O26" s="1" t="str">
        <f t="shared" si="0"/>
        <v>Expenses,amount,,source,,expence amount,18.3,category,H2,item1,,item2,item3,H2,item4,,des,مشتريات نقاط البيع بطاقة: **4529;مدى(أثير) من: xx007 مبلغ: 18.30 SAR لدى: EST BAYAREQ DUBAI دولة: السعودية في: 2019/11/03 22:24,dae,43772,note2,</v>
      </c>
      <c r="P26">
        <f>COUNTIF(O:O,O26)</f>
        <v>1</v>
      </c>
    </row>
    <row r="27" spans="1:16" ht="30" customHeight="1" thickBot="1" x14ac:dyDescent="0.35">
      <c r="A27" s="2">
        <v>43782.452002314814</v>
      </c>
      <c r="B27" s="1" t="s">
        <v>9</v>
      </c>
      <c r="C27" s="1"/>
      <c r="D27" s="1"/>
      <c r="E27" s="1">
        <v>39</v>
      </c>
      <c r="F27" s="1" t="s">
        <v>20</v>
      </c>
      <c r="G27" s="1"/>
      <c r="H27" s="1" t="s">
        <v>45</v>
      </c>
      <c r="I27" s="1"/>
      <c r="J27" s="1"/>
      <c r="K27" s="1" t="s">
        <v>46</v>
      </c>
      <c r="L27" s="3">
        <v>43772</v>
      </c>
      <c r="M27" s="4"/>
      <c r="N27" s="1">
        <f>COUNTIF(K:K,K27)</f>
        <v>1</v>
      </c>
      <c r="O27" s="1" t="str">
        <f t="shared" si="0"/>
        <v>Expenses,amount,,source,,expence amount,39,category,Me,item1,,item2Laundry,item3,,item4,,des,مشتريات نقاط البيع بطاقة: **4529;مدى(أثير) من: xx007 مبلغ: 39.00 SAR لدى: hayat clean laundry دولة: السعودية في: 2019/11/03 22:38,dae,43772,note2,</v>
      </c>
      <c r="P27">
        <f>COUNTIF(O:O,O27)</f>
        <v>1</v>
      </c>
    </row>
    <row r="28" spans="1:16" ht="30" customHeight="1" thickBot="1" x14ac:dyDescent="0.35">
      <c r="A28" s="2">
        <v>43782.452569444446</v>
      </c>
      <c r="B28" s="1" t="s">
        <v>9</v>
      </c>
      <c r="C28" s="1"/>
      <c r="D28" s="1"/>
      <c r="E28" s="1">
        <v>57</v>
      </c>
      <c r="F28" s="1" t="s">
        <v>20</v>
      </c>
      <c r="G28" s="1"/>
      <c r="H28" s="1" t="s">
        <v>30</v>
      </c>
      <c r="I28" s="1"/>
      <c r="J28" s="1"/>
      <c r="K28" s="1" t="s">
        <v>47</v>
      </c>
      <c r="L28" s="3">
        <v>43772</v>
      </c>
      <c r="M28" s="4"/>
      <c r="N28" s="1">
        <f>COUNTIF(K:K,K28)</f>
        <v>1</v>
      </c>
      <c r="O28" s="1" t="str">
        <f t="shared" si="0"/>
        <v>Expenses,amount,,source,,expence amount,57,category,Me,item1,,item2Other,item3,,item4,,des,مشتريات نقاط البيع بطاقة: **4529;مدى(أثير) من: xx007 مبلغ: 57.85 SAR لدى: Aldawaa PH 815 دولة: السعودية في: 2019/11/03 22:49,dae,43772,note2,</v>
      </c>
      <c r="P28">
        <f>COUNTIF(O:O,O28)</f>
        <v>1</v>
      </c>
    </row>
    <row r="29" spans="1:16" ht="30" customHeight="1" thickBot="1" x14ac:dyDescent="0.35">
      <c r="A29" s="2">
        <v>43784.383356481485</v>
      </c>
      <c r="B29" s="1" t="s">
        <v>9</v>
      </c>
      <c r="C29" s="1"/>
      <c r="D29" s="1"/>
      <c r="E29" s="1">
        <v>73</v>
      </c>
      <c r="F29" s="1" t="s">
        <v>20</v>
      </c>
      <c r="G29" s="1"/>
      <c r="H29" s="1" t="s">
        <v>48</v>
      </c>
      <c r="I29" s="1"/>
      <c r="J29" s="1"/>
      <c r="K29" s="1" t="s">
        <v>49</v>
      </c>
      <c r="L29" s="3">
        <v>43773</v>
      </c>
      <c r="M29" s="4"/>
      <c r="N29" s="1">
        <f>COUNTIF(K:K,K29)</f>
        <v>1</v>
      </c>
      <c r="O29" s="1" t="str">
        <f t="shared" si="0"/>
        <v>Expenses,amount,,source,,expence amount,73,category,Me,item1,,item2Udemy,item3,,item4,,des,udemy,dae,43773,note2,</v>
      </c>
      <c r="P29">
        <f>COUNTIF(O:O,O29)</f>
        <v>1</v>
      </c>
    </row>
    <row r="30" spans="1:16" ht="30" customHeight="1" thickBot="1" x14ac:dyDescent="0.35">
      <c r="A30" s="2">
        <v>43784.384143518517</v>
      </c>
      <c r="B30" s="1" t="s">
        <v>9</v>
      </c>
      <c r="C30" s="1"/>
      <c r="D30" s="1"/>
      <c r="E30" s="1">
        <v>73</v>
      </c>
      <c r="F30" s="1" t="s">
        <v>20</v>
      </c>
      <c r="G30" s="1"/>
      <c r="H30" s="1" t="s">
        <v>48</v>
      </c>
      <c r="I30" s="1"/>
      <c r="J30" s="1"/>
      <c r="K30" s="1" t="s">
        <v>50</v>
      </c>
      <c r="L30" s="3">
        <v>43773</v>
      </c>
      <c r="M30" s="4"/>
      <c r="N30" s="1">
        <f>COUNTIF(K:K,K30)</f>
        <v>1</v>
      </c>
      <c r="O30" s="1" t="str">
        <f t="shared" si="0"/>
        <v>Expenses,amount,,source,,expence amount,73,category,Me,item1,,item2Udemy,item3,,item4,,des,مشتريات إنترنت بطاقة: **4529;مدى من: xx007 مبلغ: 19 USD لدى: UDEMY ONLINE COURSES في: 2019/11/04 10:18,dae,43773,note2,</v>
      </c>
      <c r="P30">
        <f>COUNTIF(O:O,O30)</f>
        <v>1</v>
      </c>
    </row>
    <row r="31" spans="1:16" ht="30" customHeight="1" thickBot="1" x14ac:dyDescent="0.35">
      <c r="A31" s="2">
        <v>43784.385046296295</v>
      </c>
      <c r="B31" s="1" t="s">
        <v>9</v>
      </c>
      <c r="C31" s="1"/>
      <c r="D31" s="1"/>
      <c r="E31" s="1">
        <v>73</v>
      </c>
      <c r="F31" s="1" t="s">
        <v>20</v>
      </c>
      <c r="G31" s="1"/>
      <c r="H31" s="1" t="s">
        <v>48</v>
      </c>
      <c r="I31" s="1"/>
      <c r="J31" s="1"/>
      <c r="K31" s="1" t="s">
        <v>51</v>
      </c>
      <c r="L31" s="3">
        <v>43773</v>
      </c>
      <c r="M31" s="4"/>
      <c r="N31" s="1">
        <f>COUNTIF(K:K,K31)</f>
        <v>1</v>
      </c>
      <c r="O31" s="1" t="str">
        <f t="shared" si="0"/>
        <v>Expenses,amount,,source,,expence amount,73,category,Me,item1,,item2Udemy,item3,,item4,,des,مشتريات إنترنت بطاقة: **4529;مدى من: xx007 مبلغ: 19 USD لدى: UDEMY ONLINE COURSES في: 2019/11/04 10:19,dae,43773,note2,</v>
      </c>
      <c r="P31">
        <f>COUNTIF(O:O,O31)</f>
        <v>1</v>
      </c>
    </row>
    <row r="32" spans="1:16" ht="30" customHeight="1" thickBot="1" x14ac:dyDescent="0.35">
      <c r="A32" s="2">
        <v>43784.385763888888</v>
      </c>
      <c r="B32" s="1" t="s">
        <v>9</v>
      </c>
      <c r="C32" s="1"/>
      <c r="D32" s="1"/>
      <c r="E32" s="5">
        <v>2000</v>
      </c>
      <c r="F32" s="1" t="s">
        <v>14</v>
      </c>
      <c r="G32" s="1"/>
      <c r="H32" s="1"/>
      <c r="I32" s="1" t="s">
        <v>14</v>
      </c>
      <c r="J32" s="1"/>
      <c r="K32" s="1" t="s">
        <v>52</v>
      </c>
      <c r="L32" s="3">
        <v>43773</v>
      </c>
      <c r="M32" s="4"/>
      <c r="N32" s="1">
        <f>COUNTIF(K:K,K32)</f>
        <v>1</v>
      </c>
      <c r="O32" s="1" t="str">
        <f t="shared" si="0"/>
        <v>Expenses,amount,,source,,expence amount,2000,category,H2,item1,,item2,item3,H2,item4,,des,H,dae,43773,note2,</v>
      </c>
      <c r="P32">
        <f>COUNTIF(O:O,O32)</f>
        <v>1</v>
      </c>
    </row>
    <row r="33" spans="1:16" ht="30" customHeight="1" thickBot="1" x14ac:dyDescent="0.35">
      <c r="A33" s="2">
        <v>43784.38622685185</v>
      </c>
      <c r="B33" s="1" t="s">
        <v>9</v>
      </c>
      <c r="C33" s="1"/>
      <c r="D33" s="1"/>
      <c r="E33" s="1">
        <v>1000</v>
      </c>
      <c r="F33" s="1" t="s">
        <v>14</v>
      </c>
      <c r="G33" s="1"/>
      <c r="H33" s="1"/>
      <c r="I33" s="1" t="s">
        <v>53</v>
      </c>
      <c r="J33" s="1"/>
      <c r="K33" s="1" t="s">
        <v>54</v>
      </c>
      <c r="L33" s="3">
        <v>43773</v>
      </c>
      <c r="M33" s="4"/>
      <c r="N33" s="1">
        <f>COUNTIF(K:K,K33)</f>
        <v>1</v>
      </c>
      <c r="O33" s="1" t="str">
        <f t="shared" si="0"/>
        <v>Expenses,amount,,source,,expence amount,1000,category,H2,item1,,item2,item3,RHMA,item4,,des,R,dae,43773,note2,</v>
      </c>
      <c r="P33">
        <f>COUNTIF(O:O,O33)</f>
        <v>1</v>
      </c>
    </row>
    <row r="34" spans="1:16" ht="30" customHeight="1" thickBot="1" x14ac:dyDescent="0.35">
      <c r="A34" s="2">
        <v>43784.38658564815</v>
      </c>
      <c r="B34" s="1" t="s">
        <v>17</v>
      </c>
      <c r="C34" s="1">
        <v>20000</v>
      </c>
      <c r="D34" s="1" t="s">
        <v>55</v>
      </c>
      <c r="E34" s="1"/>
      <c r="F34" s="1"/>
      <c r="G34" s="1"/>
      <c r="H34" s="1"/>
      <c r="I34" s="1"/>
      <c r="J34" s="1"/>
      <c r="K34" s="1" t="s">
        <v>56</v>
      </c>
      <c r="L34" s="3">
        <v>43772</v>
      </c>
      <c r="M34" s="4"/>
      <c r="N34" s="1">
        <f>COUNTIF(K:K,K34)</f>
        <v>1</v>
      </c>
      <c r="O34" s="1" t="str">
        <f t="shared" si="0"/>
        <v>Income,amount,20000,source,NCC,expence amount,,category,,item1,,item2,item3,,item4,,des,S,dae,43772,note2,</v>
      </c>
      <c r="P34">
        <f>COUNTIF(O:O,O34)</f>
        <v>1</v>
      </c>
    </row>
    <row r="35" spans="1:16" ht="30" customHeight="1" thickBot="1" x14ac:dyDescent="0.35">
      <c r="A35" s="2">
        <v>43784.387245370373</v>
      </c>
      <c r="B35" s="1" t="s">
        <v>9</v>
      </c>
      <c r="C35" s="1"/>
      <c r="D35" s="1"/>
      <c r="E35" s="1">
        <v>100</v>
      </c>
      <c r="F35" s="1" t="s">
        <v>10</v>
      </c>
      <c r="G35" s="1" t="s">
        <v>57</v>
      </c>
      <c r="H35" s="1"/>
      <c r="I35" s="1"/>
      <c r="J35" s="1"/>
      <c r="K35" s="1" t="s">
        <v>58</v>
      </c>
      <c r="L35" s="3">
        <v>43773</v>
      </c>
      <c r="M35" s="4"/>
      <c r="N35" s="1">
        <f>COUNTIF(K:K,K35)</f>
        <v>1</v>
      </c>
      <c r="O35" s="1" t="str">
        <f t="shared" si="0"/>
        <v>Expenses,amount,,source,,expence amount,100,category,H1,item1,Omer,item2,item3,,item4,,des,مدفوعات وزارة الداخلية من: xx007 مبلغ: 100.00 SAR الخدمة: إصدار بطاقة الهوية في: 2019/11/04 11:01,dae,43773,note2,</v>
      </c>
      <c r="P35">
        <f>COUNTIF(O:O,O35)</f>
        <v>1</v>
      </c>
    </row>
    <row r="36" spans="1:16" ht="30" customHeight="1" thickBot="1" x14ac:dyDescent="0.35">
      <c r="A36" s="2">
        <v>43784.387696759259</v>
      </c>
      <c r="B36" s="1" t="s">
        <v>9</v>
      </c>
      <c r="C36" s="1"/>
      <c r="D36" s="1"/>
      <c r="E36" s="1">
        <v>1050</v>
      </c>
      <c r="F36" s="1" t="s">
        <v>10</v>
      </c>
      <c r="G36" s="1" t="s">
        <v>24</v>
      </c>
      <c r="H36" s="1"/>
      <c r="I36" s="1"/>
      <c r="J36" s="1"/>
      <c r="K36" s="1" t="s">
        <v>59</v>
      </c>
      <c r="L36" s="3">
        <v>43773</v>
      </c>
      <c r="M36" s="4"/>
      <c r="N36" s="1">
        <f>COUNTIF(K:K,K36)</f>
        <v>1</v>
      </c>
      <c r="O36" s="1" t="str">
        <f t="shared" si="0"/>
        <v>Expenses,amount,,source,,expence amount,1050,category,H1,item1,Batool,item2,item3,,item4,,des,سحب: صراف آلي بطاقة: **4529 مدى دولة: السعودية من: xx007 مبلغ: 1050.00 SAR في: 2019/11/04 13:16,dae,43773,note2,</v>
      </c>
      <c r="P36">
        <f>COUNTIF(O:O,O36)</f>
        <v>1</v>
      </c>
    </row>
    <row r="37" spans="1:16" ht="30" customHeight="1" thickBot="1" x14ac:dyDescent="0.35">
      <c r="A37" s="2">
        <v>43784.388506944444</v>
      </c>
      <c r="B37" s="1" t="s">
        <v>9</v>
      </c>
      <c r="C37" s="1"/>
      <c r="D37" s="1"/>
      <c r="E37" s="1">
        <v>250</v>
      </c>
      <c r="F37" s="1" t="s">
        <v>60</v>
      </c>
      <c r="G37" s="1"/>
      <c r="H37" s="1"/>
      <c r="I37" s="1"/>
      <c r="J37" s="1"/>
      <c r="K37" s="1" t="s">
        <v>61</v>
      </c>
      <c r="L37" s="3">
        <v>43773</v>
      </c>
      <c r="M37" s="4"/>
      <c r="N37" s="1">
        <f>COUNTIF(K:K,K37)</f>
        <v>1</v>
      </c>
      <c r="O37" s="1" t="str">
        <f t="shared" si="0"/>
        <v>Expenses,amount,,source,,expence amount,250,category,Res,item1,,item2,item3,,item4,,des,سحب: صراف آلي بطاقة: **4529 مدى دولة: السعودية من: xx007 مبلغ: 250.00 SAR في: 2019/11/04 15:23,dae,43773,note2,</v>
      </c>
      <c r="P37">
        <f>COUNTIF(O:O,O37)</f>
        <v>1</v>
      </c>
    </row>
    <row r="38" spans="1:16" ht="30" customHeight="1" thickBot="1" x14ac:dyDescent="0.35">
      <c r="A38" s="2">
        <v>43784.389293981483</v>
      </c>
      <c r="B38" s="1" t="s">
        <v>9</v>
      </c>
      <c r="C38" s="1"/>
      <c r="D38" s="1"/>
      <c r="E38" s="1">
        <v>9</v>
      </c>
      <c r="F38" s="1" t="s">
        <v>20</v>
      </c>
      <c r="G38" s="1"/>
      <c r="H38" s="1" t="s">
        <v>30</v>
      </c>
      <c r="I38" s="1"/>
      <c r="J38" s="1"/>
      <c r="K38" s="1" t="s">
        <v>62</v>
      </c>
      <c r="L38" s="3">
        <v>43773</v>
      </c>
      <c r="M38" s="4"/>
      <c r="N38" s="1">
        <f>COUNTIF(K:K,K38)</f>
        <v>1</v>
      </c>
      <c r="O38" s="1" t="str">
        <f t="shared" si="0"/>
        <v>Expenses,amount,,source,,expence amount,9,category,Me,item1,,item2Other,item3,,item4,,des,مشتريات نقاط البيع بطاقة: **4529;مدى(أثير) من: xx007 مبلغ: 9.00 SAR لدى: Abdullah Fajhan Al دولة: السعودية في: 2019/11/04 16:46,dae,43773,note2,</v>
      </c>
      <c r="P38">
        <f>COUNTIF(O:O,O38)</f>
        <v>1</v>
      </c>
    </row>
    <row r="39" spans="1:16" ht="30" customHeight="1" thickBot="1" x14ac:dyDescent="0.35">
      <c r="A39" s="2">
        <v>43784.389884259261</v>
      </c>
      <c r="B39" s="1" t="s">
        <v>9</v>
      </c>
      <c r="C39" s="1"/>
      <c r="D39" s="1"/>
      <c r="E39" s="1">
        <v>500</v>
      </c>
      <c r="F39" s="1" t="s">
        <v>10</v>
      </c>
      <c r="G39" s="1" t="s">
        <v>10</v>
      </c>
      <c r="H39" s="1"/>
      <c r="I39" s="1"/>
      <c r="J39" s="1"/>
      <c r="K39" s="1" t="s">
        <v>63</v>
      </c>
      <c r="L39" s="3">
        <v>43774</v>
      </c>
      <c r="M39" s="4"/>
      <c r="N39" s="1">
        <f>COUNTIF(K:K,K39)</f>
        <v>1</v>
      </c>
      <c r="O39" s="1" t="str">
        <f t="shared" si="0"/>
        <v>Expenses,amount,,source,,expence amount,500,category,H1,item1,H1,item2,item3,,item4,,des,حوالة صادرة: محلية من: xx007 مبلغ: 507.35 SAR في: 2019/11/05 12:39,dae,43774,note2,</v>
      </c>
      <c r="P39">
        <f>COUNTIF(O:O,O39)</f>
        <v>1</v>
      </c>
    </row>
    <row r="40" spans="1:16" ht="30" customHeight="1" thickBot="1" x14ac:dyDescent="0.35">
      <c r="A40" s="2">
        <v>43784.392314814817</v>
      </c>
      <c r="B40" s="1" t="s">
        <v>9</v>
      </c>
      <c r="C40" s="1"/>
      <c r="D40" s="1"/>
      <c r="E40" s="1">
        <v>352</v>
      </c>
      <c r="F40" s="1" t="s">
        <v>14</v>
      </c>
      <c r="G40" s="1"/>
      <c r="H40" s="1"/>
      <c r="I40" s="1" t="s">
        <v>14</v>
      </c>
      <c r="J40" s="1"/>
      <c r="K40" s="1" t="s">
        <v>64</v>
      </c>
      <c r="L40" s="3">
        <v>43774</v>
      </c>
      <c r="M40" s="4"/>
      <c r="N40" s="1">
        <f>COUNTIF(K:K,K40)</f>
        <v>1</v>
      </c>
      <c r="O40" s="1" t="str">
        <f t="shared" si="0"/>
        <v>Expenses,amount,,source,,expence amount,352,category,H2,item1,,item2,item3,H2,item4,,des,حوالة صادرة: محلية من: xx007 مبلغ: 352.35 SAR في: 2019/11/05 15:19,dae,43774,note2,</v>
      </c>
      <c r="P40">
        <f>COUNTIF(O:O,O40)</f>
        <v>1</v>
      </c>
    </row>
    <row r="41" spans="1:16" ht="30" customHeight="1" thickBot="1" x14ac:dyDescent="0.35">
      <c r="A41" s="2">
        <v>43784.39298611111</v>
      </c>
      <c r="B41" s="1" t="s">
        <v>9</v>
      </c>
      <c r="C41" s="1"/>
      <c r="D41" s="1"/>
      <c r="E41" s="1">
        <v>200</v>
      </c>
      <c r="F41" s="1" t="s">
        <v>20</v>
      </c>
      <c r="G41" s="1"/>
      <c r="H41" s="1" t="s">
        <v>30</v>
      </c>
      <c r="I41" s="1"/>
      <c r="J41" s="1"/>
      <c r="K41" s="1" t="s">
        <v>65</v>
      </c>
      <c r="L41" s="3">
        <v>43774</v>
      </c>
      <c r="M41" s="4"/>
      <c r="N41" s="1">
        <f>COUNTIF(K:K,K41)</f>
        <v>1</v>
      </c>
      <c r="O41" s="1" t="str">
        <f t="shared" si="0"/>
        <v>Expenses,amount,,source,,expence amount,200,category,Me,item1,,item2Other,item3,,item4,,des,سداد فاتورة من: xx007 مبلغ: 200.00 SAR مفوتر: الاتصالات السعودية في: 2019/11/05 15:25,dae,43774,note2,</v>
      </c>
      <c r="P41">
        <f>COUNTIF(O:O,O41)</f>
        <v>1</v>
      </c>
    </row>
    <row r="42" spans="1:16" ht="30" customHeight="1" thickBot="1" x14ac:dyDescent="0.35">
      <c r="A42" s="2">
        <v>43784.393472222226</v>
      </c>
      <c r="B42" s="1" t="s">
        <v>9</v>
      </c>
      <c r="C42" s="1"/>
      <c r="D42" s="1"/>
      <c r="E42" s="1">
        <v>31</v>
      </c>
      <c r="F42" s="1" t="s">
        <v>14</v>
      </c>
      <c r="G42" s="1"/>
      <c r="H42" s="1"/>
      <c r="I42" s="1" t="s">
        <v>14</v>
      </c>
      <c r="J42" s="1"/>
      <c r="K42" s="1" t="s">
        <v>66</v>
      </c>
      <c r="L42" s="3">
        <v>43774</v>
      </c>
      <c r="M42" s="4"/>
      <c r="N42" s="1">
        <f>COUNTIF(K:K,K42)</f>
        <v>1</v>
      </c>
      <c r="O42" s="1" t="str">
        <f t="shared" si="0"/>
        <v>Expenses,amount,,source,,expence amount,31,category,H2,item1,,item2,item3,H2,item4,,des,مشتريات نقاط البيع بطاقة: **4529;مدى(أثير) من: xx007 مبلغ: 31.00 SAR لدى: MCDONALDS ANAS BIN دولة: السعودية في: 2019/11/05 18:16,dae,43774,note2,</v>
      </c>
      <c r="P42">
        <f>COUNTIF(O:O,O42)</f>
        <v>1</v>
      </c>
    </row>
    <row r="43" spans="1:16" ht="30" customHeight="1" thickBot="1" x14ac:dyDescent="0.35">
      <c r="A43" s="2">
        <v>43784.393935185188</v>
      </c>
      <c r="B43" s="1" t="s">
        <v>9</v>
      </c>
      <c r="C43" s="1"/>
      <c r="D43" s="1"/>
      <c r="E43" s="1">
        <v>10</v>
      </c>
      <c r="F43" s="1" t="s">
        <v>14</v>
      </c>
      <c r="G43" s="1"/>
      <c r="H43" s="1"/>
      <c r="I43" s="1" t="s">
        <v>14</v>
      </c>
      <c r="J43" s="1"/>
      <c r="K43" s="1" t="s">
        <v>67</v>
      </c>
      <c r="L43" s="3">
        <v>43774</v>
      </c>
      <c r="M43" s="4"/>
      <c r="N43" s="1">
        <f>COUNTIF(K:K,K43)</f>
        <v>1</v>
      </c>
      <c r="O43" s="1" t="str">
        <f t="shared" si="0"/>
        <v>Expenses,amount,,source,,expence amount,10,category,H2,item1,,item2,item3,H2,item4,,des,مشتريات نقاط البيع بطاقة: **4529;مدى(أثير) من: xx007 مبلغ: 10.00 SAR لدى: MCDONALDS ANAS BIN دولة: السعودية في: 2019/11/05 19:51,dae,43774,note2,</v>
      </c>
      <c r="P43">
        <f>COUNTIF(O:O,O43)</f>
        <v>1</v>
      </c>
    </row>
    <row r="44" spans="1:16" ht="30" customHeight="1" thickBot="1" x14ac:dyDescent="0.35">
      <c r="A44" s="2">
        <v>43784.394375000003</v>
      </c>
      <c r="B44" s="1" t="s">
        <v>9</v>
      </c>
      <c r="C44" s="1"/>
      <c r="D44" s="1"/>
      <c r="E44" s="1">
        <v>4</v>
      </c>
      <c r="F44" s="1" t="s">
        <v>14</v>
      </c>
      <c r="G44" s="1"/>
      <c r="H44" s="1"/>
      <c r="I44" s="1" t="s">
        <v>14</v>
      </c>
      <c r="J44" s="1"/>
      <c r="K44" s="1" t="s">
        <v>68</v>
      </c>
      <c r="L44" s="3">
        <v>43774</v>
      </c>
      <c r="M44" s="4"/>
      <c r="N44" s="1">
        <f>COUNTIF(K:K,K44)</f>
        <v>1</v>
      </c>
      <c r="O44" s="1" t="str">
        <f t="shared" si="0"/>
        <v>Expenses,amount,,source,,expence amount,4,category,H2,item1,,item2,item3,H2,item4,,des,مشتريات نقاط البيع بطاقة: **4529;مدى(أثير) من: xx007 مبلغ: 4.00 SAR لدى: MCDONALDS ANAS BIN دولة: السعودية في: 2019/11/05 20:03,dae,43774,note2,</v>
      </c>
      <c r="P44">
        <f>COUNTIF(O:O,O44)</f>
        <v>1</v>
      </c>
    </row>
    <row r="45" spans="1:16" ht="30" customHeight="1" thickBot="1" x14ac:dyDescent="0.35">
      <c r="A45" s="2">
        <v>43784.394918981481</v>
      </c>
      <c r="B45" s="1" t="s">
        <v>9</v>
      </c>
      <c r="C45" s="1"/>
      <c r="D45" s="1"/>
      <c r="E45" s="1">
        <v>59</v>
      </c>
      <c r="F45" s="1" t="s">
        <v>14</v>
      </c>
      <c r="G45" s="1"/>
      <c r="H45" s="1"/>
      <c r="I45" s="1" t="s">
        <v>14</v>
      </c>
      <c r="J45" s="1"/>
      <c r="K45" s="1" t="s">
        <v>69</v>
      </c>
      <c r="L45" s="3">
        <v>43774</v>
      </c>
      <c r="M45" s="4"/>
      <c r="N45" s="1">
        <f>COUNTIF(K:K,K45)</f>
        <v>1</v>
      </c>
      <c r="O45" s="1" t="str">
        <f t="shared" si="0"/>
        <v>Expenses,amount,,source,,expence amount,59,category,H2,item1,,item2,item3,H2,item4,,des,مشتريات نقاط البيع بطاقة: **4529;مدى(أثير) من: xx007 مبلغ: 59.00 SAR لدى: JARIR BOOK STORE دولة: السعودية في: 2019/11/05 20:46,dae,43774,note2,</v>
      </c>
      <c r="P45">
        <f>COUNTIF(O:O,O45)</f>
        <v>1</v>
      </c>
    </row>
    <row r="46" spans="1:16" ht="30" customHeight="1" thickBot="1" x14ac:dyDescent="0.35">
      <c r="A46" s="2">
        <v>43784.395416666666</v>
      </c>
      <c r="B46" s="1" t="s">
        <v>9</v>
      </c>
      <c r="C46" s="1"/>
      <c r="D46" s="1"/>
      <c r="E46" s="1">
        <v>8</v>
      </c>
      <c r="F46" s="1" t="s">
        <v>20</v>
      </c>
      <c r="G46" s="1"/>
      <c r="H46" s="1" t="s">
        <v>45</v>
      </c>
      <c r="I46" s="1"/>
      <c r="J46" s="1"/>
      <c r="K46" s="1" t="s">
        <v>70</v>
      </c>
      <c r="L46" s="3">
        <v>43774</v>
      </c>
      <c r="M46" s="4"/>
      <c r="N46" s="1">
        <f>COUNTIF(K:K,K46)</f>
        <v>1</v>
      </c>
      <c r="O46" s="1" t="str">
        <f t="shared" si="0"/>
        <v>Expenses,amount,,source,,expence amount,8,category,Me,item1,,item2Laundry,item3,,item4,,des,مشتريات نقاط البيع بطاقة: **4529;مدى(أثير) من: xx007 مبلغ: 8.00 SAR لدى: hayat clean laundry دولة: السعودية في: 2019/11/05 20:59,dae,43774,note2,</v>
      </c>
      <c r="P46">
        <f>COUNTIF(O:O,O46)</f>
        <v>1</v>
      </c>
    </row>
    <row r="47" spans="1:16" ht="30" customHeight="1" thickBot="1" x14ac:dyDescent="0.35">
      <c r="A47" s="2">
        <v>43784.395925925928</v>
      </c>
      <c r="B47" s="1" t="s">
        <v>9</v>
      </c>
      <c r="C47" s="1"/>
      <c r="D47" s="1"/>
      <c r="E47" s="1">
        <v>150</v>
      </c>
      <c r="F47" s="1" t="s">
        <v>14</v>
      </c>
      <c r="G47" s="1"/>
      <c r="H47" s="1"/>
      <c r="I47" s="1" t="s">
        <v>14</v>
      </c>
      <c r="J47" s="1"/>
      <c r="K47" s="1" t="s">
        <v>71</v>
      </c>
      <c r="L47" s="3">
        <v>43774</v>
      </c>
      <c r="M47" s="4"/>
      <c r="N47" s="1">
        <f>COUNTIF(K:K,K47)</f>
        <v>1</v>
      </c>
      <c r="O47" s="1" t="str">
        <f t="shared" si="0"/>
        <v>Expenses,amount,,source,,expence amount,150,category,H2,item1,,item2,item3,H2,item4,,des,مشتريات إنترنت بطاقة: **4529;مدى من: xx007 مبلغ: 150.00 SAR لدى: TicketMX في: 2019/11/05 22:26,dae,43774,note2,</v>
      </c>
      <c r="P47">
        <f>COUNTIF(O:O,O47)</f>
        <v>1</v>
      </c>
    </row>
    <row r="48" spans="1:16" ht="30" customHeight="1" thickBot="1" x14ac:dyDescent="0.35">
      <c r="A48" s="2">
        <v>43784.396307870367</v>
      </c>
      <c r="B48" s="1" t="s">
        <v>9</v>
      </c>
      <c r="C48" s="1"/>
      <c r="D48" s="1"/>
      <c r="E48" s="1">
        <v>10</v>
      </c>
      <c r="F48" s="1" t="s">
        <v>14</v>
      </c>
      <c r="G48" s="1"/>
      <c r="H48" s="1"/>
      <c r="I48" s="1" t="s">
        <v>14</v>
      </c>
      <c r="J48" s="1"/>
      <c r="K48" s="1" t="s">
        <v>72</v>
      </c>
      <c r="L48" s="3">
        <v>43774</v>
      </c>
      <c r="M48" s="4"/>
      <c r="N48" s="1">
        <f>COUNTIF(K:K,K48)</f>
        <v>1</v>
      </c>
      <c r="O48" s="1" t="str">
        <f t="shared" si="0"/>
        <v>Expenses,amount,,source,,expence amount,10,category,H2,item1,,item2,item3,H2,item4,,des,مشتريات نقاط البيع بطاقة: **4529;مدى(أثير) من: xx007 مبلغ: 10.00 SAR لدى: BANSHER AHMED ALI AEID دولة: السعودية في: 2019/11/05 23:43,dae,43774,note2,</v>
      </c>
      <c r="P48">
        <f>COUNTIF(O:O,O48)</f>
        <v>1</v>
      </c>
    </row>
    <row r="49" spans="1:16" ht="30" customHeight="1" thickBot="1" x14ac:dyDescent="0.35">
      <c r="A49" s="2">
        <v>43784.396886574075</v>
      </c>
      <c r="B49" s="1" t="s">
        <v>9</v>
      </c>
      <c r="C49" s="1"/>
      <c r="D49" s="1"/>
      <c r="E49" s="1">
        <v>450</v>
      </c>
      <c r="F49" s="1" t="s">
        <v>14</v>
      </c>
      <c r="G49" s="1"/>
      <c r="H49" s="1"/>
      <c r="I49" s="1" t="s">
        <v>14</v>
      </c>
      <c r="J49" s="1"/>
      <c r="K49" s="1" t="s">
        <v>73</v>
      </c>
      <c r="L49" s="3">
        <v>43775</v>
      </c>
      <c r="M49" s="4"/>
      <c r="N49" s="1">
        <f>COUNTIF(K:K,K49)</f>
        <v>1</v>
      </c>
      <c r="O49" s="1" t="str">
        <f t="shared" si="0"/>
        <v>Expenses,amount,,source,,expence amount,450,category,H2,item1,,item2,item3,H2,item4,,des,حوالة صادرة: محلية من: xx007 مبلغ: 457.35 SAR في: 2019/11/06 12:20,dae,43775,note2,</v>
      </c>
      <c r="P49">
        <f>COUNTIF(O:O,O49)</f>
        <v>1</v>
      </c>
    </row>
    <row r="50" spans="1:16" ht="30" customHeight="1" thickBot="1" x14ac:dyDescent="0.35">
      <c r="A50" s="2">
        <v>43784.397372685184</v>
      </c>
      <c r="B50" s="1" t="s">
        <v>9</v>
      </c>
      <c r="C50" s="1"/>
      <c r="D50" s="1"/>
      <c r="E50" s="1">
        <v>13.6</v>
      </c>
      <c r="F50" s="1" t="s">
        <v>20</v>
      </c>
      <c r="G50" s="1"/>
      <c r="H50" s="1" t="s">
        <v>74</v>
      </c>
      <c r="I50" s="1"/>
      <c r="J50" s="1"/>
      <c r="K50" s="1" t="s">
        <v>75</v>
      </c>
      <c r="L50" s="3">
        <v>43775</v>
      </c>
      <c r="M50" s="4"/>
      <c r="N50" s="1">
        <f>COUNTIF(K:K,K50)</f>
        <v>1</v>
      </c>
      <c r="O50" s="1" t="str">
        <f t="shared" si="0"/>
        <v>Expenses,amount,,source,,expence amount,13.6,category,Me,item1,,item2Food,item3,,item4,,des,مشتريات نقاط البيع بطاقة: **4529;مدى(أثير) من: xx007 مبلغ: 13.65 SAR لدى: Shawarma 360 دولة: السعودية في: 2019/11/06 12:25,dae,43775,note2,</v>
      </c>
      <c r="P50">
        <f>COUNTIF(O:O,O50)</f>
        <v>1</v>
      </c>
    </row>
    <row r="51" spans="1:16" ht="30" customHeight="1" thickBot="1" x14ac:dyDescent="0.35">
      <c r="A51" s="2">
        <v>43784.39806712963</v>
      </c>
      <c r="B51" s="1" t="s">
        <v>9</v>
      </c>
      <c r="C51" s="1"/>
      <c r="D51" s="1"/>
      <c r="E51" s="1">
        <v>16.25</v>
      </c>
      <c r="F51" s="1" t="s">
        <v>14</v>
      </c>
      <c r="G51" s="1"/>
      <c r="H51" s="1"/>
      <c r="I51" s="1" t="s">
        <v>14</v>
      </c>
      <c r="J51" s="1"/>
      <c r="K51" s="1" t="s">
        <v>76</v>
      </c>
      <c r="L51" s="3">
        <v>43775</v>
      </c>
      <c r="M51" s="4"/>
      <c r="N51" s="1">
        <f>COUNTIF(K:K,K51)</f>
        <v>1</v>
      </c>
      <c r="O51" s="1" t="str">
        <f t="shared" si="0"/>
        <v>Expenses,amount,,source,,expence amount,16.25,category,H2,item1,,item2,item3,H2,item4,,des,مشتريات نقاط البيع بطاقة: **4529;مدى(أثير) من: xx007 مبلغ: 16.15 SAR لدى: haj sobit alnahdi دولة: السعودية في: 2019/11/06 12:39,dae,43775,note2,</v>
      </c>
      <c r="P51">
        <f>COUNTIF(O:O,O51)</f>
        <v>1</v>
      </c>
    </row>
    <row r="52" spans="1:16" ht="30" customHeight="1" thickBot="1" x14ac:dyDescent="0.35">
      <c r="A52" s="2">
        <v>43784.398564814815</v>
      </c>
      <c r="B52" s="1" t="s">
        <v>9</v>
      </c>
      <c r="C52" s="1"/>
      <c r="D52" s="1"/>
      <c r="E52" s="1">
        <v>52.5</v>
      </c>
      <c r="F52" s="1" t="s">
        <v>14</v>
      </c>
      <c r="G52" s="1"/>
      <c r="H52" s="1"/>
      <c r="I52" s="1" t="s">
        <v>77</v>
      </c>
      <c r="J52" s="1"/>
      <c r="K52" s="1" t="s">
        <v>78</v>
      </c>
      <c r="L52" s="3">
        <v>43775</v>
      </c>
      <c r="M52" s="4"/>
      <c r="N52" s="1">
        <f>COUNTIF(K:K,K52)</f>
        <v>1</v>
      </c>
      <c r="O52" s="1" t="str">
        <f t="shared" si="0"/>
        <v>Expenses,amount,,source,,expence amount,52.5,category,H2,item1,,item2,item3,Telephone,item4,,des,سداد فاتورة من: xx007 مبلغ: 52.50 SAR مفوتر: في: 2019/11/06 12:50,dae,43775,note2,</v>
      </c>
      <c r="P52">
        <f>COUNTIF(O:O,O52)</f>
        <v>1</v>
      </c>
    </row>
    <row r="53" spans="1:16" ht="30" customHeight="1" thickBot="1" x14ac:dyDescent="0.35">
      <c r="A53" s="2">
        <v>43784.398946759262</v>
      </c>
      <c r="B53" s="1" t="s">
        <v>9</v>
      </c>
      <c r="C53" s="1"/>
      <c r="D53" s="1"/>
      <c r="E53" s="1">
        <v>150</v>
      </c>
      <c r="F53" s="1" t="s">
        <v>10</v>
      </c>
      <c r="G53" s="1" t="s">
        <v>10</v>
      </c>
      <c r="H53" s="1"/>
      <c r="I53" s="1"/>
      <c r="J53" s="1"/>
      <c r="K53" s="1" t="s">
        <v>79</v>
      </c>
      <c r="L53" s="3">
        <v>43775</v>
      </c>
      <c r="M53" s="4"/>
      <c r="N53" s="1">
        <f>COUNTIF(K:K,K53)</f>
        <v>1</v>
      </c>
      <c r="O53" s="1" t="str">
        <f t="shared" si="0"/>
        <v>Expenses,amount,,source,,expence amount,150,category,H1,item1,H1,item2,item3,,item4,,des,مشتريات إنترنت بطاقة: **4529;مدى من: xx007 مبلغ: 150.00 SAR لدى: TicketMX في: 2019/11/06 19:28,dae,43775,note2,</v>
      </c>
      <c r="P53">
        <f>COUNTIF(O:O,O53)</f>
        <v>1</v>
      </c>
    </row>
    <row r="54" spans="1:16" ht="30" customHeight="1" thickBot="1" x14ac:dyDescent="0.35">
      <c r="A54" s="2">
        <v>43784.399537037039</v>
      </c>
      <c r="B54" s="1" t="s">
        <v>9</v>
      </c>
      <c r="C54" s="1"/>
      <c r="D54" s="1"/>
      <c r="E54" s="1">
        <v>105</v>
      </c>
      <c r="F54" s="1" t="s">
        <v>20</v>
      </c>
      <c r="G54" s="1"/>
      <c r="H54" s="1" t="s">
        <v>22</v>
      </c>
      <c r="I54" s="1"/>
      <c r="J54" s="1"/>
      <c r="K54" s="1" t="s">
        <v>80</v>
      </c>
      <c r="L54" s="3">
        <v>43775</v>
      </c>
      <c r="M54" s="4"/>
      <c r="N54" s="1">
        <f>COUNTIF(K:K,K54)</f>
        <v>1</v>
      </c>
      <c r="O54" s="1" t="str">
        <f t="shared" si="0"/>
        <v>Expenses,amount,,source,,expence amount,105,category,Me,item1,,item2Fuel,item3,,item4,,des,مشتريات نقاط البيع بطاقة: **4529;مدى(أثير) من: xx007 مبلغ: 105.00 SAR لدى: OTHMAN BIN AFAN دولة: السعودية في: 2019/11/06 20:35,dae,43775,note2,</v>
      </c>
      <c r="P54">
        <f>COUNTIF(O:O,O54)</f>
        <v>1</v>
      </c>
    </row>
    <row r="55" spans="1:16" ht="30" customHeight="1" thickBot="1" x14ac:dyDescent="0.35">
      <c r="A55" s="2">
        <v>43784.400104166663</v>
      </c>
      <c r="B55" s="1" t="s">
        <v>9</v>
      </c>
      <c r="C55" s="1"/>
      <c r="D55" s="1"/>
      <c r="E55" s="1">
        <v>589</v>
      </c>
      <c r="F55" s="1" t="s">
        <v>10</v>
      </c>
      <c r="G55" s="1" t="s">
        <v>10</v>
      </c>
      <c r="H55" s="1"/>
      <c r="I55" s="1"/>
      <c r="J55" s="1"/>
      <c r="K55" s="1" t="s">
        <v>81</v>
      </c>
      <c r="L55" s="3">
        <v>43775</v>
      </c>
      <c r="M55" s="4"/>
      <c r="N55" s="1">
        <f>COUNTIF(K:K,K55)</f>
        <v>1</v>
      </c>
      <c r="O55" s="1" t="str">
        <f t="shared" si="0"/>
        <v>Expenses,amount,,source,,expence amount,589,category,H1,item1,H1,item2,item3,,item4,,des,مشتريات نقاط البيع بطاقة: **4529;مدى من: xx007 مبلغ: 589.15 SAR لدى: FOOK ALOWASF دولة: السعودية في: 2019/11/06 21:15,dae,43775,note2,</v>
      </c>
      <c r="P55">
        <f>COUNTIF(O:O,O55)</f>
        <v>1</v>
      </c>
    </row>
    <row r="56" spans="1:16" ht="30" customHeight="1" thickBot="1" x14ac:dyDescent="0.35">
      <c r="A56" s="2">
        <v>43784.400902777779</v>
      </c>
      <c r="B56" s="1" t="s">
        <v>9</v>
      </c>
      <c r="C56" s="1"/>
      <c r="D56" s="1"/>
      <c r="E56" s="1">
        <v>2</v>
      </c>
      <c r="F56" s="1" t="s">
        <v>20</v>
      </c>
      <c r="G56" s="1"/>
      <c r="H56" s="1" t="s">
        <v>30</v>
      </c>
      <c r="I56" s="1"/>
      <c r="J56" s="1"/>
      <c r="K56" s="1" t="s">
        <v>82</v>
      </c>
      <c r="L56" s="3">
        <v>43775</v>
      </c>
      <c r="M56" s="4"/>
      <c r="N56" s="1">
        <f>COUNTIF(K:K,K56)</f>
        <v>1</v>
      </c>
      <c r="O56" s="1" t="str">
        <f t="shared" si="0"/>
        <v>Expenses,amount,,source,,expence amount,2,category,Me,item1,,item2Other,item3,,item4,,des,مشتريات نقاط البيع بطاقة: **4529;مدى(أثير) من: xx007 مبلغ: 2.00 SAR لدى: Beeco EST دولة: السعودية في: 2019/11/06 21:36,dae,43775,note2,</v>
      </c>
      <c r="P56">
        <f>COUNTIF(O:O,O56)</f>
        <v>1</v>
      </c>
    </row>
    <row r="57" spans="1:16" ht="30" customHeight="1" thickBot="1" x14ac:dyDescent="0.35">
      <c r="A57" s="2">
        <v>43784.401493055557</v>
      </c>
      <c r="B57" s="1" t="s">
        <v>9</v>
      </c>
      <c r="C57" s="1"/>
      <c r="D57" s="1"/>
      <c r="E57" s="1">
        <v>38</v>
      </c>
      <c r="F57" s="1" t="s">
        <v>10</v>
      </c>
      <c r="G57" s="1" t="s">
        <v>10</v>
      </c>
      <c r="H57" s="1"/>
      <c r="I57" s="1"/>
      <c r="J57" s="1"/>
      <c r="K57" s="1" t="s">
        <v>83</v>
      </c>
      <c r="L57" s="3">
        <v>43775</v>
      </c>
      <c r="M57" s="4"/>
      <c r="N57" s="1">
        <f>COUNTIF(K:K,K57)</f>
        <v>1</v>
      </c>
      <c r="O57" s="1" t="str">
        <f t="shared" ref="O57:O119" si="1">B57&amp;","&amp;"amount"&amp;","&amp;C57&amp;","&amp;"source"&amp;","&amp;D57&amp;","&amp;"expence amount"&amp;","&amp;E57&amp;","&amp;"category"&amp;","&amp;F57&amp;","&amp;"item1"&amp;","&amp;G57&amp;","&amp;"item2"&amp;H57&amp;","&amp;"item3"&amp;","&amp;I57&amp;","&amp;"item4"&amp;","&amp;J57&amp;","&amp;"des"&amp;","&amp;K57&amp;","&amp;"dae"&amp;","&amp;L57&amp;","&amp;"note2"&amp;","&amp;M57</f>
        <v>Expenses,amount,,source,,expence amount,38,category,H1,item1,H1,item2,item3,,item4,,des,مشتريات نقاط البيع بطاقة: **4529;مدى(أثير) من: xx007 مبلغ: 38.15 SAR لدى: EST BAYAREQ DUBAI دولة: السعودية في: 2019/11/06 21:58,dae,43775,note2,</v>
      </c>
      <c r="P57">
        <f>COUNTIF(O:O,O57)</f>
        <v>1</v>
      </c>
    </row>
    <row r="58" spans="1:16" ht="30" customHeight="1" thickBot="1" x14ac:dyDescent="0.35">
      <c r="A58" s="2">
        <v>43787.955601851849</v>
      </c>
      <c r="B58" s="1" t="s">
        <v>9</v>
      </c>
      <c r="C58" s="1"/>
      <c r="D58" s="1"/>
      <c r="E58" s="1">
        <v>30</v>
      </c>
      <c r="F58" s="1" t="s">
        <v>20</v>
      </c>
      <c r="G58" s="1"/>
      <c r="H58" s="1" t="s">
        <v>84</v>
      </c>
      <c r="I58" s="1"/>
      <c r="J58" s="1"/>
      <c r="K58" s="1" t="s">
        <v>85</v>
      </c>
      <c r="L58" s="3">
        <v>43787</v>
      </c>
      <c r="M58" s="4"/>
      <c r="N58" s="1">
        <f>COUNTIF(K:K,K58)</f>
        <v>1</v>
      </c>
      <c r="O58" s="1" t="str">
        <f t="shared" si="1"/>
        <v>Expenses,amount,,source,,expence amount,30,category,Me,item1,,item2Coffee,item3,,item4,,des,شراء عبر نقاط البيع بطاقة: ***1693; مدى(أثير) من: ***3001 مبلغ: SAR 30.00 لدى: JAVA TIME FOR TRADING affan st في: 2019-11-18 21:05:08,dae,43787,note2,</v>
      </c>
      <c r="P58">
        <f>COUNTIF(O:O,O58)</f>
        <v>1</v>
      </c>
    </row>
    <row r="59" spans="1:16" ht="30" customHeight="1" thickBot="1" x14ac:dyDescent="0.35">
      <c r="A59" s="2">
        <v>43787.956064814818</v>
      </c>
      <c r="B59" s="1" t="s">
        <v>9</v>
      </c>
      <c r="C59" s="1"/>
      <c r="D59" s="1"/>
      <c r="E59" s="1">
        <v>24</v>
      </c>
      <c r="F59" s="1" t="s">
        <v>10</v>
      </c>
      <c r="G59" s="1" t="s">
        <v>24</v>
      </c>
      <c r="H59" s="1"/>
      <c r="I59" s="1"/>
      <c r="J59" s="1"/>
      <c r="K59" s="1" t="s">
        <v>86</v>
      </c>
      <c r="L59" s="3">
        <v>43787</v>
      </c>
      <c r="M59" s="4"/>
      <c r="N59" s="1">
        <f>COUNTIF(K:K,K59)</f>
        <v>1</v>
      </c>
      <c r="O59" s="1" t="str">
        <f t="shared" si="1"/>
        <v>Expenses,amount,,source,,expence amount,24,category,H1,item1,Batool,item2,item3,,item4,,des,شراء عبر نقاط البيع بطاقة: ***1693; مدى(أثير) من: ***3001 مبلغ: SAR 24.00 لدى: MCDONALDS AL NADA PLAZ rd في: 2019-11-18 20:48:54,dae,43787,note2,</v>
      </c>
      <c r="P59">
        <f>COUNTIF(O:O,O59)</f>
        <v>1</v>
      </c>
    </row>
    <row r="60" spans="1:16" ht="30" customHeight="1" thickBot="1" x14ac:dyDescent="0.35">
      <c r="A60" s="2">
        <v>43787.956412037034</v>
      </c>
      <c r="B60" s="1" t="s">
        <v>9</v>
      </c>
      <c r="C60" s="1"/>
      <c r="D60" s="1"/>
      <c r="E60" s="1">
        <v>150</v>
      </c>
      <c r="F60" s="1" t="s">
        <v>14</v>
      </c>
      <c r="G60" s="1"/>
      <c r="H60" s="1"/>
      <c r="I60" s="1" t="s">
        <v>14</v>
      </c>
      <c r="J60" s="1"/>
      <c r="K60" s="1" t="s">
        <v>87</v>
      </c>
      <c r="L60" s="3">
        <v>43787</v>
      </c>
      <c r="M60" s="4"/>
      <c r="N60" s="1">
        <f>COUNTIF(K:K,K60)</f>
        <v>1</v>
      </c>
      <c r="O60" s="1" t="str">
        <f t="shared" si="1"/>
        <v>Expenses,amount,,source,,expence amount,150,category,H2,item1,,item2,item3,H2,item4,,des,سحب: صراف آلي بطاقة: ***1693;مدى من: ***3001 مبلغ: SAR 150.00 في: 2019-11-18 19:49:13,dae,43787,note2,</v>
      </c>
      <c r="P60">
        <f>COUNTIF(O:O,O60)</f>
        <v>1</v>
      </c>
    </row>
    <row r="61" spans="1:16" ht="30" customHeight="1" thickBot="1" x14ac:dyDescent="0.35">
      <c r="A61" s="2">
        <v>43787.956828703704</v>
      </c>
      <c r="B61" s="1" t="s">
        <v>9</v>
      </c>
      <c r="C61" s="1"/>
      <c r="D61" s="1"/>
      <c r="E61" s="1">
        <v>61</v>
      </c>
      <c r="F61" s="1" t="s">
        <v>10</v>
      </c>
      <c r="G61" s="1" t="s">
        <v>10</v>
      </c>
      <c r="H61" s="1"/>
      <c r="I61" s="1"/>
      <c r="J61" s="1"/>
      <c r="K61" s="1" t="s">
        <v>88</v>
      </c>
      <c r="L61" s="3">
        <v>43787</v>
      </c>
      <c r="M61" s="4"/>
      <c r="N61" s="1">
        <f>COUNTIF(K:K,K61)</f>
        <v>1</v>
      </c>
      <c r="O61" s="1" t="str">
        <f t="shared" si="1"/>
        <v>Expenses,amount,,source,,expence amount,61,category,H1,item1,H1,item2,item3,,item4,,des,شراء عبر نقاط البيع بطاقة: ***1693; مدى(أثير) من: ***3001 مبلغ: SAR 61.16 لدى: PANDA RETAIL COMPANY P n RD في: 2019-11-18 19:43:29,dae,43787,note2,</v>
      </c>
      <c r="P61">
        <f>COUNTIF(O:O,O61)</f>
        <v>1</v>
      </c>
    </row>
    <row r="62" spans="1:16" ht="30" customHeight="1" thickBot="1" x14ac:dyDescent="0.35">
      <c r="A62" s="2">
        <v>43787.957685185182</v>
      </c>
      <c r="B62" s="1" t="s">
        <v>9</v>
      </c>
      <c r="C62" s="1"/>
      <c r="D62" s="1"/>
      <c r="E62" s="1">
        <v>100</v>
      </c>
      <c r="F62" s="1" t="s">
        <v>10</v>
      </c>
      <c r="G62" s="1" t="s">
        <v>10</v>
      </c>
      <c r="H62" s="1"/>
      <c r="I62" s="1"/>
      <c r="J62" s="1"/>
      <c r="K62" s="1" t="s">
        <v>89</v>
      </c>
      <c r="L62" s="3">
        <v>43787</v>
      </c>
      <c r="M62" s="4"/>
      <c r="N62" s="1">
        <f>COUNTIF(K:K,K62)</f>
        <v>1</v>
      </c>
      <c r="O62" s="1" t="str">
        <f t="shared" si="1"/>
        <v>Expenses,amount,,source,,expence amount,100,category,H1,item1,H1,item2,item3,,item4,,des,سحب: صراف آلي بطاقة: ***1693;مدى من: ***3001 مبلغ: SAR 100.00 في: 2019-11-18 16:37:48,dae,43787,note2,</v>
      </c>
      <c r="P62">
        <f>COUNTIF(O:O,O62)</f>
        <v>1</v>
      </c>
    </row>
    <row r="63" spans="1:16" ht="30" customHeight="1" thickBot="1" x14ac:dyDescent="0.35">
      <c r="A63" s="2">
        <v>43787.95853009259</v>
      </c>
      <c r="B63" s="1" t="s">
        <v>17</v>
      </c>
      <c r="C63" s="1">
        <v>1950</v>
      </c>
      <c r="D63" s="1" t="s">
        <v>90</v>
      </c>
      <c r="E63" s="1"/>
      <c r="F63" s="1"/>
      <c r="G63" s="1"/>
      <c r="H63" s="1"/>
      <c r="I63" s="1"/>
      <c r="J63" s="1"/>
      <c r="K63" s="1" t="s">
        <v>91</v>
      </c>
      <c r="L63" s="3">
        <v>43787</v>
      </c>
      <c r="M63" s="4"/>
      <c r="N63" s="1">
        <f>COUNTIF(K:K,K63)</f>
        <v>1</v>
      </c>
      <c r="O63" s="1" t="str">
        <f t="shared" si="1"/>
        <v>Income,amount,1950,source,other,expence amount,,category,,item1,,item2,item3,,item4,,des,عادل,dae,43787,note2,</v>
      </c>
      <c r="P63">
        <f>COUNTIF(O:O,O63)</f>
        <v>1</v>
      </c>
    </row>
    <row r="64" spans="1:16" ht="30" customHeight="1" thickBot="1" x14ac:dyDescent="0.35">
      <c r="A64" s="2">
        <v>43787.959050925929</v>
      </c>
      <c r="B64" s="1" t="s">
        <v>9</v>
      </c>
      <c r="C64" s="1"/>
      <c r="D64" s="1"/>
      <c r="E64" s="1">
        <v>1050</v>
      </c>
      <c r="F64" s="1" t="s">
        <v>10</v>
      </c>
      <c r="G64" s="1" t="s">
        <v>34</v>
      </c>
      <c r="H64" s="1"/>
      <c r="I64" s="1"/>
      <c r="J64" s="1"/>
      <c r="K64" s="1" t="s">
        <v>92</v>
      </c>
      <c r="L64" s="3">
        <v>43787</v>
      </c>
      <c r="M64" s="4"/>
      <c r="N64" s="1">
        <f>COUNTIF(K:K,K64)</f>
        <v>1</v>
      </c>
      <c r="O64" s="1" t="str">
        <f t="shared" si="1"/>
        <v>Expenses,amount,,source,,expence amount,1050,category,H1,item1,Ahmed,item2,item3,,item4,,des,مخالفات مرورية باسم سلسبيل,dae,43787,note2,</v>
      </c>
      <c r="P64">
        <f>COUNTIF(O:O,O64)</f>
        <v>1</v>
      </c>
    </row>
    <row r="65" spans="1:16" ht="30" customHeight="1" thickBot="1" x14ac:dyDescent="0.35">
      <c r="A65" s="2">
        <v>43787.962256944447</v>
      </c>
      <c r="B65" s="1" t="s">
        <v>9</v>
      </c>
      <c r="C65" s="1"/>
      <c r="D65" s="1"/>
      <c r="E65" s="1">
        <v>7.5</v>
      </c>
      <c r="F65" s="1" t="s">
        <v>14</v>
      </c>
      <c r="G65" s="1"/>
      <c r="H65" s="1"/>
      <c r="I65" s="1" t="s">
        <v>14</v>
      </c>
      <c r="J65" s="1"/>
      <c r="K65" s="1" t="s">
        <v>93</v>
      </c>
      <c r="L65" s="3">
        <v>43786</v>
      </c>
      <c r="M65" s="4"/>
      <c r="N65" s="1">
        <f>COUNTIF(K:K,K65)</f>
        <v>1</v>
      </c>
      <c r="O65" s="1" t="str">
        <f t="shared" si="1"/>
        <v>Expenses,amount,,source,,expence amount,7.5,category,H2,item1,,item2,item3,H2,item4,,des,شراء عبر نقاط البيع بطاقة: ***1693; مدى(أثير) من: ***3001 مبلغ: SAR 7.50 لدى: EST BAYAREQ DUBAI LLTJ ah st في: 2019-11-17 22:25:30,dae,43786,note2,</v>
      </c>
      <c r="P65">
        <f>COUNTIF(O:O,O65)</f>
        <v>1</v>
      </c>
    </row>
    <row r="66" spans="1:16" ht="30" customHeight="1" thickBot="1" x14ac:dyDescent="0.35">
      <c r="A66" s="2">
        <v>43787.962777777779</v>
      </c>
      <c r="B66" s="1" t="s">
        <v>9</v>
      </c>
      <c r="C66" s="1"/>
      <c r="D66" s="1"/>
      <c r="E66" s="1">
        <v>24</v>
      </c>
      <c r="F66" s="1" t="s">
        <v>20</v>
      </c>
      <c r="G66" s="1"/>
      <c r="H66" s="1" t="s">
        <v>84</v>
      </c>
      <c r="I66" s="1"/>
      <c r="J66" s="1"/>
      <c r="K66" s="1" t="s">
        <v>94</v>
      </c>
      <c r="L66" s="3">
        <v>43786</v>
      </c>
      <c r="M66" s="4"/>
      <c r="N66" s="1">
        <f>COUNTIF(K:K,K66)</f>
        <v>1</v>
      </c>
      <c r="O66" s="1" t="str">
        <f t="shared" si="1"/>
        <v>Expenses,amount,,source,,expence amount,24,category,Me,item1,,item2Coffee,item3,,item4,,des,شراء عبر نقاط البيع بطاقة: ***1693; مدى(أثير) من: ***3001 مبلغ: SAR 24.00 لدى: STARBUCKS في: 2019-11-17 11:03:49,dae,43786,note2,</v>
      </c>
      <c r="P66">
        <f>COUNTIF(O:O,O66)</f>
        <v>1</v>
      </c>
    </row>
    <row r="67" spans="1:16" ht="30" customHeight="1" thickBot="1" x14ac:dyDescent="0.35">
      <c r="A67" s="2">
        <v>43787.963356481479</v>
      </c>
      <c r="B67" s="1" t="s">
        <v>9</v>
      </c>
      <c r="C67" s="1"/>
      <c r="D67" s="1"/>
      <c r="E67" s="1">
        <v>225</v>
      </c>
      <c r="F67" s="1" t="s">
        <v>14</v>
      </c>
      <c r="G67" s="1"/>
      <c r="H67" s="1"/>
      <c r="I67" s="1" t="s">
        <v>14</v>
      </c>
      <c r="J67" s="1"/>
      <c r="K67" s="1" t="s">
        <v>95</v>
      </c>
      <c r="L67" s="3">
        <v>43786</v>
      </c>
      <c r="M67" s="4"/>
      <c r="N67" s="1">
        <f>COUNTIF(K:K,K67)</f>
        <v>1</v>
      </c>
      <c r="O67" s="1" t="str">
        <f t="shared" si="1"/>
        <v>Expenses,amount,,source,,expence amount,225,category,H2,item1,,item2,item3,H2,item4,,des,مشتريات نقاط البيع بطاقة: **4529;مدى(أثير) من: xx007 مبلغ: 225.75 SAR لدى: Hamam Abdoh Restaurant دولة: السعودية في: 2019/11/17 21:43,dae,43786,note2,</v>
      </c>
      <c r="P67">
        <f>COUNTIF(O:O,O67)</f>
        <v>1</v>
      </c>
    </row>
    <row r="68" spans="1:16" ht="30" customHeight="1" thickBot="1" x14ac:dyDescent="0.35">
      <c r="A68" s="2">
        <v>43787.964050925926</v>
      </c>
      <c r="B68" s="1" t="s">
        <v>9</v>
      </c>
      <c r="C68" s="1"/>
      <c r="D68" s="1"/>
      <c r="E68" s="1">
        <v>44</v>
      </c>
      <c r="F68" s="1" t="s">
        <v>20</v>
      </c>
      <c r="G68" s="1"/>
      <c r="H68" s="1" t="s">
        <v>26</v>
      </c>
      <c r="I68" s="1"/>
      <c r="J68" s="1"/>
      <c r="K68" s="1" t="s">
        <v>96</v>
      </c>
      <c r="L68" s="3">
        <v>43786</v>
      </c>
      <c r="M68" s="4"/>
      <c r="N68" s="1">
        <f>COUNTIF(K:K,K68)</f>
        <v>1</v>
      </c>
      <c r="O68" s="1" t="str">
        <f t="shared" si="1"/>
        <v>Expenses,amount,,source,,expence amount,44,category,Me,item1,,item2Car Maintenance,item3,,item4,,des,مشتريات نقاط البيع بطاقة: **4529;مدى(أثير) من: xx007 مبلغ: 44.10 SAR لدى: RAC دولة: السعودية في: 2019/11/17 19:12مواقف سيارات,dae,43786,note2,</v>
      </c>
      <c r="P68">
        <f>COUNTIF(O:O,O68)</f>
        <v>1</v>
      </c>
    </row>
    <row r="69" spans="1:16" ht="30" customHeight="1" thickBot="1" x14ac:dyDescent="0.35">
      <c r="A69" s="2">
        <v>43787.964479166665</v>
      </c>
      <c r="B69" s="1" t="s">
        <v>9</v>
      </c>
      <c r="C69" s="1"/>
      <c r="D69" s="1"/>
      <c r="E69" s="1">
        <v>100</v>
      </c>
      <c r="F69" s="1" t="s">
        <v>10</v>
      </c>
      <c r="G69" s="1" t="s">
        <v>10</v>
      </c>
      <c r="H69" s="1"/>
      <c r="I69" s="1"/>
      <c r="J69" s="1"/>
      <c r="K69" s="1" t="s">
        <v>97</v>
      </c>
      <c r="L69" s="3">
        <v>43786</v>
      </c>
      <c r="M69" s="4"/>
      <c r="N69" s="1">
        <f>COUNTIF(K:K,K69)</f>
        <v>1</v>
      </c>
      <c r="O69" s="1" t="str">
        <f t="shared" si="1"/>
        <v>Expenses,amount,,source,,expence amount,100,category,H1,item1,H1,item2,item3,,item4,,des,حوالة صادرة: محلية من: xx007 مبلغ: 107.35 SAR في: 2019/11/17 11:28,dae,43786,note2,</v>
      </c>
      <c r="P69">
        <f>COUNTIF(O:O,O69)</f>
        <v>1</v>
      </c>
    </row>
    <row r="70" spans="1:16" ht="30" customHeight="1" thickBot="1" x14ac:dyDescent="0.35">
      <c r="A70" s="2">
        <v>43787.964965277781</v>
      </c>
      <c r="B70" s="1" t="s">
        <v>9</v>
      </c>
      <c r="C70" s="1"/>
      <c r="D70" s="1"/>
      <c r="E70" s="1">
        <v>150</v>
      </c>
      <c r="F70" s="1" t="s">
        <v>14</v>
      </c>
      <c r="G70" s="1"/>
      <c r="H70" s="1"/>
      <c r="I70" s="1" t="s">
        <v>14</v>
      </c>
      <c r="J70" s="1"/>
      <c r="K70" s="1" t="s">
        <v>98</v>
      </c>
      <c r="L70" s="3">
        <v>43786</v>
      </c>
      <c r="M70" s="4"/>
      <c r="N70" s="1">
        <f>COUNTIF(K:K,K70)</f>
        <v>1</v>
      </c>
      <c r="O70" s="1" t="str">
        <f t="shared" si="1"/>
        <v>Expenses,amount,,source,,expence amount,150,category,H2,item1,,item2,item3,H2,item4,,des,حوالة صادرة: محلية من: xx007 مبلغ: 157.35 SAR في: 2019/11/17 11:28,dae,43786,note2,</v>
      </c>
      <c r="P70">
        <f>COUNTIF(O:O,O70)</f>
        <v>1</v>
      </c>
    </row>
    <row r="71" spans="1:16" ht="30" customHeight="1" thickBot="1" x14ac:dyDescent="0.35">
      <c r="A71" s="2">
        <v>43788.704108796293</v>
      </c>
      <c r="B71" s="1" t="s">
        <v>9</v>
      </c>
      <c r="C71" s="1"/>
      <c r="D71" s="1"/>
      <c r="E71" s="1">
        <v>22</v>
      </c>
      <c r="F71" s="1" t="s">
        <v>20</v>
      </c>
      <c r="G71" s="1"/>
      <c r="H71" s="1" t="s">
        <v>45</v>
      </c>
      <c r="I71" s="1"/>
      <c r="J71" s="1"/>
      <c r="K71" s="1" t="s">
        <v>3065</v>
      </c>
      <c r="L71" s="3">
        <v>43788</v>
      </c>
      <c r="M71" s="4"/>
      <c r="N71" s="1">
        <f>COUNTIF(K:K,K71)</f>
        <v>1</v>
      </c>
      <c r="O71" s="1" t="str">
        <f t="shared" si="1"/>
        <v>Expenses,amount,,source,,expence amount,22,category,Me,item1,,item2Laundry,item3,,item4,,des,C1,dae,43788,note2,</v>
      </c>
      <c r="P71">
        <f>COUNTIF(O:O,O71)</f>
        <v>1</v>
      </c>
    </row>
    <row r="72" spans="1:16" ht="30" customHeight="1" thickBot="1" x14ac:dyDescent="0.35">
      <c r="A72" s="2">
        <v>43788.704710648148</v>
      </c>
      <c r="B72" s="1" t="s">
        <v>9</v>
      </c>
      <c r="C72" s="1"/>
      <c r="D72" s="1"/>
      <c r="E72" s="1">
        <v>352</v>
      </c>
      <c r="F72" s="1" t="s">
        <v>60</v>
      </c>
      <c r="G72" s="1"/>
      <c r="H72" s="1"/>
      <c r="I72" s="1"/>
      <c r="J72" s="1"/>
      <c r="K72" s="1" t="s">
        <v>99</v>
      </c>
      <c r="L72" s="3">
        <v>43788</v>
      </c>
      <c r="M72" s="4"/>
      <c r="N72" s="1">
        <f>COUNTIF(K:K,K72)</f>
        <v>118</v>
      </c>
      <c r="O72" s="1" t="str">
        <f t="shared" si="1"/>
        <v>Expenses,amount,,source,,expence amount,352,category,Res,item1,,item2,item3,,item4,,des,C,dae,43788,note2,</v>
      </c>
      <c r="P72">
        <f>COUNTIF(O:O,O72)</f>
        <v>1</v>
      </c>
    </row>
    <row r="73" spans="1:16" ht="30" customHeight="1" thickBot="1" x14ac:dyDescent="0.35">
      <c r="A73" s="2">
        <v>43788.705034722225</v>
      </c>
      <c r="B73" s="1" t="s">
        <v>9</v>
      </c>
      <c r="C73" s="1"/>
      <c r="D73" s="1"/>
      <c r="E73" s="1">
        <v>2</v>
      </c>
      <c r="F73" s="1" t="s">
        <v>14</v>
      </c>
      <c r="G73" s="1"/>
      <c r="H73" s="1"/>
      <c r="I73" s="1" t="s">
        <v>100</v>
      </c>
      <c r="J73" s="1"/>
      <c r="K73" s="1" t="s">
        <v>101</v>
      </c>
      <c r="L73" s="3">
        <v>43788</v>
      </c>
      <c r="M73" s="4"/>
      <c r="N73" s="1">
        <f>COUNTIF(K:K,K73)</f>
        <v>1</v>
      </c>
      <c r="O73" s="1" t="str">
        <f t="shared" si="1"/>
        <v>Expenses,amount,,source,,expence amount,2,category,H2,item1,,item2,item3,Jana,item4,,des,تصوير صورة,dae,43788,note2,</v>
      </c>
      <c r="P73">
        <f>COUNTIF(O:O,O73)</f>
        <v>1</v>
      </c>
    </row>
    <row r="74" spans="1:16" ht="30" customHeight="1" thickBot="1" x14ac:dyDescent="0.35">
      <c r="A74" s="2">
        <v>43788.706064814818</v>
      </c>
      <c r="B74" s="1" t="s">
        <v>9</v>
      </c>
      <c r="C74" s="1"/>
      <c r="D74" s="1"/>
      <c r="E74" s="1">
        <v>12</v>
      </c>
      <c r="F74" s="1" t="s">
        <v>20</v>
      </c>
      <c r="G74" s="1"/>
      <c r="H74" s="1" t="s">
        <v>84</v>
      </c>
      <c r="I74" s="1"/>
      <c r="J74" s="1"/>
      <c r="K74" s="1" t="s">
        <v>102</v>
      </c>
      <c r="L74" s="3">
        <v>43788</v>
      </c>
      <c r="M74" s="4"/>
      <c r="N74" s="1">
        <f>COUNTIF(K:K,K74)</f>
        <v>1</v>
      </c>
      <c r="O74" s="1" t="str">
        <f t="shared" si="1"/>
        <v>Expenses,amount,,source,,expence amount,12,category,Me,item1,,item2Coffee,item3,,item4,,des,شراء عبر نقاط البيع بطاقة: ***1693; مدى(أثير) من: ***3001 مبلغ: SAR 12.00 لدى: JAVA TIME في: 2019-11-19 10:01:40,dae,43788,note2,</v>
      </c>
      <c r="P74">
        <f>COUNTIF(O:O,O74)</f>
        <v>1</v>
      </c>
    </row>
    <row r="75" spans="1:16" ht="30" customHeight="1" thickBot="1" x14ac:dyDescent="0.35">
      <c r="A75" s="2">
        <v>43788.774930555555</v>
      </c>
      <c r="B75" s="1" t="s">
        <v>9</v>
      </c>
      <c r="C75" s="1"/>
      <c r="D75" s="1"/>
      <c r="E75" s="1">
        <v>50</v>
      </c>
      <c r="F75" s="1" t="s">
        <v>20</v>
      </c>
      <c r="G75" s="1"/>
      <c r="H75" s="1" t="s">
        <v>22</v>
      </c>
      <c r="I75" s="1"/>
      <c r="J75" s="1"/>
      <c r="K75" s="1" t="s">
        <v>99</v>
      </c>
      <c r="L75" s="3">
        <v>43788</v>
      </c>
      <c r="M75" s="4"/>
      <c r="N75" s="1">
        <f>COUNTIF(K:K,K75)</f>
        <v>118</v>
      </c>
      <c r="O75" s="1" t="str">
        <f t="shared" si="1"/>
        <v>Expenses,amount,,source,,expence amount,50,category,Me,item1,,item2Fuel,item3,,item4,,des,C,dae,43788,note2,</v>
      </c>
      <c r="P75">
        <f>COUNTIF(O:O,O75)</f>
        <v>1</v>
      </c>
    </row>
    <row r="76" spans="1:16" ht="30" customHeight="1" thickBot="1" x14ac:dyDescent="0.35">
      <c r="A76" s="2">
        <v>43788.843935185185</v>
      </c>
      <c r="B76" s="1" t="s">
        <v>9</v>
      </c>
      <c r="C76" s="1"/>
      <c r="D76" s="1"/>
      <c r="E76" s="1">
        <v>50</v>
      </c>
      <c r="F76" s="1" t="s">
        <v>10</v>
      </c>
      <c r="G76" s="1" t="s">
        <v>37</v>
      </c>
      <c r="H76" s="1"/>
      <c r="I76" s="1"/>
      <c r="J76" s="1"/>
      <c r="K76" s="1" t="s">
        <v>99</v>
      </c>
      <c r="L76" s="3">
        <v>43788</v>
      </c>
      <c r="M76" s="4"/>
      <c r="N76" s="1">
        <f>COUNTIF(K:K,K76)</f>
        <v>118</v>
      </c>
      <c r="O76" s="1" t="str">
        <f t="shared" si="1"/>
        <v>Expenses,amount,,source,,expence amount,50,category,H1,item1,Muad,item2,item3,,item4,,des,C,dae,43788,note2,</v>
      </c>
      <c r="P76">
        <f>COUNTIF(O:O,O76)</f>
        <v>1</v>
      </c>
    </row>
    <row r="77" spans="1:16" ht="30" customHeight="1" thickBot="1" x14ac:dyDescent="0.35">
      <c r="A77" s="2">
        <v>43788.844305555554</v>
      </c>
      <c r="B77" s="1" t="s">
        <v>9</v>
      </c>
      <c r="C77" s="1"/>
      <c r="D77" s="1"/>
      <c r="E77" s="1">
        <v>50</v>
      </c>
      <c r="F77" s="1" t="s">
        <v>14</v>
      </c>
      <c r="G77" s="1"/>
      <c r="H77" s="1"/>
      <c r="I77" s="1" t="s">
        <v>14</v>
      </c>
      <c r="J77" s="1"/>
      <c r="K77" s="1" t="s">
        <v>103</v>
      </c>
      <c r="L77" s="3">
        <v>43788</v>
      </c>
      <c r="M77" s="4"/>
      <c r="N77" s="1">
        <f>COUNTIF(K:K,K77)</f>
        <v>1</v>
      </c>
      <c r="O77" s="1" t="str">
        <f t="shared" si="1"/>
        <v>Expenses,amount,,source,,expence amount,50,category,H2,item1,,item2,item3,H2,item4,,des,ملاهي تالا,dae,43788,note2,</v>
      </c>
      <c r="P77">
        <f>COUNTIF(O:O,O77)</f>
        <v>1</v>
      </c>
    </row>
    <row r="78" spans="1:16" ht="30" customHeight="1" thickBot="1" x14ac:dyDescent="0.35">
      <c r="A78" s="2">
        <v>43788.844907407409</v>
      </c>
      <c r="B78" s="1" t="s">
        <v>9</v>
      </c>
      <c r="C78" s="1"/>
      <c r="D78" s="1"/>
      <c r="E78" s="1">
        <v>33</v>
      </c>
      <c r="F78" s="1" t="s">
        <v>14</v>
      </c>
      <c r="G78" s="1"/>
      <c r="H78" s="1"/>
      <c r="I78" s="1" t="s">
        <v>14</v>
      </c>
      <c r="J78" s="1"/>
      <c r="K78" s="1" t="s">
        <v>104</v>
      </c>
      <c r="L78" s="3">
        <v>43788</v>
      </c>
      <c r="M78" s="4"/>
      <c r="N78" s="1">
        <f>COUNTIF(K:K,K78)</f>
        <v>1</v>
      </c>
      <c r="O78" s="1" t="str">
        <f t="shared" si="1"/>
        <v>Expenses,amount,,source,,expence amount,33,category,H2,item1,,item2,item3,H2,item4,,des,شراء عبر نقاط البيع بطاقة: ***1693; مدى(أثير) من: ***3001 مبلغ: SAR 33.60 لدى: Sparkys في: 2019-11-19 20:08:18,dae,43788,note2,</v>
      </c>
      <c r="P78">
        <f>COUNTIF(O:O,O78)</f>
        <v>1</v>
      </c>
    </row>
    <row r="79" spans="1:16" ht="30" customHeight="1" thickBot="1" x14ac:dyDescent="0.35">
      <c r="A79" s="2">
        <v>43789.346273148149</v>
      </c>
      <c r="B79" s="1" t="s">
        <v>9</v>
      </c>
      <c r="C79" s="1"/>
      <c r="D79" s="1"/>
      <c r="E79" s="1">
        <v>11</v>
      </c>
      <c r="F79" s="1" t="s">
        <v>20</v>
      </c>
      <c r="G79" s="1"/>
      <c r="H79" s="1" t="s">
        <v>45</v>
      </c>
      <c r="I79" s="1"/>
      <c r="J79" s="1"/>
      <c r="K79" s="1" t="s">
        <v>99</v>
      </c>
      <c r="L79" s="3">
        <v>43788</v>
      </c>
      <c r="M79" s="4"/>
      <c r="N79" s="1">
        <f>COUNTIF(K:K,K79)</f>
        <v>118</v>
      </c>
      <c r="O79" s="1" t="str">
        <f t="shared" si="1"/>
        <v>Expenses,amount,,source,,expence amount,11,category,Me,item1,,item2Laundry,item3,,item4,,des,C,dae,43788,note2,</v>
      </c>
      <c r="P79">
        <f>COUNTIF(O:O,O79)</f>
        <v>1</v>
      </c>
    </row>
    <row r="80" spans="1:16" ht="30" customHeight="1" thickBot="1" x14ac:dyDescent="0.35">
      <c r="A80" s="2">
        <v>43789.346712962964</v>
      </c>
      <c r="B80" s="1" t="s">
        <v>9</v>
      </c>
      <c r="C80" s="1"/>
      <c r="D80" s="1"/>
      <c r="E80" s="1">
        <v>12</v>
      </c>
      <c r="F80" s="1" t="s">
        <v>14</v>
      </c>
      <c r="G80" s="1"/>
      <c r="H80" s="1"/>
      <c r="I80" s="1" t="s">
        <v>14</v>
      </c>
      <c r="J80" s="1"/>
      <c r="K80" s="1" t="s">
        <v>105</v>
      </c>
      <c r="L80" s="3">
        <v>43788</v>
      </c>
      <c r="M80" s="4"/>
      <c r="N80" s="1">
        <f>COUNTIF(K:K,K80)</f>
        <v>1</v>
      </c>
      <c r="O80" s="1" t="str">
        <f t="shared" si="1"/>
        <v>Expenses,amount,,source,,expence amount,12,category,H2,item1,,item2,item3,H2,item4,,des,مصروف العيال مدرسة,dae,43788,note2,</v>
      </c>
      <c r="P80">
        <f>COUNTIF(O:O,O80)</f>
        <v>1</v>
      </c>
    </row>
    <row r="81" spans="1:16" ht="30" customHeight="1" thickBot="1" x14ac:dyDescent="0.35">
      <c r="A81" s="2">
        <v>43789.993472222224</v>
      </c>
      <c r="B81" s="1" t="s">
        <v>9</v>
      </c>
      <c r="C81" s="1"/>
      <c r="D81" s="1"/>
      <c r="E81" s="1">
        <v>19</v>
      </c>
      <c r="F81" s="1" t="s">
        <v>20</v>
      </c>
      <c r="G81" s="1"/>
      <c r="H81" s="1" t="s">
        <v>74</v>
      </c>
      <c r="I81" s="1"/>
      <c r="J81" s="1"/>
      <c r="K81" s="1" t="s">
        <v>106</v>
      </c>
      <c r="L81" s="3">
        <v>43789</v>
      </c>
      <c r="M81" s="4"/>
      <c r="N81" s="1">
        <f>COUNTIF(K:K,K81)</f>
        <v>1</v>
      </c>
      <c r="O81" s="1" t="str">
        <f t="shared" si="1"/>
        <v>Expenses,amount,,source,,expence amount,19,category,Me,item1,,item2Food,item3,,item4,,des,مشتريات نقاط البيع بطاقة: **4529;مدى(أثير) من: xx007 مبلغ: 19.00 SAR لدى: KUDU R0036HD دولة: السعودية في: 2019/11/20 08:06,dae,43789,note2,</v>
      </c>
      <c r="P81">
        <f>COUNTIF(O:O,O81)</f>
        <v>1</v>
      </c>
    </row>
    <row r="82" spans="1:16" ht="30" customHeight="1" thickBot="1" x14ac:dyDescent="0.35">
      <c r="A82" s="2">
        <v>43789.994259259256</v>
      </c>
      <c r="B82" s="1" t="s">
        <v>9</v>
      </c>
      <c r="C82" s="1"/>
      <c r="D82" s="1"/>
      <c r="E82" s="1">
        <v>100</v>
      </c>
      <c r="F82" s="1" t="s">
        <v>14</v>
      </c>
      <c r="G82" s="1"/>
      <c r="H82" s="1"/>
      <c r="I82" s="1" t="s">
        <v>14</v>
      </c>
      <c r="J82" s="1"/>
      <c r="K82" s="1" t="s">
        <v>107</v>
      </c>
      <c r="L82" s="3">
        <v>43789</v>
      </c>
      <c r="M82" s="4"/>
      <c r="N82" s="1">
        <f>COUNTIF(K:K,K82)</f>
        <v>1</v>
      </c>
      <c r="O82" s="1" t="str">
        <f t="shared" si="1"/>
        <v>Expenses,amount,,source,,expence amount,100,category,H2,item1,,item2,item3,H2,item4,,des,سحب: صراف آلي بطاقة: **4529 مدى دولة: السعودية من: xx007 مبلغ: 100.00 SAR في: 2019/11/20 17:07,dae,43789,note2,</v>
      </c>
      <c r="P82">
        <f>COUNTIF(O:O,O82)</f>
        <v>1</v>
      </c>
    </row>
    <row r="83" spans="1:16" ht="30" customHeight="1" thickBot="1" x14ac:dyDescent="0.35">
      <c r="A83" s="2">
        <v>43789.995405092595</v>
      </c>
      <c r="B83" s="1" t="s">
        <v>9</v>
      </c>
      <c r="C83" s="1"/>
      <c r="D83" s="1"/>
      <c r="E83" s="1">
        <v>69.38</v>
      </c>
      <c r="F83" s="1" t="s">
        <v>10</v>
      </c>
      <c r="G83" s="1" t="s">
        <v>10</v>
      </c>
      <c r="H83" s="1"/>
      <c r="I83" s="1"/>
      <c r="J83" s="1"/>
      <c r="K83" s="1" t="s">
        <v>108</v>
      </c>
      <c r="L83" s="3">
        <v>43789</v>
      </c>
      <c r="M83" s="4"/>
      <c r="N83" s="1">
        <f>COUNTIF(K:K,K83)</f>
        <v>1</v>
      </c>
      <c r="O83" s="1" t="str">
        <f t="shared" si="1"/>
        <v>Expenses,amount,,source,,expence amount,69.38,category,H1,item1,H1,item2,item3,,item4,,des,مشتريات نقاط البيع بطاقة: **4529;مدى(أثير) من: xx007 مبلغ: 69.38 SAR لدى: PANDA RETAIL COMPANY P دولة: السعودية في: 2019/11/20 17:58,dae,43789,note2,</v>
      </c>
      <c r="P83">
        <f>COUNTIF(O:O,O83)</f>
        <v>1</v>
      </c>
    </row>
    <row r="84" spans="1:16" ht="30" customHeight="1" thickBot="1" x14ac:dyDescent="0.35">
      <c r="A84" s="2">
        <v>43789.995949074073</v>
      </c>
      <c r="B84" s="1" t="s">
        <v>9</v>
      </c>
      <c r="C84" s="1"/>
      <c r="D84" s="1"/>
      <c r="E84" s="1">
        <v>73</v>
      </c>
      <c r="F84" s="1" t="s">
        <v>10</v>
      </c>
      <c r="G84" s="1" t="s">
        <v>37</v>
      </c>
      <c r="H84" s="1"/>
      <c r="I84" s="1"/>
      <c r="J84" s="1"/>
      <c r="K84" s="1" t="s">
        <v>109</v>
      </c>
      <c r="L84" s="3">
        <v>43789</v>
      </c>
      <c r="M84" s="4"/>
      <c r="N84" s="1">
        <f>COUNTIF(K:K,K84)</f>
        <v>1</v>
      </c>
      <c r="O84" s="1" t="str">
        <f t="shared" si="1"/>
        <v>Expenses,amount,,source,,expence amount,73,category,H1,item1,Muad,item2,item3,,item4,,des,مشتريات إنترنت بطاقة: **4529;مدى من: xx007 مبلغ: 146.00 SAR لدى: MAF Cinemas LLC في: 2019/11/20 18:21,dae,43789,note2,</v>
      </c>
      <c r="P84">
        <f>COUNTIF(O:O,O84)</f>
        <v>1</v>
      </c>
    </row>
    <row r="85" spans="1:16" ht="30" customHeight="1" thickBot="1" x14ac:dyDescent="0.35">
      <c r="A85" s="2">
        <v>43789.996863425928</v>
      </c>
      <c r="B85" s="1" t="s">
        <v>9</v>
      </c>
      <c r="C85" s="1"/>
      <c r="D85" s="1"/>
      <c r="E85" s="1">
        <v>21</v>
      </c>
      <c r="F85" s="1" t="s">
        <v>20</v>
      </c>
      <c r="G85" s="1"/>
      <c r="H85" s="1" t="s">
        <v>110</v>
      </c>
      <c r="I85" s="1"/>
      <c r="J85" s="1"/>
      <c r="K85" s="1" t="s">
        <v>111</v>
      </c>
      <c r="L85" s="3">
        <v>43789</v>
      </c>
      <c r="M85" s="4"/>
      <c r="N85" s="1">
        <f>COUNTIF(K:K,K85)</f>
        <v>1</v>
      </c>
      <c r="O85" s="1" t="str">
        <f t="shared" si="1"/>
        <v>Expenses,amount,,source,,expence amount,21,category,Me,item1,,item2Communication,item3,,item4,,des,سداد فاتورة من: xx007 مبلغ: 21.00 SAR مفوتر: في: 2019/11/20 18:32,dae,43789,note2,</v>
      </c>
      <c r="P85">
        <f>COUNTIF(O:O,O85)</f>
        <v>1</v>
      </c>
    </row>
    <row r="86" spans="1:16" ht="30" customHeight="1" thickBot="1" x14ac:dyDescent="0.35">
      <c r="A86" s="2">
        <v>43789.99722222222</v>
      </c>
      <c r="B86" s="1" t="s">
        <v>9</v>
      </c>
      <c r="C86" s="1"/>
      <c r="D86" s="1"/>
      <c r="E86" s="1">
        <v>75</v>
      </c>
      <c r="F86" s="1" t="s">
        <v>10</v>
      </c>
      <c r="G86" s="1" t="s">
        <v>10</v>
      </c>
      <c r="H86" s="1"/>
      <c r="I86" s="1"/>
      <c r="J86" s="1"/>
      <c r="K86" s="1" t="s">
        <v>112</v>
      </c>
      <c r="L86" s="3">
        <v>43789</v>
      </c>
      <c r="M86" s="4"/>
      <c r="N86" s="1">
        <f>COUNTIF(K:K,K86)</f>
        <v>1</v>
      </c>
      <c r="O86" s="1" t="str">
        <f t="shared" si="1"/>
        <v>Expenses,amount,,source,,expence amount,75,category,H1,item1,H1,item2,item3,,item4,,des,مشتريات نقاط البيع بطاقة: **4529;مدى(أثير) من: xx007 مبلغ: 75.00 SAR لدى: Oxy Health دولة: السعودية في: 2019/11/20 19:50,dae,43789,note2,</v>
      </c>
      <c r="P86">
        <f>COUNTIF(O:O,O86)</f>
        <v>1</v>
      </c>
    </row>
    <row r="87" spans="1:16" ht="30" customHeight="1" thickBot="1" x14ac:dyDescent="0.35">
      <c r="A87" s="2">
        <v>43789.997615740744</v>
      </c>
      <c r="B87" s="1" t="s">
        <v>9</v>
      </c>
      <c r="C87" s="1"/>
      <c r="D87" s="1"/>
      <c r="E87" s="1">
        <v>52</v>
      </c>
      <c r="F87" s="1" t="s">
        <v>10</v>
      </c>
      <c r="G87" s="1" t="s">
        <v>10</v>
      </c>
      <c r="H87" s="1"/>
      <c r="I87" s="1"/>
      <c r="J87" s="1"/>
      <c r="K87" s="1" t="s">
        <v>113</v>
      </c>
      <c r="L87" s="3">
        <v>43789</v>
      </c>
      <c r="M87" s="4"/>
      <c r="N87" s="1">
        <f>COUNTIF(K:K,K87)</f>
        <v>1</v>
      </c>
      <c r="O87" s="1" t="str">
        <f t="shared" si="1"/>
        <v>Expenses,amount,,source,,expence amount,52,category,H1,item1,H1,item2,item3,,item4,,des,مشتريات نقاط البيع بطاقة: **4529;مدى(أثير) من: xx007 مبلغ: 52.20 SAR لدى: TAMIMI MARKETS S162 دولة: السعودية في: 2019/11/20 21:19,dae,43789,note2,</v>
      </c>
      <c r="P87">
        <f>COUNTIF(O:O,O87)</f>
        <v>1</v>
      </c>
    </row>
    <row r="88" spans="1:16" ht="30" customHeight="1" thickBot="1" x14ac:dyDescent="0.35">
      <c r="A88" s="2">
        <v>43789.998159722221</v>
      </c>
      <c r="B88" s="1" t="s">
        <v>9</v>
      </c>
      <c r="C88" s="1"/>
      <c r="D88" s="1"/>
      <c r="E88" s="1">
        <v>25</v>
      </c>
      <c r="F88" s="1" t="s">
        <v>114</v>
      </c>
      <c r="G88" s="1"/>
      <c r="H88" s="1"/>
      <c r="I88" s="1"/>
      <c r="J88" s="1" t="s">
        <v>30</v>
      </c>
      <c r="K88" s="1" t="s">
        <v>115</v>
      </c>
      <c r="L88" s="3">
        <v>43789</v>
      </c>
      <c r="M88" s="4"/>
      <c r="N88" s="1">
        <f>COUNTIF(K:K,K88)</f>
        <v>1</v>
      </c>
      <c r="O88" s="1" t="str">
        <f t="shared" si="1"/>
        <v>Expenses,amount,,source,,expence amount,25,category,Inv,item1,,item2,item3,,item4,Other,des,شراء عبر نقاط البيع بطاقة: ***1693; مدى(أثير) من: ***3001 مبلغ: SAR 25.00 لدى: Riyadh Chamber of Comm ullah st في: 2019-11-20 14:01:11,dae,43789,note2,</v>
      </c>
      <c r="P88">
        <f>COUNTIF(O:O,O88)</f>
        <v>1</v>
      </c>
    </row>
    <row r="89" spans="1:16" ht="30" customHeight="1" thickBot="1" x14ac:dyDescent="0.35">
      <c r="A89" s="2">
        <v>43791.725659722222</v>
      </c>
      <c r="B89" s="1" t="s">
        <v>9</v>
      </c>
      <c r="C89" s="1"/>
      <c r="D89" s="1"/>
      <c r="E89" s="1">
        <v>45</v>
      </c>
      <c r="F89" s="1" t="s">
        <v>14</v>
      </c>
      <c r="G89" s="1"/>
      <c r="H89" s="1"/>
      <c r="I89" s="1" t="s">
        <v>14</v>
      </c>
      <c r="J89" s="1"/>
      <c r="K89" s="1" t="s">
        <v>116</v>
      </c>
      <c r="L89" s="3">
        <v>43790</v>
      </c>
      <c r="M89" s="4"/>
      <c r="N89" s="1">
        <f>COUNTIF(K:K,K89)</f>
        <v>3</v>
      </c>
      <c r="O89" s="1" t="str">
        <f t="shared" si="1"/>
        <v>Expenses,amount,,source,,expence amount,45,category,H2,item1,,item2,item3,H2,item4,,des,لوكالايزر,dae,43790,note2,</v>
      </c>
      <c r="P89">
        <f>COUNTIF(O:O,O89)</f>
        <v>1</v>
      </c>
    </row>
    <row r="90" spans="1:16" ht="30" customHeight="1" thickBot="1" x14ac:dyDescent="0.35">
      <c r="A90" s="2">
        <v>43791.726111111115</v>
      </c>
      <c r="B90" s="1" t="s">
        <v>9</v>
      </c>
      <c r="C90" s="1"/>
      <c r="D90" s="1"/>
      <c r="E90" s="1">
        <v>150</v>
      </c>
      <c r="F90" s="1" t="s">
        <v>10</v>
      </c>
      <c r="G90" s="1" t="s">
        <v>10</v>
      </c>
      <c r="H90" s="1"/>
      <c r="I90" s="1"/>
      <c r="J90" s="1"/>
      <c r="K90" s="1" t="s">
        <v>99</v>
      </c>
      <c r="L90" s="3">
        <v>43790</v>
      </c>
      <c r="M90" s="4"/>
      <c r="N90" s="1">
        <f>COUNTIF(K:K,K90)</f>
        <v>118</v>
      </c>
      <c r="O90" s="1" t="str">
        <f t="shared" si="1"/>
        <v>Expenses,amount,,source,,expence amount,150,category,H1,item1,H1,item2,item3,,item4,,des,C,dae,43790,note2,</v>
      </c>
      <c r="P90">
        <f>COUNTIF(O:O,O90)</f>
        <v>1</v>
      </c>
    </row>
    <row r="91" spans="1:16" ht="30" customHeight="1" thickBot="1" x14ac:dyDescent="0.35">
      <c r="A91" s="2">
        <v>43791.726689814815</v>
      </c>
      <c r="B91" s="1" t="s">
        <v>9</v>
      </c>
      <c r="C91" s="1"/>
      <c r="D91" s="1"/>
      <c r="E91" s="1">
        <v>19</v>
      </c>
      <c r="F91" s="1" t="s">
        <v>20</v>
      </c>
      <c r="G91" s="1"/>
      <c r="H91" s="1" t="s">
        <v>74</v>
      </c>
      <c r="I91" s="1"/>
      <c r="J91" s="1"/>
      <c r="K91" s="1" t="s">
        <v>117</v>
      </c>
      <c r="L91" s="3">
        <v>43790</v>
      </c>
      <c r="M91" s="4"/>
      <c r="N91" s="1">
        <f>COUNTIF(K:K,K91)</f>
        <v>1</v>
      </c>
      <c r="O91" s="1" t="str">
        <f t="shared" si="1"/>
        <v>Expenses,amount,,source,,expence amount,19,category,Me,item1,,item2Food,item3,,item4,,des,شراء عبر نقاط البيع بطاقة: ***1693; مدى(أثير) من: ***3001 مبلغ: SAR 19.00 لدى: KUDU R0071 في: 2019-11-21 07:15:37,dae,43790,note2,</v>
      </c>
      <c r="P91">
        <f>COUNTIF(O:O,O91)</f>
        <v>1</v>
      </c>
    </row>
    <row r="92" spans="1:16" ht="30" customHeight="1" thickBot="1" x14ac:dyDescent="0.35">
      <c r="A92" s="2">
        <v>43791.727685185186</v>
      </c>
      <c r="B92" s="1" t="s">
        <v>9</v>
      </c>
      <c r="C92" s="1"/>
      <c r="D92" s="1"/>
      <c r="E92" s="1">
        <v>10.5</v>
      </c>
      <c r="F92" s="1" t="s">
        <v>20</v>
      </c>
      <c r="G92" s="1"/>
      <c r="H92" s="1" t="s">
        <v>26</v>
      </c>
      <c r="I92" s="1"/>
      <c r="J92" s="1"/>
      <c r="K92" s="1" t="s">
        <v>118</v>
      </c>
      <c r="L92" s="3">
        <v>43790</v>
      </c>
      <c r="M92" s="4"/>
      <c r="N92" s="1">
        <f>COUNTIF(K:K,K92)</f>
        <v>1</v>
      </c>
      <c r="O92" s="1" t="str">
        <f t="shared" si="1"/>
        <v>Expenses,amount,,source,,expence amount,10.5,category,Me,item1,,item2Car Maintenance,item3,,item4,,des,شراء عبر نقاط البيع بطاقة: ***1693; مدى(أثير) من: ***3001 مبلغ: SAR 10.49 لدى: Aldawaa PH 815 في: 2019-11-21 07:40:02,dae,43790,note2,</v>
      </c>
      <c r="P92">
        <f>COUNTIF(O:O,O92)</f>
        <v>1</v>
      </c>
    </row>
    <row r="93" spans="1:16" ht="30" customHeight="1" thickBot="1" x14ac:dyDescent="0.35">
      <c r="A93" s="2">
        <v>43791.728078703702</v>
      </c>
      <c r="B93" s="1" t="s">
        <v>9</v>
      </c>
      <c r="C93" s="1"/>
      <c r="D93" s="1"/>
      <c r="E93" s="1">
        <v>7</v>
      </c>
      <c r="F93" s="1" t="s">
        <v>20</v>
      </c>
      <c r="G93" s="1"/>
      <c r="H93" s="1" t="s">
        <v>84</v>
      </c>
      <c r="I93" s="1"/>
      <c r="J93" s="1"/>
      <c r="K93" s="1" t="s">
        <v>119</v>
      </c>
      <c r="L93" s="3">
        <v>43789</v>
      </c>
      <c r="M93" s="4"/>
      <c r="N93" s="1">
        <f>COUNTIF(K:K,K93)</f>
        <v>1</v>
      </c>
      <c r="O93" s="1" t="str">
        <f t="shared" si="1"/>
        <v>Expenses,amount,,source,,expence amount,7,category,Me,item1,,item2Coffee,item3,,item4,,des,شراء عبر نقاط البيع بطاقة: ***1693; مدى(أثير) من: ***3001 مبلغ: SAR 7.00 لدى: DANKIN DONUTS في: 2019-11-21 08:24:58,dae,43789,note2,</v>
      </c>
      <c r="P93">
        <f>COUNTIF(O:O,O93)</f>
        <v>1</v>
      </c>
    </row>
    <row r="94" spans="1:16" ht="30" customHeight="1" thickBot="1" x14ac:dyDescent="0.35">
      <c r="A94" s="2">
        <v>43791.728796296295</v>
      </c>
      <c r="B94" s="1" t="s">
        <v>9</v>
      </c>
      <c r="C94" s="1"/>
      <c r="D94" s="1"/>
      <c r="E94" s="1">
        <v>41.59</v>
      </c>
      <c r="F94" s="1" t="s">
        <v>14</v>
      </c>
      <c r="G94" s="1"/>
      <c r="H94" s="1"/>
      <c r="I94" s="1" t="s">
        <v>14</v>
      </c>
      <c r="J94" s="1"/>
      <c r="K94" s="1" t="s">
        <v>120</v>
      </c>
      <c r="L94" s="3">
        <v>43790</v>
      </c>
      <c r="M94" s="4"/>
      <c r="N94" s="1">
        <f>COUNTIF(K:K,K94)</f>
        <v>1</v>
      </c>
      <c r="O94" s="1" t="str">
        <f t="shared" si="1"/>
        <v>Expenses,amount,,source,,expence amount,41.59,category,H2,item1,,item2,item3,H2,item4,,des,شراء عبر نقاط البيع بطاقة: ***1693; مدى(أثير) من: ***3001 مبلغ: SAR 41.59 لدى: Al Othaim Markets BR 1 in Affan St في: 2019-11-21 20:26:09,dae,43790,note2,</v>
      </c>
      <c r="P94">
        <f>COUNTIF(O:O,O94)</f>
        <v>1</v>
      </c>
    </row>
    <row r="95" spans="1:16" ht="30" customHeight="1" thickBot="1" x14ac:dyDescent="0.35">
      <c r="A95" s="2">
        <v>43791.729247685187</v>
      </c>
      <c r="B95" s="1" t="s">
        <v>9</v>
      </c>
      <c r="C95" s="1"/>
      <c r="D95" s="1"/>
      <c r="E95" s="1">
        <v>105</v>
      </c>
      <c r="F95" s="1" t="s">
        <v>20</v>
      </c>
      <c r="G95" s="1"/>
      <c r="H95" s="1" t="s">
        <v>22</v>
      </c>
      <c r="I95" s="1"/>
      <c r="J95" s="1"/>
      <c r="K95" s="1" t="s">
        <v>121</v>
      </c>
      <c r="L95" s="3">
        <v>43790</v>
      </c>
      <c r="M95" s="4"/>
      <c r="N95" s="1">
        <f>COUNTIF(K:K,K95)</f>
        <v>1</v>
      </c>
      <c r="O95" s="1" t="str">
        <f t="shared" si="1"/>
        <v>Expenses,amount,,source,,expence amount,105,category,Me,item1,,item2Fuel,item3,,item4,,des,شراء عبر نقاط البيع بطاقة: ***1693; مدى(أثير) من: ***3001 مبلغ: SAR 105.00 لدى: ALDREES295 في: 2019-11-21 20:36:39,dae,43790,note2,</v>
      </c>
      <c r="P95">
        <f>COUNTIF(O:O,O95)</f>
        <v>1</v>
      </c>
    </row>
    <row r="96" spans="1:16" ht="30" customHeight="1" thickBot="1" x14ac:dyDescent="0.35">
      <c r="A96" s="2">
        <v>43791.729594907411</v>
      </c>
      <c r="B96" s="1" t="s">
        <v>9</v>
      </c>
      <c r="C96" s="1"/>
      <c r="D96" s="1"/>
      <c r="E96" s="1">
        <v>18.899999999999999</v>
      </c>
      <c r="F96" s="1" t="s">
        <v>14</v>
      </c>
      <c r="G96" s="1"/>
      <c r="H96" s="1"/>
      <c r="I96" s="1" t="s">
        <v>14</v>
      </c>
      <c r="J96" s="1"/>
      <c r="K96" s="1" t="s">
        <v>122</v>
      </c>
      <c r="L96" s="3">
        <v>43790</v>
      </c>
      <c r="M96" s="4"/>
      <c r="N96" s="1">
        <f>COUNTIF(K:K,K96)</f>
        <v>1</v>
      </c>
      <c r="O96" s="1" t="str">
        <f t="shared" si="1"/>
        <v>Expenses,amount,,source,,expence amount,18.9,category,H2,item1,,item2,item3,H2,item4,,des,شراء عبر نقاط البيع بطاقة: ***1693; مدى(أثير) من: ***3001 مبلغ: SAR 18.90 لدى: ALHARBI ALDIA في: 2019-11-21 22:41:57,dae,43790,note2,</v>
      </c>
      <c r="P96">
        <f>COUNTIF(O:O,O96)</f>
        <v>1</v>
      </c>
    </row>
    <row r="97" spans="1:16" ht="30" customHeight="1" thickBot="1" x14ac:dyDescent="0.35">
      <c r="A97" s="2">
        <v>43791.730150462965</v>
      </c>
      <c r="B97" s="1" t="s">
        <v>9</v>
      </c>
      <c r="C97" s="1"/>
      <c r="D97" s="1"/>
      <c r="E97" s="1">
        <v>51.58</v>
      </c>
      <c r="F97" s="1" t="s">
        <v>14</v>
      </c>
      <c r="G97" s="1"/>
      <c r="H97" s="1"/>
      <c r="I97" s="1" t="s">
        <v>14</v>
      </c>
      <c r="J97" s="1"/>
      <c r="K97" s="1" t="s">
        <v>123</v>
      </c>
      <c r="L97" s="3">
        <v>43790</v>
      </c>
      <c r="M97" s="4"/>
      <c r="N97" s="1">
        <f>COUNTIF(K:K,K97)</f>
        <v>1</v>
      </c>
      <c r="O97" s="1" t="str">
        <f t="shared" si="1"/>
        <v>Expenses,amount,,source,,expence amount,51.58,category,H2,item1,,item2,item3,H2,item4,,des,شراء عبر نقاط البيع بطاقة: ***1693; مدى(أثير) من: ***3001 مبلغ: SAR 41.58 لدى: AlHarbi AlDhiaa في: 2019-11-21 22:48:33,dae,43790,note2,</v>
      </c>
      <c r="P97">
        <f>COUNTIF(O:O,O97)</f>
        <v>1</v>
      </c>
    </row>
    <row r="98" spans="1:16" ht="30" customHeight="1" thickBot="1" x14ac:dyDescent="0.35">
      <c r="A98" s="2">
        <v>43791.731087962966</v>
      </c>
      <c r="B98" s="1" t="s">
        <v>9</v>
      </c>
      <c r="C98" s="1"/>
      <c r="D98" s="1"/>
      <c r="E98" s="1">
        <v>30</v>
      </c>
      <c r="F98" s="1" t="s">
        <v>20</v>
      </c>
      <c r="G98" s="1"/>
      <c r="H98" s="1" t="s">
        <v>22</v>
      </c>
      <c r="I98" s="1"/>
      <c r="J98" s="1"/>
      <c r="K98" s="1" t="s">
        <v>124</v>
      </c>
      <c r="L98" s="3">
        <v>43790</v>
      </c>
      <c r="M98" s="4"/>
      <c r="N98" s="1">
        <f>COUNTIF(K:K,K98)</f>
        <v>1</v>
      </c>
      <c r="O98" s="1" t="str">
        <f t="shared" si="1"/>
        <v>Expenses,amount,,source,,expence amount,30,category,Me,item1,,item2Fuel,item3,,item4,,des,مشتريات نقاط البيع بطاقة: **4529;مدى(أثير) من: xx007 مبلغ: 30.00 SAR لدى: OTHMAN BIN AFAN دولة: السعودية في: 2019/11/21 08:13,dae,43790,note2,</v>
      </c>
      <c r="P98">
        <f>COUNTIF(O:O,O98)</f>
        <v>1</v>
      </c>
    </row>
    <row r="99" spans="1:16" ht="30" customHeight="1" thickBot="1" x14ac:dyDescent="0.35">
      <c r="A99" s="2">
        <v>43791.731481481482</v>
      </c>
      <c r="B99" s="1" t="s">
        <v>9</v>
      </c>
      <c r="C99" s="1"/>
      <c r="D99" s="1"/>
      <c r="E99" s="1">
        <v>100</v>
      </c>
      <c r="F99" s="1" t="s">
        <v>20</v>
      </c>
      <c r="G99" s="1"/>
      <c r="H99" s="1" t="s">
        <v>110</v>
      </c>
      <c r="I99" s="1"/>
      <c r="J99" s="1"/>
      <c r="K99" s="1" t="s">
        <v>125</v>
      </c>
      <c r="L99" s="3">
        <v>43790</v>
      </c>
      <c r="M99" s="4"/>
      <c r="N99" s="1">
        <f>COUNTIF(K:K,K99)</f>
        <v>1</v>
      </c>
      <c r="O99" s="1" t="str">
        <f t="shared" si="1"/>
        <v>Expenses,amount,,source,,expence amount,100,category,Me,item1,,item2Communication,item3,,item4,,des,سداد فاتورة من: xx007 مبلغ: 100.00 SAR مفوتر: الاتصالات السعودية في: 2019/11/21 08:30,dae,43790,note2,</v>
      </c>
      <c r="P99">
        <f>COUNTIF(O:O,O99)</f>
        <v>1</v>
      </c>
    </row>
    <row r="100" spans="1:16" ht="30" customHeight="1" thickBot="1" x14ac:dyDescent="0.35">
      <c r="A100" s="2">
        <v>43791.731874999998</v>
      </c>
      <c r="B100" s="1" t="s">
        <v>9</v>
      </c>
      <c r="C100" s="1"/>
      <c r="D100" s="1"/>
      <c r="E100" s="1">
        <v>9.5</v>
      </c>
      <c r="F100" s="1" t="s">
        <v>10</v>
      </c>
      <c r="G100" s="1" t="s">
        <v>10</v>
      </c>
      <c r="H100" s="1"/>
      <c r="I100" s="1"/>
      <c r="J100" s="1"/>
      <c r="K100" s="1" t="s">
        <v>126</v>
      </c>
      <c r="L100" s="3">
        <v>43790</v>
      </c>
      <c r="M100" s="4"/>
      <c r="N100" s="1">
        <f>COUNTIF(K:K,K100)</f>
        <v>1</v>
      </c>
      <c r="O100" s="1" t="str">
        <f t="shared" si="1"/>
        <v>Expenses,amount,,source,,expence amount,9.5,category,H1,item1,H1,item2,item3,,item4,,des,مشتريات نقاط البيع بطاقة: **4529;مدى(أثير) من: xx007 مبلغ: 9.50 SAR لدى: maidan alsham دولة: السعودية في: 2019/11/21 09:47,dae,43790,note2,</v>
      </c>
      <c r="P100">
        <f>COUNTIF(O:O,O100)</f>
        <v>1</v>
      </c>
    </row>
    <row r="101" spans="1:16" ht="30" customHeight="1" thickBot="1" x14ac:dyDescent="0.35">
      <c r="A101" s="2">
        <v>43792.65824074074</v>
      </c>
      <c r="B101" s="1" t="s">
        <v>9</v>
      </c>
      <c r="C101" s="1"/>
      <c r="D101" s="1"/>
      <c r="E101" s="1">
        <v>25</v>
      </c>
      <c r="F101" s="1" t="s">
        <v>20</v>
      </c>
      <c r="G101" s="1"/>
      <c r="H101" s="1" t="s">
        <v>127</v>
      </c>
      <c r="I101" s="1"/>
      <c r="J101" s="1"/>
      <c r="K101" s="1" t="s">
        <v>99</v>
      </c>
      <c r="L101" s="3">
        <v>43791</v>
      </c>
      <c r="M101" s="4"/>
      <c r="N101" s="1">
        <f>COUNTIF(K:K,K101)</f>
        <v>118</v>
      </c>
      <c r="O101" s="1" t="str">
        <f t="shared" si="1"/>
        <v>Expenses,amount,,source,,expence amount,25,category,Me,item1,,item2Car Wash,item3,,item4,,des,C,dae,43791,note2,</v>
      </c>
      <c r="P101">
        <f>COUNTIF(O:O,O101)</f>
        <v>1</v>
      </c>
    </row>
    <row r="102" spans="1:16" ht="30" customHeight="1" thickBot="1" x14ac:dyDescent="0.35">
      <c r="A102" s="2">
        <v>43792.65898148148</v>
      </c>
      <c r="B102" s="1" t="s">
        <v>9</v>
      </c>
      <c r="C102" s="1"/>
      <c r="D102" s="1"/>
      <c r="E102" s="1">
        <v>11.5</v>
      </c>
      <c r="F102" s="1" t="s">
        <v>20</v>
      </c>
      <c r="G102" s="1"/>
      <c r="H102" s="1" t="s">
        <v>74</v>
      </c>
      <c r="I102" s="1"/>
      <c r="J102" s="1"/>
      <c r="K102" s="1" t="s">
        <v>128</v>
      </c>
      <c r="L102" s="3">
        <v>43791</v>
      </c>
      <c r="M102" s="4"/>
      <c r="N102" s="1">
        <f>COUNTIF(K:K,K102)</f>
        <v>1</v>
      </c>
      <c r="O102" s="1" t="str">
        <f t="shared" si="1"/>
        <v>Expenses,amount,,source,,expence amount,11.5,category,Me,item1,,item2Food,item3,,item4,,des,شراء عبر نقاط البيع بطاقة: ***1693; مدى(أثير) من: ***3001 مبلغ: SAR 11.50 لدى: SASCO في: 2019-11-22 16:56:42,dae,43791,note2,</v>
      </c>
      <c r="P102">
        <f>COUNTIF(O:O,O102)</f>
        <v>1</v>
      </c>
    </row>
    <row r="103" spans="1:16" ht="30" customHeight="1" thickBot="1" x14ac:dyDescent="0.35">
      <c r="A103" s="2">
        <v>43792.659363425926</v>
      </c>
      <c r="B103" s="1" t="s">
        <v>9</v>
      </c>
      <c r="C103" s="1"/>
      <c r="D103" s="1"/>
      <c r="E103" s="1">
        <v>150</v>
      </c>
      <c r="F103" s="1" t="s">
        <v>14</v>
      </c>
      <c r="G103" s="1"/>
      <c r="H103" s="1"/>
      <c r="I103" s="1" t="s">
        <v>14</v>
      </c>
      <c r="J103" s="1"/>
      <c r="K103" s="1" t="s">
        <v>99</v>
      </c>
      <c r="L103" s="3">
        <v>43791</v>
      </c>
      <c r="M103" s="4"/>
      <c r="N103" s="1">
        <f>COUNTIF(K:K,K103)</f>
        <v>118</v>
      </c>
      <c r="O103" s="1" t="str">
        <f t="shared" si="1"/>
        <v>Expenses,amount,,source,,expence amount,150,category,H2,item1,,item2,item3,H2,item4,,des,C,dae,43791,note2,</v>
      </c>
      <c r="P103">
        <f>COUNTIF(O:O,O103)</f>
        <v>1</v>
      </c>
    </row>
    <row r="104" spans="1:16" ht="30" customHeight="1" thickBot="1" x14ac:dyDescent="0.35">
      <c r="A104" s="2">
        <v>43792.659942129627</v>
      </c>
      <c r="B104" s="1" t="s">
        <v>9</v>
      </c>
      <c r="C104" s="1"/>
      <c r="D104" s="1"/>
      <c r="E104" s="1">
        <v>25</v>
      </c>
      <c r="F104" s="1" t="s">
        <v>10</v>
      </c>
      <c r="G104" s="1" t="s">
        <v>24</v>
      </c>
      <c r="H104" s="1"/>
      <c r="I104" s="1"/>
      <c r="J104" s="1"/>
      <c r="K104" s="1" t="s">
        <v>129</v>
      </c>
      <c r="L104" s="3">
        <v>43791</v>
      </c>
      <c r="M104" s="4"/>
      <c r="N104" s="1">
        <f>COUNTIF(K:K,K104)</f>
        <v>1</v>
      </c>
      <c r="O104" s="1" t="str">
        <f t="shared" si="1"/>
        <v>Expenses,amount,,source,,expence amount,25,category,H1,item1,Batool,item2,item3,,item4,,des,شراء عبر نقاط البيع بطاقة: ***1693; مدى(أثير) من: ***3001 مبلغ: SAR 25.00 لدى: MCDONALDS AL NADA PLAZ rd في: 2019-11-22 18:26:00,dae,43791,note2,</v>
      </c>
      <c r="P104">
        <f>COUNTIF(O:O,O104)</f>
        <v>1</v>
      </c>
    </row>
    <row r="105" spans="1:16" ht="30" customHeight="1" thickBot="1" x14ac:dyDescent="0.35">
      <c r="A105" s="2">
        <v>43792.663483796299</v>
      </c>
      <c r="B105" s="1" t="s">
        <v>9</v>
      </c>
      <c r="C105" s="1"/>
      <c r="D105" s="1"/>
      <c r="E105" s="1">
        <v>10</v>
      </c>
      <c r="F105" s="1" t="s">
        <v>14</v>
      </c>
      <c r="G105" s="1"/>
      <c r="H105" s="1"/>
      <c r="I105" s="1" t="s">
        <v>14</v>
      </c>
      <c r="J105" s="1"/>
      <c r="K105" s="1" t="s">
        <v>130</v>
      </c>
      <c r="L105" s="3">
        <v>43791</v>
      </c>
      <c r="M105" s="4"/>
      <c r="N105" s="1">
        <f>COUNTIF(K:K,K105)</f>
        <v>1</v>
      </c>
      <c r="O105" s="1" t="str">
        <f t="shared" si="1"/>
        <v>Expenses,amount,,source,,expence amount,10,category,H2,item1,,item2,item3,H2,item4,,des,ايسكريم بحيرة وادي حنيفة,dae,43791,note2,</v>
      </c>
      <c r="P105">
        <f>COUNTIF(O:O,O105)</f>
        <v>1</v>
      </c>
    </row>
    <row r="106" spans="1:16" ht="30" customHeight="1" thickBot="1" x14ac:dyDescent="0.35">
      <c r="A106" s="2">
        <v>43794.207152777781</v>
      </c>
      <c r="B106" s="1" t="s">
        <v>9</v>
      </c>
      <c r="C106" s="1"/>
      <c r="D106" s="1"/>
      <c r="E106" s="1">
        <v>18</v>
      </c>
      <c r="F106" s="1" t="s">
        <v>10</v>
      </c>
      <c r="G106" s="1" t="s">
        <v>10</v>
      </c>
      <c r="H106" s="1"/>
      <c r="I106" s="1"/>
      <c r="J106" s="1"/>
      <c r="K106" s="6" t="s">
        <v>131</v>
      </c>
      <c r="L106" s="3">
        <v>43792</v>
      </c>
      <c r="M106" s="4"/>
      <c r="N106" s="1">
        <f>COUNTIF(K:K,K106)</f>
        <v>1</v>
      </c>
      <c r="O106" s="1" t="str">
        <f t="shared" si="1"/>
        <v>Expenses,amount,,source,,expence amount,18,category,H1,item1,H1,item2,item3,,item4,,des,شراء عبر نقاط البيع بطاقة: ***1693; مدى(أثير) من: ***3001 مبلغ: SAR 18.00 لدى: ABO NOAMAN FOR FAS FOO n mohammad b في: 2019-11-23 11:03:07,dae,43792,note2,</v>
      </c>
      <c r="P106">
        <f>COUNTIF(O:O,O106)</f>
        <v>1</v>
      </c>
    </row>
    <row r="107" spans="1:16" ht="30" customHeight="1" thickBot="1" x14ac:dyDescent="0.35">
      <c r="A107" s="2">
        <v>43794.207870370374</v>
      </c>
      <c r="B107" s="1" t="s">
        <v>9</v>
      </c>
      <c r="C107" s="1"/>
      <c r="D107" s="1"/>
      <c r="E107" s="1">
        <v>30</v>
      </c>
      <c r="F107" s="1" t="s">
        <v>20</v>
      </c>
      <c r="G107" s="1"/>
      <c r="H107" s="1" t="s">
        <v>74</v>
      </c>
      <c r="I107" s="1"/>
      <c r="J107" s="1"/>
      <c r="K107" s="1" t="s">
        <v>132</v>
      </c>
      <c r="L107" s="3">
        <v>43792</v>
      </c>
      <c r="M107" s="4"/>
      <c r="N107" s="1">
        <f>COUNTIF(K:K,K107)</f>
        <v>6</v>
      </c>
      <c r="O107" s="1" t="str">
        <f t="shared" si="1"/>
        <v>Expenses,amount,,source,,expence amount,30,category,Me,item1,,item2Food,item3,,item4,,des,حلاق,dae,43792,note2,</v>
      </c>
      <c r="P107">
        <f>COUNTIF(O:O,O107)</f>
        <v>1</v>
      </c>
    </row>
    <row r="108" spans="1:16" ht="30" customHeight="1" thickBot="1" x14ac:dyDescent="0.35">
      <c r="A108" s="2">
        <v>43794.208368055559</v>
      </c>
      <c r="B108" s="1" t="s">
        <v>9</v>
      </c>
      <c r="C108" s="1"/>
      <c r="D108" s="1"/>
      <c r="E108" s="1">
        <v>95</v>
      </c>
      <c r="F108" s="1" t="s">
        <v>10</v>
      </c>
      <c r="G108" s="1" t="s">
        <v>10</v>
      </c>
      <c r="H108" s="1"/>
      <c r="I108" s="1"/>
      <c r="J108" s="1"/>
      <c r="K108" s="1" t="s">
        <v>133</v>
      </c>
      <c r="L108" s="3">
        <v>43792</v>
      </c>
      <c r="M108" s="4"/>
      <c r="N108" s="1">
        <f>COUNTIF(K:K,K108)</f>
        <v>1</v>
      </c>
      <c r="O108" s="1" t="str">
        <f t="shared" si="1"/>
        <v>Expenses,amount,,source,,expence amount,95,category,H1,item1,H1,item2,item3,,item4,,des,شراء عبر نقاط البيع بطاقة: ***1693; مدى(أثير) من: ***3001 مبلغ: SAR 95.36 لدى: TAMIMI MARKETS S162 في: 2019-11-23 14:15:36,dae,43792,note2,</v>
      </c>
      <c r="P108">
        <f>COUNTIF(O:O,O108)</f>
        <v>1</v>
      </c>
    </row>
    <row r="109" spans="1:16" ht="30" customHeight="1" thickBot="1" x14ac:dyDescent="0.35">
      <c r="A109" s="2">
        <v>43794.208703703705</v>
      </c>
      <c r="B109" s="1" t="s">
        <v>9</v>
      </c>
      <c r="C109" s="1"/>
      <c r="D109" s="1"/>
      <c r="E109" s="1">
        <v>8</v>
      </c>
      <c r="F109" s="1" t="s">
        <v>10</v>
      </c>
      <c r="G109" s="1" t="s">
        <v>10</v>
      </c>
      <c r="H109" s="1"/>
      <c r="I109" s="1"/>
      <c r="J109" s="1"/>
      <c r="K109" s="1" t="s">
        <v>134</v>
      </c>
      <c r="L109" s="3">
        <v>43792</v>
      </c>
      <c r="M109" s="4"/>
      <c r="N109" s="1">
        <f>COUNTIF(K:K,K109)</f>
        <v>1</v>
      </c>
      <c r="O109" s="1" t="str">
        <f t="shared" si="1"/>
        <v>Expenses,amount,,source,,expence amount,8,category,H1,item1,H1,item2,item3,,item4,,des,شراء عبر نقاط البيع بطاقة: ***1693; مدى(أثير) من: ***3001 مبلغ: SAR 8.49 لدى: TAMIMI MARKETS S162 في: 2019-11-23 14:18:42,dae,43792,note2,</v>
      </c>
      <c r="P109">
        <f>COUNTIF(O:O,O109)</f>
        <v>1</v>
      </c>
    </row>
    <row r="110" spans="1:16" ht="30" customHeight="1" thickBot="1" x14ac:dyDescent="0.35">
      <c r="A110" s="2">
        <v>43794.20925925926</v>
      </c>
      <c r="B110" s="1" t="s">
        <v>9</v>
      </c>
      <c r="C110" s="1"/>
      <c r="D110" s="1"/>
      <c r="E110" s="1">
        <v>177</v>
      </c>
      <c r="F110" s="1" t="s">
        <v>14</v>
      </c>
      <c r="G110" s="1"/>
      <c r="H110" s="1"/>
      <c r="I110" s="1" t="s">
        <v>14</v>
      </c>
      <c r="J110" s="1"/>
      <c r="K110" s="1" t="s">
        <v>135</v>
      </c>
      <c r="L110" s="3">
        <v>43792</v>
      </c>
      <c r="M110" s="4"/>
      <c r="N110" s="1">
        <f>COUNTIF(K:K,K110)</f>
        <v>1</v>
      </c>
      <c r="O110" s="1" t="str">
        <f t="shared" si="1"/>
        <v>Expenses,amount,,source,,expence amount,177,category,H2,item1,,item2,item3,H2,item4,,des,شراء عبر نقاط البيع بطاقة: ***1693; مدى(أثير) من: ***3001 مبلغ: SAR 177.00 لدى: BATEEL في: 2019-11-23 20:12:28,dae,43792,note2,</v>
      </c>
      <c r="P110">
        <f>COUNTIF(O:O,O110)</f>
        <v>1</v>
      </c>
    </row>
    <row r="111" spans="1:16" ht="30" customHeight="1" thickBot="1" x14ac:dyDescent="0.35">
      <c r="A111" s="2">
        <v>43794.209687499999</v>
      </c>
      <c r="B111" s="1" t="s">
        <v>9</v>
      </c>
      <c r="C111" s="1"/>
      <c r="D111" s="1"/>
      <c r="E111" s="1">
        <v>41</v>
      </c>
      <c r="F111" s="1" t="s">
        <v>14</v>
      </c>
      <c r="G111" s="1"/>
      <c r="H111" s="1"/>
      <c r="I111" s="1" t="s">
        <v>14</v>
      </c>
      <c r="J111" s="1"/>
      <c r="K111" s="1" t="s">
        <v>136</v>
      </c>
      <c r="L111" s="3">
        <v>43792</v>
      </c>
      <c r="M111" s="4"/>
      <c r="N111" s="1">
        <f>COUNTIF(K:K,K111)</f>
        <v>1</v>
      </c>
      <c r="O111" s="1" t="str">
        <f t="shared" si="1"/>
        <v>Expenses,amount,,source,,expence amount,41,category,H2,item1,,item2,item3,H2,item4,,des,شراء عبر نقاط البيع بطاقة: ***1693; مدى(أثير) من: ***3001 مبلغ: SAR 41.00 لدى: FLAF BURGER في: 2019-11-23 20:28:17,dae,43792,note2,</v>
      </c>
      <c r="P111">
        <f>COUNTIF(O:O,O111)</f>
        <v>1</v>
      </c>
    </row>
    <row r="112" spans="1:16" ht="30" customHeight="1" thickBot="1" x14ac:dyDescent="0.35">
      <c r="A112" s="2">
        <v>43794.210173611114</v>
      </c>
      <c r="B112" s="1" t="s">
        <v>9</v>
      </c>
      <c r="C112" s="1"/>
      <c r="D112" s="1"/>
      <c r="E112" s="1">
        <v>14.4</v>
      </c>
      <c r="F112" s="1" t="s">
        <v>14</v>
      </c>
      <c r="G112" s="1"/>
      <c r="H112" s="1"/>
      <c r="I112" s="1" t="s">
        <v>14</v>
      </c>
      <c r="J112" s="1"/>
      <c r="K112" s="1" t="s">
        <v>137</v>
      </c>
      <c r="L112" s="3">
        <v>43792</v>
      </c>
      <c r="M112" s="4"/>
      <c r="N112" s="1">
        <f>COUNTIF(K:K,K112)</f>
        <v>1</v>
      </c>
      <c r="O112" s="1" t="str">
        <f t="shared" si="1"/>
        <v>Expenses,amount,,source,,expence amount,14.4,category,H2,item1,,item2,item3,H2,item4,,des,شراء عبر نقاط البيع بطاقة: ***1693; مدى(أثير) من: ***3001 مبلغ: SAR 14.40 لدى: Abdullah Fajhan Al Qah t Al Nada في: 2019-11-23 22:34:21,dae,43792,note2,</v>
      </c>
      <c r="P112">
        <f>COUNTIF(O:O,O112)</f>
        <v>1</v>
      </c>
    </row>
    <row r="113" spans="1:16" ht="30" customHeight="1" thickBot="1" x14ac:dyDescent="0.35">
      <c r="A113" s="2">
        <v>43794.210659722223</v>
      </c>
      <c r="B113" s="1" t="s">
        <v>9</v>
      </c>
      <c r="C113" s="1"/>
      <c r="D113" s="1"/>
      <c r="E113" s="1">
        <v>30</v>
      </c>
      <c r="F113" s="1" t="s">
        <v>14</v>
      </c>
      <c r="G113" s="1"/>
      <c r="H113" s="1"/>
      <c r="I113" s="1" t="s">
        <v>14</v>
      </c>
      <c r="J113" s="1"/>
      <c r="K113" s="1" t="s">
        <v>138</v>
      </c>
      <c r="L113" s="3">
        <v>43792</v>
      </c>
      <c r="M113" s="4"/>
      <c r="N113" s="1">
        <f>COUNTIF(K:K,K113)</f>
        <v>1</v>
      </c>
      <c r="O113" s="1" t="str">
        <f t="shared" si="1"/>
        <v>Expenses,amount,,source,,expence amount,30,category,H2,item1,,item2,item3,H2,item4,,des,ملاهي لوكالايزر,dae,43792,note2,</v>
      </c>
      <c r="P113">
        <f>COUNTIF(O:O,O113)</f>
        <v>1</v>
      </c>
    </row>
    <row r="114" spans="1:16" ht="30" customHeight="1" thickBot="1" x14ac:dyDescent="0.35">
      <c r="A114" s="2">
        <v>43794.211064814815</v>
      </c>
      <c r="B114" s="1" t="s">
        <v>9</v>
      </c>
      <c r="C114" s="1"/>
      <c r="D114" s="1"/>
      <c r="E114" s="1">
        <v>20</v>
      </c>
      <c r="F114" s="1" t="s">
        <v>14</v>
      </c>
      <c r="G114" s="1"/>
      <c r="H114" s="1"/>
      <c r="I114" s="1" t="s">
        <v>14</v>
      </c>
      <c r="J114" s="1"/>
      <c r="K114" s="1" t="s">
        <v>139</v>
      </c>
      <c r="L114" s="3">
        <v>43792</v>
      </c>
      <c r="M114" s="4"/>
      <c r="N114" s="1">
        <f>COUNTIF(K:K,K114)</f>
        <v>1</v>
      </c>
      <c r="O114" s="1" t="str">
        <f t="shared" si="1"/>
        <v>Expenses,amount,,source,,expence amount,20,category,H2,item1,,item2,item3,H2,item4,,des,مصروف مدارس,dae,43792,note2,</v>
      </c>
      <c r="P114">
        <f>COUNTIF(O:O,O114)</f>
        <v>1</v>
      </c>
    </row>
    <row r="115" spans="1:16" ht="30" customHeight="1" thickBot="1" x14ac:dyDescent="0.35">
      <c r="A115" s="2">
        <v>43794.22042824074</v>
      </c>
      <c r="B115" s="1" t="s">
        <v>9</v>
      </c>
      <c r="C115" s="1"/>
      <c r="D115" s="1"/>
      <c r="E115" s="1">
        <v>75</v>
      </c>
      <c r="F115" s="1" t="s">
        <v>10</v>
      </c>
      <c r="G115" s="1" t="s">
        <v>10</v>
      </c>
      <c r="H115" s="1"/>
      <c r="I115" s="1"/>
      <c r="J115" s="1"/>
      <c r="K115" s="1" t="s">
        <v>99</v>
      </c>
      <c r="L115" s="3">
        <v>43792</v>
      </c>
      <c r="M115" s="4"/>
      <c r="N115" s="1">
        <f>COUNTIF(K:K,K115)</f>
        <v>118</v>
      </c>
      <c r="O115" s="1" t="str">
        <f t="shared" si="1"/>
        <v>Expenses,amount,,source,,expence amount,75,category,H1,item1,H1,item2,item3,,item4,,des,C,dae,43792,note2,</v>
      </c>
      <c r="P115">
        <f>COUNTIF(O:O,O115)</f>
        <v>1</v>
      </c>
    </row>
    <row r="116" spans="1:16" ht="30" customHeight="1" thickBot="1" x14ac:dyDescent="0.35">
      <c r="A116" s="2">
        <v>43795.329768518517</v>
      </c>
      <c r="B116" s="1" t="s">
        <v>9</v>
      </c>
      <c r="C116" s="1"/>
      <c r="D116" s="1"/>
      <c r="E116" s="1">
        <v>100</v>
      </c>
      <c r="F116" s="1" t="s">
        <v>10</v>
      </c>
      <c r="G116" s="1" t="s">
        <v>10</v>
      </c>
      <c r="H116" s="1"/>
      <c r="I116" s="1"/>
      <c r="J116" s="1"/>
      <c r="K116" s="1" t="s">
        <v>140</v>
      </c>
      <c r="L116" s="3">
        <v>43793</v>
      </c>
      <c r="M116" s="4"/>
      <c r="N116" s="1">
        <f>COUNTIF(K:K,K116)</f>
        <v>1</v>
      </c>
      <c r="O116" s="1" t="str">
        <f t="shared" si="1"/>
        <v>Expenses,amount,,source,,expence amount,100,category,H1,item1,H1,item2,item3,,item4,,des,حوالة صادرة: محلية من: xx007 مبلغ: 107.35 SAR في: 2019/11/24 15:07,dae,43793,note2,</v>
      </c>
      <c r="P116">
        <f>COUNTIF(O:O,O116)</f>
        <v>1</v>
      </c>
    </row>
    <row r="117" spans="1:16" ht="30" customHeight="1" thickBot="1" x14ac:dyDescent="0.35">
      <c r="A117" s="2">
        <v>43795.330682870372</v>
      </c>
      <c r="B117" s="1" t="s">
        <v>9</v>
      </c>
      <c r="C117" s="1"/>
      <c r="D117" s="1"/>
      <c r="E117" s="1">
        <v>100</v>
      </c>
      <c r="F117" s="1" t="s">
        <v>14</v>
      </c>
      <c r="G117" s="1"/>
      <c r="H117" s="1"/>
      <c r="I117" s="1" t="s">
        <v>14</v>
      </c>
      <c r="J117" s="1"/>
      <c r="K117" s="1" t="s">
        <v>141</v>
      </c>
      <c r="L117" s="3">
        <v>43794</v>
      </c>
      <c r="M117" s="4"/>
      <c r="N117" s="1">
        <f>COUNTIF(K:K,K117)</f>
        <v>1</v>
      </c>
      <c r="O117" s="1" t="str">
        <f t="shared" si="1"/>
        <v>Expenses,amount,,source,,expence amount,100,category,H2,item1,,item2,item3,H2,item4,,des,فكة مصروف من مؤسسة النقد سحب: صراف آلي بطاقة: **4529 مدى دولة: السعودية من: xx007 مبلغ: 100.00 SAR في: 2019/11/25 09:06,dae,43794,note2,</v>
      </c>
      <c r="P117">
        <f>COUNTIF(O:O,O117)</f>
        <v>1</v>
      </c>
    </row>
    <row r="118" spans="1:16" ht="30" customHeight="1" thickBot="1" x14ac:dyDescent="0.35">
      <c r="A118" s="2">
        <v>43795.331064814818</v>
      </c>
      <c r="B118" s="1" t="s">
        <v>9</v>
      </c>
      <c r="C118" s="1"/>
      <c r="D118" s="1"/>
      <c r="E118" s="1">
        <v>120</v>
      </c>
      <c r="F118" s="1" t="s">
        <v>14</v>
      </c>
      <c r="G118" s="1"/>
      <c r="H118" s="1"/>
      <c r="I118" s="1" t="s">
        <v>14</v>
      </c>
      <c r="J118" s="1"/>
      <c r="K118" s="1" t="s">
        <v>142</v>
      </c>
      <c r="L118" s="3">
        <v>43794</v>
      </c>
      <c r="M118" s="4"/>
      <c r="N118" s="1">
        <f>COUNTIF(K:K,K118)</f>
        <v>1</v>
      </c>
      <c r="O118" s="1" t="str">
        <f t="shared" si="1"/>
        <v>Expenses,amount,,source,,expence amount,120,category,H2,item1,,item2,item3,H2,item4,,des,حوالة صادرة: محلية من: xx007 مبلغ: 127.35 SAR في: 2019/11/25 12:49,dae,43794,note2,</v>
      </c>
      <c r="P118">
        <f>COUNTIF(O:O,O118)</f>
        <v>1</v>
      </c>
    </row>
    <row r="119" spans="1:16" ht="30" customHeight="1" thickBot="1" x14ac:dyDescent="0.35">
      <c r="A119" s="2">
        <v>43795.331377314818</v>
      </c>
      <c r="B119" s="1" t="s">
        <v>9</v>
      </c>
      <c r="C119" s="1"/>
      <c r="D119" s="1"/>
      <c r="E119" s="1">
        <v>200</v>
      </c>
      <c r="F119" s="1" t="s">
        <v>10</v>
      </c>
      <c r="G119" s="1" t="s">
        <v>10</v>
      </c>
      <c r="H119" s="1"/>
      <c r="I119" s="1"/>
      <c r="J119" s="1"/>
      <c r="K119" s="1" t="s">
        <v>143</v>
      </c>
      <c r="L119" s="3">
        <v>43794</v>
      </c>
      <c r="M119" s="4"/>
      <c r="N119" s="1">
        <f>COUNTIF(K:K,K119)</f>
        <v>1</v>
      </c>
      <c r="O119" s="1" t="str">
        <f t="shared" si="1"/>
        <v>Expenses,amount,,source,,expence amount,200,category,H1,item1,H1,item2,item3,,item4,,des,حوالة صادرة: محلية من: xx007 مبلغ: 207.35 SAR في: 2019/11/25 12:51,dae,43794,note2,</v>
      </c>
      <c r="P119">
        <f>COUNTIF(O:O,O119)</f>
        <v>1</v>
      </c>
    </row>
    <row r="120" spans="1:16" ht="30" customHeight="1" thickBot="1" x14ac:dyDescent="0.35">
      <c r="A120" s="2">
        <v>43795.331701388888</v>
      </c>
      <c r="B120" s="1" t="s">
        <v>9</v>
      </c>
      <c r="C120" s="1"/>
      <c r="D120" s="1"/>
      <c r="E120" s="1">
        <v>100</v>
      </c>
      <c r="F120" s="1" t="s">
        <v>14</v>
      </c>
      <c r="G120" s="1"/>
      <c r="H120" s="1"/>
      <c r="I120" s="1" t="s">
        <v>14</v>
      </c>
      <c r="J120" s="1"/>
      <c r="K120" s="1" t="s">
        <v>144</v>
      </c>
      <c r="L120" s="3">
        <v>43794</v>
      </c>
      <c r="M120" s="4"/>
      <c r="N120" s="1">
        <f>COUNTIF(K:K,K120)</f>
        <v>1</v>
      </c>
      <c r="O120" s="1" t="str">
        <f t="shared" ref="O120:O183" si="2">B120&amp;","&amp;"amount"&amp;","&amp;C120&amp;","&amp;"source"&amp;","&amp;D120&amp;","&amp;"expence amount"&amp;","&amp;E120&amp;","&amp;"category"&amp;","&amp;F120&amp;","&amp;"item1"&amp;","&amp;G120&amp;","&amp;"item2"&amp;H120&amp;","&amp;"item3"&amp;","&amp;I120&amp;","&amp;"item4"&amp;","&amp;J120&amp;","&amp;"des"&amp;","&amp;K120&amp;","&amp;"dae"&amp;","&amp;L120&amp;","&amp;"note2"&amp;","&amp;M120</f>
        <v>Expenses,amount,,source,,expence amount,100,category,H2,item1,,item2,item3,H2,item4,,des,حوالة صادرة: محلية من: xx007 مبلغ: 107.35 SAR في: 2019/11/25 14:15,dae,43794,note2,</v>
      </c>
      <c r="P120">
        <f>COUNTIF(O:O,O120)</f>
        <v>1</v>
      </c>
    </row>
    <row r="121" spans="1:16" ht="30" customHeight="1" thickBot="1" x14ac:dyDescent="0.35">
      <c r="A121" s="2">
        <v>43795.33216435185</v>
      </c>
      <c r="B121" s="1" t="s">
        <v>9</v>
      </c>
      <c r="C121" s="1"/>
      <c r="D121" s="1"/>
      <c r="E121" s="1">
        <v>332</v>
      </c>
      <c r="F121" s="1" t="s">
        <v>60</v>
      </c>
      <c r="G121" s="1"/>
      <c r="H121" s="1"/>
      <c r="I121" s="1"/>
      <c r="J121" s="1"/>
      <c r="K121" s="1" t="s">
        <v>145</v>
      </c>
      <c r="L121" s="3">
        <v>43794</v>
      </c>
      <c r="M121" s="4"/>
      <c r="N121" s="1">
        <f>COUNTIF(K:K,K121)</f>
        <v>1</v>
      </c>
      <c r="O121" s="1" t="str">
        <f t="shared" si="2"/>
        <v>Expenses,amount,,source,,expence amount,332,category,Res,item1,,item2,item3,,item4,,des,مشتريات نقاط البيع بطاقة: **4529;مدى(أثير) من: xx007 مبلغ: 332.45 SAR لدى: Health Kingdom دولة: السعودية في: 2019/11/25 14:44,dae,43794,note2,</v>
      </c>
      <c r="P121">
        <f>COUNTIF(O:O,O121)</f>
        <v>1</v>
      </c>
    </row>
    <row r="122" spans="1:16" ht="30" customHeight="1" thickBot="1" x14ac:dyDescent="0.35">
      <c r="A122" s="2">
        <v>43795.332569444443</v>
      </c>
      <c r="B122" s="1" t="s">
        <v>9</v>
      </c>
      <c r="C122" s="1"/>
      <c r="D122" s="1"/>
      <c r="E122" s="1">
        <v>30</v>
      </c>
      <c r="F122" s="1" t="s">
        <v>60</v>
      </c>
      <c r="G122" s="1"/>
      <c r="H122" s="1"/>
      <c r="I122" s="1"/>
      <c r="J122" s="1"/>
      <c r="K122" s="1" t="s">
        <v>146</v>
      </c>
      <c r="L122" s="3">
        <v>43794</v>
      </c>
      <c r="M122" s="4"/>
      <c r="N122" s="1">
        <f>COUNTIF(K:K,K122)</f>
        <v>1</v>
      </c>
      <c r="O122" s="1" t="str">
        <f t="shared" si="2"/>
        <v>Expenses,amount,,source,,expence amount,30,category,Res,item1,,item2,item3,,item4,,des,مشتريات نقاط البيع بطاقة: **4529;مدى(أثير) من: xx007 مبلغ: 30.00 SAR لدى: ZAIN FSC002 دولة: السعودية في: 2019/11/25 16:33,dae,43794,note2,</v>
      </c>
      <c r="P122">
        <f>COUNTIF(O:O,O122)</f>
        <v>1</v>
      </c>
    </row>
    <row r="123" spans="1:16" ht="30" customHeight="1" thickBot="1" x14ac:dyDescent="0.35">
      <c r="A123" s="2">
        <v>43795.332974537036</v>
      </c>
      <c r="B123" s="1" t="s">
        <v>9</v>
      </c>
      <c r="C123" s="1"/>
      <c r="D123" s="1"/>
      <c r="E123" s="1">
        <v>147</v>
      </c>
      <c r="F123" s="1" t="s">
        <v>60</v>
      </c>
      <c r="G123" s="1"/>
      <c r="H123" s="1"/>
      <c r="I123" s="1"/>
      <c r="J123" s="1"/>
      <c r="K123" s="1" t="s">
        <v>147</v>
      </c>
      <c r="L123" s="3">
        <v>43794</v>
      </c>
      <c r="M123" s="4"/>
      <c r="N123" s="1">
        <f>COUNTIF(K:K,K123)</f>
        <v>1</v>
      </c>
      <c r="O123" s="1" t="str">
        <f t="shared" si="2"/>
        <v>Expenses,amount,,source,,expence amount,147,category,Res,item1,,item2,item3,,item4,,des,مشتريات نقاط البيع بطاقة: **4529;مدى من: xx007 مبلغ: 147.00 SAR لدى: ZAIN FSC002 دولة: السعودية في: 2019/11/25 16:39,dae,43794,note2,</v>
      </c>
      <c r="P123">
        <f>COUNTIF(O:O,O123)</f>
        <v>1</v>
      </c>
    </row>
    <row r="124" spans="1:16" ht="30" customHeight="1" thickBot="1" x14ac:dyDescent="0.35">
      <c r="A124" s="2">
        <v>43795.333391203705</v>
      </c>
      <c r="B124" s="1" t="s">
        <v>9</v>
      </c>
      <c r="C124" s="1"/>
      <c r="D124" s="1"/>
      <c r="E124" s="1">
        <v>19</v>
      </c>
      <c r="F124" s="1" t="s">
        <v>14</v>
      </c>
      <c r="G124" s="1"/>
      <c r="H124" s="1"/>
      <c r="I124" s="1" t="s">
        <v>14</v>
      </c>
      <c r="J124" s="1"/>
      <c r="K124" s="1" t="s">
        <v>148</v>
      </c>
      <c r="L124" s="3">
        <v>43794</v>
      </c>
      <c r="M124" s="4"/>
      <c r="N124" s="1">
        <f>COUNTIF(K:K,K124)</f>
        <v>1</v>
      </c>
      <c r="O124" s="1" t="str">
        <f t="shared" si="2"/>
        <v>Expenses,amount,,source,,expence amount,19,category,H2,item1,,item2,item3,H2,item4,,des,مشتريات نقاط البيع بطاقة: **4529;مدى(أثير) من: xx007 مبلغ: 19.00 SAR لدى: MCDONALDS AL NADA دولة: السعودية في: 2019/11/25 20:22,dae,43794,note2,</v>
      </c>
      <c r="P124">
        <f>COUNTIF(O:O,O124)</f>
        <v>1</v>
      </c>
    </row>
    <row r="125" spans="1:16" ht="30" customHeight="1" thickBot="1" x14ac:dyDescent="0.35">
      <c r="A125" s="2">
        <v>43795.333819444444</v>
      </c>
      <c r="B125" s="1" t="s">
        <v>9</v>
      </c>
      <c r="C125" s="1"/>
      <c r="D125" s="1"/>
      <c r="E125" s="1">
        <v>50</v>
      </c>
      <c r="F125" s="1" t="s">
        <v>14</v>
      </c>
      <c r="G125" s="1"/>
      <c r="H125" s="1"/>
      <c r="I125" s="1" t="s">
        <v>14</v>
      </c>
      <c r="J125" s="1"/>
      <c r="K125" s="1" t="s">
        <v>149</v>
      </c>
      <c r="L125" s="3">
        <v>43794</v>
      </c>
      <c r="M125" s="4"/>
      <c r="N125" s="1">
        <f>COUNTIF(K:K,K125)</f>
        <v>1</v>
      </c>
      <c r="O125" s="1" t="str">
        <f t="shared" si="2"/>
        <v>Expenses,amount,,source,,expence amount,50,category,H2,item1,,item2,item3,H2,item4,,des,سحب: صراف آلي بطاقة: **4529 مدى دولة: السعودية من: xx007 مبلغ: 50.00 SAR في: 2019/11/25 21:14,dae,43794,note2,</v>
      </c>
      <c r="P125">
        <f>COUNTIF(O:O,O125)</f>
        <v>1</v>
      </c>
    </row>
    <row r="126" spans="1:16" ht="30" customHeight="1" thickBot="1" x14ac:dyDescent="0.35">
      <c r="A126" s="2">
        <v>43795.335486111115</v>
      </c>
      <c r="B126" s="1" t="s">
        <v>9</v>
      </c>
      <c r="C126" s="1"/>
      <c r="D126" s="1"/>
      <c r="E126" s="1">
        <v>6</v>
      </c>
      <c r="F126" s="1" t="s">
        <v>20</v>
      </c>
      <c r="G126" s="1"/>
      <c r="H126" s="1" t="s">
        <v>84</v>
      </c>
      <c r="I126" s="1"/>
      <c r="J126" s="1"/>
      <c r="K126" s="1" t="s">
        <v>150</v>
      </c>
      <c r="L126" s="3">
        <v>43793</v>
      </c>
      <c r="M126" s="4"/>
      <c r="N126" s="1">
        <f>COUNTIF(K:K,K126)</f>
        <v>1</v>
      </c>
      <c r="O126" s="1" t="str">
        <f t="shared" si="2"/>
        <v>Expenses,amount,,source,,expence amount,6,category,Me,item1,,item2Coffee,item3,,item4,,des,شراء عبر نقاط البيع بطاقة: ***1693; مدى(أثير) من: ***3001 مبلغ: SAR 6.00 لدى: Sada Altahlyeh Establi 682 sh في: 2019-11-24 09:40:30,dae,43793,note2,</v>
      </c>
      <c r="P126">
        <f>COUNTIF(O:O,O126)</f>
        <v>1</v>
      </c>
    </row>
    <row r="127" spans="1:16" ht="30" customHeight="1" thickBot="1" x14ac:dyDescent="0.35">
      <c r="A127" s="2">
        <v>43795.335914351854</v>
      </c>
      <c r="B127" s="1" t="s">
        <v>9</v>
      </c>
      <c r="C127" s="1"/>
      <c r="D127" s="1"/>
      <c r="E127" s="1">
        <v>100</v>
      </c>
      <c r="F127" s="1" t="s">
        <v>10</v>
      </c>
      <c r="G127" s="1" t="s">
        <v>10</v>
      </c>
      <c r="H127" s="1"/>
      <c r="I127" s="1"/>
      <c r="J127" s="1"/>
      <c r="K127" s="1" t="s">
        <v>151</v>
      </c>
      <c r="L127" s="3">
        <v>43793</v>
      </c>
      <c r="M127" s="4"/>
      <c r="N127" s="1">
        <f>COUNTIF(K:K,K127)</f>
        <v>1</v>
      </c>
      <c r="O127" s="1" t="str">
        <f t="shared" si="2"/>
        <v>Expenses,amount,,source,,expence amount,100,category,H1,item1,H1,item2,item3,,item4,,des,سحب: صراف آلي بطاقة: ***1693;مدى من: ***3001 مبلغ: SAR 100.00 في: 2019-11-24 20:57:56,dae,43793,note2,</v>
      </c>
      <c r="P127">
        <f>COUNTIF(O:O,O127)</f>
        <v>1</v>
      </c>
    </row>
    <row r="128" spans="1:16" ht="30" customHeight="1" thickBot="1" x14ac:dyDescent="0.35">
      <c r="A128" s="2">
        <v>43795.336504629631</v>
      </c>
      <c r="B128" s="1" t="s">
        <v>9</v>
      </c>
      <c r="C128" s="1"/>
      <c r="D128" s="1"/>
      <c r="E128" s="1">
        <v>7.5</v>
      </c>
      <c r="F128" s="1" t="s">
        <v>10</v>
      </c>
      <c r="G128" s="1" t="s">
        <v>10</v>
      </c>
      <c r="H128" s="1"/>
      <c r="I128" s="1"/>
      <c r="J128" s="1"/>
      <c r="K128" s="1" t="s">
        <v>152</v>
      </c>
      <c r="L128" s="3">
        <v>43794</v>
      </c>
      <c r="M128" s="4"/>
      <c r="N128" s="1">
        <f>COUNTIF(K:K,K128)</f>
        <v>1</v>
      </c>
      <c r="O128" s="1" t="str">
        <f t="shared" si="2"/>
        <v>Expenses,amount,,source,,expence amount,7.5,category,H1,item1,H1,item2,item3,,item4,,des,شراء عبر نقاط البيع بطاقة: ***1693; مدى(أثير) من: ***3001 مبلغ: SAR 5.00 لدى: Abdullah Fajhan Al Qah t Al Nada في: 2019-11-25 07:45:43,dae,43794,note2,</v>
      </c>
      <c r="P128">
        <f>COUNTIF(O:O,O128)</f>
        <v>1</v>
      </c>
    </row>
    <row r="129" spans="1:16" ht="30" customHeight="1" thickBot="1" x14ac:dyDescent="0.35">
      <c r="A129" s="2">
        <v>43798.007962962962</v>
      </c>
      <c r="B129" s="1" t="s">
        <v>9</v>
      </c>
      <c r="C129" s="1"/>
      <c r="D129" s="1"/>
      <c r="E129" s="1">
        <v>30</v>
      </c>
      <c r="F129" s="1" t="s">
        <v>20</v>
      </c>
      <c r="G129" s="1"/>
      <c r="H129" s="1" t="s">
        <v>22</v>
      </c>
      <c r="I129" s="1"/>
      <c r="J129" s="1"/>
      <c r="K129" s="1" t="s">
        <v>153</v>
      </c>
      <c r="L129" s="3">
        <v>43795</v>
      </c>
      <c r="M129" s="4"/>
      <c r="N129" s="1">
        <f>COUNTIF(K:K,K129)</f>
        <v>1</v>
      </c>
      <c r="O129" s="1" t="str">
        <f t="shared" si="2"/>
        <v>Expenses,amount,,source,,expence amount,30,category,Me,item1,,item2Fuel,item3,,item4,,des,مشتريات نقاط البيع بطاقة: **4529;مدى(أثير) من: xx007 مبلغ: 30.00 SAR لدى: ALATOZ CO دولة: السعودية في: 2019/11/26 07:41,dae,43795,note2,</v>
      </c>
      <c r="P129">
        <f>COUNTIF(O:O,O129)</f>
        <v>1</v>
      </c>
    </row>
    <row r="130" spans="1:16" ht="30" customHeight="1" thickBot="1" x14ac:dyDescent="0.35">
      <c r="A130" s="2">
        <v>43798.008356481485</v>
      </c>
      <c r="B130" s="1" t="s">
        <v>9</v>
      </c>
      <c r="C130" s="1"/>
      <c r="D130" s="1"/>
      <c r="E130" s="1">
        <v>10</v>
      </c>
      <c r="F130" s="1" t="s">
        <v>20</v>
      </c>
      <c r="G130" s="1"/>
      <c r="H130" s="1" t="s">
        <v>84</v>
      </c>
      <c r="I130" s="1"/>
      <c r="J130" s="1"/>
      <c r="K130" s="1" t="s">
        <v>154</v>
      </c>
      <c r="L130" s="3">
        <v>43795</v>
      </c>
      <c r="M130" s="4"/>
      <c r="N130" s="1">
        <f>COUNTIF(K:K,K130)</f>
        <v>1</v>
      </c>
      <c r="O130" s="1" t="str">
        <f t="shared" si="2"/>
        <v>Expenses,amount,,source,,expence amount,10,category,Me,item1,,item2Coffee,item3,,item4,,des,مشتريات نقاط البيع بطاقة: **4529;مدى(أثير) من: xx007 مبلغ: 10.00 SAR لدى: JAVA TIME دولة: السعودية في: 2019/11/26 09:49,dae,43795,note2,</v>
      </c>
      <c r="P130">
        <f>COUNTIF(O:O,O130)</f>
        <v>1</v>
      </c>
    </row>
    <row r="131" spans="1:16" ht="30" customHeight="1" thickBot="1" x14ac:dyDescent="0.35">
      <c r="A131" s="2">
        <v>43798.008784722224</v>
      </c>
      <c r="B131" s="1" t="s">
        <v>9</v>
      </c>
      <c r="C131" s="1"/>
      <c r="D131" s="1"/>
      <c r="E131" s="1">
        <v>16.75</v>
      </c>
      <c r="F131" s="1" t="s">
        <v>20</v>
      </c>
      <c r="G131" s="1"/>
      <c r="H131" s="1" t="s">
        <v>110</v>
      </c>
      <c r="I131" s="1"/>
      <c r="J131" s="1"/>
      <c r="K131" s="1" t="s">
        <v>155</v>
      </c>
      <c r="L131" s="3">
        <v>43795</v>
      </c>
      <c r="M131" s="4"/>
      <c r="N131" s="1">
        <f>COUNTIF(K:K,K131)</f>
        <v>1</v>
      </c>
      <c r="O131" s="1" t="str">
        <f t="shared" si="2"/>
        <v>Expenses,amount,,source,,expence amount,16.75,category,Me,item1,,item2Communication,item3,,item4,,des,سداد فاتورة من: xx007 مبلغ: 15.75 SAR مفوتر: في: 2019/11/26 09:54,dae,43795,note2,</v>
      </c>
      <c r="P131">
        <f>COUNTIF(O:O,O131)</f>
        <v>1</v>
      </c>
    </row>
    <row r="132" spans="1:16" ht="30" customHeight="1" thickBot="1" x14ac:dyDescent="0.35">
      <c r="A132" s="2">
        <v>43798.009409722225</v>
      </c>
      <c r="B132" s="1" t="s">
        <v>9</v>
      </c>
      <c r="C132" s="1"/>
      <c r="D132" s="1"/>
      <c r="E132" s="1">
        <v>1000</v>
      </c>
      <c r="F132" s="1" t="s">
        <v>20</v>
      </c>
      <c r="G132" s="1"/>
      <c r="H132" s="1" t="s">
        <v>156</v>
      </c>
      <c r="I132" s="1"/>
      <c r="J132" s="1"/>
      <c r="K132" s="1" t="s">
        <v>157</v>
      </c>
      <c r="L132" s="3">
        <v>43795</v>
      </c>
      <c r="M132" s="4"/>
      <c r="N132" s="1">
        <f>COUNTIF(K:K,K132)</f>
        <v>1</v>
      </c>
      <c r="O132" s="1" t="str">
        <f t="shared" si="2"/>
        <v>Expenses,amount,,source,,expence amount,1000,category,Me,item1,,item2Charity,item3,,item4,,des,سحب: صراف آلي بطاقة: **4529 مدى دولة: السعودية من: xx007 مبلغ: 1000.00 SAR في: 2019/11/26 11:34 ليد الفريح,dae,43795,note2,</v>
      </c>
      <c r="P132">
        <f>COUNTIF(O:O,O132)</f>
        <v>1</v>
      </c>
    </row>
    <row r="133" spans="1:16" ht="30" customHeight="1" thickBot="1" x14ac:dyDescent="0.35">
      <c r="A133" s="2">
        <v>43798.009814814817</v>
      </c>
      <c r="B133" s="1" t="s">
        <v>9</v>
      </c>
      <c r="C133" s="1"/>
      <c r="D133" s="1"/>
      <c r="E133" s="1">
        <v>31.5</v>
      </c>
      <c r="F133" s="1" t="s">
        <v>14</v>
      </c>
      <c r="G133" s="1"/>
      <c r="H133" s="1"/>
      <c r="I133" s="1" t="s">
        <v>14</v>
      </c>
      <c r="J133" s="1"/>
      <c r="K133" s="1" t="s">
        <v>158</v>
      </c>
      <c r="L133" s="3">
        <v>43795</v>
      </c>
      <c r="M133" s="4"/>
      <c r="N133" s="1">
        <f>COUNTIF(K:K,K133)</f>
        <v>1</v>
      </c>
      <c r="O133" s="1" t="str">
        <f t="shared" si="2"/>
        <v>Expenses,amount,,source,,expence amount,31.5,category,H2,item1,,item2,item3,H2,item4,,des,سداد فاتورة من: xx007 مبلغ: 31.50 SAR مفوتر: في: 2019/11/26 13:14,dae,43795,note2,</v>
      </c>
      <c r="P133">
        <f>COUNTIF(O:O,O133)</f>
        <v>1</v>
      </c>
    </row>
    <row r="134" spans="1:16" ht="30" customHeight="1" thickBot="1" x14ac:dyDescent="0.35">
      <c r="A134" s="2">
        <v>43798.010300925926</v>
      </c>
      <c r="B134" s="1" t="s">
        <v>9</v>
      </c>
      <c r="C134" s="1"/>
      <c r="D134" s="1"/>
      <c r="E134" s="1">
        <v>258</v>
      </c>
      <c r="F134" s="1" t="s">
        <v>20</v>
      </c>
      <c r="G134" s="1"/>
      <c r="H134" s="1" t="s">
        <v>74</v>
      </c>
      <c r="I134" s="1"/>
      <c r="J134" s="1"/>
      <c r="K134" s="1" t="s">
        <v>159</v>
      </c>
      <c r="L134" s="3">
        <v>43795</v>
      </c>
      <c r="M134" s="4"/>
      <c r="N134" s="1">
        <f>COUNTIF(K:K,K134)</f>
        <v>1</v>
      </c>
      <c r="O134" s="1" t="str">
        <f t="shared" si="2"/>
        <v>Expenses,amount,,source,,expence amount,258,category,Me,item1,,item2Food,item3,,item4,,des,مشتريات نقاط البيع بطاقة: **4529;مدى من: xx007 مبلغ: 258.30 SAR لدى: Le Chateau دولة: السعودية في: 2019/11/26 1 ظافر اليامي5:39,dae,43795,note2,</v>
      </c>
      <c r="P134">
        <f>COUNTIF(O:O,O134)</f>
        <v>1</v>
      </c>
    </row>
    <row r="135" spans="1:16" ht="30" customHeight="1" thickBot="1" x14ac:dyDescent="0.35">
      <c r="A135" s="2">
        <v>43798.010891203703</v>
      </c>
      <c r="B135" s="1" t="s">
        <v>9</v>
      </c>
      <c r="C135" s="1"/>
      <c r="D135" s="1"/>
      <c r="E135" s="1">
        <v>45.8</v>
      </c>
      <c r="F135" s="1" t="s">
        <v>10</v>
      </c>
      <c r="G135" s="1" t="s">
        <v>10</v>
      </c>
      <c r="H135" s="1"/>
      <c r="I135" s="1"/>
      <c r="J135" s="1"/>
      <c r="K135" s="1" t="s">
        <v>160</v>
      </c>
      <c r="L135" s="3">
        <v>43795</v>
      </c>
      <c r="M135" s="4"/>
      <c r="N135" s="1">
        <f>COUNTIF(K:K,K135)</f>
        <v>1</v>
      </c>
      <c r="O135" s="1" t="str">
        <f t="shared" si="2"/>
        <v>Expenses,amount,,source,,expence amount,45.8,category,H1,item1,H1,item2,item3,,item4,,des,مشتريات نقاط البيع بطاقة: **4529;مدى(أثير) من: xx007 مبلغ: 45.80 SAR لدى: PANDA RETAIL COMPANY P دولة: السعودية في: 2019/11/26 16:57,dae,43795,note2,</v>
      </c>
      <c r="P135">
        <f>COUNTIF(O:O,O135)</f>
        <v>1</v>
      </c>
    </row>
    <row r="136" spans="1:16" ht="30" customHeight="1" thickBot="1" x14ac:dyDescent="0.35">
      <c r="A136" s="2">
        <v>43798.011296296296</v>
      </c>
      <c r="B136" s="1" t="s">
        <v>9</v>
      </c>
      <c r="C136" s="1"/>
      <c r="D136" s="1"/>
      <c r="E136" s="1">
        <v>24</v>
      </c>
      <c r="F136" s="1" t="s">
        <v>10</v>
      </c>
      <c r="G136" s="1" t="s">
        <v>24</v>
      </c>
      <c r="H136" s="1"/>
      <c r="I136" s="1"/>
      <c r="J136" s="1"/>
      <c r="K136" s="1" t="s">
        <v>161</v>
      </c>
      <c r="L136" s="3">
        <v>43795</v>
      </c>
      <c r="M136" s="4"/>
      <c r="N136" s="1">
        <f>COUNTIF(K:K,K136)</f>
        <v>1</v>
      </c>
      <c r="O136" s="1" t="str">
        <f t="shared" si="2"/>
        <v>Expenses,amount,,source,,expence amount,24,category,H1,item1,Batool,item2,item3,,item4,,des,مشتريات نقاط البيع بطاقة: **4529;مدى(أثير) من: xx007 مبلغ: 24.00 SAR لدى: BK Nada دولة: السعودية في: 2019/11/26 22:21,dae,43795,note2,</v>
      </c>
      <c r="P136">
        <f>COUNTIF(O:O,O136)</f>
        <v>1</v>
      </c>
    </row>
    <row r="137" spans="1:16" ht="30" customHeight="1" thickBot="1" x14ac:dyDescent="0.35">
      <c r="A137" s="2">
        <v>43798.011643518519</v>
      </c>
      <c r="B137" s="1" t="s">
        <v>9</v>
      </c>
      <c r="C137" s="1"/>
      <c r="D137" s="1"/>
      <c r="E137" s="1">
        <v>25</v>
      </c>
      <c r="F137" s="1" t="s">
        <v>20</v>
      </c>
      <c r="G137" s="1"/>
      <c r="H137" s="1" t="s">
        <v>22</v>
      </c>
      <c r="I137" s="1"/>
      <c r="J137" s="1"/>
      <c r="K137" s="1" t="s">
        <v>162</v>
      </c>
      <c r="L137" s="3">
        <v>43796</v>
      </c>
      <c r="M137" s="4"/>
      <c r="N137" s="1">
        <f>COUNTIF(K:K,K137)</f>
        <v>1</v>
      </c>
      <c r="O137" s="1" t="str">
        <f t="shared" si="2"/>
        <v>Expenses,amount,,source,,expence amount,25,category,Me,item1,,item2Fuel,item3,,item4,,des,مشتريات نقاط البيع بطاقة: **4529;مدى(أثير) من: xx007 مبلغ: 25.00 SAR لدى: OTHMAN BIN AFAN دولة: السعودية في: 2019/11/27 07:26,dae,43796,note2,</v>
      </c>
      <c r="P137">
        <f>COUNTIF(O:O,O137)</f>
        <v>1</v>
      </c>
    </row>
    <row r="138" spans="1:16" ht="30" customHeight="1" thickBot="1" x14ac:dyDescent="0.35">
      <c r="A138" s="2">
        <v>43798.012002314812</v>
      </c>
      <c r="B138" s="1" t="s">
        <v>9</v>
      </c>
      <c r="C138" s="1"/>
      <c r="D138" s="1"/>
      <c r="E138" s="1">
        <v>19</v>
      </c>
      <c r="F138" s="1" t="s">
        <v>20</v>
      </c>
      <c r="G138" s="1"/>
      <c r="H138" s="1" t="s">
        <v>74</v>
      </c>
      <c r="I138" s="1"/>
      <c r="J138" s="1"/>
      <c r="K138" s="1" t="s">
        <v>163</v>
      </c>
      <c r="L138" s="3">
        <v>43796</v>
      </c>
      <c r="M138" s="4"/>
      <c r="N138" s="1">
        <f>COUNTIF(K:K,K138)</f>
        <v>1</v>
      </c>
      <c r="O138" s="1" t="str">
        <f t="shared" si="2"/>
        <v>Expenses,amount,,source,,expence amount,19,category,Me,item1,,item2Food,item3,,item4,,des,مشتريات نقاط البيع بطاقة: **4529;مدى(أثير) من: xx007 مبلغ: 19.00 SAR لدى: 50 FROUITS دولة: السعودية في: 2019/11/27 08:13,dae,43796,note2,</v>
      </c>
      <c r="P138">
        <f>COUNTIF(O:O,O138)</f>
        <v>1</v>
      </c>
    </row>
    <row r="139" spans="1:16" ht="30" customHeight="1" thickBot="1" x14ac:dyDescent="0.35">
      <c r="A139" s="2">
        <v>43798.012546296297</v>
      </c>
      <c r="B139" s="1" t="s">
        <v>9</v>
      </c>
      <c r="C139" s="1"/>
      <c r="D139" s="1"/>
      <c r="E139" s="1">
        <v>84</v>
      </c>
      <c r="F139" s="1" t="s">
        <v>14</v>
      </c>
      <c r="G139" s="1"/>
      <c r="H139" s="1"/>
      <c r="I139" s="1" t="s">
        <v>14</v>
      </c>
      <c r="J139" s="1"/>
      <c r="K139" s="1" t="s">
        <v>164</v>
      </c>
      <c r="L139" s="3">
        <v>43796</v>
      </c>
      <c r="M139" s="4"/>
      <c r="N139" s="1">
        <f>COUNTIF(K:K,K139)</f>
        <v>1</v>
      </c>
      <c r="O139" s="1" t="str">
        <f t="shared" si="2"/>
        <v>Expenses,amount,,source,,expence amount,84,category,H2,item1,,item2,item3,H2,item4,,des,سداد فاتورة من: xx007 مبلغ: 84.00 SAR مفوتر: شركة الموارد للإستقدام في: 2019/11/27 19:35,dae,43796,note2,</v>
      </c>
      <c r="P139">
        <f>COUNTIF(O:O,O139)</f>
        <v>1</v>
      </c>
    </row>
    <row r="140" spans="1:16" ht="30" customHeight="1" thickBot="1" x14ac:dyDescent="0.35">
      <c r="A140" s="2">
        <v>43798.013067129628</v>
      </c>
      <c r="B140" s="1" t="s">
        <v>17</v>
      </c>
      <c r="C140" s="1">
        <v>1000</v>
      </c>
      <c r="D140" s="1" t="s">
        <v>165</v>
      </c>
      <c r="E140" s="1"/>
      <c r="F140" s="1"/>
      <c r="G140" s="1"/>
      <c r="H140" s="1"/>
      <c r="I140" s="1"/>
      <c r="J140" s="1"/>
      <c r="K140" s="1" t="s">
        <v>166</v>
      </c>
      <c r="L140" s="3">
        <v>43796</v>
      </c>
      <c r="M140" s="4"/>
      <c r="N140" s="1">
        <f>COUNTIF(K:K,K140)</f>
        <v>1</v>
      </c>
      <c r="O140" s="1" t="str">
        <f t="shared" si="2"/>
        <v>Income,amount,1000,source,abo ibrahim,expence amount,,category,,item1,,item2,item3,,item4,,des,اشرف,dae,43796,note2,</v>
      </c>
      <c r="P140">
        <f>COUNTIF(O:O,O140)</f>
        <v>1</v>
      </c>
    </row>
    <row r="141" spans="1:16" ht="30" customHeight="1" thickBot="1" x14ac:dyDescent="0.35">
      <c r="A141" s="2">
        <v>43798.013449074075</v>
      </c>
      <c r="B141" s="1" t="s">
        <v>9</v>
      </c>
      <c r="C141" s="1"/>
      <c r="D141" s="1"/>
      <c r="E141" s="1">
        <v>610</v>
      </c>
      <c r="F141" s="1" t="s">
        <v>20</v>
      </c>
      <c r="G141" s="1"/>
      <c r="H141" s="1" t="s">
        <v>110</v>
      </c>
      <c r="I141" s="1"/>
      <c r="J141" s="1"/>
      <c r="K141" s="1" t="s">
        <v>167</v>
      </c>
      <c r="L141" s="3">
        <v>43796</v>
      </c>
      <c r="M141" s="4"/>
      <c r="N141" s="1">
        <f>COUNTIF(K:K,K141)</f>
        <v>1</v>
      </c>
      <c r="O141" s="1" t="str">
        <f t="shared" si="2"/>
        <v>Expenses,amount,,source,,expence amount,610,category,Me,item1,,item2Communication,item3,,item4,,des,فاتورني,dae,43796,note2,</v>
      </c>
      <c r="P141">
        <f>COUNTIF(O:O,O141)</f>
        <v>1</v>
      </c>
    </row>
    <row r="142" spans="1:16" ht="30" customHeight="1" thickBot="1" x14ac:dyDescent="0.35">
      <c r="A142" s="2">
        <v>43798.013796296298</v>
      </c>
      <c r="B142" s="1" t="s">
        <v>9</v>
      </c>
      <c r="C142" s="1"/>
      <c r="D142" s="1"/>
      <c r="E142" s="1">
        <v>100</v>
      </c>
      <c r="F142" s="1" t="s">
        <v>14</v>
      </c>
      <c r="G142" s="1"/>
      <c r="H142" s="1"/>
      <c r="I142" s="1" t="s">
        <v>14</v>
      </c>
      <c r="J142" s="1"/>
      <c r="K142" s="1" t="s">
        <v>168</v>
      </c>
      <c r="L142" s="3">
        <v>43796</v>
      </c>
      <c r="M142" s="4"/>
      <c r="N142" s="1">
        <f>COUNTIF(K:K,K142)</f>
        <v>1</v>
      </c>
      <c r="O142" s="1" t="str">
        <f t="shared" si="2"/>
        <v>Expenses,amount,,source,,expence amount,100,category,H2,item1,,item2,item3,H2,item4,,des,سينما موفي,dae,43796,note2,</v>
      </c>
      <c r="P142">
        <f>COUNTIF(O:O,O142)</f>
        <v>1</v>
      </c>
    </row>
    <row r="143" spans="1:16" ht="30" customHeight="1" thickBot="1" x14ac:dyDescent="0.35">
      <c r="A143" s="2">
        <v>43798.014189814814</v>
      </c>
      <c r="B143" s="1" t="s">
        <v>9</v>
      </c>
      <c r="C143" s="1"/>
      <c r="D143" s="1"/>
      <c r="E143" s="1">
        <v>11.25</v>
      </c>
      <c r="F143" s="1" t="s">
        <v>14</v>
      </c>
      <c r="G143" s="1"/>
      <c r="H143" s="1"/>
      <c r="I143" s="1" t="s">
        <v>14</v>
      </c>
      <c r="J143" s="1"/>
      <c r="K143" s="1" t="s">
        <v>169</v>
      </c>
      <c r="L143" s="3">
        <v>43796</v>
      </c>
      <c r="M143" s="4"/>
      <c r="N143" s="1">
        <f>COUNTIF(K:K,K143)</f>
        <v>1</v>
      </c>
      <c r="O143" s="1" t="str">
        <f t="shared" si="2"/>
        <v>Expenses,amount,,source,,expence amount,11.25,category,H2,item1,,item2,item3,H2,item4,,des,مشتريات نقاط البيع بطاقة: **4529;مدى من: xx007 مبلغ: 11.25 SAR لدى: SAHEL MART دولة: السعودية في: 2019/11/27 19:44,dae,43796,note2,</v>
      </c>
      <c r="P143">
        <f>COUNTIF(O:O,O143)</f>
        <v>1</v>
      </c>
    </row>
    <row r="144" spans="1:16" ht="30" customHeight="1" thickBot="1" x14ac:dyDescent="0.35">
      <c r="A144" s="2">
        <v>43798.014525462961</v>
      </c>
      <c r="B144" s="1" t="s">
        <v>9</v>
      </c>
      <c r="C144" s="1"/>
      <c r="D144" s="1"/>
      <c r="E144" s="1">
        <v>30</v>
      </c>
      <c r="F144" s="1" t="s">
        <v>20</v>
      </c>
      <c r="G144" s="1"/>
      <c r="H144" s="1" t="s">
        <v>22</v>
      </c>
      <c r="I144" s="1"/>
      <c r="J144" s="1"/>
      <c r="K144" s="1" t="s">
        <v>170</v>
      </c>
      <c r="L144" s="3">
        <v>43796</v>
      </c>
      <c r="M144" s="4"/>
      <c r="N144" s="1">
        <f>COUNTIF(K:K,K144)</f>
        <v>1</v>
      </c>
      <c r="O144" s="1" t="str">
        <f t="shared" si="2"/>
        <v>Expenses,amount,,source,,expence amount,30,category,Me,item1,,item2Fuel,item3,,item4,,des,مشتريات نقاط البيع بطاقة: **4529;مدى(أثير) من: xx007 مبلغ: 30.00 SAR لدى: SAHAL دولة: السعودية في: 2019/11/27 19:50,dae,43796,note2,</v>
      </c>
      <c r="P144">
        <f>COUNTIF(O:O,O144)</f>
        <v>1</v>
      </c>
    </row>
    <row r="145" spans="1:16" ht="30" customHeight="1" thickBot="1" x14ac:dyDescent="0.35">
      <c r="A145" s="2">
        <v>43798.014837962961</v>
      </c>
      <c r="B145" s="1" t="s">
        <v>9</v>
      </c>
      <c r="C145" s="1"/>
      <c r="D145" s="1"/>
      <c r="E145" s="1">
        <v>28</v>
      </c>
      <c r="F145" s="1" t="s">
        <v>14</v>
      </c>
      <c r="G145" s="1"/>
      <c r="H145" s="1"/>
      <c r="I145" s="1" t="s">
        <v>14</v>
      </c>
      <c r="J145" s="1"/>
      <c r="K145" s="1" t="s">
        <v>171</v>
      </c>
      <c r="L145" s="3">
        <v>43797</v>
      </c>
      <c r="M145" s="4"/>
      <c r="N145" s="1">
        <f>COUNTIF(K:K,K145)</f>
        <v>1</v>
      </c>
      <c r="O145" s="1" t="str">
        <f t="shared" si="2"/>
        <v>Expenses,amount,,source,,expence amount,28,category,H2,item1,,item2,item3,H2,item4,,des,مشتريات نقاط البيع بطاقة: **4529;مدى(أثير) من: xx007 مبلغ: 28.00 SAR لدى: Kims دولة: السعودية في: 2019/11/27 20:11,dae,43797,note2,</v>
      </c>
      <c r="P145">
        <f>COUNTIF(O:O,O145)</f>
        <v>1</v>
      </c>
    </row>
    <row r="146" spans="1:16" ht="30" customHeight="1" thickBot="1" x14ac:dyDescent="0.35">
      <c r="A146" s="2">
        <v>43798.015289351853</v>
      </c>
      <c r="B146" s="1" t="s">
        <v>9</v>
      </c>
      <c r="C146" s="1"/>
      <c r="D146" s="1"/>
      <c r="E146" s="1">
        <v>25</v>
      </c>
      <c r="F146" s="1" t="s">
        <v>10</v>
      </c>
      <c r="G146" s="1" t="s">
        <v>24</v>
      </c>
      <c r="H146" s="1"/>
      <c r="I146" s="1"/>
      <c r="J146" s="1"/>
      <c r="K146" s="1" t="s">
        <v>99</v>
      </c>
      <c r="L146" s="3">
        <v>43797</v>
      </c>
      <c r="M146" s="4"/>
      <c r="N146" s="1">
        <f>COUNTIF(K:K,K146)</f>
        <v>118</v>
      </c>
      <c r="O146" s="1" t="str">
        <f t="shared" si="2"/>
        <v>Expenses,amount,,source,,expence amount,25,category,H1,item1,Batool,item2,item3,,item4,,des,C,dae,43797,note2,</v>
      </c>
      <c r="P146">
        <f>COUNTIF(O:O,O146)</f>
        <v>1</v>
      </c>
    </row>
    <row r="147" spans="1:16" ht="30" customHeight="1" thickBot="1" x14ac:dyDescent="0.35">
      <c r="A147" s="2">
        <v>43798.015543981484</v>
      </c>
      <c r="B147" s="1" t="s">
        <v>9</v>
      </c>
      <c r="C147" s="1"/>
      <c r="D147" s="1"/>
      <c r="E147" s="1">
        <v>25</v>
      </c>
      <c r="F147" s="1" t="s">
        <v>10</v>
      </c>
      <c r="G147" s="1" t="s">
        <v>37</v>
      </c>
      <c r="H147" s="1"/>
      <c r="I147" s="1"/>
      <c r="J147" s="1"/>
      <c r="K147" s="1" t="s">
        <v>99</v>
      </c>
      <c r="L147" s="3">
        <v>43797</v>
      </c>
      <c r="M147" s="4"/>
      <c r="N147" s="1">
        <f>COUNTIF(K:K,K147)</f>
        <v>118</v>
      </c>
      <c r="O147" s="1" t="str">
        <f t="shared" si="2"/>
        <v>Expenses,amount,,source,,expence amount,25,category,H1,item1,Muad,item2,item3,,item4,,des,C,dae,43797,note2,</v>
      </c>
      <c r="P147">
        <f>COUNTIF(O:O,O147)</f>
        <v>1</v>
      </c>
    </row>
    <row r="148" spans="1:16" ht="30" customHeight="1" thickBot="1" x14ac:dyDescent="0.35">
      <c r="A148" s="2">
        <v>43798.015902777777</v>
      </c>
      <c r="B148" s="1" t="s">
        <v>9</v>
      </c>
      <c r="C148" s="1"/>
      <c r="D148" s="1"/>
      <c r="E148" s="1">
        <v>10</v>
      </c>
      <c r="F148" s="1" t="s">
        <v>10</v>
      </c>
      <c r="G148" s="1" t="s">
        <v>24</v>
      </c>
      <c r="H148" s="1"/>
      <c r="I148" s="1"/>
      <c r="J148" s="1"/>
      <c r="K148" s="1" t="s">
        <v>99</v>
      </c>
      <c r="L148" s="3">
        <v>43796</v>
      </c>
      <c r="M148" s="4"/>
      <c r="N148" s="1">
        <f>COUNTIF(K:K,K148)</f>
        <v>118</v>
      </c>
      <c r="O148" s="1" t="str">
        <f t="shared" si="2"/>
        <v>Expenses,amount,,source,,expence amount,10,category,H1,item1,Batool,item2,item3,,item4,,des,C,dae,43796,note2,</v>
      </c>
      <c r="P148">
        <f>COUNTIF(O:O,O148)</f>
        <v>1</v>
      </c>
    </row>
    <row r="149" spans="1:16" ht="30" customHeight="1" thickBot="1" x14ac:dyDescent="0.35">
      <c r="A149" s="2">
        <v>43798.016261574077</v>
      </c>
      <c r="B149" s="1" t="s">
        <v>9</v>
      </c>
      <c r="C149" s="1"/>
      <c r="D149" s="1"/>
      <c r="E149" s="1">
        <v>7.5</v>
      </c>
      <c r="F149" s="1" t="s">
        <v>14</v>
      </c>
      <c r="G149" s="1"/>
      <c r="H149" s="1"/>
      <c r="I149" s="1" t="s">
        <v>14</v>
      </c>
      <c r="J149" s="1"/>
      <c r="K149" s="1" t="s">
        <v>172</v>
      </c>
      <c r="L149" s="3">
        <v>43796</v>
      </c>
      <c r="M149" s="4"/>
      <c r="N149" s="1">
        <f>COUNTIF(K:K,K149)</f>
        <v>1</v>
      </c>
      <c r="O149" s="1" t="str">
        <f t="shared" si="2"/>
        <v>Expenses,amount,,source,,expence amount,7.5,category,H2,item1,,item2,item3,H2,item4,,des,موية,dae,43796,note2,</v>
      </c>
      <c r="P149">
        <f>COUNTIF(O:O,O149)</f>
        <v>1</v>
      </c>
    </row>
    <row r="150" spans="1:16" ht="30" customHeight="1" thickBot="1" x14ac:dyDescent="0.35">
      <c r="A150" s="2">
        <v>43798.016655092593</v>
      </c>
      <c r="B150" s="1" t="s">
        <v>9</v>
      </c>
      <c r="C150" s="1"/>
      <c r="D150" s="1"/>
      <c r="E150" s="1">
        <v>16</v>
      </c>
      <c r="F150" s="1" t="s">
        <v>20</v>
      </c>
      <c r="G150" s="1"/>
      <c r="H150" s="1" t="s">
        <v>84</v>
      </c>
      <c r="I150" s="1"/>
      <c r="J150" s="1"/>
      <c r="K150" s="1" t="s">
        <v>173</v>
      </c>
      <c r="L150" s="3">
        <v>43797</v>
      </c>
      <c r="M150" s="4"/>
      <c r="N150" s="1">
        <f>COUNTIF(K:K,K150)</f>
        <v>1</v>
      </c>
      <c r="O150" s="1" t="str">
        <f t="shared" si="2"/>
        <v>Expenses,amount,,source,,expence amount,16,category,Me,item1,,item2Coffee,item3,,item4,,des,Dankin,dae,43797,note2,</v>
      </c>
      <c r="P150">
        <f>COUNTIF(O:O,O150)</f>
        <v>1</v>
      </c>
    </row>
    <row r="151" spans="1:16" ht="30" customHeight="1" thickBot="1" x14ac:dyDescent="0.35">
      <c r="A151" s="2">
        <v>43798.016875000001</v>
      </c>
      <c r="B151" s="1" t="s">
        <v>9</v>
      </c>
      <c r="C151" s="1"/>
      <c r="D151" s="1"/>
      <c r="E151" s="1">
        <v>3</v>
      </c>
      <c r="F151" s="1" t="s">
        <v>60</v>
      </c>
      <c r="G151" s="1"/>
      <c r="H151" s="1"/>
      <c r="I151" s="1"/>
      <c r="J151" s="1"/>
      <c r="K151" s="1" t="s">
        <v>99</v>
      </c>
      <c r="L151" s="3">
        <v>43797</v>
      </c>
      <c r="M151" s="4"/>
      <c r="N151" s="1">
        <f>COUNTIF(K:K,K151)</f>
        <v>118</v>
      </c>
      <c r="O151" s="1" t="str">
        <f t="shared" si="2"/>
        <v>Expenses,amount,,source,,expence amount,3,category,Res,item1,,item2,item3,,item4,,des,C,dae,43797,note2,</v>
      </c>
      <c r="P151">
        <f>COUNTIF(O:O,O151)</f>
        <v>1</v>
      </c>
    </row>
    <row r="152" spans="1:16" ht="30" customHeight="1" thickBot="1" x14ac:dyDescent="0.35">
      <c r="A152" s="2">
        <v>43798.017280092594</v>
      </c>
      <c r="B152" s="1" t="s">
        <v>9</v>
      </c>
      <c r="C152" s="1"/>
      <c r="D152" s="1"/>
      <c r="E152" s="1">
        <v>30</v>
      </c>
      <c r="F152" s="1" t="s">
        <v>20</v>
      </c>
      <c r="G152" s="1"/>
      <c r="H152" s="1" t="s">
        <v>22</v>
      </c>
      <c r="I152" s="1"/>
      <c r="J152" s="1"/>
      <c r="K152" s="1" t="s">
        <v>174</v>
      </c>
      <c r="L152" s="3">
        <v>43797</v>
      </c>
      <c r="M152" s="4"/>
      <c r="N152" s="1">
        <f>COUNTIF(K:K,K152)</f>
        <v>1</v>
      </c>
      <c r="O152" s="1" t="str">
        <f t="shared" si="2"/>
        <v>Expenses,amount,,source,,expence amount,30,category,Me,item1,,item2Fuel,item3,,item4,,des,مشتريات نقاط البيع بطاقة: **4529;تطبيق Apple Pay من: xx007 مبلغ: 30.00 SAR لدى: ALATOZ CO دولة: السعودية في: 2019/11/28 14:16,dae,43797,note2,</v>
      </c>
      <c r="P152">
        <f>COUNTIF(O:O,O152)</f>
        <v>1</v>
      </c>
    </row>
    <row r="153" spans="1:16" ht="30" customHeight="1" thickBot="1" x14ac:dyDescent="0.35">
      <c r="A153" s="2">
        <v>43798.032835648148</v>
      </c>
      <c r="B153" s="1" t="s">
        <v>9</v>
      </c>
      <c r="C153" s="1"/>
      <c r="D153" s="1"/>
      <c r="E153" s="1">
        <v>640</v>
      </c>
      <c r="F153" s="1" t="s">
        <v>10</v>
      </c>
      <c r="G153" s="1" t="s">
        <v>57</v>
      </c>
      <c r="H153" s="1"/>
      <c r="I153" s="1"/>
      <c r="J153" s="1"/>
      <c r="K153" s="1" t="s">
        <v>175</v>
      </c>
      <c r="L153" s="3">
        <v>43797</v>
      </c>
      <c r="M153" s="4"/>
      <c r="N153" s="1">
        <f>COUNTIF(K:K,K153)</f>
        <v>1</v>
      </c>
      <c r="O153" s="1" t="str">
        <f t="shared" si="2"/>
        <v>Expenses,amount,,source,,expence amount,640,category,H1,item1,Omer,item2,item3,,item4,,des,فاتورة جوال عمر,dae,43797,note2,</v>
      </c>
      <c r="P153">
        <f>COUNTIF(O:O,O153)</f>
        <v>1</v>
      </c>
    </row>
    <row r="154" spans="1:16" ht="30" customHeight="1" thickBot="1" x14ac:dyDescent="0.35">
      <c r="A154" s="2">
        <v>43799.840474537035</v>
      </c>
      <c r="B154" s="1" t="s">
        <v>9</v>
      </c>
      <c r="C154" s="1"/>
      <c r="D154" s="1"/>
      <c r="E154" s="1">
        <v>30</v>
      </c>
      <c r="F154" s="1" t="s">
        <v>20</v>
      </c>
      <c r="G154" s="1"/>
      <c r="H154" s="1" t="s">
        <v>22</v>
      </c>
      <c r="I154" s="1"/>
      <c r="J154" s="1"/>
      <c r="K154" s="1" t="s">
        <v>176</v>
      </c>
      <c r="L154" s="3">
        <v>43798</v>
      </c>
      <c r="M154" s="4"/>
      <c r="N154" s="1">
        <f>COUNTIF(K:K,K154)</f>
        <v>1</v>
      </c>
      <c r="O154" s="1" t="str">
        <f t="shared" si="2"/>
        <v>Expenses,amount,,source,,expence amount,30,category,Me,item1,,item2Fuel,item3,,item4,,des,مشتريات نقاط البيع بطاقة: **4529;تطبيق Apple Pay من: xx007 مبلغ: 30.00 SAR لدى: ALATOZ CO دولة: السعودية في: 2019/11/29 14:00,dae,43798,note2,</v>
      </c>
      <c r="P154">
        <f>COUNTIF(O:O,O154)</f>
        <v>1</v>
      </c>
    </row>
    <row r="155" spans="1:16" ht="30" customHeight="1" thickBot="1" x14ac:dyDescent="0.35">
      <c r="A155" s="2">
        <v>43799.842824074076</v>
      </c>
      <c r="B155" s="1" t="s">
        <v>9</v>
      </c>
      <c r="C155" s="1"/>
      <c r="D155" s="1"/>
      <c r="E155" s="1">
        <v>43.5</v>
      </c>
      <c r="F155" s="1" t="s">
        <v>14</v>
      </c>
      <c r="G155" s="1"/>
      <c r="H155" s="1"/>
      <c r="I155" s="1" t="s">
        <v>14</v>
      </c>
      <c r="J155" s="1"/>
      <c r="K155" s="1" t="s">
        <v>177</v>
      </c>
      <c r="L155" s="3">
        <v>43798</v>
      </c>
      <c r="M155" s="4"/>
      <c r="N155" s="1">
        <f>COUNTIF(K:K,K155)</f>
        <v>1</v>
      </c>
      <c r="O155" s="1" t="str">
        <f t="shared" si="2"/>
        <v>Expenses,amount,,source,,expence amount,43.5,category,H2,item1,,item2,item3,H2,item4,,des,شراء عبر نقاط البيع بطاقة: ***1693; مدى(أثير) من: ***3001 مبلغ: SAR 43.50 لدى: TAKHASUSI 1 STATION في: 2019-11-29 23:13:05,dae,43798,note2,</v>
      </c>
      <c r="P155">
        <f>COUNTIF(O:O,O155)</f>
        <v>1</v>
      </c>
    </row>
    <row r="156" spans="1:16" ht="30" customHeight="1" thickBot="1" x14ac:dyDescent="0.35">
      <c r="A156" s="2">
        <v>43799.843645833331</v>
      </c>
      <c r="B156" s="1" t="s">
        <v>9</v>
      </c>
      <c r="C156" s="1"/>
      <c r="D156" s="1"/>
      <c r="E156" s="1">
        <v>99</v>
      </c>
      <c r="F156" s="1" t="s">
        <v>20</v>
      </c>
      <c r="G156" s="1"/>
      <c r="H156" s="1" t="s">
        <v>22</v>
      </c>
      <c r="I156" s="1"/>
      <c r="J156" s="1"/>
      <c r="K156" s="1" t="s">
        <v>178</v>
      </c>
      <c r="L156" s="3">
        <v>43798</v>
      </c>
      <c r="M156" s="4"/>
      <c r="N156" s="1">
        <f>COUNTIF(K:K,K156)</f>
        <v>1</v>
      </c>
      <c r="O156" s="1" t="str">
        <f t="shared" si="2"/>
        <v>Expenses,amount,,source,,expence amount,99,category,Me,item1,,item2Fuel,item3,,item4,,des,شراء عبر نقاط البيع بطاقة: ***1693; مدى(أثير) من: ***3001 مبلغ: SAR 99.00 لدى: Takhassisi 1 Station في: 2019-11-29 23:14:15,dae,43798,note2,</v>
      </c>
      <c r="P156">
        <f>COUNTIF(O:O,O156)</f>
        <v>1</v>
      </c>
    </row>
    <row r="157" spans="1:16" ht="30" customHeight="1" thickBot="1" x14ac:dyDescent="0.35">
      <c r="A157" s="2">
        <v>43799.846296296295</v>
      </c>
      <c r="B157" s="1" t="s">
        <v>9</v>
      </c>
      <c r="C157" s="1"/>
      <c r="D157" s="1"/>
      <c r="E157" s="1">
        <v>200</v>
      </c>
      <c r="F157" s="1" t="s">
        <v>14</v>
      </c>
      <c r="G157" s="1"/>
      <c r="H157" s="1"/>
      <c r="I157" s="1" t="s">
        <v>14</v>
      </c>
      <c r="J157" s="1"/>
      <c r="K157" s="1" t="s">
        <v>99</v>
      </c>
      <c r="L157" s="3">
        <v>43798</v>
      </c>
      <c r="M157" s="4"/>
      <c r="N157" s="1">
        <f>COUNTIF(K:K,K157)</f>
        <v>118</v>
      </c>
      <c r="O157" s="1" t="str">
        <f t="shared" si="2"/>
        <v>Expenses,amount,,source,,expence amount,200,category,H2,item1,,item2,item3,H2,item4,,des,C,dae,43798,note2,</v>
      </c>
      <c r="P157">
        <f>COUNTIF(O:O,O157)</f>
        <v>1</v>
      </c>
    </row>
    <row r="158" spans="1:16" ht="30" customHeight="1" thickBot="1" x14ac:dyDescent="0.35">
      <c r="A158" s="2">
        <v>43799.847256944442</v>
      </c>
      <c r="B158" s="1" t="s">
        <v>9</v>
      </c>
      <c r="C158" s="1"/>
      <c r="D158" s="1"/>
      <c r="E158" s="1">
        <v>128</v>
      </c>
      <c r="F158" s="1" t="s">
        <v>20</v>
      </c>
      <c r="G158" s="1"/>
      <c r="H158" s="1" t="s">
        <v>74</v>
      </c>
      <c r="I158" s="1"/>
      <c r="J158" s="1"/>
      <c r="K158" s="1" t="s">
        <v>179</v>
      </c>
      <c r="L158" s="3">
        <v>43799</v>
      </c>
      <c r="M158" s="4"/>
      <c r="N158" s="1">
        <f>COUNTIF(K:K,K158)</f>
        <v>1</v>
      </c>
      <c r="O158" s="1" t="str">
        <f t="shared" si="2"/>
        <v>Expenses,amount,,source,,expence amount,128,category,Me,item1,,item2Food,item3,,item4,,des,شراء عبر نقاط البيع بطاقة: ***1693; مدى(أثير) من: ***3001 مبلغ: SAR 128.00 لدى: petroly co في: 2019-11-30 1 طلعة عيال الخالة1:32:49,dae,43799,note2,</v>
      </c>
      <c r="P158">
        <f>COUNTIF(O:O,O158)</f>
        <v>1</v>
      </c>
    </row>
    <row r="159" spans="1:16" ht="30" customHeight="1" thickBot="1" x14ac:dyDescent="0.35">
      <c r="A159" s="2">
        <v>43799.848217592589</v>
      </c>
      <c r="B159" s="1" t="s">
        <v>9</v>
      </c>
      <c r="C159" s="1"/>
      <c r="D159" s="1"/>
      <c r="E159" s="1">
        <v>20</v>
      </c>
      <c r="F159" s="1" t="s">
        <v>20</v>
      </c>
      <c r="G159" s="1"/>
      <c r="H159" s="1" t="s">
        <v>84</v>
      </c>
      <c r="I159" s="1"/>
      <c r="J159" s="1"/>
      <c r="K159" s="1" t="s">
        <v>180</v>
      </c>
      <c r="L159" s="3">
        <v>43799</v>
      </c>
      <c r="M159" s="4"/>
      <c r="N159" s="1">
        <f>COUNTIF(K:K,K159)</f>
        <v>1</v>
      </c>
      <c r="O159" s="1" t="str">
        <f t="shared" si="2"/>
        <v>Expenses,amount,,source,,expence amount,20,category,Me,item1,,item2Coffee,item3,,item4,,des,شراء عبر نقاط البيع بطاقة: ***1693; مدى(أثير) من: ***3001 مبلغ: SAR 20.00 لدى: DUNKIN DONUTS في: 2019-11-30 17:52:45,dae,43799,note2,</v>
      </c>
      <c r="P159">
        <f>COUNTIF(O:O,O159)</f>
        <v>1</v>
      </c>
    </row>
    <row r="160" spans="1:16" ht="30" customHeight="1" thickBot="1" x14ac:dyDescent="0.35">
      <c r="A160" s="2">
        <v>43799.849386574075</v>
      </c>
      <c r="B160" s="1" t="s">
        <v>9</v>
      </c>
      <c r="C160" s="1"/>
      <c r="D160" s="1"/>
      <c r="E160" s="1">
        <v>40</v>
      </c>
      <c r="F160" s="1" t="s">
        <v>20</v>
      </c>
      <c r="G160" s="1"/>
      <c r="H160" s="1" t="s">
        <v>45</v>
      </c>
      <c r="I160" s="1"/>
      <c r="J160" s="1"/>
      <c r="K160" s="1" t="s">
        <v>181</v>
      </c>
      <c r="L160" s="3">
        <v>43799</v>
      </c>
      <c r="M160" s="4"/>
      <c r="N160" s="1">
        <f>COUNTIF(K:K,K160)</f>
        <v>1</v>
      </c>
      <c r="O160" s="1" t="str">
        <f t="shared" si="2"/>
        <v>Expenses,amount,,source,,expence amount,40,category,Me,item1,,item2Laundry,item3,,item4,,des,شراء عبر نقاط البيع بطاقة: ***1693; مدى(أثير) من: ***3001 مبلغ: SAR 40.00 لدى: hayat clean laundry co 682 mpa في: 2019-11-30 19:17:18,dae,43799,note2,</v>
      </c>
      <c r="P160">
        <f>COUNTIF(O:O,O160)</f>
        <v>1</v>
      </c>
    </row>
    <row r="161" spans="1:16" ht="30" customHeight="1" thickBot="1" x14ac:dyDescent="0.35">
      <c r="A161" s="2">
        <v>43799.855937499997</v>
      </c>
      <c r="B161" s="1" t="s">
        <v>9</v>
      </c>
      <c r="C161" s="1"/>
      <c r="D161" s="1"/>
      <c r="E161" s="1">
        <v>37</v>
      </c>
      <c r="F161" s="1" t="s">
        <v>14</v>
      </c>
      <c r="G161" s="1"/>
      <c r="H161" s="1"/>
      <c r="I161" s="1" t="s">
        <v>14</v>
      </c>
      <c r="J161" s="1"/>
      <c r="K161" s="1" t="s">
        <v>182</v>
      </c>
      <c r="L161" s="3">
        <v>43798</v>
      </c>
      <c r="M161" s="4"/>
      <c r="N161" s="1">
        <f>COUNTIF(K:K,K161)</f>
        <v>1</v>
      </c>
      <c r="O161" s="1" t="str">
        <f t="shared" si="2"/>
        <v>Expenses,amount,,source,,expence amount,37,category,H2,item1,,item2,item3,H2,item4,,des,حديقة الحيوان,dae,43798,note2,</v>
      </c>
      <c r="P161">
        <f>COUNTIF(O:O,O161)</f>
        <v>1</v>
      </c>
    </row>
    <row r="162" spans="1:16" ht="30" customHeight="1" thickBot="1" x14ac:dyDescent="0.35">
      <c r="A162" s="2">
        <v>43799.857025462959</v>
      </c>
      <c r="B162" s="1" t="s">
        <v>9</v>
      </c>
      <c r="C162" s="1"/>
      <c r="D162" s="1"/>
      <c r="E162" s="1">
        <v>129</v>
      </c>
      <c r="F162" s="1" t="s">
        <v>14</v>
      </c>
      <c r="G162" s="1"/>
      <c r="H162" s="1"/>
      <c r="I162" s="1" t="s">
        <v>14</v>
      </c>
      <c r="J162" s="1"/>
      <c r="K162" s="1" t="s">
        <v>183</v>
      </c>
      <c r="L162" s="3">
        <v>43798</v>
      </c>
      <c r="M162" s="4"/>
      <c r="N162" s="1">
        <f>COUNTIF(K:K,K162)</f>
        <v>1</v>
      </c>
      <c r="O162" s="1" t="str">
        <f t="shared" si="2"/>
        <v>Expenses,amount,,source,,expence amount,129,category,H2,item1,,item2,item3,H2,item4,,des,مطعم شارع الَعز,dae,43798,note2,</v>
      </c>
      <c r="P162">
        <f>COUNTIF(O:O,O162)</f>
        <v>1</v>
      </c>
    </row>
    <row r="163" spans="1:16" ht="30" customHeight="1" thickBot="1" x14ac:dyDescent="0.35">
      <c r="A163" s="2">
        <v>43799.859571759262</v>
      </c>
      <c r="B163" s="1" t="s">
        <v>9</v>
      </c>
      <c r="C163" s="1"/>
      <c r="D163" s="1"/>
      <c r="E163" s="1">
        <v>1300</v>
      </c>
      <c r="F163" s="1" t="s">
        <v>10</v>
      </c>
      <c r="G163" s="1" t="s">
        <v>10</v>
      </c>
      <c r="H163" s="1"/>
      <c r="I163" s="1"/>
      <c r="J163" s="1"/>
      <c r="K163" s="1" t="s">
        <v>99</v>
      </c>
      <c r="L163" s="3">
        <v>43798</v>
      </c>
      <c r="M163" s="4"/>
      <c r="N163" s="1">
        <f>COUNTIF(K:K,K163)</f>
        <v>118</v>
      </c>
      <c r="O163" s="1" t="str">
        <f t="shared" si="2"/>
        <v>Expenses,amount,,source,,expence amount,1300,category,H1,item1,H1,item2,item3,,item4,,des,C,dae,43798,note2,</v>
      </c>
      <c r="P163">
        <f>COUNTIF(O:O,O163)</f>
        <v>1</v>
      </c>
    </row>
    <row r="164" spans="1:16" ht="30" customHeight="1" thickBot="1" x14ac:dyDescent="0.35">
      <c r="A164" s="2">
        <v>43799.863680555558</v>
      </c>
      <c r="B164" s="1" t="s">
        <v>9</v>
      </c>
      <c r="C164" s="1"/>
      <c r="D164" s="1"/>
      <c r="E164" s="1">
        <v>23</v>
      </c>
      <c r="F164" s="1" t="s">
        <v>20</v>
      </c>
      <c r="G164" s="1"/>
      <c r="H164" s="1" t="s">
        <v>74</v>
      </c>
      <c r="I164" s="1"/>
      <c r="J164" s="1"/>
      <c r="K164" s="1" t="s">
        <v>184</v>
      </c>
      <c r="L164" s="3">
        <v>43776</v>
      </c>
      <c r="M164" s="4"/>
      <c r="N164" s="1">
        <f>COUNTIF(K:K,K164)</f>
        <v>1</v>
      </c>
      <c r="O164" s="1" t="str">
        <f t="shared" si="2"/>
        <v>Expenses,amount,,source,,expence amount,23,category,Me,item1,,item2Food,item3,,item4,,des,مشتريات نقاط البيع بطاقة: **4529;مدى(أثير) من: xx007 مبلغ: 23.00 SAR لدى: Abou Jabara Restaurant دولة: السعودية في: 2019/11/07 08:17,dae,43776,note2,</v>
      </c>
      <c r="P164">
        <f>COUNTIF(O:O,O164)</f>
        <v>1</v>
      </c>
    </row>
    <row r="165" spans="1:16" ht="30" customHeight="1" thickBot="1" x14ac:dyDescent="0.35">
      <c r="A165" s="2">
        <v>43799.865729166668</v>
      </c>
      <c r="B165" s="1" t="s">
        <v>9</v>
      </c>
      <c r="C165" s="1"/>
      <c r="D165" s="1"/>
      <c r="E165" s="1">
        <v>370</v>
      </c>
      <c r="F165" s="1" t="s">
        <v>14</v>
      </c>
      <c r="G165" s="1"/>
      <c r="H165" s="1"/>
      <c r="I165" s="1" t="s">
        <v>14</v>
      </c>
      <c r="J165" s="1"/>
      <c r="K165" s="1" t="s">
        <v>185</v>
      </c>
      <c r="L165" s="3">
        <v>43776</v>
      </c>
      <c r="M165" s="4"/>
      <c r="N165" s="1">
        <f>COUNTIF(K:K,K165)</f>
        <v>1</v>
      </c>
      <c r="O165" s="1" t="str">
        <f t="shared" si="2"/>
        <v>Expenses,amount,,source,,expence amount,370,category,H2,item1,,item2,item3,H2,item4,,des,مشتريات نقاط البيع بطاقة: **4529;مدى(أثير) من: xx007 مبلغ: 370.00 SAR لدى: MATAM NAKHAT ALKHOZAMA دولة: السعودية في: 2019/11/07 18:44,dae,43776,note2,</v>
      </c>
      <c r="P165">
        <f>COUNTIF(O:O,O165)</f>
        <v>1</v>
      </c>
    </row>
    <row r="166" spans="1:16" ht="30" customHeight="1" thickBot="1" x14ac:dyDescent="0.35">
      <c r="A166" s="2">
        <v>43799.866365740738</v>
      </c>
      <c r="B166" s="1" t="s">
        <v>9</v>
      </c>
      <c r="C166" s="1"/>
      <c r="D166" s="1"/>
      <c r="E166" s="1">
        <v>150</v>
      </c>
      <c r="F166" s="1" t="s">
        <v>14</v>
      </c>
      <c r="G166" s="1"/>
      <c r="H166" s="1"/>
      <c r="I166" s="1" t="s">
        <v>14</v>
      </c>
      <c r="J166" s="1"/>
      <c r="K166" s="1" t="s">
        <v>186</v>
      </c>
      <c r="L166" s="3">
        <v>43776</v>
      </c>
      <c r="M166" s="4"/>
      <c r="N166" s="1">
        <f>COUNTIF(K:K,K166)</f>
        <v>1</v>
      </c>
      <c r="O166" s="1" t="str">
        <f t="shared" si="2"/>
        <v>Expenses,amount,,source,,expence amount,150,category,H2,item1,,item2,item3,H2,item4,,des,مشتريات نقاط البيع بطاقة: **4529;مدى(أثير) من: xx007 مبلغ: 150.00 SAR لدى: Sparkys دولة: السعودية في: 2019/11/07 19:21,dae,43776,note2,</v>
      </c>
      <c r="P166">
        <f>COUNTIF(O:O,O166)</f>
        <v>1</v>
      </c>
    </row>
    <row r="167" spans="1:16" ht="30" customHeight="1" thickBot="1" x14ac:dyDescent="0.35">
      <c r="A167" s="2">
        <v>43799.866875</v>
      </c>
      <c r="B167" s="1" t="s">
        <v>9</v>
      </c>
      <c r="C167" s="1"/>
      <c r="D167" s="1"/>
      <c r="E167" s="1">
        <v>12</v>
      </c>
      <c r="F167" s="1" t="s">
        <v>14</v>
      </c>
      <c r="G167" s="1"/>
      <c r="H167" s="1"/>
      <c r="I167" s="1" t="s">
        <v>14</v>
      </c>
      <c r="J167" s="1"/>
      <c r="K167" s="1" t="s">
        <v>187</v>
      </c>
      <c r="L167" s="3">
        <v>43776</v>
      </c>
      <c r="M167" s="4"/>
      <c r="N167" s="1">
        <f>COUNTIF(K:K,K167)</f>
        <v>1</v>
      </c>
      <c r="O167" s="1" t="str">
        <f t="shared" si="2"/>
        <v>Expenses,amount,,source,,expence amount,12,category,H2,item1,,item2,item3,H2,item4,,des,مشتريات نقاط البيع بطاقة: **4529;مدى(أثير) من: xx007 مبلغ: 12.00 SAR لدى: MCDONALDS TALA MALL دولة: السعودية في: 2019/11/07 19:24,dae,43776,note2,</v>
      </c>
      <c r="P167">
        <f>COUNTIF(O:O,O167)</f>
        <v>1</v>
      </c>
    </row>
    <row r="168" spans="1:16" ht="30" customHeight="1" thickBot="1" x14ac:dyDescent="0.35">
      <c r="A168" s="2">
        <v>43799.867974537039</v>
      </c>
      <c r="B168" s="1" t="s">
        <v>9</v>
      </c>
      <c r="C168" s="1"/>
      <c r="D168" s="1"/>
      <c r="E168" s="1">
        <v>34</v>
      </c>
      <c r="F168" s="1" t="s">
        <v>188</v>
      </c>
      <c r="G168" s="1"/>
      <c r="H168" s="1"/>
      <c r="I168" s="1"/>
      <c r="J168" s="1"/>
      <c r="K168" s="1" t="s">
        <v>189</v>
      </c>
      <c r="L168" s="3">
        <v>43777</v>
      </c>
      <c r="M168" s="4"/>
      <c r="N168" s="1">
        <f>COUNTIF(K:K,K168)</f>
        <v>1</v>
      </c>
      <c r="O168" s="1" t="str">
        <f t="shared" si="2"/>
        <v>Expenses,amount,,source,,expence amount,34,category,No,item1,,item2,item3,,item4,,des,مشتريات نقاط البيع بطاقة: **4529;مدى(أثير) من: xx007 مبلغ: 34.00 SAR لدى: EID NASSER ALOTIBEI دولة: السعودية في: 2019/11/08 14:00,dae,43777,note2,</v>
      </c>
      <c r="P168">
        <f>COUNTIF(O:O,O168)</f>
        <v>1</v>
      </c>
    </row>
    <row r="169" spans="1:16" ht="30" customHeight="1" thickBot="1" x14ac:dyDescent="0.35">
      <c r="A169" s="2">
        <v>43799.868587962963</v>
      </c>
      <c r="B169" s="1" t="s">
        <v>9</v>
      </c>
      <c r="C169" s="1"/>
      <c r="D169" s="1"/>
      <c r="E169" s="1">
        <v>43</v>
      </c>
      <c r="F169" s="1" t="s">
        <v>20</v>
      </c>
      <c r="G169" s="1"/>
      <c r="H169" s="1" t="s">
        <v>48</v>
      </c>
      <c r="I169" s="1"/>
      <c r="J169" s="1"/>
      <c r="K169" s="1" t="s">
        <v>190</v>
      </c>
      <c r="L169" s="3">
        <v>43777</v>
      </c>
      <c r="M169" s="4"/>
      <c r="N169" s="1">
        <f>COUNTIF(K:K,K169)</f>
        <v>1</v>
      </c>
      <c r="O169" s="1" t="str">
        <f t="shared" si="2"/>
        <v>Expenses,amount,,source,,expence amount,43,category,Me,item1,,item2Udemy,item3,,item4,,des,مشتريات نقاط البيع بطاقة: **4529;مدى من: xx007 مبلغ: 11 USD لدى: UDEMY ONLINE COURSES دولة: أمريكا في: 2019/11/08 14:25,dae,43777,note2,</v>
      </c>
      <c r="P169">
        <f>COUNTIF(O:O,O169)</f>
        <v>1</v>
      </c>
    </row>
    <row r="170" spans="1:16" ht="30" customHeight="1" thickBot="1" x14ac:dyDescent="0.35">
      <c r="A170" s="2">
        <v>43799.86991898148</v>
      </c>
      <c r="B170" s="1" t="s">
        <v>9</v>
      </c>
      <c r="C170" s="1"/>
      <c r="D170" s="1"/>
      <c r="E170" s="1">
        <v>43</v>
      </c>
      <c r="F170" s="1" t="s">
        <v>20</v>
      </c>
      <c r="G170" s="1"/>
      <c r="H170" s="1" t="s">
        <v>48</v>
      </c>
      <c r="I170" s="1"/>
      <c r="J170" s="1"/>
      <c r="K170" s="1" t="s">
        <v>191</v>
      </c>
      <c r="L170" s="3">
        <v>43777</v>
      </c>
      <c r="M170" s="4"/>
      <c r="N170" s="1">
        <f>COUNTIF(K:K,K170)</f>
        <v>1</v>
      </c>
      <c r="O170" s="1" t="str">
        <f t="shared" si="2"/>
        <v>Expenses,amount,,source,,expence amount,43,category,Me,item1,,item2Udemy,item3,,item4,,des,مشتريات نقاط البيع بطاقة: **4529;مدى من: xx007 مبلغ: 11 USD لدى: UDEMY ONLINE COURSES دولة: أمريكا في: 2019/11/08 14:26,dae,43777,note2,</v>
      </c>
      <c r="P170">
        <f>COUNTIF(O:O,O170)</f>
        <v>1</v>
      </c>
    </row>
    <row r="171" spans="1:16" ht="30" customHeight="1" thickBot="1" x14ac:dyDescent="0.35">
      <c r="A171" s="2">
        <v>43799.870787037034</v>
      </c>
      <c r="B171" s="1" t="s">
        <v>9</v>
      </c>
      <c r="C171" s="1"/>
      <c r="D171" s="1"/>
      <c r="E171" s="1">
        <v>13</v>
      </c>
      <c r="F171" s="1" t="s">
        <v>20</v>
      </c>
      <c r="G171" s="1"/>
      <c r="H171" s="1" t="s">
        <v>74</v>
      </c>
      <c r="I171" s="1"/>
      <c r="J171" s="1"/>
      <c r="K171" s="1" t="s">
        <v>192</v>
      </c>
      <c r="L171" s="3">
        <v>43779</v>
      </c>
      <c r="M171" s="4"/>
      <c r="N171" s="1">
        <f>COUNTIF(K:K,K171)</f>
        <v>1</v>
      </c>
      <c r="O171" s="1" t="str">
        <f t="shared" si="2"/>
        <v>Expenses,amount,,source,,expence amount,13,category,Me,item1,,item2Food,item3,,item4,,des,مشتريات نقاط البيع بطاقة: **4529;مدى(أثير) من: xx007 مبلغ: 13.00 SAR لدى: Abou Jabara Restaurant دولة: السعودية في: 2019/11/10 08:16,dae,43779,note2,</v>
      </c>
      <c r="P171">
        <f>COUNTIF(O:O,O171)</f>
        <v>1</v>
      </c>
    </row>
    <row r="172" spans="1:16" ht="30" customHeight="1" thickBot="1" x14ac:dyDescent="0.35">
      <c r="A172" s="2">
        <v>43799.871377314812</v>
      </c>
      <c r="B172" s="1" t="s">
        <v>9</v>
      </c>
      <c r="C172" s="1"/>
      <c r="D172" s="1"/>
      <c r="E172" s="1">
        <v>18</v>
      </c>
      <c r="F172" s="1" t="s">
        <v>20</v>
      </c>
      <c r="G172" s="1"/>
      <c r="H172" s="1" t="s">
        <v>84</v>
      </c>
      <c r="I172" s="1"/>
      <c r="J172" s="1"/>
      <c r="K172" s="1" t="s">
        <v>193</v>
      </c>
      <c r="L172" s="3">
        <v>43779</v>
      </c>
      <c r="M172" s="4"/>
      <c r="N172" s="1">
        <f>COUNTIF(K:K,K172)</f>
        <v>1</v>
      </c>
      <c r="O172" s="1" t="str">
        <f t="shared" si="2"/>
        <v>Expenses,amount,,source,,expence amount,18,category,Me,item1,,item2Coffee,item3,,item4,,des,مشتريات نقاط البيع بطاقة: **4529;مدى(أثير) من: xx007 مبلغ: 18.00 SAR لدى: PAPPAOTI 2 دولة: السعودية في: 2019/11/10 17:52,dae,43779,note2,</v>
      </c>
      <c r="P172">
        <f>COUNTIF(O:O,O172)</f>
        <v>1</v>
      </c>
    </row>
    <row r="173" spans="1:16" ht="30" customHeight="1" thickBot="1" x14ac:dyDescent="0.35">
      <c r="A173" s="2">
        <v>43799.872129629628</v>
      </c>
      <c r="B173" s="1" t="s">
        <v>9</v>
      </c>
      <c r="C173" s="1"/>
      <c r="D173" s="1"/>
      <c r="E173" s="1">
        <v>35</v>
      </c>
      <c r="F173" s="1" t="s">
        <v>10</v>
      </c>
      <c r="G173" s="1" t="s">
        <v>10</v>
      </c>
      <c r="H173" s="1"/>
      <c r="I173" s="1"/>
      <c r="J173" s="1"/>
      <c r="K173" s="1" t="s">
        <v>194</v>
      </c>
      <c r="L173" s="3">
        <v>43779</v>
      </c>
      <c r="M173" s="4"/>
      <c r="N173" s="1">
        <f>COUNTIF(K:K,K173)</f>
        <v>1</v>
      </c>
      <c r="O173" s="1" t="str">
        <f t="shared" si="2"/>
        <v>Expenses,amount,,source,,expence amount,35,category,H1,item1,H1,item2,item3,,item4,,des,مشتريات نقاط البيع بطاقة: **4529;مدى(أثير) من: xx007 مبلغ: 35.00 SAR لدى: RANDYS DONUTSC دولة: السعودية في: 2019/11/10 18:31,dae,43779,note2,</v>
      </c>
      <c r="P173">
        <f>COUNTIF(O:O,O173)</f>
        <v>1</v>
      </c>
    </row>
    <row r="174" spans="1:16" ht="30" customHeight="1" thickBot="1" x14ac:dyDescent="0.35">
      <c r="A174" s="2">
        <v>43799.872569444444</v>
      </c>
      <c r="B174" s="1" t="s">
        <v>9</v>
      </c>
      <c r="C174" s="1"/>
      <c r="D174" s="1"/>
      <c r="E174" s="1">
        <v>43</v>
      </c>
      <c r="F174" s="1" t="s">
        <v>10</v>
      </c>
      <c r="G174" s="1" t="s">
        <v>10</v>
      </c>
      <c r="H174" s="1"/>
      <c r="I174" s="1"/>
      <c r="J174" s="1"/>
      <c r="K174" s="1" t="s">
        <v>195</v>
      </c>
      <c r="L174" s="3">
        <v>43779</v>
      </c>
      <c r="M174" s="4"/>
      <c r="N174" s="1">
        <f>COUNTIF(K:K,K174)</f>
        <v>1</v>
      </c>
      <c r="O174" s="1" t="str">
        <f t="shared" si="2"/>
        <v>Expenses,amount,,source,,expence amount,43,category,H1,item1,H1,item2,item3,,item4,,des,مشتريات نقاط البيع بطاقة: **4529;مدى(أثير) من: xx007 مبلغ: 43.00 SAR لدى: DOMINO دولة: السعودية في: 2019/11/10 21:46,dae,43779,note2,</v>
      </c>
      <c r="P174">
        <f>COUNTIF(O:O,O174)</f>
        <v>1</v>
      </c>
    </row>
    <row r="175" spans="1:16" ht="30" customHeight="1" thickBot="1" x14ac:dyDescent="0.35">
      <c r="A175" s="2">
        <v>43799.876863425925</v>
      </c>
      <c r="B175" s="1" t="s">
        <v>9</v>
      </c>
      <c r="C175" s="1"/>
      <c r="D175" s="1"/>
      <c r="E175" s="1">
        <v>111</v>
      </c>
      <c r="F175" s="1" t="s">
        <v>114</v>
      </c>
      <c r="G175" s="1"/>
      <c r="H175" s="1"/>
      <c r="I175" s="1"/>
      <c r="J175" s="1" t="s">
        <v>196</v>
      </c>
      <c r="K175" s="1" t="s">
        <v>3067</v>
      </c>
      <c r="L175" s="3">
        <v>43780</v>
      </c>
      <c r="M175" s="4"/>
      <c r="N175" s="1">
        <f>COUNTIF(K:K,K175)</f>
        <v>8</v>
      </c>
      <c r="O175" s="1" t="str">
        <f t="shared" si="2"/>
        <v>Expenses,amount,,source,,expence amount,111,category,Inv,item1,,item2,item3,,item4,ExpandChart,des,aaa,dae,43780,note2,</v>
      </c>
      <c r="P175">
        <f>COUNTIF(O:O,O175)</f>
        <v>1</v>
      </c>
    </row>
    <row r="176" spans="1:16" ht="30" customHeight="1" thickBot="1" x14ac:dyDescent="0.35">
      <c r="A176" s="2">
        <v>43799.877523148149</v>
      </c>
      <c r="B176" s="1" t="s">
        <v>9</v>
      </c>
      <c r="C176" s="1"/>
      <c r="D176" s="1"/>
      <c r="E176" s="1">
        <v>18</v>
      </c>
      <c r="F176" s="1" t="s">
        <v>20</v>
      </c>
      <c r="G176" s="1"/>
      <c r="H176" s="1" t="s">
        <v>74</v>
      </c>
      <c r="I176" s="1"/>
      <c r="J176" s="1"/>
      <c r="K176" s="1" t="s">
        <v>197</v>
      </c>
      <c r="L176" s="3">
        <v>43780</v>
      </c>
      <c r="M176" s="4"/>
      <c r="N176" s="1">
        <f>COUNTIF(K:K,K176)</f>
        <v>1</v>
      </c>
      <c r="O176" s="1" t="str">
        <f t="shared" si="2"/>
        <v>Expenses,amount,,source,,expence amount,18,category,Me,item1,,item2Food,item3,,item4,,des,مشتريات نقاط البيع بطاقة: **4529;مدى(أثير) من: xx007 مبلغ: 18.00 SAR لدى: Abou Jabara Restaurant دولة: السعودية في: 2019/11/11 10:09,dae,43780,note2,</v>
      </c>
      <c r="P176">
        <f>COUNTIF(O:O,O176)</f>
        <v>1</v>
      </c>
    </row>
    <row r="177" spans="1:16" ht="30" customHeight="1" thickBot="1" x14ac:dyDescent="0.35">
      <c r="A177" s="2">
        <v>43799.877986111111</v>
      </c>
      <c r="B177" s="1" t="s">
        <v>9</v>
      </c>
      <c r="C177" s="1"/>
      <c r="D177" s="1"/>
      <c r="E177" s="1">
        <v>103</v>
      </c>
      <c r="F177" s="1" t="s">
        <v>20</v>
      </c>
      <c r="G177" s="1"/>
      <c r="H177" s="1" t="s">
        <v>22</v>
      </c>
      <c r="I177" s="1"/>
      <c r="J177" s="1"/>
      <c r="K177" s="1" t="s">
        <v>198</v>
      </c>
      <c r="L177" s="3">
        <v>43780</v>
      </c>
      <c r="M177" s="4"/>
      <c r="N177" s="1">
        <f>COUNTIF(K:K,K177)</f>
        <v>1</v>
      </c>
      <c r="O177" s="1" t="str">
        <f t="shared" si="2"/>
        <v>Expenses,amount,,source,,expence amount,103,category,Me,item1,,item2Fuel,item3,,item4,,des,مشتريات نقاط البيع بطاقة: **4529;مدى(أثير) من: xx007 مبلغ: 103.00 SAR لدى: ALDREES232 دولة: السعودية في: 2019/11/11 13:22,dae,43780,note2,</v>
      </c>
      <c r="P177">
        <f>COUNTIF(O:O,O177)</f>
        <v>1</v>
      </c>
    </row>
    <row r="178" spans="1:16" ht="30" customHeight="1" thickBot="1" x14ac:dyDescent="0.35">
      <c r="A178" s="2">
        <v>43799.87835648148</v>
      </c>
      <c r="B178" s="1" t="s">
        <v>9</v>
      </c>
      <c r="C178" s="1"/>
      <c r="D178" s="1"/>
      <c r="E178" s="1">
        <v>58</v>
      </c>
      <c r="F178" s="1" t="s">
        <v>14</v>
      </c>
      <c r="G178" s="1"/>
      <c r="H178" s="1"/>
      <c r="I178" s="1" t="s">
        <v>14</v>
      </c>
      <c r="J178" s="1"/>
      <c r="K178" s="1" t="s">
        <v>199</v>
      </c>
      <c r="L178" s="3">
        <v>43780</v>
      </c>
      <c r="M178" s="4"/>
      <c r="N178" s="1">
        <f>COUNTIF(K:K,K178)</f>
        <v>1</v>
      </c>
      <c r="O178" s="1" t="str">
        <f t="shared" si="2"/>
        <v>Expenses,amount,,source,,expence amount,58,category,H2,item1,,item2,item3,H2,item4,,des,مشتريات نقاط البيع بطاقة: **4529;مدى(أثير) من: xx007 مبلغ: 58.00 SAR لدى: BURGER EIGHT دولة: السعودية في: 2019/11/11 13:38,dae,43780,note2,</v>
      </c>
      <c r="P178">
        <f>COUNTIF(O:O,O178)</f>
        <v>1</v>
      </c>
    </row>
    <row r="179" spans="1:16" ht="30" customHeight="1" thickBot="1" x14ac:dyDescent="0.35">
      <c r="A179" s="2">
        <v>43799.878784722219</v>
      </c>
      <c r="B179" s="1" t="s">
        <v>9</v>
      </c>
      <c r="C179" s="1"/>
      <c r="D179" s="1"/>
      <c r="E179" s="1">
        <v>4</v>
      </c>
      <c r="F179" s="1" t="s">
        <v>14</v>
      </c>
      <c r="G179" s="1"/>
      <c r="H179" s="1"/>
      <c r="I179" s="1" t="s">
        <v>14</v>
      </c>
      <c r="J179" s="1"/>
      <c r="K179" s="1" t="s">
        <v>200</v>
      </c>
      <c r="L179" s="3">
        <v>43780</v>
      </c>
      <c r="M179" s="4"/>
      <c r="N179" s="1">
        <f>COUNTIF(K:K,K179)</f>
        <v>1</v>
      </c>
      <c r="O179" s="1" t="str">
        <f t="shared" si="2"/>
        <v>Expenses,amount,,source,,expence amount,4,category,H2,item1,,item2,item3,H2,item4,,des,مشتريات نقاط البيع بطاقة: **4529;مدى(أثير) من: xx007 مبلغ: 4.00 SAR لدى: BURGER EIGHT دولة: السعودية في: 2019/11/11 16:25,dae,43780,note2,</v>
      </c>
      <c r="P179">
        <f>COUNTIF(O:O,O179)</f>
        <v>1</v>
      </c>
    </row>
    <row r="180" spans="1:16" ht="30" customHeight="1" thickBot="1" x14ac:dyDescent="0.35">
      <c r="A180" s="2">
        <v>43799.87939814815</v>
      </c>
      <c r="B180" s="1" t="s">
        <v>9</v>
      </c>
      <c r="C180" s="1"/>
      <c r="D180" s="1"/>
      <c r="E180" s="1">
        <v>81</v>
      </c>
      <c r="F180" s="1" t="s">
        <v>14</v>
      </c>
      <c r="G180" s="1"/>
      <c r="H180" s="1"/>
      <c r="I180" s="1" t="s">
        <v>14</v>
      </c>
      <c r="J180" s="1"/>
      <c r="K180" s="1" t="s">
        <v>201</v>
      </c>
      <c r="L180" s="3">
        <v>43780</v>
      </c>
      <c r="M180" s="4"/>
      <c r="N180" s="1">
        <f>COUNTIF(K:K,K180)</f>
        <v>1</v>
      </c>
      <c r="O180" s="1" t="str">
        <f t="shared" si="2"/>
        <v>Expenses,amount,,source,,expence amount,81,category,H2,item1,,item2,item3,H2,item4,,des,مشتريات نقاط البيع بطاقة: **4529;مدى(أثير) من: xx007 مبلغ: 80.58 SAR لدى: Al Othaim Markets BR دولة: السعودية في: 2019/11/11 20:49,dae,43780,note2,</v>
      </c>
      <c r="P180">
        <f>COUNTIF(O:O,O180)</f>
        <v>1</v>
      </c>
    </row>
    <row r="181" spans="1:16" ht="30" customHeight="1" thickBot="1" x14ac:dyDescent="0.35">
      <c r="A181" s="2">
        <v>43799.880254629628</v>
      </c>
      <c r="B181" s="1" t="s">
        <v>9</v>
      </c>
      <c r="C181" s="1"/>
      <c r="D181" s="1"/>
      <c r="E181" s="1">
        <v>20</v>
      </c>
      <c r="F181" s="1" t="s">
        <v>20</v>
      </c>
      <c r="G181" s="1"/>
      <c r="H181" s="1" t="s">
        <v>84</v>
      </c>
      <c r="I181" s="1"/>
      <c r="J181" s="1"/>
      <c r="K181" s="1" t="s">
        <v>202</v>
      </c>
      <c r="L181" s="3">
        <v>43781</v>
      </c>
      <c r="M181" s="4"/>
      <c r="N181" s="1">
        <f>COUNTIF(K:K,K181)</f>
        <v>1</v>
      </c>
      <c r="O181" s="1" t="str">
        <f t="shared" si="2"/>
        <v>Expenses,amount,,source,,expence amount,20,category,Me,item1,,item2Coffee,item3,,item4,,des,مشتريات نقاط البيع بطاقة: **4529;مدى(أثير) من: xx007 مبلغ: 20.00 SAR لدى: JAVA TIME FOR TRADING دولة: السعودية في: 2019/11/12 11:10,dae,43781,note2,</v>
      </c>
      <c r="P181">
        <f>COUNTIF(O:O,O181)</f>
        <v>1</v>
      </c>
    </row>
    <row r="182" spans="1:16" ht="30" customHeight="1" thickBot="1" x14ac:dyDescent="0.35">
      <c r="A182" s="2">
        <v>43799.881724537037</v>
      </c>
      <c r="B182" s="1" t="s">
        <v>9</v>
      </c>
      <c r="C182" s="1"/>
      <c r="D182" s="1"/>
      <c r="E182" s="1">
        <v>52</v>
      </c>
      <c r="F182" s="1" t="s">
        <v>20</v>
      </c>
      <c r="G182" s="1"/>
      <c r="H182" s="1" t="s">
        <v>74</v>
      </c>
      <c r="I182" s="1"/>
      <c r="J182" s="1"/>
      <c r="K182" s="1" t="s">
        <v>203</v>
      </c>
      <c r="L182" s="3">
        <v>43781</v>
      </c>
      <c r="M182" s="4"/>
      <c r="N182" s="1">
        <f>COUNTIF(K:K,K182)</f>
        <v>1</v>
      </c>
      <c r="O182" s="1" t="str">
        <f t="shared" si="2"/>
        <v>Expenses,amount,,source,,expence amount,52,category,Me,item1,,item2Food,item3,,item4,,des,مشتريات نقاط البيع بطاقة: **4529;مدى(أثير) من: xx007 مبلغ: 52.00 SAR لدى: CRUST CORNER دولة: السعودية في: 2019/11/12 16:08,dae,43781,note2,</v>
      </c>
      <c r="P182">
        <f>COUNTIF(O:O,O182)</f>
        <v>1</v>
      </c>
    </row>
    <row r="183" spans="1:16" ht="30" customHeight="1" thickBot="1" x14ac:dyDescent="0.35">
      <c r="A183" s="2">
        <v>43799.883032407408</v>
      </c>
      <c r="B183" s="1" t="s">
        <v>9</v>
      </c>
      <c r="C183" s="1"/>
      <c r="D183" s="1"/>
      <c r="E183" s="1">
        <v>89</v>
      </c>
      <c r="F183" s="1" t="s">
        <v>10</v>
      </c>
      <c r="G183" s="1" t="s">
        <v>10</v>
      </c>
      <c r="H183" s="1"/>
      <c r="I183" s="1"/>
      <c r="J183" s="1"/>
      <c r="K183" s="1" t="s">
        <v>204</v>
      </c>
      <c r="L183" s="3">
        <v>43781</v>
      </c>
      <c r="M183" s="4"/>
      <c r="N183" s="1">
        <f>COUNTIF(K:K,K183)</f>
        <v>1</v>
      </c>
      <c r="O183" s="1" t="str">
        <f t="shared" si="2"/>
        <v>Expenses,amount,,source,,expence amount,89,category,H1,item1,H1,item2,item3,,item4,,des,مشتريات نقاط البيع بطاقة: **4529;مدى(أثير) من: xx007 مبلغ: 88.98 SAR لدى: PANDA RETAIL COMPANY P دولة: السعودية في: 2019/11/12 19:31,dae,43781,note2,</v>
      </c>
      <c r="P183">
        <f>COUNTIF(O:O,O183)</f>
        <v>1</v>
      </c>
    </row>
    <row r="184" spans="1:16" ht="30" customHeight="1" thickBot="1" x14ac:dyDescent="0.35">
      <c r="A184" s="2">
        <v>43799.883715277778</v>
      </c>
      <c r="B184" s="1" t="s">
        <v>9</v>
      </c>
      <c r="C184" s="1"/>
      <c r="D184" s="1"/>
      <c r="E184" s="1">
        <v>4</v>
      </c>
      <c r="F184" s="1" t="s">
        <v>20</v>
      </c>
      <c r="G184" s="1"/>
      <c r="H184" s="1" t="s">
        <v>45</v>
      </c>
      <c r="I184" s="1"/>
      <c r="J184" s="1"/>
      <c r="K184" s="1" t="s">
        <v>205</v>
      </c>
      <c r="L184" s="3">
        <v>43781</v>
      </c>
      <c r="M184" s="4"/>
      <c r="N184" s="1">
        <f>COUNTIF(K:K,K184)</f>
        <v>1</v>
      </c>
      <c r="O184" s="1" t="str">
        <f t="shared" ref="O184:O247" si="3">B184&amp;","&amp;"amount"&amp;","&amp;C184&amp;","&amp;"source"&amp;","&amp;D184&amp;","&amp;"expence amount"&amp;","&amp;E184&amp;","&amp;"category"&amp;","&amp;F184&amp;","&amp;"item1"&amp;","&amp;G184&amp;","&amp;"item2"&amp;H184&amp;","&amp;"item3"&amp;","&amp;I184&amp;","&amp;"item4"&amp;","&amp;J184&amp;","&amp;"des"&amp;","&amp;K184&amp;","&amp;"dae"&amp;","&amp;L184&amp;","&amp;"note2"&amp;","&amp;M184</f>
        <v>Expenses,amount,,source,,expence amount,4,category,Me,item1,,item2Laundry,item3,,item4,,des,مشتريات نقاط البيع بطاقة: **4529;مدى(أثير) من: xx007 مبلغ: 4.00 SAR لدى: hayat clean laundry دولة: السعودية في: 2019/11/12 19:42,dae,43781,note2,</v>
      </c>
      <c r="P184">
        <f>COUNTIF(O:O,O184)</f>
        <v>1</v>
      </c>
    </row>
    <row r="185" spans="1:16" ht="30" customHeight="1" thickBot="1" x14ac:dyDescent="0.35">
      <c r="A185" s="2">
        <v>43799.884189814817</v>
      </c>
      <c r="B185" s="1" t="s">
        <v>9</v>
      </c>
      <c r="C185" s="1"/>
      <c r="D185" s="1"/>
      <c r="E185" s="1">
        <v>12</v>
      </c>
      <c r="F185" s="1" t="s">
        <v>20</v>
      </c>
      <c r="G185" s="1"/>
      <c r="H185" s="1" t="s">
        <v>84</v>
      </c>
      <c r="I185" s="1"/>
      <c r="J185" s="1"/>
      <c r="K185" s="1" t="s">
        <v>206</v>
      </c>
      <c r="L185" s="3">
        <v>43782</v>
      </c>
      <c r="M185" s="4"/>
      <c r="N185" s="1">
        <f>COUNTIF(K:K,K185)</f>
        <v>1</v>
      </c>
      <c r="O185" s="1" t="str">
        <f t="shared" si="3"/>
        <v>Expenses,amount,,source,,expence amount,12,category,Me,item1,,item2Coffee,item3,,item4,,des,مشتريات نقاط البيع بطاقة: **4529;مدى(أثير) من: xx007 مبلغ: 12.00 SAR لدى: JAVA TIME دولة: السعودية في: 2019/11/13 08:36,dae,43782,note2,</v>
      </c>
      <c r="P185">
        <f>COUNTIF(O:O,O185)</f>
        <v>1</v>
      </c>
    </row>
    <row r="186" spans="1:16" ht="30" customHeight="1" thickBot="1" x14ac:dyDescent="0.35">
      <c r="A186" s="2">
        <v>43799.885625000003</v>
      </c>
      <c r="B186" s="1" t="s">
        <v>9</v>
      </c>
      <c r="C186" s="1"/>
      <c r="D186" s="1"/>
      <c r="E186" s="1">
        <v>19</v>
      </c>
      <c r="F186" s="1" t="s">
        <v>20</v>
      </c>
      <c r="G186" s="1"/>
      <c r="H186" s="1" t="s">
        <v>74</v>
      </c>
      <c r="I186" s="1"/>
      <c r="J186" s="1"/>
      <c r="K186" s="1" t="s">
        <v>207</v>
      </c>
      <c r="L186" s="3">
        <v>43782</v>
      </c>
      <c r="M186" s="4"/>
      <c r="N186" s="1">
        <f>COUNTIF(K:K,K186)</f>
        <v>1</v>
      </c>
      <c r="O186" s="1" t="str">
        <f t="shared" si="3"/>
        <v>Expenses,amount,,source,,expence amount,19,category,Me,item1,,item2Food,item3,,item4,,des,مشتريات نقاط البيع بطاقة: **4529;مدى(أثير) من: xx007 مبلغ: 19.00 SAR لدى: KUDU R0082HD دولة: السعودية في: 2019/11/13 11:36,dae,43782,note2,</v>
      </c>
      <c r="P186">
        <f>COUNTIF(O:O,O186)</f>
        <v>1</v>
      </c>
    </row>
    <row r="187" spans="1:16" ht="30" customHeight="1" thickBot="1" x14ac:dyDescent="0.35">
      <c r="A187" s="2">
        <v>43799.886099537034</v>
      </c>
      <c r="B187" s="1" t="s">
        <v>9</v>
      </c>
      <c r="C187" s="1"/>
      <c r="D187" s="1"/>
      <c r="E187" s="1">
        <v>26</v>
      </c>
      <c r="F187" s="1" t="s">
        <v>14</v>
      </c>
      <c r="G187" s="1"/>
      <c r="H187" s="1"/>
      <c r="I187" s="1" t="s">
        <v>14</v>
      </c>
      <c r="J187" s="1"/>
      <c r="K187" s="1" t="s">
        <v>208</v>
      </c>
      <c r="L187" s="3">
        <v>43782</v>
      </c>
      <c r="M187" s="4"/>
      <c r="N187" s="1">
        <f>COUNTIF(K:K,K187)</f>
        <v>1</v>
      </c>
      <c r="O187" s="1" t="str">
        <f t="shared" si="3"/>
        <v>Expenses,amount,,source,,expence amount,26,category,H2,item1,,item2,item3,H2,item4,,des,مشتريات نقاط البيع بطاقة: **4529;مدى(أثير) من: xx007 مبلغ: 26.00 SAR لدى: MCDONALDS AL NADA دولة: السعودية في: 2019/11/13 17:06,dae,43782,note2,</v>
      </c>
      <c r="P187">
        <f>COUNTIF(O:O,O187)</f>
        <v>1</v>
      </c>
    </row>
    <row r="188" spans="1:16" ht="30" customHeight="1" thickBot="1" x14ac:dyDescent="0.35">
      <c r="A188" s="2">
        <v>43799.890752314815</v>
      </c>
      <c r="B188" s="1" t="s">
        <v>9</v>
      </c>
      <c r="C188" s="1"/>
      <c r="D188" s="1"/>
      <c r="E188" s="1">
        <v>13</v>
      </c>
      <c r="F188" s="1" t="s">
        <v>14</v>
      </c>
      <c r="G188" s="1"/>
      <c r="H188" s="1"/>
      <c r="I188" s="1" t="s">
        <v>14</v>
      </c>
      <c r="J188" s="1"/>
      <c r="K188" s="1" t="s">
        <v>209</v>
      </c>
      <c r="L188" s="3">
        <v>43782</v>
      </c>
      <c r="M188" s="4"/>
      <c r="N188" s="1">
        <f>COUNTIF(K:K,K188)</f>
        <v>1</v>
      </c>
      <c r="O188" s="1" t="str">
        <f t="shared" si="3"/>
        <v>Expenses,amount,,source,,expence amount,13,category,H2,item1,,item2,item3,H2,item4,,des,مشتريات نقاط البيع بطاقة: **4529;مدى(أثير) من: xx007 مبلغ: 13.00 SAR لدى: MCDONALDS AL NADA دولة: السعودية في: 2019/11/13 17:38,dae,43782,note2,</v>
      </c>
      <c r="P188">
        <f>COUNTIF(O:O,O188)</f>
        <v>1</v>
      </c>
    </row>
    <row r="189" spans="1:16" ht="30" customHeight="1" thickBot="1" x14ac:dyDescent="0.35">
      <c r="A189" s="2">
        <v>43799.892534722225</v>
      </c>
      <c r="B189" s="1" t="s">
        <v>9</v>
      </c>
      <c r="C189" s="1"/>
      <c r="D189" s="1"/>
      <c r="E189" s="1">
        <v>26</v>
      </c>
      <c r="F189" s="1" t="s">
        <v>14</v>
      </c>
      <c r="G189" s="1"/>
      <c r="H189" s="1"/>
      <c r="I189" s="1" t="s">
        <v>14</v>
      </c>
      <c r="J189" s="1"/>
      <c r="K189" s="1" t="s">
        <v>210</v>
      </c>
      <c r="L189" s="3">
        <v>43782</v>
      </c>
      <c r="M189" s="4"/>
      <c r="N189" s="1">
        <f>COUNTIF(K:K,K189)</f>
        <v>1</v>
      </c>
      <c r="O189" s="1" t="str">
        <f t="shared" si="3"/>
        <v>Expenses,amount,,source,,expence amount,26,category,H2,item1,,item2,item3,H2,item4,,des,مشتريات نقاط البيع بطاقة: **4529;مدى(أثير) من: xx007 مبلغ: 26.00 SAR لدى: MISK CO FOR FOOD 29 دولة: السعودية في: 2019/11/13 18:38,dae,43782,note2,</v>
      </c>
      <c r="P189">
        <f>COUNTIF(O:O,O189)</f>
        <v>1</v>
      </c>
    </row>
    <row r="190" spans="1:16" ht="30" customHeight="1" thickBot="1" x14ac:dyDescent="0.35">
      <c r="A190" s="2">
        <v>43799.978252314817</v>
      </c>
      <c r="B190" s="1" t="s">
        <v>9</v>
      </c>
      <c r="C190" s="1"/>
      <c r="D190" s="1"/>
      <c r="E190" s="1">
        <v>23</v>
      </c>
      <c r="F190" s="1" t="s">
        <v>10</v>
      </c>
      <c r="G190" s="1" t="s">
        <v>24</v>
      </c>
      <c r="H190" s="1"/>
      <c r="I190" s="1"/>
      <c r="J190" s="1"/>
      <c r="K190" s="1" t="s">
        <v>211</v>
      </c>
      <c r="L190" s="3">
        <v>43799</v>
      </c>
      <c r="M190" s="4"/>
      <c r="N190" s="1">
        <f>COUNTIF(K:K,K190)</f>
        <v>1</v>
      </c>
      <c r="O190" s="1" t="str">
        <f t="shared" si="3"/>
        <v>Expenses,amount,,source,,expence amount,23,category,H1,item1,Batool,item2,item3,,item4,,des,شراء عبر نقاط البيع بطاقة: ***1693; مدى(أثير) من: ***3001 مبلغ: SAR 23.00 لدى: HAMBURGINI في: 2019-11-30 22:33:06,dae,43799,note2,</v>
      </c>
      <c r="P190">
        <f>COUNTIF(O:O,O190)</f>
        <v>1</v>
      </c>
    </row>
    <row r="191" spans="1:16" ht="30" customHeight="1" thickBot="1" x14ac:dyDescent="0.35">
      <c r="A191" s="2">
        <v>43799.978750000002</v>
      </c>
      <c r="B191" s="1" t="s">
        <v>9</v>
      </c>
      <c r="C191" s="1"/>
      <c r="D191" s="1"/>
      <c r="E191" s="1">
        <v>9.66</v>
      </c>
      <c r="F191" s="1" t="s">
        <v>20</v>
      </c>
      <c r="G191" s="1"/>
      <c r="H191" s="1" t="s">
        <v>74</v>
      </c>
      <c r="I191" s="1"/>
      <c r="J191" s="1"/>
      <c r="K191" s="1" t="s">
        <v>212</v>
      </c>
      <c r="L191" s="3">
        <v>43799</v>
      </c>
      <c r="M191" s="4"/>
      <c r="N191" s="1">
        <f>COUNTIF(K:K,K191)</f>
        <v>1</v>
      </c>
      <c r="O191" s="1" t="str">
        <f t="shared" si="3"/>
        <v>Expenses,amount,,source,,expence amount,9.66,category,Me,item1,,item2Food,item3,,item4,,des,شراء عبر نقاط البيع بطاقة: ***1693; مدى(أثير) من: ***3001 مبلغ: SAR 9.66 لدى: NAJMAT HAYI ALNDAA في: 2019-11-30 22:58:39,dae,43799,note2,</v>
      </c>
      <c r="P191">
        <f>COUNTIF(O:O,O191)</f>
        <v>1</v>
      </c>
    </row>
    <row r="192" spans="1:16" ht="30" customHeight="1" thickBot="1" x14ac:dyDescent="0.35">
      <c r="A192" s="2">
        <v>43799.979062500002</v>
      </c>
      <c r="B192" s="1" t="s">
        <v>9</v>
      </c>
      <c r="C192" s="1"/>
      <c r="D192" s="1"/>
      <c r="E192" s="1">
        <v>15</v>
      </c>
      <c r="F192" s="1" t="s">
        <v>10</v>
      </c>
      <c r="G192" s="1" t="s">
        <v>10</v>
      </c>
      <c r="H192" s="1"/>
      <c r="I192" s="1"/>
      <c r="J192" s="1"/>
      <c r="K192" s="1" t="s">
        <v>213</v>
      </c>
      <c r="L192" s="3">
        <v>43799</v>
      </c>
      <c r="M192" s="4"/>
      <c r="N192" s="1">
        <f>COUNTIF(K:K,K192)</f>
        <v>1</v>
      </c>
      <c r="O192" s="1" t="str">
        <f t="shared" si="3"/>
        <v>Expenses,amount,,source,,expence amount,15,category,H1,item1,H1,item2,item3,,item4,,des,شراء عبر نقاط البيع بطاقة: ***1693; مدى من: ***3001 مبلغ: SAR 15.00 لدى: EST BAYAREQ DUBAI LLTJ ah st في: 2019-11-30 23:05:36,dae,43799,note2,</v>
      </c>
      <c r="P192">
        <f>COUNTIF(O:O,O192)</f>
        <v>1</v>
      </c>
    </row>
    <row r="193" spans="1:16" ht="30" customHeight="1" thickBot="1" x14ac:dyDescent="0.35">
      <c r="A193" s="2">
        <v>43802.411307870374</v>
      </c>
      <c r="B193" s="1" t="s">
        <v>9</v>
      </c>
      <c r="C193" s="1"/>
      <c r="D193" s="1"/>
      <c r="E193" s="1">
        <v>7.25</v>
      </c>
      <c r="F193" s="1" t="s">
        <v>20</v>
      </c>
      <c r="G193" s="1"/>
      <c r="H193" s="1" t="s">
        <v>74</v>
      </c>
      <c r="I193" s="1"/>
      <c r="J193" s="1"/>
      <c r="K193" s="1" t="s">
        <v>3067</v>
      </c>
      <c r="L193" s="3">
        <v>43800</v>
      </c>
      <c r="M193" s="4"/>
      <c r="N193" s="1">
        <f>COUNTIF(K:K,K193)</f>
        <v>8</v>
      </c>
      <c r="O193" s="1" t="str">
        <f t="shared" si="3"/>
        <v>Expenses,amount,,source,,expence amount,7.25,category,Me,item1,,item2Food,item3,,item4,,des,aaa,dae,43800,note2,</v>
      </c>
      <c r="P193">
        <f>COUNTIF(O:O,O193)</f>
        <v>1</v>
      </c>
    </row>
    <row r="194" spans="1:16" ht="30" customHeight="1" thickBot="1" x14ac:dyDescent="0.35">
      <c r="A194" s="2">
        <v>43802.413206018522</v>
      </c>
      <c r="B194" s="1" t="s">
        <v>9</v>
      </c>
      <c r="C194" s="1"/>
      <c r="D194" s="1"/>
      <c r="E194" s="1">
        <v>64</v>
      </c>
      <c r="F194" s="1" t="s">
        <v>14</v>
      </c>
      <c r="G194" s="1"/>
      <c r="H194" s="1"/>
      <c r="I194" s="1" t="s">
        <v>14</v>
      </c>
      <c r="J194" s="1"/>
      <c r="K194" s="1" t="s">
        <v>214</v>
      </c>
      <c r="L194" s="3">
        <v>43800</v>
      </c>
      <c r="M194" s="4"/>
      <c r="N194" s="1">
        <f>COUNTIF(K:K,K194)</f>
        <v>1</v>
      </c>
      <c r="O194" s="1" t="str">
        <f t="shared" si="3"/>
        <v>Expenses,amount,,source,,expence amount,64,category,H2,item1,,item2,item3,H2,item4,,des,شراء عبر نقاط البيع بطاقة: ***1693; مدى من: ***3001 مبلغ: SAR 64.00 لدى: SHAWERMER في: 2019-12-01 19:33:31,dae,43800,note2,</v>
      </c>
      <c r="P194">
        <f>COUNTIF(O:O,O194)</f>
        <v>1</v>
      </c>
    </row>
    <row r="195" spans="1:16" ht="30" customHeight="1" thickBot="1" x14ac:dyDescent="0.35">
      <c r="A195" s="2">
        <v>43802.413680555554</v>
      </c>
      <c r="B195" s="1" t="s">
        <v>9</v>
      </c>
      <c r="C195" s="1"/>
      <c r="D195" s="1"/>
      <c r="E195" s="1">
        <v>27</v>
      </c>
      <c r="F195" s="1" t="s">
        <v>10</v>
      </c>
      <c r="G195" s="1" t="s">
        <v>24</v>
      </c>
      <c r="H195" s="1"/>
      <c r="I195" s="1"/>
      <c r="J195" s="1"/>
      <c r="K195" s="1" t="s">
        <v>215</v>
      </c>
      <c r="L195" s="3">
        <v>43801</v>
      </c>
      <c r="M195" s="4"/>
      <c r="N195" s="1">
        <f>COUNTIF(K:K,K195)</f>
        <v>1</v>
      </c>
      <c r="O195" s="1" t="str">
        <f t="shared" si="3"/>
        <v>Expenses,amount,,source,,expence amount,27,category,H1,item1,Batool,item2,item3,,item4,,des,شراء عبر نقاط البيع بطاقة: ***1693; مدى من: ***3001 مبلغ: SAR 27.00 لدى: MCDONALDS AL NADA PLAZ rd في: 2019-12-02 12:51:15,dae,43801,note2,</v>
      </c>
      <c r="P195">
        <f>COUNTIF(O:O,O195)</f>
        <v>1</v>
      </c>
    </row>
    <row r="196" spans="1:16" ht="30" customHeight="1" thickBot="1" x14ac:dyDescent="0.35">
      <c r="A196" s="2">
        <v>43802.414247685185</v>
      </c>
      <c r="B196" s="1" t="s">
        <v>9</v>
      </c>
      <c r="C196" s="1"/>
      <c r="D196" s="1"/>
      <c r="E196" s="1">
        <v>200</v>
      </c>
      <c r="F196" s="1" t="s">
        <v>14</v>
      </c>
      <c r="G196" s="1"/>
      <c r="H196" s="1"/>
      <c r="I196" s="1" t="s">
        <v>14</v>
      </c>
      <c r="J196" s="1"/>
      <c r="K196" s="1" t="s">
        <v>216</v>
      </c>
      <c r="L196" s="3">
        <v>43801</v>
      </c>
      <c r="M196" s="4"/>
      <c r="N196" s="1">
        <f>COUNTIF(K:K,K196)</f>
        <v>1</v>
      </c>
      <c r="O196" s="1" t="str">
        <f t="shared" si="3"/>
        <v>Expenses,amount,,source,,expence amount,200,category,H2,item1,,item2,item3,H2,item4,,des,سحب: صراف آلي بطاقة: ***1693;مدى من: ***3001 مبلغ: SAR 200.00 في: 2019-12-02 13:28:29,dae,43801,note2,</v>
      </c>
      <c r="P196">
        <f>COUNTIF(O:O,O196)</f>
        <v>1</v>
      </c>
    </row>
    <row r="197" spans="1:16" ht="30" customHeight="1" thickBot="1" x14ac:dyDescent="0.35">
      <c r="A197" s="2">
        <v>43802.416481481479</v>
      </c>
      <c r="B197" s="1" t="s">
        <v>9</v>
      </c>
      <c r="C197" s="1"/>
      <c r="D197" s="1"/>
      <c r="E197" s="1">
        <v>39</v>
      </c>
      <c r="F197" s="1" t="s">
        <v>20</v>
      </c>
      <c r="G197" s="1"/>
      <c r="H197" s="1" t="s">
        <v>84</v>
      </c>
      <c r="I197" s="1"/>
      <c r="J197" s="1"/>
      <c r="K197" s="1" t="s">
        <v>217</v>
      </c>
      <c r="L197" s="3">
        <v>43801</v>
      </c>
      <c r="M197" s="4"/>
      <c r="N197" s="1">
        <f>COUNTIF(K:K,K197)</f>
        <v>1</v>
      </c>
      <c r="O197" s="1" t="str">
        <f t="shared" si="3"/>
        <v>Expenses,amount,,source,,expence amount,39,category,Me,item1,,item2Coffee,item3,,item4,,des,شراء عبر نقاط البيع بطاقة: ***1693; مدى(أثير) من: ***3001 مبلغ: SAR 39.00 لدى: GREEN BERRY S COFFE في: 2019-12-02 17:36:05,dae,43801,note2,</v>
      </c>
      <c r="P197">
        <f>COUNTIF(O:O,O197)</f>
        <v>1</v>
      </c>
    </row>
    <row r="198" spans="1:16" ht="30" customHeight="1" thickBot="1" x14ac:dyDescent="0.35">
      <c r="A198" s="2">
        <v>43802.417962962965</v>
      </c>
      <c r="B198" s="1" t="s">
        <v>9</v>
      </c>
      <c r="C198" s="1"/>
      <c r="D198" s="1"/>
      <c r="E198" s="1">
        <v>166</v>
      </c>
      <c r="F198" s="1" t="s">
        <v>60</v>
      </c>
      <c r="G198" s="1"/>
      <c r="H198" s="1"/>
      <c r="I198" s="1"/>
      <c r="J198" s="1"/>
      <c r="K198" s="1" t="s">
        <v>218</v>
      </c>
      <c r="L198" s="3">
        <v>43801</v>
      </c>
      <c r="M198" s="4"/>
      <c r="N198" s="1">
        <f>COUNTIF(K:K,K198)</f>
        <v>1</v>
      </c>
      <c r="O198" s="1" t="str">
        <f t="shared" si="3"/>
        <v>Expenses,amount,,source,,expence amount,166,category,Res,item1,,item2,item3,,item4,,des,شراء عبر نقاط البيع بطاقة: ***1693; مدى(أثير) من: ***3001 مبلغ: SAR 166.30 لدى: ORANGE PHARMACY في: 2019-12-02 19:40:25,dae,43801,note2,</v>
      </c>
      <c r="P198">
        <f>COUNTIF(O:O,O198)</f>
        <v>1</v>
      </c>
    </row>
    <row r="199" spans="1:16" ht="30" customHeight="1" thickBot="1" x14ac:dyDescent="0.35">
      <c r="A199" s="2">
        <v>43802.418275462966</v>
      </c>
      <c r="B199" s="1" t="s">
        <v>9</v>
      </c>
      <c r="C199" s="1"/>
      <c r="D199" s="1"/>
      <c r="E199" s="1">
        <v>1000</v>
      </c>
      <c r="F199" s="1" t="s">
        <v>60</v>
      </c>
      <c r="G199" s="1"/>
      <c r="H199" s="1"/>
      <c r="I199" s="1"/>
      <c r="J199" s="1"/>
      <c r="K199" s="1" t="s">
        <v>219</v>
      </c>
      <c r="L199" s="3">
        <v>43801</v>
      </c>
      <c r="M199" s="4"/>
      <c r="N199" s="1">
        <f>COUNTIF(K:K,K199)</f>
        <v>1</v>
      </c>
      <c r="O199" s="1" t="str">
        <f t="shared" si="3"/>
        <v>Expenses,amount,,source,,expence amount,1000,category,Res,item1,,item2,item3,,item4,,des,سحب: صراف آلي بطاقة: ***1693;مدى من: ***3001 مبلغ: SAR 1,000.00 في: 2019-12-02 19:52:20,dae,43801,note2,</v>
      </c>
      <c r="P199">
        <f>COUNTIF(O:O,O199)</f>
        <v>1</v>
      </c>
    </row>
    <row r="200" spans="1:16" ht="30" customHeight="1" thickBot="1" x14ac:dyDescent="0.35">
      <c r="A200" s="2">
        <v>43802.418553240743</v>
      </c>
      <c r="B200" s="1" t="s">
        <v>9</v>
      </c>
      <c r="C200" s="1"/>
      <c r="D200" s="1"/>
      <c r="E200" s="5">
        <v>2000</v>
      </c>
      <c r="F200" s="1" t="s">
        <v>14</v>
      </c>
      <c r="G200" s="1"/>
      <c r="H200" s="1"/>
      <c r="I200" s="1" t="s">
        <v>14</v>
      </c>
      <c r="J200" s="1"/>
      <c r="K200" s="1" t="s">
        <v>99</v>
      </c>
      <c r="L200" s="3">
        <v>43800</v>
      </c>
      <c r="M200" s="4"/>
      <c r="N200" s="1">
        <f>COUNTIF(K:K,K200)</f>
        <v>118</v>
      </c>
      <c r="O200" s="1" t="str">
        <f t="shared" si="3"/>
        <v>Expenses,amount,,source,,expence amount,2000,category,H2,item1,,item2,item3,H2,item4,,des,C,dae,43800,note2,</v>
      </c>
      <c r="P200">
        <f>COUNTIF(O:O,O200)</f>
        <v>1</v>
      </c>
    </row>
    <row r="201" spans="1:16" ht="30" customHeight="1" thickBot="1" x14ac:dyDescent="0.35">
      <c r="A201" s="2">
        <v>43802.418981481482</v>
      </c>
      <c r="B201" s="1" t="s">
        <v>9</v>
      </c>
      <c r="C201" s="1"/>
      <c r="D201" s="1"/>
      <c r="E201" s="1">
        <v>300</v>
      </c>
      <c r="F201" s="1" t="s">
        <v>10</v>
      </c>
      <c r="G201" s="1" t="s">
        <v>37</v>
      </c>
      <c r="H201" s="1"/>
      <c r="I201" s="1"/>
      <c r="J201" s="1"/>
      <c r="K201" s="1" t="s">
        <v>99</v>
      </c>
      <c r="L201" s="3">
        <v>43800</v>
      </c>
      <c r="M201" s="4"/>
      <c r="N201" s="1">
        <f>COUNTIF(K:K,K201)</f>
        <v>118</v>
      </c>
      <c r="O201" s="1" t="str">
        <f t="shared" si="3"/>
        <v>Expenses,amount,,source,,expence amount,300,category,H1,item1,Muad,item2,item3,,item4,,des,C,dae,43800,note2,</v>
      </c>
      <c r="P201">
        <f>COUNTIF(O:O,O201)</f>
        <v>1</v>
      </c>
    </row>
    <row r="202" spans="1:16" ht="30" customHeight="1" thickBot="1" x14ac:dyDescent="0.35">
      <c r="A202" s="2">
        <v>43802.419270833336</v>
      </c>
      <c r="B202" s="1" t="s">
        <v>9</v>
      </c>
      <c r="C202" s="1"/>
      <c r="D202" s="1"/>
      <c r="E202" s="1">
        <v>50</v>
      </c>
      <c r="F202" s="1" t="s">
        <v>10</v>
      </c>
      <c r="G202" s="1" t="s">
        <v>24</v>
      </c>
      <c r="H202" s="1"/>
      <c r="I202" s="1"/>
      <c r="J202" s="1"/>
      <c r="K202" s="1" t="s">
        <v>99</v>
      </c>
      <c r="L202" s="3">
        <v>43800</v>
      </c>
      <c r="M202" s="4"/>
      <c r="N202" s="1">
        <f>COUNTIF(K:K,K202)</f>
        <v>118</v>
      </c>
      <c r="O202" s="1" t="str">
        <f t="shared" si="3"/>
        <v>Expenses,amount,,source,,expence amount,50,category,H1,item1,Batool,item2,item3,,item4,,des,C,dae,43800,note2,</v>
      </c>
      <c r="P202">
        <f>COUNTIF(O:O,O202)</f>
        <v>1</v>
      </c>
    </row>
    <row r="203" spans="1:16" ht="30" customHeight="1" thickBot="1" x14ac:dyDescent="0.35">
      <c r="A203" s="2">
        <v>43802.419525462959</v>
      </c>
      <c r="B203" s="1" t="s">
        <v>17</v>
      </c>
      <c r="C203" s="1">
        <v>17500</v>
      </c>
      <c r="D203" s="1" t="s">
        <v>55</v>
      </c>
      <c r="E203" s="1"/>
      <c r="F203" s="1"/>
      <c r="G203" s="1"/>
      <c r="H203" s="1"/>
      <c r="I203" s="1"/>
      <c r="J203" s="1"/>
      <c r="K203" s="1" t="s">
        <v>99</v>
      </c>
      <c r="L203" s="3">
        <v>43800</v>
      </c>
      <c r="M203" s="4"/>
      <c r="N203" s="1">
        <f>COUNTIF(K:K,K203)</f>
        <v>118</v>
      </c>
      <c r="O203" s="1" t="str">
        <f t="shared" si="3"/>
        <v>Income,amount,17500,source,NCC,expence amount,,category,,item1,,item2,item3,,item4,,des,C,dae,43800,note2,</v>
      </c>
      <c r="P203">
        <f>COUNTIF(O:O,O203)</f>
        <v>1</v>
      </c>
    </row>
    <row r="204" spans="1:16" ht="30" customHeight="1" thickBot="1" x14ac:dyDescent="0.35">
      <c r="A204" s="2">
        <v>43802.42627314815</v>
      </c>
      <c r="B204" s="1" t="s">
        <v>9</v>
      </c>
      <c r="C204" s="1"/>
      <c r="D204" s="1"/>
      <c r="E204" s="1">
        <v>12</v>
      </c>
      <c r="F204" s="1" t="s">
        <v>20</v>
      </c>
      <c r="G204" s="1"/>
      <c r="H204" s="1" t="s">
        <v>74</v>
      </c>
      <c r="I204" s="1"/>
      <c r="J204" s="1"/>
      <c r="K204" s="1" t="s">
        <v>220</v>
      </c>
      <c r="L204" s="3">
        <v>43783</v>
      </c>
      <c r="M204" s="4"/>
      <c r="N204" s="1">
        <f>COUNTIF(K:K,K204)</f>
        <v>1</v>
      </c>
      <c r="O204" s="1" t="str">
        <f t="shared" si="3"/>
        <v>Expenses,amount,,source,,expence amount,12,category,Me,item1,,item2Food,item3,,item4,,des,شراء عبر نقاط البيع بطاقة: ***1693; مدى(أثير) من: ***3001 مبلغ: SAR 12.00 لدى: Shawarma House Restaur Road Sulam في: 2019-11-14 08:10:42,dae,43783,note2,</v>
      </c>
      <c r="P204">
        <f>COUNTIF(O:O,O204)</f>
        <v>1</v>
      </c>
    </row>
    <row r="205" spans="1:16" ht="30" customHeight="1" thickBot="1" x14ac:dyDescent="0.35">
      <c r="A205" s="2">
        <v>43802.426701388889</v>
      </c>
      <c r="B205" s="1" t="s">
        <v>9</v>
      </c>
      <c r="C205" s="1"/>
      <c r="D205" s="1"/>
      <c r="E205" s="1">
        <v>2</v>
      </c>
      <c r="F205" s="1" t="s">
        <v>20</v>
      </c>
      <c r="G205" s="1"/>
      <c r="H205" s="1" t="s">
        <v>74</v>
      </c>
      <c r="I205" s="1"/>
      <c r="J205" s="1"/>
      <c r="K205" s="1" t="s">
        <v>221</v>
      </c>
      <c r="L205" s="3">
        <v>43783</v>
      </c>
      <c r="M205" s="4"/>
      <c r="N205" s="1">
        <f>COUNTIF(K:K,K205)</f>
        <v>1</v>
      </c>
      <c r="O205" s="1" t="str">
        <f t="shared" si="3"/>
        <v>Expenses,amount,,source,,expence amount,2,category,Me,item1,,item2Food,item3,,item4,,des,شراء عبر نقاط البيع بطاقة: ***1693; مدى(أثير) من: ***3001 مبلغ: SAR 2.00 لدى: Shawarma House Restaur Road Sulam في: 2019-11-14 08:11:11,dae,43783,note2,</v>
      </c>
      <c r="P205">
        <f>COUNTIF(O:O,O205)</f>
        <v>1</v>
      </c>
    </row>
    <row r="206" spans="1:16" ht="30" customHeight="1" thickBot="1" x14ac:dyDescent="0.35">
      <c r="A206" s="2">
        <v>43802.427847222221</v>
      </c>
      <c r="B206" s="1" t="s">
        <v>9</v>
      </c>
      <c r="C206" s="1"/>
      <c r="D206" s="1"/>
      <c r="E206" s="1">
        <v>23</v>
      </c>
      <c r="F206" s="1" t="s">
        <v>20</v>
      </c>
      <c r="G206" s="1"/>
      <c r="H206" s="1" t="s">
        <v>12</v>
      </c>
      <c r="I206" s="1"/>
      <c r="J206" s="1"/>
      <c r="K206" s="1" t="s">
        <v>222</v>
      </c>
      <c r="L206" s="3">
        <v>43792</v>
      </c>
      <c r="M206" s="4"/>
      <c r="N206" s="1">
        <f>COUNTIF(K:K,K206)</f>
        <v>1</v>
      </c>
      <c r="O206" s="1" t="str">
        <f t="shared" si="3"/>
        <v>Expenses,amount,,source,,expence amount,23,category,Me,item1,,item2Option 11,item3,,item4,,des,شراء عبر نقاط البيع بطاقة: ***1693; مدى(أثير) من: ***3001 مبلغ: SAR 23.30 لدى: Aldawaa PH 647 في: 2019-11-14 16:53:15,dae,43792,note2,</v>
      </c>
      <c r="P206">
        <f>COUNTIF(O:O,O206)</f>
        <v>1</v>
      </c>
    </row>
    <row r="207" spans="1:16" ht="30" customHeight="1" thickBot="1" x14ac:dyDescent="0.35">
      <c r="A207" s="2">
        <v>43802.428460648145</v>
      </c>
      <c r="B207" s="1" t="s">
        <v>9</v>
      </c>
      <c r="C207" s="1"/>
      <c r="D207" s="1"/>
      <c r="E207" s="1">
        <v>66</v>
      </c>
      <c r="F207" s="1" t="s">
        <v>10</v>
      </c>
      <c r="G207" s="1" t="s">
        <v>10</v>
      </c>
      <c r="H207" s="1"/>
      <c r="I207" s="1"/>
      <c r="J207" s="1"/>
      <c r="K207" s="1" t="s">
        <v>223</v>
      </c>
      <c r="L207" s="3">
        <v>43783</v>
      </c>
      <c r="M207" s="4"/>
      <c r="N207" s="1">
        <f>COUNTIF(K:K,K207)</f>
        <v>1</v>
      </c>
      <c r="O207" s="1" t="str">
        <f t="shared" si="3"/>
        <v>Expenses,amount,,source,,expence amount,66,category,H1,item1,H1,item2,item3,,item4,,des,شراء عبر نقاط البيع بطاقة: ***1693; مدى(أثير) من: ***3001 مبلغ: SAR 66.00 لدى: TAMIMI MARKETS S155 في: 2019-11-14 18:12:55,dae,43783,note2,</v>
      </c>
      <c r="P207">
        <f>COUNTIF(O:O,O207)</f>
        <v>1</v>
      </c>
    </row>
    <row r="208" spans="1:16" ht="30" customHeight="1" thickBot="1" x14ac:dyDescent="0.35">
      <c r="A208" s="2">
        <v>43802.429201388892</v>
      </c>
      <c r="B208" s="1" t="s">
        <v>9</v>
      </c>
      <c r="C208" s="1"/>
      <c r="D208" s="1"/>
      <c r="E208" s="1">
        <v>26</v>
      </c>
      <c r="F208" s="1" t="s">
        <v>10</v>
      </c>
      <c r="G208" s="1" t="s">
        <v>10</v>
      </c>
      <c r="H208" s="1"/>
      <c r="I208" s="1"/>
      <c r="J208" s="1"/>
      <c r="K208" s="1" t="s">
        <v>224</v>
      </c>
      <c r="L208" s="3">
        <v>43783</v>
      </c>
      <c r="M208" s="4"/>
      <c r="N208" s="1">
        <f>COUNTIF(K:K,K208)</f>
        <v>1</v>
      </c>
      <c r="O208" s="1" t="str">
        <f t="shared" si="3"/>
        <v>Expenses,amount,,source,,expence amount,26,category,H1,item1,H1,item2,item3,,item4,,des,شراء عبر نقاط البيع بطاقة: ***1693; مدى(أثير) من: ***3001 مبلغ: SAR 26.10 لدى: adm medical company في: 2019-11-14 18:24:10,dae,43783,note2,</v>
      </c>
      <c r="P208">
        <f>COUNTIF(O:O,O208)</f>
        <v>1</v>
      </c>
    </row>
    <row r="209" spans="1:16" ht="30" customHeight="1" thickBot="1" x14ac:dyDescent="0.35">
      <c r="A209" s="2">
        <v>43804.351493055554</v>
      </c>
      <c r="B209" s="1" t="s">
        <v>9</v>
      </c>
      <c r="C209" s="1"/>
      <c r="D209" s="1"/>
      <c r="E209" s="1">
        <v>18</v>
      </c>
      <c r="F209" s="1" t="s">
        <v>20</v>
      </c>
      <c r="G209" s="1"/>
      <c r="H209" s="1" t="s">
        <v>12</v>
      </c>
      <c r="I209" s="1"/>
      <c r="J209" s="1"/>
      <c r="K209" s="1" t="s">
        <v>225</v>
      </c>
      <c r="L209" s="3">
        <v>43802</v>
      </c>
      <c r="M209" s="4"/>
      <c r="N209" s="1">
        <f>COUNTIF(K:K,K209)</f>
        <v>1</v>
      </c>
      <c r="O209" s="1" t="str">
        <f t="shared" si="3"/>
        <v>Expenses,amount,,source,,expence amount,18,category,Me,item1,,item2Option 11,item3,,item4,,des,مشتريات نقاط البيع بطاقة: **4529;مدى من: xx007 مبلغ: 5 USD لدى: DIGITALOCEAN COM دولة: أمريكا في: 2019/12/03 07:25,dae,43802,note2,</v>
      </c>
      <c r="P209">
        <f>COUNTIF(O:O,O209)</f>
        <v>1</v>
      </c>
    </row>
    <row r="210" spans="1:16" ht="30" customHeight="1" thickBot="1" x14ac:dyDescent="0.35">
      <c r="A210" s="2">
        <v>43804.351863425924</v>
      </c>
      <c r="B210" s="1" t="s">
        <v>9</v>
      </c>
      <c r="C210" s="1"/>
      <c r="D210" s="1"/>
      <c r="E210" s="1">
        <v>50</v>
      </c>
      <c r="F210" s="1" t="s">
        <v>10</v>
      </c>
      <c r="G210" s="1" t="s">
        <v>10</v>
      </c>
      <c r="H210" s="1"/>
      <c r="I210" s="1"/>
      <c r="J210" s="1"/>
      <c r="K210" s="1" t="s">
        <v>226</v>
      </c>
      <c r="L210" s="3">
        <v>43802</v>
      </c>
      <c r="M210" s="4"/>
      <c r="N210" s="1">
        <f>COUNTIF(K:K,K210)</f>
        <v>1</v>
      </c>
      <c r="O210" s="1" t="str">
        <f t="shared" si="3"/>
        <v>Expenses,amount,,source,,expence amount,50,category,H1,item1,H1,item2,item3,,item4,,des,حوالة صادرة: محلية من: xx007 مبلغ: 57.35 SAR في: 2019/12/03 13:25,dae,43802,note2,</v>
      </c>
      <c r="P210">
        <f>COUNTIF(O:O,O210)</f>
        <v>1</v>
      </c>
    </row>
    <row r="211" spans="1:16" ht="30" customHeight="1" thickBot="1" x14ac:dyDescent="0.35">
      <c r="A211" s="2">
        <v>43804.352222222224</v>
      </c>
      <c r="B211" s="1" t="s">
        <v>9</v>
      </c>
      <c r="C211" s="1"/>
      <c r="D211" s="1"/>
      <c r="E211" s="1">
        <v>1000</v>
      </c>
      <c r="F211" s="1" t="s">
        <v>14</v>
      </c>
      <c r="G211" s="1"/>
      <c r="H211" s="1"/>
      <c r="I211" s="1" t="s">
        <v>53</v>
      </c>
      <c r="J211" s="1"/>
      <c r="K211" s="1" t="s">
        <v>227</v>
      </c>
      <c r="L211" s="3">
        <v>43803</v>
      </c>
      <c r="M211" s="4"/>
      <c r="N211" s="1">
        <f>COUNTIF(K:K,K211)</f>
        <v>1</v>
      </c>
      <c r="O211" s="1" t="str">
        <f t="shared" si="3"/>
        <v>Expenses,amount,,source,,expence amount,1000,category,H2,item1,,item2,item3,RHMA,item4,,des,حوالة صادرة: محلية من: xx007 مبلغ: 1007.35 SAR في: 2019/12/04 08:15,dae,43803,note2,</v>
      </c>
      <c r="P211">
        <f>COUNTIF(O:O,O211)</f>
        <v>1</v>
      </c>
    </row>
    <row r="212" spans="1:16" ht="30" customHeight="1" thickBot="1" x14ac:dyDescent="0.35">
      <c r="A212" s="2">
        <v>43804.352685185186</v>
      </c>
      <c r="B212" s="1" t="s">
        <v>9</v>
      </c>
      <c r="C212" s="1"/>
      <c r="D212" s="1"/>
      <c r="E212" s="1">
        <v>500</v>
      </c>
      <c r="F212" s="1" t="s">
        <v>10</v>
      </c>
      <c r="G212" s="1" t="s">
        <v>10</v>
      </c>
      <c r="H212" s="1"/>
      <c r="I212" s="1"/>
      <c r="J212" s="1"/>
      <c r="K212" s="1" t="s">
        <v>228</v>
      </c>
      <c r="L212" s="3">
        <v>43803</v>
      </c>
      <c r="M212" s="4"/>
      <c r="N212" s="1">
        <f>COUNTIF(K:K,K212)</f>
        <v>1</v>
      </c>
      <c r="O212" s="1" t="str">
        <f t="shared" si="3"/>
        <v>Expenses,amount,,source,,expence amount,500,category,H1,item1,H1,item2,item3,,item4,,des,حوالة صادرة: محلية من: xx007 مبلغ: 507.35 SAR في: 2019/12/04 08:16,dae,43803,note2,</v>
      </c>
      <c r="P212">
        <f>COUNTIF(O:O,O212)</f>
        <v>1</v>
      </c>
    </row>
    <row r="213" spans="1:16" ht="30" customHeight="1" thickBot="1" x14ac:dyDescent="0.35">
      <c r="A213" s="2">
        <v>43804.353368055556</v>
      </c>
      <c r="B213" s="1" t="s">
        <v>9</v>
      </c>
      <c r="C213" s="1"/>
      <c r="D213" s="1"/>
      <c r="E213" s="1">
        <v>36</v>
      </c>
      <c r="F213" s="1" t="s">
        <v>20</v>
      </c>
      <c r="G213" s="1"/>
      <c r="H213" s="1" t="s">
        <v>74</v>
      </c>
      <c r="I213" s="1"/>
      <c r="J213" s="1"/>
      <c r="K213" s="1" t="s">
        <v>229</v>
      </c>
      <c r="L213" s="3">
        <v>43803</v>
      </c>
      <c r="M213" s="4"/>
      <c r="N213" s="1">
        <f>COUNTIF(K:K,K213)</f>
        <v>1</v>
      </c>
      <c r="O213" s="1" t="str">
        <f t="shared" si="3"/>
        <v>Expenses,amount,,source,,expence amount,36,category,Me,item1,,item2Food,item3,,item4,,des,مشتريات نقاط البيع بطاقة: **4529;مدى(أثير) من: xx007 مبلغ: 36.00 SAR لدى: ZAWAKHER ALYM TRADING دولة: السعودية في: 2019/12/04 13:57 شرمبلس,dae,43803,note2,</v>
      </c>
      <c r="P213">
        <f>COUNTIF(O:O,O213)</f>
        <v>1</v>
      </c>
    </row>
    <row r="214" spans="1:16" ht="30" customHeight="1" thickBot="1" x14ac:dyDescent="0.35">
      <c r="A214" s="2">
        <v>43804.354039351849</v>
      </c>
      <c r="B214" s="1" t="s">
        <v>9</v>
      </c>
      <c r="C214" s="1"/>
      <c r="D214" s="1"/>
      <c r="E214" s="1">
        <v>1000</v>
      </c>
      <c r="F214" s="1" t="s">
        <v>14</v>
      </c>
      <c r="G214" s="1"/>
      <c r="H214" s="1"/>
      <c r="I214" s="1" t="s">
        <v>14</v>
      </c>
      <c r="J214" s="1"/>
      <c r="K214" s="1" t="s">
        <v>230</v>
      </c>
      <c r="L214" s="3">
        <v>43803</v>
      </c>
      <c r="M214" s="4"/>
      <c r="N214" s="1">
        <f>COUNTIF(K:K,K214)</f>
        <v>1</v>
      </c>
      <c r="O214" s="1" t="str">
        <f t="shared" si="3"/>
        <v>Expenses,amount,,source,,expence amount,1000,category,H2,item1,,item2,item3,H2,item4,,des,حوالة صادرة: محلية من: xx007 مبلغ: 1007.35 SAR في: 2019/12/04 13:59,dae,43803,note2,</v>
      </c>
      <c r="P214">
        <f>COUNTIF(O:O,O214)</f>
        <v>1</v>
      </c>
    </row>
    <row r="215" spans="1:16" ht="30" customHeight="1" thickBot="1" x14ac:dyDescent="0.35">
      <c r="A215" s="2">
        <v>43804.354432870372</v>
      </c>
      <c r="B215" s="1" t="s">
        <v>9</v>
      </c>
      <c r="C215" s="1"/>
      <c r="D215" s="1"/>
      <c r="E215" s="1">
        <v>20</v>
      </c>
      <c r="F215" s="1" t="s">
        <v>20</v>
      </c>
      <c r="G215" s="1"/>
      <c r="H215" s="1" t="s">
        <v>22</v>
      </c>
      <c r="I215" s="1"/>
      <c r="J215" s="1"/>
      <c r="K215" s="1" t="s">
        <v>231</v>
      </c>
      <c r="L215" s="3">
        <v>43803</v>
      </c>
      <c r="M215" s="4"/>
      <c r="N215" s="1">
        <f>COUNTIF(K:K,K215)</f>
        <v>1</v>
      </c>
      <c r="O215" s="1" t="str">
        <f t="shared" si="3"/>
        <v>Expenses,amount,,source,,expence amount,20,category,Me,item1,,item2Fuel,item3,,item4,,des,مشتريات نقاط البيع بطاقة: **4529;مدى(أثير) من: xx007 مبلغ: 20.00 SAR لدى: OTHMAN BIN AFAN دولة: السعودية في: 2019/12/04 16:57,dae,43803,note2,</v>
      </c>
      <c r="P215">
        <f>COUNTIF(O:O,O215)</f>
        <v>1</v>
      </c>
    </row>
    <row r="216" spans="1:16" ht="30" customHeight="1" thickBot="1" x14ac:dyDescent="0.35">
      <c r="A216" s="2">
        <v>43804.354849537034</v>
      </c>
      <c r="B216" s="1" t="s">
        <v>9</v>
      </c>
      <c r="C216" s="1"/>
      <c r="D216" s="1"/>
      <c r="E216" s="1">
        <v>109</v>
      </c>
      <c r="F216" s="1" t="s">
        <v>20</v>
      </c>
      <c r="G216" s="1"/>
      <c r="H216" s="1" t="s">
        <v>22</v>
      </c>
      <c r="I216" s="1"/>
      <c r="J216" s="1"/>
      <c r="K216" s="1" t="s">
        <v>232</v>
      </c>
      <c r="L216" s="3">
        <v>43803</v>
      </c>
      <c r="M216" s="4"/>
      <c r="N216" s="1">
        <f>COUNTIF(K:K,K216)</f>
        <v>1</v>
      </c>
      <c r="O216" s="1" t="str">
        <f t="shared" si="3"/>
        <v>Expenses,amount,,source,,expence amount,109,category,Me,item1,,item2Fuel,item3,,item4,,des,مشتريات نقاط البيع بطاقة: **4529;مدى(أثير) من: xx007 مبلغ: 109.00 SAR لدى: OTHMAN BIN AFAN دولة: السعودية في: 2019/12/04 19:49,dae,43803,note2,</v>
      </c>
      <c r="P216">
        <f>COUNTIF(O:O,O216)</f>
        <v>1</v>
      </c>
    </row>
    <row r="217" spans="1:16" ht="30" customHeight="1" thickBot="1" x14ac:dyDescent="0.35">
      <c r="A217" s="2">
        <v>43804.355312500003</v>
      </c>
      <c r="B217" s="1" t="s">
        <v>9</v>
      </c>
      <c r="C217" s="1"/>
      <c r="D217" s="1"/>
      <c r="E217" s="1">
        <v>85</v>
      </c>
      <c r="F217" s="1" t="s">
        <v>20</v>
      </c>
      <c r="G217" s="1"/>
      <c r="H217" s="1" t="s">
        <v>12</v>
      </c>
      <c r="I217" s="1"/>
      <c r="J217" s="1"/>
      <c r="K217" s="1" t="s">
        <v>233</v>
      </c>
      <c r="L217" s="3">
        <v>43803</v>
      </c>
      <c r="M217" s="4"/>
      <c r="N217" s="1">
        <f>COUNTIF(K:K,K217)</f>
        <v>1</v>
      </c>
      <c r="O217" s="1" t="str">
        <f t="shared" si="3"/>
        <v>Expenses,amount,,source,,expence amount,85,category,Me,item1,,item2Option 11,item3,,item4,,des,مشتريات نقاط البيع بطاقة: **4529;مدى(أثير) من: xx007 مبلغ: 85.50 SAR لدى: BOOTS دولة: السعودية في: 2019/12/04 20:29 مقشر وجه,dae,43803,note2,</v>
      </c>
      <c r="P217">
        <f>COUNTIF(O:O,O217)</f>
        <v>1</v>
      </c>
    </row>
    <row r="218" spans="1:16" ht="30" customHeight="1" thickBot="1" x14ac:dyDescent="0.35">
      <c r="A218" s="2">
        <v>43804.356180555558</v>
      </c>
      <c r="B218" s="1" t="s">
        <v>9</v>
      </c>
      <c r="C218" s="1"/>
      <c r="D218" s="1"/>
      <c r="E218" s="1">
        <v>8</v>
      </c>
      <c r="F218" s="1" t="s">
        <v>20</v>
      </c>
      <c r="G218" s="1"/>
      <c r="H218" s="1" t="s">
        <v>84</v>
      </c>
      <c r="I218" s="1"/>
      <c r="J218" s="1"/>
      <c r="K218" s="1" t="s">
        <v>234</v>
      </c>
      <c r="L218" s="3">
        <v>43802</v>
      </c>
      <c r="M218" s="4"/>
      <c r="N218" s="1">
        <f>COUNTIF(K:K,K218)</f>
        <v>1</v>
      </c>
      <c r="O218" s="1" t="str">
        <f t="shared" si="3"/>
        <v>Expenses,amount,,source,,expence amount,8,category,Me,item1,,item2Coffee,item3,,item4,,des,شراء عبر نقاط البيع بطاقة: ***1693; مدى(أثير) من: ***3001 مبلغ: SAR 8.00 لدى: DUNKIN DONUTS 10148 في: 2019-12-03 12:56:26,dae,43802,note2,</v>
      </c>
      <c r="P218">
        <f>COUNTIF(O:O,O218)</f>
        <v>1</v>
      </c>
    </row>
    <row r="219" spans="1:16" ht="30" customHeight="1" thickBot="1" x14ac:dyDescent="0.35">
      <c r="A219" s="2">
        <v>43804.356678240743</v>
      </c>
      <c r="B219" s="1" t="s">
        <v>9</v>
      </c>
      <c r="C219" s="1"/>
      <c r="D219" s="1"/>
      <c r="E219" s="1">
        <v>54</v>
      </c>
      <c r="F219" s="1" t="s">
        <v>14</v>
      </c>
      <c r="G219" s="1"/>
      <c r="H219" s="1"/>
      <c r="I219" s="1" t="s">
        <v>14</v>
      </c>
      <c r="J219" s="1"/>
      <c r="K219" s="1" t="s">
        <v>235</v>
      </c>
      <c r="L219" s="3">
        <v>43802</v>
      </c>
      <c r="M219" s="4"/>
      <c r="N219" s="1">
        <f>COUNTIF(K:K,K219)</f>
        <v>1</v>
      </c>
      <c r="O219" s="1" t="str">
        <f t="shared" si="3"/>
        <v>Expenses,amount,,source,,expence amount,54,category,H2,item1,,item2,item3,H2,item4,,des,شراء عبر نقاط البيع بطاقة: ***1693; مدى(أثير) من: ***3001 مبلغ: SAR 54.60 لدى: LE GOURMET BURGER في: 2019-12-03 21:23:47,dae,43802,note2,</v>
      </c>
      <c r="P219">
        <f>COUNTIF(O:O,O219)</f>
        <v>1</v>
      </c>
    </row>
    <row r="220" spans="1:16" ht="30" customHeight="1" thickBot="1" x14ac:dyDescent="0.35">
      <c r="A220" s="2">
        <v>43804.357048611113</v>
      </c>
      <c r="B220" s="1" t="s">
        <v>9</v>
      </c>
      <c r="C220" s="1"/>
      <c r="D220" s="1"/>
      <c r="E220" s="1">
        <v>183</v>
      </c>
      <c r="F220" s="1" t="s">
        <v>20</v>
      </c>
      <c r="G220" s="1"/>
      <c r="H220" s="1" t="s">
        <v>12</v>
      </c>
      <c r="I220" s="1"/>
      <c r="J220" s="1"/>
      <c r="K220" s="1" t="s">
        <v>236</v>
      </c>
      <c r="L220" s="3">
        <v>43802</v>
      </c>
      <c r="M220" s="4"/>
      <c r="N220" s="1">
        <f>COUNTIF(K:K,K220)</f>
        <v>1</v>
      </c>
      <c r="O220" s="1" t="str">
        <f t="shared" si="3"/>
        <v>Expenses,amount,,source,,expence amount,183,category,Me,item1,,item2Option 11,item3,,item4,,des,شراء عبر نقاط البيع بطاقة: ***1693; مدى(أثير) من: ***3001 مبلغ: SAR 183.00 لدى: Alanagah For Tailing في: 2019-12-03 22:34:56,dae,43802,note2,</v>
      </c>
      <c r="P220">
        <f>COUNTIF(O:O,O220)</f>
        <v>1</v>
      </c>
    </row>
    <row r="221" spans="1:16" ht="30" customHeight="1" thickBot="1" x14ac:dyDescent="0.35">
      <c r="A221" s="2">
        <v>43804.357395833336</v>
      </c>
      <c r="B221" s="1" t="s">
        <v>9</v>
      </c>
      <c r="C221" s="1"/>
      <c r="D221" s="1"/>
      <c r="E221" s="1">
        <v>19</v>
      </c>
      <c r="F221" s="1" t="s">
        <v>20</v>
      </c>
      <c r="G221" s="1"/>
      <c r="H221" s="1" t="s">
        <v>74</v>
      </c>
      <c r="I221" s="1"/>
      <c r="J221" s="1"/>
      <c r="K221" s="1" t="s">
        <v>237</v>
      </c>
      <c r="L221" s="3">
        <v>43803</v>
      </c>
      <c r="M221" s="4"/>
      <c r="N221" s="1">
        <f>COUNTIF(K:K,K221)</f>
        <v>1</v>
      </c>
      <c r="O221" s="1" t="str">
        <f t="shared" si="3"/>
        <v>Expenses,amount,,source,,expence amount,19,category,Me,item1,,item2Food,item3,,item4,,des,شراء عبر نقاط البيع بطاقة: ***1693; مدى(أثير) من: ***3001 مبلغ: SAR 19.00 لدى: KUDU R0036HD في: 2019-12-04 08:14:26,dae,43803,note2,</v>
      </c>
      <c r="P221">
        <f>COUNTIF(O:O,O221)</f>
        <v>1</v>
      </c>
    </row>
    <row r="222" spans="1:16" ht="30" customHeight="1" thickBot="1" x14ac:dyDescent="0.35">
      <c r="A222" s="2">
        <v>43804.358877314815</v>
      </c>
      <c r="B222" s="1" t="s">
        <v>9</v>
      </c>
      <c r="C222" s="1"/>
      <c r="D222" s="1"/>
      <c r="E222" s="1">
        <v>792</v>
      </c>
      <c r="F222" s="1" t="s">
        <v>10</v>
      </c>
      <c r="G222" s="1" t="s">
        <v>10</v>
      </c>
      <c r="H222" s="1"/>
      <c r="I222" s="1"/>
      <c r="J222" s="1"/>
      <c r="K222" s="1" t="s">
        <v>238</v>
      </c>
      <c r="L222" s="3">
        <v>43803</v>
      </c>
      <c r="M222" s="4"/>
      <c r="N222" s="1">
        <f>COUNTIF(K:K,K222)</f>
        <v>1</v>
      </c>
      <c r="O222" s="1" t="str">
        <f t="shared" si="3"/>
        <v>Expenses,amount,,source,,expence amount,792,category,H1,item1,H1,item2,item3,,item4,,des,شراء عبر نقاط البيع بطاقة: ***1693; مدى من: ***3001 مبلغ: SAR 792.48 لدى: PANDA RETAIL COMPANY P n RD في: 2019-12-04 20:20:27,dae,43803,note2,</v>
      </c>
      <c r="P222">
        <f>COUNTIF(O:O,O222)</f>
        <v>1</v>
      </c>
    </row>
    <row r="223" spans="1:16" ht="30" customHeight="1" thickBot="1" x14ac:dyDescent="0.35">
      <c r="A223" s="2">
        <v>43804.359201388892</v>
      </c>
      <c r="B223" s="1" t="s">
        <v>9</v>
      </c>
      <c r="C223" s="1"/>
      <c r="D223" s="1"/>
      <c r="E223" s="1">
        <v>26</v>
      </c>
      <c r="F223" s="1" t="s">
        <v>10</v>
      </c>
      <c r="G223" s="1" t="s">
        <v>10</v>
      </c>
      <c r="H223" s="1"/>
      <c r="I223" s="1"/>
      <c r="J223" s="1"/>
      <c r="K223" s="1" t="s">
        <v>239</v>
      </c>
      <c r="L223" s="3">
        <v>43803</v>
      </c>
      <c r="M223" s="4"/>
      <c r="N223" s="1">
        <f>COUNTIF(K:K,K223)</f>
        <v>1</v>
      </c>
      <c r="O223" s="1" t="str">
        <f t="shared" si="3"/>
        <v>Expenses,amount,,source,,expence amount,26,category,H1,item1,H1,item2,item3,,item4,,des,شراء عبر نقاط البيع بطاقة: ***1693; مدى من: ***3001 مبلغ: SAR 26.50 لدى: PANDA RETAIL COMPANY P n RD في: 2019-12-04 20:27:29,dae,43803,note2,</v>
      </c>
      <c r="P223">
        <f>COUNTIF(O:O,O223)</f>
        <v>1</v>
      </c>
    </row>
    <row r="224" spans="1:16" ht="30" customHeight="1" thickBot="1" x14ac:dyDescent="0.35">
      <c r="A224" s="2">
        <v>43804.359513888892</v>
      </c>
      <c r="B224" s="1" t="s">
        <v>9</v>
      </c>
      <c r="C224" s="1"/>
      <c r="D224" s="1"/>
      <c r="E224" s="1">
        <v>39</v>
      </c>
      <c r="F224" s="1" t="s">
        <v>10</v>
      </c>
      <c r="G224" s="1" t="s">
        <v>10</v>
      </c>
      <c r="H224" s="1"/>
      <c r="I224" s="1"/>
      <c r="J224" s="1"/>
      <c r="K224" s="1" t="s">
        <v>240</v>
      </c>
      <c r="L224" s="3">
        <v>43803</v>
      </c>
      <c r="M224" s="4"/>
      <c r="N224" s="1">
        <f>COUNTIF(K:K,K224)</f>
        <v>1</v>
      </c>
      <c r="O224" s="1" t="str">
        <f t="shared" si="3"/>
        <v>Expenses,amount,,source,,expence amount,39,category,H1,item1,H1,item2,item3,,item4,,des,شراء عبر نقاط البيع بطاقة: ***1693; مدى(أثير) من: ***3001 مبلغ: SAR 39.00 لدى: BAJA EST في: 2019-12-04 20:39:19,dae,43803,note2,</v>
      </c>
      <c r="P224">
        <f>COUNTIF(O:O,O224)</f>
        <v>1</v>
      </c>
    </row>
    <row r="225" spans="1:16" ht="30" customHeight="1" thickBot="1" x14ac:dyDescent="0.35">
      <c r="A225" s="2">
        <v>43804.359803240739</v>
      </c>
      <c r="B225" s="1" t="s">
        <v>9</v>
      </c>
      <c r="C225" s="1"/>
      <c r="D225" s="1"/>
      <c r="E225" s="1">
        <v>14</v>
      </c>
      <c r="F225" s="1" t="s">
        <v>10</v>
      </c>
      <c r="G225" s="1" t="s">
        <v>10</v>
      </c>
      <c r="H225" s="1"/>
      <c r="I225" s="1"/>
      <c r="J225" s="1"/>
      <c r="K225" s="1" t="s">
        <v>241</v>
      </c>
      <c r="L225" s="3">
        <v>43803</v>
      </c>
      <c r="M225" s="4"/>
      <c r="N225" s="1">
        <f>COUNTIF(K:K,K225)</f>
        <v>1</v>
      </c>
      <c r="O225" s="1" t="str">
        <f t="shared" si="3"/>
        <v>Expenses,amount,,source,,expence amount,14,category,H1,item1,H1,item2,item3,,item4,,des,شراء عبر نقاط البيع بطاقة: ***1693; مدى(أثير) من: ***3001 مبلغ: SAR 14.00 لدى: Alkhafeef A0024 في: 2019-12-04 20:40:39,dae,43803,note2,</v>
      </c>
      <c r="P225">
        <f>COUNTIF(O:O,O225)</f>
        <v>1</v>
      </c>
    </row>
    <row r="226" spans="1:16" ht="30" customHeight="1" thickBot="1" x14ac:dyDescent="0.35">
      <c r="A226" s="2">
        <v>43804.361631944441</v>
      </c>
      <c r="B226" s="1" t="s">
        <v>9</v>
      </c>
      <c r="C226" s="1"/>
      <c r="D226" s="1"/>
      <c r="E226" s="1">
        <v>25</v>
      </c>
      <c r="F226" s="1" t="s">
        <v>10</v>
      </c>
      <c r="G226" s="1" t="s">
        <v>10</v>
      </c>
      <c r="H226" s="1"/>
      <c r="I226" s="1"/>
      <c r="J226" s="1"/>
      <c r="K226" s="1" t="s">
        <v>242</v>
      </c>
      <c r="L226" s="3">
        <v>43803</v>
      </c>
      <c r="M226" s="4"/>
      <c r="N226" s="1">
        <f>COUNTIF(K:K,K226)</f>
        <v>1</v>
      </c>
      <c r="O226" s="1" t="str">
        <f t="shared" si="3"/>
        <v>Expenses,amount,,source,,expence amount,25,category,H1,item1,H1,item2,item3,,item4,,des,شراء عبر نقاط البيع بطاقة: ***1693; مدى(أثير) من: ***3001 مبلغ: SAR 25.00 لدى: Alkhafeef A0024 في: 2019-12-04 20:48:31,dae,43803,note2,</v>
      </c>
      <c r="P226">
        <f>COUNTIF(O:O,O226)</f>
        <v>1</v>
      </c>
    </row>
    <row r="227" spans="1:16" ht="30" customHeight="1" thickBot="1" x14ac:dyDescent="0.35">
      <c r="A227" s="2">
        <v>43804.361909722225</v>
      </c>
      <c r="B227" s="1" t="s">
        <v>9</v>
      </c>
      <c r="C227" s="1"/>
      <c r="D227" s="1"/>
      <c r="E227" s="1">
        <v>22</v>
      </c>
      <c r="F227" s="1" t="s">
        <v>10</v>
      </c>
      <c r="G227" s="1" t="s">
        <v>10</v>
      </c>
      <c r="H227" s="1"/>
      <c r="I227" s="1"/>
      <c r="J227" s="1"/>
      <c r="K227" s="1" t="s">
        <v>243</v>
      </c>
      <c r="L227" s="3">
        <v>43803</v>
      </c>
      <c r="M227" s="4"/>
      <c r="N227" s="1">
        <f>COUNTIF(K:K,K227)</f>
        <v>1</v>
      </c>
      <c r="O227" s="1" t="str">
        <f t="shared" si="3"/>
        <v>Expenses,amount,,source,,expence amount,22,category,H1,item1,H1,item2,item3,,item4,,des,شراء عبر نقاط البيع بطاقة: ***1693; مدى(أثير) من: ***3001 مبلغ: SAR 22.00 لدى: BOOTS في: 2019-12-04 20:51:43,dae,43803,note2,</v>
      </c>
      <c r="P227">
        <f>COUNTIF(O:O,O227)</f>
        <v>1</v>
      </c>
    </row>
    <row r="228" spans="1:16" ht="30" customHeight="1" thickBot="1" x14ac:dyDescent="0.35">
      <c r="A228" s="2">
        <v>43804.370509259257</v>
      </c>
      <c r="B228" s="1" t="s">
        <v>9</v>
      </c>
      <c r="C228" s="1"/>
      <c r="D228" s="1"/>
      <c r="E228" s="5">
        <v>2000</v>
      </c>
      <c r="F228" s="1" t="s">
        <v>14</v>
      </c>
      <c r="G228" s="1"/>
      <c r="H228" s="1"/>
      <c r="I228" s="1" t="s">
        <v>100</v>
      </c>
      <c r="J228" s="1"/>
      <c r="K228" s="1" t="s">
        <v>244</v>
      </c>
      <c r="L228" s="3">
        <v>43802</v>
      </c>
      <c r="M228" s="4"/>
      <c r="N228" s="1">
        <f>COUNTIF(K:K,K228)</f>
        <v>1</v>
      </c>
      <c r="O228" s="1" t="str">
        <f t="shared" si="3"/>
        <v>Expenses,amount,,source,,expence amount,2000,category,H2,item1,,item2,item3,Jana,item4,,des,مدرسة,dae,43802,note2,</v>
      </c>
      <c r="P228">
        <f>COUNTIF(O:O,O228)</f>
        <v>1</v>
      </c>
    </row>
    <row r="229" spans="1:16" ht="30" customHeight="1" thickBot="1" x14ac:dyDescent="0.35">
      <c r="A229" s="2">
        <v>43806.482268518521</v>
      </c>
      <c r="B229" s="1" t="s">
        <v>9</v>
      </c>
      <c r="C229" s="1"/>
      <c r="D229" s="1"/>
      <c r="E229" s="1">
        <v>10.5</v>
      </c>
      <c r="F229" s="1" t="s">
        <v>20</v>
      </c>
      <c r="G229" s="1"/>
      <c r="H229" s="1" t="s">
        <v>84</v>
      </c>
      <c r="I229" s="1"/>
      <c r="J229" s="1"/>
      <c r="K229" s="1" t="s">
        <v>245</v>
      </c>
      <c r="L229" s="3">
        <v>43804</v>
      </c>
      <c r="M229" s="4"/>
      <c r="N229" s="1">
        <f>COUNTIF(K:K,K229)</f>
        <v>1</v>
      </c>
      <c r="O229" s="1" t="str">
        <f>B229&amp;","&amp;"amount"&amp;","&amp;C229&amp;","&amp;"source"&amp;","&amp;D229&amp;","&amp;"expence amount"&amp;","&amp;E229&amp;","&amp;"category"&amp;","&amp;F229&amp;","&amp;"item1"&amp;","&amp;G229&amp;","&amp;"item2"&amp;","&amp;H229&amp;","&amp;"item3"&amp;","&amp;I229&amp;","&amp;"item4"&amp;","&amp;J229&amp;","&amp;"des"&amp;","&amp;K229&amp;","&amp;"dae"&amp;","&amp;L229&amp;","&amp;"note2"&amp;","&amp;M229</f>
        <v>Expenses,amount,,source,,expence amount,10.5,category,Me,item1,,item2,Coffee,item3,,item4,,des,مشتريات نقاط البيع بطاقة: **4529;مدى(أثير) من: xx007 مبلغ: 10.50 SAR لدى: Meshwar Hot and Cold دولة: السعودية في: 2019/12/05 19:37مبهى محطة الاتوز,dae,43804,note2,</v>
      </c>
      <c r="P229" t="e">
        <f>COUNTIF(O:O,O229)</f>
        <v>#VALUE!</v>
      </c>
    </row>
    <row r="230" spans="1:16" ht="30" customHeight="1" thickBot="1" x14ac:dyDescent="0.35">
      <c r="A230" s="2">
        <v>43806.48265046296</v>
      </c>
      <c r="B230" s="1" t="s">
        <v>9</v>
      </c>
      <c r="C230" s="1"/>
      <c r="D230" s="1"/>
      <c r="E230" s="1">
        <v>20</v>
      </c>
      <c r="F230" s="1" t="s">
        <v>14</v>
      </c>
      <c r="G230" s="1"/>
      <c r="H230" s="1"/>
      <c r="I230" s="1" t="s">
        <v>14</v>
      </c>
      <c r="J230" s="1"/>
      <c r="K230" s="1" t="s">
        <v>246</v>
      </c>
      <c r="L230" s="3">
        <v>43804</v>
      </c>
      <c r="M230" s="4"/>
      <c r="N230" s="1">
        <f>COUNTIF(K:K,K230)</f>
        <v>1</v>
      </c>
      <c r="O230" s="1" t="str">
        <f t="shared" si="3"/>
        <v>Expenses,amount,,source,,expence amount,20,category,H2,item1,,item2,item3,H2,item4,,des,مشتريات نقاط البيع بطاقة: **4529;مدى(أثير) من: xx007 مبلغ: 20.00 SAR لدى: NAWAFED EST دولة: السعودية في: 2019/12/05 22:15 مطبق,dae,43804,note2,</v>
      </c>
      <c r="P230">
        <f>COUNTIF(O:O,O230)</f>
        <v>1</v>
      </c>
    </row>
    <row r="231" spans="1:16" ht="30" customHeight="1" thickBot="1" x14ac:dyDescent="0.35">
      <c r="A231" s="2">
        <v>43806.483148148145</v>
      </c>
      <c r="B231" s="1" t="s">
        <v>9</v>
      </c>
      <c r="C231" s="1"/>
      <c r="D231" s="1"/>
      <c r="E231" s="1">
        <v>200</v>
      </c>
      <c r="F231" s="1" t="s">
        <v>10</v>
      </c>
      <c r="G231" s="1" t="s">
        <v>24</v>
      </c>
      <c r="H231" s="1"/>
      <c r="I231" s="1"/>
      <c r="J231" s="1"/>
      <c r="K231" s="1" t="s">
        <v>247</v>
      </c>
      <c r="L231" s="3">
        <v>43804</v>
      </c>
      <c r="M231" s="4"/>
      <c r="N231" s="1">
        <f>COUNTIF(K:K,K231)</f>
        <v>1</v>
      </c>
      <c r="O231" s="1" t="str">
        <f t="shared" si="3"/>
        <v>Expenses,amount,,source,,expence amount,200,category,H1,item1,Batool,item2,item3,,item4,,des,مشتريات إنترنت بطاقة: **4529;مدى من: xx007 مبلغ: 200.00 SAR لدى: PTB TicketMX في: 2019/12/06 18:57ونتر لاند,dae,43804,note2,</v>
      </c>
      <c r="P231">
        <f>COUNTIF(O:O,O231)</f>
        <v>1</v>
      </c>
    </row>
    <row r="232" spans="1:16" ht="30" customHeight="1" thickBot="1" x14ac:dyDescent="0.35">
      <c r="A232" s="2">
        <v>43806.483599537038</v>
      </c>
      <c r="B232" s="1" t="s">
        <v>9</v>
      </c>
      <c r="C232" s="1"/>
      <c r="D232" s="1"/>
      <c r="E232" s="1">
        <v>300</v>
      </c>
      <c r="F232" s="1" t="s">
        <v>10</v>
      </c>
      <c r="G232" s="1" t="s">
        <v>10</v>
      </c>
      <c r="H232" s="1"/>
      <c r="I232" s="1"/>
      <c r="J232" s="1"/>
      <c r="K232" s="1" t="s">
        <v>248</v>
      </c>
      <c r="L232" s="3">
        <v>43805</v>
      </c>
      <c r="M232" s="4"/>
      <c r="N232" s="1">
        <f>COUNTIF(K:K,K232)</f>
        <v>1</v>
      </c>
      <c r="O232" s="1" t="str">
        <f t="shared" si="3"/>
        <v>Expenses,amount,,source,,expence amount,300,category,H1,item1,H1,item2,item3,,item4,,des,سحب: صراف آلي بطاقة: **4529 مدى دولة: السعودية من: xx007 مبلغ: 300.00 SAR في: 2019/12/06 19:51,dae,43805,note2,</v>
      </c>
      <c r="P232">
        <f>COUNTIF(O:O,O232)</f>
        <v>1</v>
      </c>
    </row>
    <row r="233" spans="1:16" ht="30" customHeight="1" thickBot="1" x14ac:dyDescent="0.35">
      <c r="A233" s="2">
        <v>43806.484097222223</v>
      </c>
      <c r="B233" s="1" t="s">
        <v>9</v>
      </c>
      <c r="C233" s="1"/>
      <c r="D233" s="1"/>
      <c r="E233" s="1">
        <v>7</v>
      </c>
      <c r="F233" s="1" t="s">
        <v>20</v>
      </c>
      <c r="G233" s="1"/>
      <c r="H233" s="1" t="s">
        <v>84</v>
      </c>
      <c r="I233" s="1"/>
      <c r="J233" s="1"/>
      <c r="K233" s="1" t="s">
        <v>249</v>
      </c>
      <c r="L233" s="3">
        <v>43804</v>
      </c>
      <c r="M233" s="4"/>
      <c r="N233" s="1">
        <f>COUNTIF(K:K,K233)</f>
        <v>1</v>
      </c>
      <c r="O233" s="1" t="str">
        <f t="shared" si="3"/>
        <v>Expenses,amount,,source,,expence amount,7,category,Me,item1,,item2Coffee,item3,,item4,,des,شراء عبر نقاط البيع بطاقة: ***1693; مدى(أثير) من: ***3001 مبلغ: SAR 7.00 لدى: DANKIN DONUTS في: 2019-12-05 08:19:57,dae,43804,note2,</v>
      </c>
      <c r="P233">
        <f>COUNTIF(O:O,O233)</f>
        <v>1</v>
      </c>
    </row>
    <row r="234" spans="1:16" ht="30" customHeight="1" thickBot="1" x14ac:dyDescent="0.35">
      <c r="A234" s="2">
        <v>43806.484768518516</v>
      </c>
      <c r="B234" s="1" t="s">
        <v>9</v>
      </c>
      <c r="C234" s="1"/>
      <c r="D234" s="1"/>
      <c r="E234" s="1">
        <v>25</v>
      </c>
      <c r="F234" s="1" t="s">
        <v>20</v>
      </c>
      <c r="G234" s="1"/>
      <c r="H234" s="1" t="s">
        <v>74</v>
      </c>
      <c r="I234" s="1"/>
      <c r="J234" s="1"/>
      <c r="K234" s="1" t="s">
        <v>250</v>
      </c>
      <c r="L234" s="3">
        <v>43804</v>
      </c>
      <c r="M234" s="4"/>
      <c r="N234" s="1">
        <f>COUNTIF(K:K,K234)</f>
        <v>1</v>
      </c>
      <c r="O234" s="1" t="str">
        <f t="shared" si="3"/>
        <v>Expenses,amount,,source,,expence amount,25,category,Me,item1,,item2Food,item3,,item4,,des,شراء عبر نقاط البيع بطاقة: ***1693; مدى(أثير) من: ***3001 مبلغ: SAR 25.00 لدى: WASAM EST في: 2019-12-05 14:21:55,dae,43804,note2,</v>
      </c>
      <c r="P234">
        <f>COUNTIF(O:O,O234)</f>
        <v>1</v>
      </c>
    </row>
    <row r="235" spans="1:16" ht="30" customHeight="1" thickBot="1" x14ac:dyDescent="0.35">
      <c r="A235" s="2">
        <v>43806.485219907408</v>
      </c>
      <c r="B235" s="1" t="s">
        <v>9</v>
      </c>
      <c r="C235" s="1"/>
      <c r="D235" s="1"/>
      <c r="E235" s="1">
        <v>141</v>
      </c>
      <c r="F235" s="1" t="s">
        <v>14</v>
      </c>
      <c r="G235" s="1"/>
      <c r="H235" s="1"/>
      <c r="I235" s="1" t="s">
        <v>14</v>
      </c>
      <c r="J235" s="1"/>
      <c r="K235" s="1" t="s">
        <v>251</v>
      </c>
      <c r="L235" s="3">
        <v>43805</v>
      </c>
      <c r="M235" s="4"/>
      <c r="N235" s="1">
        <f>COUNTIF(K:K,K235)</f>
        <v>1</v>
      </c>
      <c r="O235" s="1" t="str">
        <f t="shared" si="3"/>
        <v>Expenses,amount,,source,,expence amount,141,category,H2,item1,,item2,item3,H2,item4,,des,شراء عبر نقاط البيع بطاقة: ***1693; مدى من: ***3001 مبلغ: SAR 141.00 لدى: Al Romansiah co في: 2019-12-06 13:09:31,dae,43805,note2,</v>
      </c>
      <c r="P235">
        <f>COUNTIF(O:O,O235)</f>
        <v>1</v>
      </c>
    </row>
    <row r="236" spans="1:16" ht="30" customHeight="1" thickBot="1" x14ac:dyDescent="0.35">
      <c r="A236" s="2">
        <v>43806.485590277778</v>
      </c>
      <c r="B236" s="1" t="s">
        <v>9</v>
      </c>
      <c r="C236" s="1"/>
      <c r="D236" s="1"/>
      <c r="E236" s="1">
        <v>43</v>
      </c>
      <c r="F236" s="1" t="s">
        <v>14</v>
      </c>
      <c r="G236" s="1"/>
      <c r="H236" s="1"/>
      <c r="I236" s="1" t="s">
        <v>14</v>
      </c>
      <c r="J236" s="1"/>
      <c r="K236" s="1" t="s">
        <v>252</v>
      </c>
      <c r="L236" s="3">
        <v>43805</v>
      </c>
      <c r="M236" s="4"/>
      <c r="N236" s="1">
        <f>COUNTIF(K:K,K236)</f>
        <v>1</v>
      </c>
      <c r="O236" s="1" t="str">
        <f t="shared" si="3"/>
        <v>Expenses,amount,,source,,expence amount,43,category,H2,item1,,item2,item3,H2,item4,,des,شراء عبر نقاط البيع بطاقة: ***1693; مدى من: ***3001 مبلغ: SAR 43.78 لدى: NAJMAT HAYI ALNDAA في: 2019-12-06 14:35:27,dae,43805,note2,</v>
      </c>
      <c r="P236">
        <f>COUNTIF(O:O,O236)</f>
        <v>1</v>
      </c>
    </row>
    <row r="237" spans="1:16" ht="30" customHeight="1" thickBot="1" x14ac:dyDescent="0.35">
      <c r="A237" s="2">
        <v>43806.486030092594</v>
      </c>
      <c r="B237" s="1" t="s">
        <v>9</v>
      </c>
      <c r="C237" s="1"/>
      <c r="D237" s="1"/>
      <c r="E237" s="1">
        <v>200</v>
      </c>
      <c r="F237" s="1" t="s">
        <v>20</v>
      </c>
      <c r="G237" s="1"/>
      <c r="H237" s="1" t="s">
        <v>12</v>
      </c>
      <c r="I237" s="1"/>
      <c r="J237" s="1"/>
      <c r="K237" s="1" t="s">
        <v>253</v>
      </c>
      <c r="L237" s="3">
        <v>43805</v>
      </c>
      <c r="M237" s="4"/>
      <c r="N237" s="1">
        <f>COUNTIF(K:K,K237)</f>
        <v>1</v>
      </c>
      <c r="O237" s="1" t="str">
        <f t="shared" si="3"/>
        <v>Expenses,amount,,source,,expence amount,200,category,Me,item1,,item2Option 11,item3,,item4,,des,غسيل الحوش عامل,dae,43805,note2,</v>
      </c>
      <c r="P237">
        <f>COUNTIF(O:O,O237)</f>
        <v>1</v>
      </c>
    </row>
    <row r="238" spans="1:16" ht="30" customHeight="1" thickBot="1" x14ac:dyDescent="0.35">
      <c r="A238" s="2">
        <v>43806.48636574074</v>
      </c>
      <c r="B238" s="1" t="s">
        <v>9</v>
      </c>
      <c r="C238" s="1"/>
      <c r="D238" s="1"/>
      <c r="E238" s="1">
        <v>100</v>
      </c>
      <c r="F238" s="1" t="s">
        <v>14</v>
      </c>
      <c r="G238" s="1"/>
      <c r="H238" s="1"/>
      <c r="I238" s="1" t="s">
        <v>254</v>
      </c>
      <c r="J238" s="1"/>
      <c r="K238" s="1" t="s">
        <v>99</v>
      </c>
      <c r="L238" s="3">
        <v>43805</v>
      </c>
      <c r="M238" s="4"/>
      <c r="N238" s="1">
        <f>COUNTIF(K:K,K238)</f>
        <v>118</v>
      </c>
      <c r="O238" s="1" t="str">
        <f t="shared" si="3"/>
        <v>Expenses,amount,,source,,expence amount,100,category,H2,item1,,item2,item3,Momen,item4,,des,C,dae,43805,note2,</v>
      </c>
      <c r="P238">
        <f>COUNTIF(O:O,O238)</f>
        <v>1</v>
      </c>
    </row>
    <row r="239" spans="1:16" ht="30" customHeight="1" thickBot="1" x14ac:dyDescent="0.35">
      <c r="A239" s="2">
        <v>43806.486597222225</v>
      </c>
      <c r="B239" s="1" t="s">
        <v>9</v>
      </c>
      <c r="C239" s="1"/>
      <c r="D239" s="1"/>
      <c r="E239" s="1">
        <v>100</v>
      </c>
      <c r="F239" s="1" t="s">
        <v>14</v>
      </c>
      <c r="G239" s="1"/>
      <c r="H239" s="1"/>
      <c r="I239" s="1" t="s">
        <v>100</v>
      </c>
      <c r="J239" s="1"/>
      <c r="K239" s="1" t="s">
        <v>99</v>
      </c>
      <c r="L239" s="3">
        <v>43805</v>
      </c>
      <c r="M239" s="4"/>
      <c r="N239" s="1">
        <f>COUNTIF(K:K,K239)</f>
        <v>118</v>
      </c>
      <c r="O239" s="1" t="str">
        <f t="shared" si="3"/>
        <v>Expenses,amount,,source,,expence amount,100,category,H2,item1,,item2,item3,Jana,item4,,des,C,dae,43805,note2,</v>
      </c>
      <c r="P239">
        <f>COUNTIF(O:O,O239)</f>
        <v>1</v>
      </c>
    </row>
    <row r="240" spans="1:16" ht="30" customHeight="1" thickBot="1" x14ac:dyDescent="0.35">
      <c r="A240" s="2">
        <v>43806.486863425926</v>
      </c>
      <c r="B240" s="1" t="s">
        <v>9</v>
      </c>
      <c r="C240" s="1"/>
      <c r="D240" s="1"/>
      <c r="E240" s="1">
        <v>50</v>
      </c>
      <c r="F240" s="1" t="s">
        <v>14</v>
      </c>
      <c r="G240" s="1"/>
      <c r="H240" s="1"/>
      <c r="I240" s="1" t="s">
        <v>255</v>
      </c>
      <c r="J240" s="1"/>
      <c r="K240" s="1" t="s">
        <v>99</v>
      </c>
      <c r="L240" s="3">
        <v>43805</v>
      </c>
      <c r="M240" s="4"/>
      <c r="N240" s="1">
        <f>COUNTIF(K:K,K240)</f>
        <v>118</v>
      </c>
      <c r="O240" s="1" t="str">
        <f t="shared" si="3"/>
        <v>Expenses,amount,,source,,expence amount,50,category,H2,item1,,item2,item3,Jayda,item4,,des,C,dae,43805,note2,</v>
      </c>
      <c r="P240">
        <f>COUNTIF(O:O,O240)</f>
        <v>1</v>
      </c>
    </row>
    <row r="241" spans="1:16" ht="30" customHeight="1" thickBot="1" x14ac:dyDescent="0.35">
      <c r="A241" s="2">
        <v>43806.487268518518</v>
      </c>
      <c r="B241" s="1" t="s">
        <v>9</v>
      </c>
      <c r="C241" s="1"/>
      <c r="D241" s="1"/>
      <c r="E241" s="1">
        <v>155</v>
      </c>
      <c r="F241" s="1" t="s">
        <v>10</v>
      </c>
      <c r="G241" s="1" t="s">
        <v>10</v>
      </c>
      <c r="H241" s="1"/>
      <c r="I241" s="1"/>
      <c r="J241" s="1"/>
      <c r="K241" s="1" t="s">
        <v>256</v>
      </c>
      <c r="L241" s="3">
        <v>43805</v>
      </c>
      <c r="M241" s="4"/>
      <c r="N241" s="1">
        <f>COUNTIF(K:K,K241)</f>
        <v>1</v>
      </c>
      <c r="O241" s="1" t="str">
        <f t="shared" si="3"/>
        <v>Expenses,amount,,source,,expence amount,155,category,H1,item1,H1,item2,item3,,item4,,des,شراء عبر نقاط البيع بطاقة: ***1693; مدى(أثير) من: ***3001 مبلغ: SAR 155.00 لدى: EST BAYAREQ DUBAI LLTJ ah st في: 2019-12-06 15:32:23,dae,43805,note2,</v>
      </c>
      <c r="P241">
        <f>COUNTIF(O:O,O241)</f>
        <v>1</v>
      </c>
    </row>
    <row r="242" spans="1:16" ht="30" customHeight="1" thickBot="1" x14ac:dyDescent="0.35">
      <c r="A242" s="2">
        <v>43806.487650462965</v>
      </c>
      <c r="B242" s="1" t="s">
        <v>9</v>
      </c>
      <c r="C242" s="1"/>
      <c r="D242" s="1"/>
      <c r="E242" s="1">
        <v>14</v>
      </c>
      <c r="F242" s="1" t="s">
        <v>20</v>
      </c>
      <c r="G242" s="1"/>
      <c r="H242" s="1" t="s">
        <v>45</v>
      </c>
      <c r="I242" s="1"/>
      <c r="J242" s="1"/>
      <c r="K242" s="1" t="s">
        <v>257</v>
      </c>
      <c r="L242" s="3">
        <v>43805</v>
      </c>
      <c r="M242" s="4"/>
      <c r="N242" s="1">
        <f>COUNTIF(K:K,K242)</f>
        <v>1</v>
      </c>
      <c r="O242" s="1" t="str">
        <f t="shared" si="3"/>
        <v>Expenses,amount,,source,,expence amount,14,category,Me,item1,,item2Laundry,item3,,item4,,des,شراء عبر نقاط البيع بطاقة: ***1693; مدى(أثير) من: ***3001 مبلغ: SAR 14.00 لدى: hayat clean laundry co 682 mpa في: 2019-12-06 15:43:29,dae,43805,note2,</v>
      </c>
      <c r="P242">
        <f>COUNTIF(O:O,O242)</f>
        <v>1</v>
      </c>
    </row>
    <row r="243" spans="1:16" ht="30" customHeight="1" thickBot="1" x14ac:dyDescent="0.35">
      <c r="A243" s="2">
        <v>43808.464513888888</v>
      </c>
      <c r="B243" s="1" t="s">
        <v>9</v>
      </c>
      <c r="C243" s="1"/>
      <c r="D243" s="1"/>
      <c r="E243" s="1">
        <v>191</v>
      </c>
      <c r="F243" s="1" t="s">
        <v>10</v>
      </c>
      <c r="G243" s="1" t="s">
        <v>10</v>
      </c>
      <c r="H243" s="1"/>
      <c r="I243" s="1"/>
      <c r="J243" s="1"/>
      <c r="K243" s="1" t="s">
        <v>258</v>
      </c>
      <c r="L243" s="3">
        <v>43806</v>
      </c>
      <c r="M243" s="4"/>
      <c r="N243" s="1">
        <f>COUNTIF(K:K,K243)</f>
        <v>1</v>
      </c>
      <c r="O243" s="1" t="str">
        <f t="shared" si="3"/>
        <v>Expenses,amount,,source,,expence amount,191,category,H1,item1,H1,item2,item3,,item4,,des,شراء عبر نقاط البيع بطاقة: ***1693; مدى من: ***3001 مبلغ: SAR 191.00 لدى: NAJD VILLAGE في: 2019-12-07 13:07:04,dae,43806,note2,</v>
      </c>
      <c r="P243">
        <f>COUNTIF(O:O,O243)</f>
        <v>1</v>
      </c>
    </row>
    <row r="244" spans="1:16" ht="30" customHeight="1" thickBot="1" x14ac:dyDescent="0.35">
      <c r="A244" s="2">
        <v>43808.464837962965</v>
      </c>
      <c r="B244" s="1" t="s">
        <v>9</v>
      </c>
      <c r="C244" s="1"/>
      <c r="D244" s="1"/>
      <c r="E244" s="1">
        <v>800</v>
      </c>
      <c r="F244" s="1" t="s">
        <v>20</v>
      </c>
      <c r="G244" s="1"/>
      <c r="H244" s="1" t="s">
        <v>26</v>
      </c>
      <c r="I244" s="1"/>
      <c r="J244" s="1"/>
      <c r="K244" s="1" t="s">
        <v>259</v>
      </c>
      <c r="L244" s="3">
        <v>43806</v>
      </c>
      <c r="M244" s="4"/>
      <c r="N244" s="1">
        <f>COUNTIF(K:K,K244)</f>
        <v>1</v>
      </c>
      <c r="O244" s="1" t="str">
        <f t="shared" si="3"/>
        <v>Expenses,amount,,source,,expence amount,800,category,Me,item1,,item2Car Maintenance,item3,,item4,,des,سحب: صراف آلي بطاقة: ***1693;مدى من: ***3001 مبلغ: SAR 800.00 في: 2019-12-07 14:03:07,dae,43806,note2,</v>
      </c>
      <c r="P244">
        <f>COUNTIF(O:O,O244)</f>
        <v>1</v>
      </c>
    </row>
    <row r="245" spans="1:16" ht="30" customHeight="1" thickBot="1" x14ac:dyDescent="0.35">
      <c r="A245" s="2">
        <v>43808.465439814812</v>
      </c>
      <c r="B245" s="1" t="s">
        <v>9</v>
      </c>
      <c r="C245" s="1"/>
      <c r="D245" s="1"/>
      <c r="E245" s="1">
        <v>33</v>
      </c>
      <c r="F245" s="1" t="s">
        <v>14</v>
      </c>
      <c r="G245" s="1"/>
      <c r="H245" s="1"/>
      <c r="I245" s="1" t="s">
        <v>14</v>
      </c>
      <c r="J245" s="1"/>
      <c r="K245" s="1" t="s">
        <v>260</v>
      </c>
      <c r="L245" s="3">
        <v>43806</v>
      </c>
      <c r="M245" s="4"/>
      <c r="N245" s="1">
        <f>COUNTIF(K:K,K245)</f>
        <v>1</v>
      </c>
      <c r="O245" s="1" t="str">
        <f t="shared" si="3"/>
        <v>Expenses,amount,,source,,expence amount,33,category,H2,item1,,item2,item3,H2,item4,,des,لوكالايزر شراء عبر نقاط البيع بطاقة: ***1693; مدى من: ***3001 مبلغ: SAR 33.10 لدى: FLAF BURGER في: 2019-12-07 19:24:10,dae,43806,note2,</v>
      </c>
      <c r="P245">
        <f>COUNTIF(O:O,O245)</f>
        <v>1</v>
      </c>
    </row>
    <row r="246" spans="1:16" ht="30" customHeight="1" thickBot="1" x14ac:dyDescent="0.35">
      <c r="A246" s="2">
        <v>43808.466087962966</v>
      </c>
      <c r="B246" s="1" t="s">
        <v>9</v>
      </c>
      <c r="C246" s="1"/>
      <c r="D246" s="1"/>
      <c r="E246" s="1">
        <v>65</v>
      </c>
      <c r="F246" s="1" t="s">
        <v>14</v>
      </c>
      <c r="G246" s="1"/>
      <c r="H246" s="1"/>
      <c r="I246" s="1" t="s">
        <v>14</v>
      </c>
      <c r="J246" s="1"/>
      <c r="K246" s="1" t="s">
        <v>116</v>
      </c>
      <c r="L246" s="3">
        <v>43806</v>
      </c>
      <c r="M246" s="4"/>
      <c r="N246" s="1">
        <f>COUNTIF(K:K,K246)</f>
        <v>3</v>
      </c>
      <c r="O246" s="1" t="str">
        <f t="shared" si="3"/>
        <v>Expenses,amount,,source,,expence amount,65,category,H2,item1,,item2,item3,H2,item4,,des,لوكالايزر,dae,43806,note2,</v>
      </c>
      <c r="P246">
        <f>COUNTIF(O:O,O246)</f>
        <v>1</v>
      </c>
    </row>
    <row r="247" spans="1:16" ht="30" customHeight="1" thickBot="1" x14ac:dyDescent="0.35">
      <c r="A247" s="2">
        <v>43808.46671296296</v>
      </c>
      <c r="B247" s="1" t="s">
        <v>9</v>
      </c>
      <c r="C247" s="1"/>
      <c r="D247" s="1"/>
      <c r="E247" s="1">
        <v>25</v>
      </c>
      <c r="F247" s="1" t="s">
        <v>20</v>
      </c>
      <c r="G247" s="1"/>
      <c r="H247" s="1" t="s">
        <v>74</v>
      </c>
      <c r="I247" s="1"/>
      <c r="J247" s="1"/>
      <c r="K247" s="1" t="s">
        <v>261</v>
      </c>
      <c r="L247" s="3">
        <v>43807</v>
      </c>
      <c r="M247" s="4"/>
      <c r="N247" s="1">
        <f>COUNTIF(K:K,K247)</f>
        <v>1</v>
      </c>
      <c r="O247" s="1" t="str">
        <f t="shared" si="3"/>
        <v>Expenses,amount,,source,,expence amount,25,category,Me,item1,,item2Food,item3,,item4,,des,شراء عبر نقاط البيع بطاقة: ***1693; مدى من: ***3001 مبلغ: SAR 25.00 لدى: FOOD LINES TO SERVICE er alsidieq s في: 2019-12-08 14:18:54الطازج,dae,43807,note2,</v>
      </c>
      <c r="P247">
        <f>COUNTIF(O:O,O247)</f>
        <v>1</v>
      </c>
    </row>
    <row r="248" spans="1:16" ht="30" customHeight="1" thickBot="1" x14ac:dyDescent="0.35">
      <c r="A248" s="2">
        <v>43808.467546296299</v>
      </c>
      <c r="B248" s="1" t="s">
        <v>9</v>
      </c>
      <c r="C248" s="1"/>
      <c r="D248" s="1"/>
      <c r="E248" s="1">
        <v>12.3</v>
      </c>
      <c r="F248" s="1" t="s">
        <v>14</v>
      </c>
      <c r="G248" s="1"/>
      <c r="H248" s="1"/>
      <c r="I248" s="1" t="s">
        <v>14</v>
      </c>
      <c r="J248" s="1"/>
      <c r="K248" s="1" t="s">
        <v>262</v>
      </c>
      <c r="L248" s="3">
        <v>43806</v>
      </c>
      <c r="M248" s="4"/>
      <c r="N248" s="1">
        <f>COUNTIF(K:K,K248)</f>
        <v>1</v>
      </c>
      <c r="O248" s="1" t="str">
        <f t="shared" ref="O248:O307" si="4">B248&amp;","&amp;"amount"&amp;","&amp;C248&amp;","&amp;"source"&amp;","&amp;D248&amp;","&amp;"expence amount"&amp;","&amp;E248&amp;","&amp;"category"&amp;","&amp;F248&amp;","&amp;"item1"&amp;","&amp;G248&amp;","&amp;"item2"&amp;H248&amp;","&amp;"item3"&amp;","&amp;I248&amp;","&amp;"item4"&amp;","&amp;J248&amp;","&amp;"des"&amp;","&amp;K248&amp;","&amp;"dae"&amp;","&amp;L248&amp;","&amp;"note2"&amp;","&amp;M248</f>
        <v>Expenses,amount,,source,,expence amount,12.3,category,H2,item1,,item2,item3,H2,item4,,des,مشتريات نقاط البيع بطاقة: **4529;مدى(أثير) من: xx007 مبلغ: 12.30 SAR لدى: FLAF BURGER دولة: السعودية في: 2019/12/07 19:35 لوكالايزر,dae,43806,note2,</v>
      </c>
      <c r="P248">
        <f>COUNTIF(O:O,O248)</f>
        <v>1</v>
      </c>
    </row>
    <row r="249" spans="1:16" ht="30" customHeight="1" thickBot="1" x14ac:dyDescent="0.35">
      <c r="A249" s="2">
        <v>43808.467986111114</v>
      </c>
      <c r="B249" s="1" t="s">
        <v>9</v>
      </c>
      <c r="C249" s="1"/>
      <c r="D249" s="1"/>
      <c r="E249" s="1">
        <v>4</v>
      </c>
      <c r="F249" s="1" t="s">
        <v>14</v>
      </c>
      <c r="G249" s="1"/>
      <c r="H249" s="1"/>
      <c r="I249" s="1" t="s">
        <v>14</v>
      </c>
      <c r="J249" s="1"/>
      <c r="K249" s="1" t="s">
        <v>263</v>
      </c>
      <c r="L249" s="3">
        <v>43806</v>
      </c>
      <c r="M249" s="4"/>
      <c r="N249" s="1">
        <f>COUNTIF(K:K,K249)</f>
        <v>1</v>
      </c>
      <c r="O249" s="1" t="str">
        <f t="shared" si="4"/>
        <v>Expenses,amount,,source,,expence amount,4,category,H2,item1,,item2,item3,H2,item4,,des,لوكالايزر مشتريات نقاط البيع بطاقة: **4529;مدى(أثير) من: xx007 مبلغ: 4.00 SAR لدى: FLAF BURGER دولة: السعودية في: 2019/12/07 19:44,dae,43806,note2,</v>
      </c>
      <c r="P249">
        <f>COUNTIF(O:O,O249)</f>
        <v>1</v>
      </c>
    </row>
    <row r="250" spans="1:16" ht="30" customHeight="1" thickBot="1" x14ac:dyDescent="0.35">
      <c r="A250" s="2">
        <v>43808.468333333331</v>
      </c>
      <c r="B250" s="1" t="s">
        <v>9</v>
      </c>
      <c r="C250" s="1"/>
      <c r="D250" s="1"/>
      <c r="E250" s="1">
        <v>19</v>
      </c>
      <c r="F250" s="1" t="s">
        <v>20</v>
      </c>
      <c r="G250" s="1"/>
      <c r="H250" s="1" t="s">
        <v>74</v>
      </c>
      <c r="I250" s="1"/>
      <c r="J250" s="1"/>
      <c r="K250" s="1" t="s">
        <v>264</v>
      </c>
      <c r="L250" s="3">
        <v>43807</v>
      </c>
      <c r="M250" s="4"/>
      <c r="N250" s="1">
        <f>COUNTIF(K:K,K250)</f>
        <v>1</v>
      </c>
      <c r="O250" s="1" t="str">
        <f t="shared" si="4"/>
        <v>Expenses,amount,,source,,expence amount,19,category,Me,item1,,item2Food,item3,,item4,,des,مشتريات نقاط البيع بطاقة: **4529;مدى(أثير) من: xx007 مبلغ: 19.00 SAR لدى: KUDU R0047HD دولة: السعودية في: 2019/12/08 09:01,dae,43807,note2,</v>
      </c>
      <c r="P250">
        <f>COUNTIF(O:O,O250)</f>
        <v>1</v>
      </c>
    </row>
    <row r="251" spans="1:16" ht="30" customHeight="1" thickBot="1" x14ac:dyDescent="0.35">
      <c r="A251" s="2">
        <v>43808.468692129631</v>
      </c>
      <c r="B251" s="1" t="s">
        <v>9</v>
      </c>
      <c r="C251" s="1"/>
      <c r="D251" s="1"/>
      <c r="E251" s="1">
        <v>26</v>
      </c>
      <c r="F251" s="1" t="s">
        <v>10</v>
      </c>
      <c r="G251" s="1" t="s">
        <v>24</v>
      </c>
      <c r="H251" s="1"/>
      <c r="I251" s="1"/>
      <c r="J251" s="1"/>
      <c r="K251" s="1" t="s">
        <v>265</v>
      </c>
      <c r="L251" s="3">
        <v>43807</v>
      </c>
      <c r="M251" s="4"/>
      <c r="N251" s="1">
        <f>COUNTIF(K:K,K251)</f>
        <v>1</v>
      </c>
      <c r="O251" s="1" t="str">
        <f t="shared" si="4"/>
        <v>Expenses,amount,,source,,expence amount,26,category,H1,item1,Batool,item2,item3,,item4,,des,مشتريات نقاط البيع بطاقة: **4529;مدى(أثير) من: xx007 مبلغ: 26.00 SAR لدى: BURGER KING دولة: السعودية في: 2019/12/08 13:54,dae,43807,note2,</v>
      </c>
      <c r="P251">
        <f>COUNTIF(O:O,O251)</f>
        <v>1</v>
      </c>
    </row>
    <row r="252" spans="1:16" ht="30" customHeight="1" thickBot="1" x14ac:dyDescent="0.35">
      <c r="A252" s="2">
        <v>43808.469027777777</v>
      </c>
      <c r="B252" s="1" t="s">
        <v>9</v>
      </c>
      <c r="C252" s="1"/>
      <c r="D252" s="1"/>
      <c r="E252" s="1">
        <v>100</v>
      </c>
      <c r="F252" s="1" t="s">
        <v>14</v>
      </c>
      <c r="G252" s="1"/>
      <c r="H252" s="1"/>
      <c r="I252" s="1" t="s">
        <v>14</v>
      </c>
      <c r="J252" s="1"/>
      <c r="K252" s="1" t="s">
        <v>266</v>
      </c>
      <c r="L252" s="3">
        <v>43807</v>
      </c>
      <c r="M252" s="4"/>
      <c r="N252" s="1">
        <f>COUNTIF(K:K,K252)</f>
        <v>1</v>
      </c>
      <c r="O252" s="1" t="str">
        <f t="shared" si="4"/>
        <v>Expenses,amount,,source,,expence amount,100,category,H2,item1,,item2,item3,H2,item4,,des,حوالة صادرة: محلية من: xx007 مبلغ: 107.35 SAR في: 2019/12/08 14:08,dae,43807,note2,</v>
      </c>
      <c r="P252">
        <f>COUNTIF(O:O,O252)</f>
        <v>1</v>
      </c>
    </row>
    <row r="253" spans="1:16" ht="30" customHeight="1" thickBot="1" x14ac:dyDescent="0.35">
      <c r="A253" s="2">
        <v>43808.469421296293</v>
      </c>
      <c r="B253" s="1" t="s">
        <v>9</v>
      </c>
      <c r="C253" s="1"/>
      <c r="D253" s="1"/>
      <c r="E253" s="1">
        <v>11</v>
      </c>
      <c r="F253" s="1" t="s">
        <v>10</v>
      </c>
      <c r="G253" s="1" t="s">
        <v>10</v>
      </c>
      <c r="H253" s="1"/>
      <c r="I253" s="1"/>
      <c r="J253" s="1"/>
      <c r="K253" s="1" t="s">
        <v>267</v>
      </c>
      <c r="L253" s="3">
        <v>43807</v>
      </c>
      <c r="M253" s="4"/>
      <c r="N253" s="1">
        <f>COUNTIF(K:K,K253)</f>
        <v>1</v>
      </c>
      <c r="O253" s="1" t="str">
        <f t="shared" si="4"/>
        <v>Expenses,amount,,source,,expence amount,11,category,H1,item1,H1,item2,item3,,item4,,des,مشتريات نقاط البيع بطاقة: **4529;مدى(أثير) من: xx007 مبلغ: 11.00 SAR لدى: TELAL TARF EST دولة: السعودية في: 2019/12/08 17:45,dae,43807,note2,</v>
      </c>
      <c r="P253">
        <f>COUNTIF(O:O,O253)</f>
        <v>1</v>
      </c>
    </row>
    <row r="254" spans="1:16" ht="30" customHeight="1" thickBot="1" x14ac:dyDescent="0.35">
      <c r="A254" s="2">
        <v>43810.574236111112</v>
      </c>
      <c r="B254" s="1" t="s">
        <v>17</v>
      </c>
      <c r="C254" s="1">
        <v>4000</v>
      </c>
      <c r="D254" s="1" t="s">
        <v>268</v>
      </c>
      <c r="E254" s="1"/>
      <c r="F254" s="1"/>
      <c r="G254" s="1"/>
      <c r="H254" s="1"/>
      <c r="I254" s="1"/>
      <c r="J254" s="1"/>
      <c r="K254" s="1" t="s">
        <v>269</v>
      </c>
      <c r="L254" s="3">
        <v>43808</v>
      </c>
      <c r="M254" s="4"/>
      <c r="N254" s="1">
        <f>COUNTIF(K:K,K254)</f>
        <v>1</v>
      </c>
      <c r="O254" s="1" t="str">
        <f t="shared" si="4"/>
        <v>Income,amount,4000,source,Mina,expence amount,,category,,item1,,item2,item3,,item4,,des,حوالة واردة: محلية عبر: البنك الأهلي التجاري مبلغ: 4000.00 SAR إلى: xx007 في: 2019/12/09 13:52,dae,43808,note2,</v>
      </c>
      <c r="P254">
        <f>COUNTIF(O:O,O254)</f>
        <v>1</v>
      </c>
    </row>
    <row r="255" spans="1:16" ht="30" customHeight="1" thickBot="1" x14ac:dyDescent="0.35">
      <c r="A255" s="2">
        <v>43810.574571759258</v>
      </c>
      <c r="B255" s="1" t="s">
        <v>9</v>
      </c>
      <c r="C255" s="1"/>
      <c r="D255" s="1"/>
      <c r="E255" s="1">
        <v>164</v>
      </c>
      <c r="F255" s="1" t="s">
        <v>20</v>
      </c>
      <c r="G255" s="1"/>
      <c r="H255" s="1" t="s">
        <v>110</v>
      </c>
      <c r="I255" s="1"/>
      <c r="J255" s="1"/>
      <c r="K255" s="1" t="s">
        <v>270</v>
      </c>
      <c r="L255" s="3">
        <v>43808</v>
      </c>
      <c r="M255" s="4"/>
      <c r="N255" s="1">
        <f>COUNTIF(K:K,K255)</f>
        <v>1</v>
      </c>
      <c r="O255" s="1" t="str">
        <f t="shared" si="4"/>
        <v>Expenses,amount,,source,,expence amount,164,category,Me,item1,,item2Communication,item3,,item4,,des,سداد فاتورة من: xx007 مبلغ: 164.69 SAR مفوتر: الاتصالات السعودية في: 2019/12/09 15:46,dae,43808,note2,</v>
      </c>
      <c r="P255">
        <f>COUNTIF(O:O,O255)</f>
        <v>1</v>
      </c>
    </row>
    <row r="256" spans="1:16" ht="30" customHeight="1" thickBot="1" x14ac:dyDescent="0.35">
      <c r="A256" s="2">
        <v>43810.575983796298</v>
      </c>
      <c r="B256" s="1" t="s">
        <v>9</v>
      </c>
      <c r="C256" s="1"/>
      <c r="D256" s="1"/>
      <c r="E256" s="1">
        <v>100</v>
      </c>
      <c r="F256" s="1" t="s">
        <v>20</v>
      </c>
      <c r="G256" s="1"/>
      <c r="H256" s="1" t="s">
        <v>110</v>
      </c>
      <c r="I256" s="1"/>
      <c r="J256" s="1"/>
      <c r="K256" s="1" t="s">
        <v>271</v>
      </c>
      <c r="L256" s="3">
        <v>43808</v>
      </c>
      <c r="M256" s="4"/>
      <c r="N256" s="1">
        <f>COUNTIF(K:K,K256)</f>
        <v>1</v>
      </c>
      <c r="O256" s="1" t="str">
        <f t="shared" si="4"/>
        <v>Expenses,amount,,source,,expence amount,100,category,Me,item1,,item2Communication,item3,,item4,,des,سداد فاتورة من: xx007 مبلغ: 100.00 SAR مفوتر: الاتصالات السعودية في: 2019/12/09 15:47,dae,43808,note2,</v>
      </c>
      <c r="P256">
        <f>COUNTIF(O:O,O256)</f>
        <v>1</v>
      </c>
    </row>
    <row r="257" spans="1:16" ht="30" customHeight="1" thickBot="1" x14ac:dyDescent="0.35">
      <c r="A257" s="2">
        <v>43810.576319444444</v>
      </c>
      <c r="B257" s="1" t="s">
        <v>9</v>
      </c>
      <c r="C257" s="1"/>
      <c r="D257" s="1"/>
      <c r="E257" s="1">
        <v>654</v>
      </c>
      <c r="F257" s="1" t="s">
        <v>14</v>
      </c>
      <c r="G257" s="1"/>
      <c r="H257" s="1"/>
      <c r="I257" s="1" t="s">
        <v>77</v>
      </c>
      <c r="J257" s="1"/>
      <c r="K257" s="1" t="s">
        <v>272</v>
      </c>
      <c r="L257" s="3">
        <v>43808</v>
      </c>
      <c r="M257" s="4"/>
      <c r="N257" s="1">
        <f>COUNTIF(K:K,K257)</f>
        <v>1</v>
      </c>
      <c r="O257" s="1" t="str">
        <f t="shared" si="4"/>
        <v>Expenses,amount,,source,,expence amount,654,category,H2,item1,,item2,item3,Telephone,item4,,des,سداد فاتورة من: xx007 مبلغ: 654.51 SAR مفوتر: الاتصالات السعودية في: 2019/12/09 15:52,dae,43808,note2,</v>
      </c>
      <c r="P257">
        <f>COUNTIF(O:O,O257)</f>
        <v>1</v>
      </c>
    </row>
    <row r="258" spans="1:16" ht="30" customHeight="1" thickBot="1" x14ac:dyDescent="0.35">
      <c r="A258" s="2">
        <v>43810.576631944445</v>
      </c>
      <c r="B258" s="1" t="s">
        <v>9</v>
      </c>
      <c r="C258" s="1"/>
      <c r="D258" s="1"/>
      <c r="E258" s="1">
        <v>106</v>
      </c>
      <c r="F258" s="1" t="s">
        <v>20</v>
      </c>
      <c r="G258" s="1"/>
      <c r="H258" s="1" t="s">
        <v>22</v>
      </c>
      <c r="I258" s="1"/>
      <c r="J258" s="1"/>
      <c r="K258" s="1" t="s">
        <v>273</v>
      </c>
      <c r="L258" s="3">
        <v>43808</v>
      </c>
      <c r="M258" s="4"/>
      <c r="N258" s="1">
        <f>COUNTIF(K:K,K258)</f>
        <v>1</v>
      </c>
      <c r="O258" s="1" t="str">
        <f t="shared" si="4"/>
        <v>Expenses,amount,,source,,expence amount,106,category,Me,item1,,item2Fuel,item3,,item4,,des,مشتريات نقاط البيع بطاقة: **4529;مدى(أثير) من: xx007 مبلغ: 106.00 SAR لدى: ALATOZ CO دولة: السعودية في: 2019/12/09 20:11,dae,43808,note2,</v>
      </c>
      <c r="P258">
        <f>COUNTIF(O:O,O258)</f>
        <v>1</v>
      </c>
    </row>
    <row r="259" spans="1:16" ht="30" customHeight="1" thickBot="1" x14ac:dyDescent="0.35">
      <c r="A259" s="2">
        <v>43810.576932870368</v>
      </c>
      <c r="B259" s="1" t="s">
        <v>9</v>
      </c>
      <c r="C259" s="1"/>
      <c r="D259" s="1"/>
      <c r="E259" s="1">
        <v>33</v>
      </c>
      <c r="F259" s="1" t="s">
        <v>14</v>
      </c>
      <c r="G259" s="1"/>
      <c r="H259" s="1"/>
      <c r="I259" s="1" t="s">
        <v>14</v>
      </c>
      <c r="J259" s="1"/>
      <c r="K259" s="1" t="s">
        <v>274</v>
      </c>
      <c r="L259" s="3">
        <v>43808</v>
      </c>
      <c r="M259" s="4"/>
      <c r="N259" s="1">
        <f>COUNTIF(K:K,K259)</f>
        <v>1</v>
      </c>
      <c r="O259" s="1" t="str">
        <f t="shared" si="4"/>
        <v>Expenses,amount,,source,,expence amount,33,category,H2,item1,,item2,item3,H2,item4,,des,مشتريات نقاط البيع بطاقة: **4529;مدى(أثير) من: xx007 مبلغ: 33.00 SAR لدى: koz alqahwah دولة: السعودية في: 2019/12/09 20:46,dae,43808,note2,</v>
      </c>
      <c r="P259">
        <f>COUNTIF(O:O,O259)</f>
        <v>1</v>
      </c>
    </row>
    <row r="260" spans="1:16" ht="30" customHeight="1" thickBot="1" x14ac:dyDescent="0.35">
      <c r="A260" s="2">
        <v>43810.577361111114</v>
      </c>
      <c r="B260" s="1" t="s">
        <v>9</v>
      </c>
      <c r="C260" s="1"/>
      <c r="D260" s="1"/>
      <c r="E260" s="1">
        <v>78.75</v>
      </c>
      <c r="F260" s="1" t="s">
        <v>14</v>
      </c>
      <c r="G260" s="1"/>
      <c r="H260" s="1"/>
      <c r="I260" s="1" t="s">
        <v>14</v>
      </c>
      <c r="J260" s="1"/>
      <c r="K260" s="1" t="s">
        <v>275</v>
      </c>
      <c r="L260" s="3">
        <v>43808</v>
      </c>
      <c r="M260" s="4"/>
      <c r="N260" s="1">
        <f>COUNTIF(K:K,K260)</f>
        <v>1</v>
      </c>
      <c r="O260" s="1" t="str">
        <f t="shared" si="4"/>
        <v>Expenses,amount,,source,,expence amount,78.75,category,H2,item1,,item2,item3,H2,item4,,des,سداد فاتورة من: xx007 مبلغ: 78.75 SAR مفوتر: السعودية للإستقدام في: 2019/12/09 21:07,dae,43808,note2,</v>
      </c>
      <c r="P260">
        <f>COUNTIF(O:O,O260)</f>
        <v>1</v>
      </c>
    </row>
    <row r="261" spans="1:16" ht="30" customHeight="1" thickBot="1" x14ac:dyDescent="0.35">
      <c r="A261" s="2">
        <v>43810.577662037038</v>
      </c>
      <c r="B261" s="1" t="s">
        <v>9</v>
      </c>
      <c r="C261" s="1"/>
      <c r="D261" s="1"/>
      <c r="E261" s="1">
        <v>86</v>
      </c>
      <c r="F261" s="1" t="s">
        <v>14</v>
      </c>
      <c r="G261" s="1"/>
      <c r="H261" s="1"/>
      <c r="I261" s="1" t="s">
        <v>14</v>
      </c>
      <c r="J261" s="1"/>
      <c r="K261" s="1" t="s">
        <v>276</v>
      </c>
      <c r="L261" s="3">
        <v>43808</v>
      </c>
      <c r="M261" s="4"/>
      <c r="N261" s="1">
        <f>COUNTIF(K:K,K261)</f>
        <v>1</v>
      </c>
      <c r="O261" s="1" t="str">
        <f t="shared" si="4"/>
        <v>Expenses,amount,,source,,expence amount,86,category,H2,item1,,item2,item3,H2,item4,,des,مشتريات نقاط البيع بطاقة: **4529;مدى(أثير) من: xx007 مبلغ: 86.87 SAR لدى: TAMIMI MARKETS S160 دولة: السعودية في: 2019/12/09 21:48,dae,43808,note2,</v>
      </c>
      <c r="P261">
        <f>COUNTIF(O:O,O261)</f>
        <v>1</v>
      </c>
    </row>
    <row r="262" spans="1:16" ht="30" customHeight="1" thickBot="1" x14ac:dyDescent="0.35">
      <c r="A262" s="2">
        <v>43810.577986111108</v>
      </c>
      <c r="B262" s="1" t="s">
        <v>9</v>
      </c>
      <c r="C262" s="1"/>
      <c r="D262" s="1"/>
      <c r="E262" s="1">
        <v>22.5</v>
      </c>
      <c r="F262" s="1" t="s">
        <v>20</v>
      </c>
      <c r="G262" s="1"/>
      <c r="H262" s="1" t="s">
        <v>74</v>
      </c>
      <c r="I262" s="1"/>
      <c r="J262" s="1"/>
      <c r="K262" s="1" t="s">
        <v>277</v>
      </c>
      <c r="L262" s="3">
        <v>43809</v>
      </c>
      <c r="M262" s="4"/>
      <c r="N262" s="1">
        <f>COUNTIF(K:K,K262)</f>
        <v>1</v>
      </c>
      <c r="O262" s="1" t="str">
        <f t="shared" si="4"/>
        <v>Expenses,amount,,source,,expence amount,22.5,category,Me,item1,,item2Food,item3,,item4,,des,مشتريات نقاط البيع بطاقة: **4529;مدى(أثير) من: xx007 مبلغ: 12.00 SAR لدى: 50 FROUITS دولة: السعودية في: 2019/12/10 08:47,dae,43809,note2,</v>
      </c>
      <c r="P262">
        <f>COUNTIF(O:O,O262)</f>
        <v>1</v>
      </c>
    </row>
    <row r="263" spans="1:16" ht="30" customHeight="1" thickBot="1" x14ac:dyDescent="0.35">
      <c r="A263" s="2">
        <v>43810.582175925927</v>
      </c>
      <c r="B263" s="1" t="s">
        <v>9</v>
      </c>
      <c r="C263" s="1"/>
      <c r="D263" s="1"/>
      <c r="E263" s="1">
        <v>200</v>
      </c>
      <c r="F263" s="1" t="s">
        <v>10</v>
      </c>
      <c r="G263" s="1" t="s">
        <v>24</v>
      </c>
      <c r="H263" s="1"/>
      <c r="I263" s="1"/>
      <c r="J263" s="1"/>
      <c r="K263" s="1" t="s">
        <v>278</v>
      </c>
      <c r="L263" s="3">
        <v>43809</v>
      </c>
      <c r="M263" s="4"/>
      <c r="N263" s="1">
        <f>COUNTIF(K:K,K263)</f>
        <v>1</v>
      </c>
      <c r="O263" s="1" t="str">
        <f t="shared" si="4"/>
        <v>Expenses,amount,,source,,expence amount,200,category,H1,item1,Batool,item2,item3,,item4,,des,حوالة صادرة: محلية من: xx007 مبلغ: 207.35 SAR في: 2019/12/10 09:08,dae,43809,note2,</v>
      </c>
      <c r="P263">
        <f>COUNTIF(O:O,O263)</f>
        <v>1</v>
      </c>
    </row>
    <row r="264" spans="1:16" ht="30" customHeight="1" thickBot="1" x14ac:dyDescent="0.35">
      <c r="A264" s="2">
        <v>43810.582511574074</v>
      </c>
      <c r="B264" s="1" t="s">
        <v>9</v>
      </c>
      <c r="C264" s="1"/>
      <c r="D264" s="1"/>
      <c r="E264" s="1">
        <v>10</v>
      </c>
      <c r="F264" s="1" t="s">
        <v>20</v>
      </c>
      <c r="G264" s="1"/>
      <c r="H264" s="1" t="s">
        <v>84</v>
      </c>
      <c r="I264" s="1"/>
      <c r="J264" s="1"/>
      <c r="K264" s="1" t="s">
        <v>279</v>
      </c>
      <c r="L264" s="3">
        <v>43809</v>
      </c>
      <c r="M264" s="4"/>
      <c r="N264" s="1">
        <f>COUNTIF(K:K,K264)</f>
        <v>1</v>
      </c>
      <c r="O264" s="1" t="str">
        <f t="shared" si="4"/>
        <v>Expenses,amount,,source,,expence amount,10,category,Me,item1,,item2Coffee,item3,,item4,,des,مشتريات نقاط البيع بطاقة: **4529;مدى(أثير) من: xx007 مبلغ: 10.00 SAR لدى: DANKIN DONUTS دولة: السعودية في: 2019/12/10 13:26,dae,43809,note2,</v>
      </c>
      <c r="P264">
        <f>COUNTIF(O:O,O264)</f>
        <v>1</v>
      </c>
    </row>
    <row r="265" spans="1:16" ht="30" customHeight="1" thickBot="1" x14ac:dyDescent="0.35">
      <c r="A265" s="2">
        <v>43810.582835648151</v>
      </c>
      <c r="B265" s="1" t="s">
        <v>9</v>
      </c>
      <c r="C265" s="1"/>
      <c r="D265" s="1"/>
      <c r="E265" s="1">
        <v>29</v>
      </c>
      <c r="F265" s="1" t="s">
        <v>20</v>
      </c>
      <c r="G265" s="1"/>
      <c r="H265" s="1" t="s">
        <v>74</v>
      </c>
      <c r="I265" s="1"/>
      <c r="J265" s="1"/>
      <c r="K265" s="1" t="s">
        <v>280</v>
      </c>
      <c r="L265" s="3">
        <v>43809</v>
      </c>
      <c r="M265" s="4"/>
      <c r="N265" s="1">
        <f>COUNTIF(K:K,K265)</f>
        <v>1</v>
      </c>
      <c r="O265" s="1" t="str">
        <f t="shared" si="4"/>
        <v>Expenses,amount,,source,,expence amount,29,category,Me,item1,,item2Food,item3,,item4,,des,مشتريات نقاط البيع بطاقة: **4529;مدى(أثير) من: xx007 مبلغ: 29.00 SAR لدى: Rice Fish Restaurant دولة: السعودية في: 2019/12/10 14:30,dae,43809,note2,</v>
      </c>
      <c r="P265">
        <f>COUNTIF(O:O,O265)</f>
        <v>1</v>
      </c>
    </row>
    <row r="266" spans="1:16" ht="30" customHeight="1" thickBot="1" x14ac:dyDescent="0.35">
      <c r="A266" s="2">
        <v>43810.58315972222</v>
      </c>
      <c r="B266" s="1" t="s">
        <v>9</v>
      </c>
      <c r="C266" s="1"/>
      <c r="D266" s="1"/>
      <c r="E266" s="1">
        <v>30</v>
      </c>
      <c r="F266" s="1" t="s">
        <v>14</v>
      </c>
      <c r="G266" s="1"/>
      <c r="H266" s="1"/>
      <c r="I266" s="1" t="s">
        <v>14</v>
      </c>
      <c r="J266" s="1"/>
      <c r="K266" s="1" t="s">
        <v>281</v>
      </c>
      <c r="L266" s="3">
        <v>43809</v>
      </c>
      <c r="M266" s="4"/>
      <c r="N266" s="1">
        <f>COUNTIF(K:K,K266)</f>
        <v>1</v>
      </c>
      <c r="O266" s="1" t="str">
        <f t="shared" si="4"/>
        <v>Expenses,amount,,source,,expence amount,30,category,H2,item1,,item2,item3,H2,item4,,des,مشتريات نقاط البيع بطاقة: **4529;مدى(أثير) من: xx007 مبلغ: 30.00 SAR لدى: Abu Bakar 2 دولة: السعودية في: 2019/12/10 17:42,dae,43809,note2,</v>
      </c>
      <c r="P266">
        <f>COUNTIF(O:O,O266)</f>
        <v>1</v>
      </c>
    </row>
    <row r="267" spans="1:16" ht="30" customHeight="1" thickBot="1" x14ac:dyDescent="0.35">
      <c r="A267" s="2">
        <v>43810.583460648151</v>
      </c>
      <c r="B267" s="1" t="s">
        <v>9</v>
      </c>
      <c r="C267" s="1"/>
      <c r="D267" s="1"/>
      <c r="E267" s="1">
        <v>6</v>
      </c>
      <c r="F267" s="1" t="s">
        <v>14</v>
      </c>
      <c r="G267" s="1"/>
      <c r="H267" s="1"/>
      <c r="I267" s="1" t="s">
        <v>14</v>
      </c>
      <c r="J267" s="1"/>
      <c r="K267" s="1" t="s">
        <v>282</v>
      </c>
      <c r="L267" s="3">
        <v>43809</v>
      </c>
      <c r="M267" s="4"/>
      <c r="N267" s="1">
        <f>COUNTIF(K:K,K267)</f>
        <v>1</v>
      </c>
      <c r="O267" s="1" t="str">
        <f t="shared" si="4"/>
        <v>Expenses,amount,,source,,expence amount,6,category,H2,item1,,item2,item3,H2,item4,,des,مشتريات نقاط البيع بطاقة: **4529;مدى(أثير) من: xx007 مبلغ: 6.00 SAR لدى: Danat ALAryaf دولة: السعودية في: 2019/12/10 18:20,dae,43809,note2,</v>
      </c>
      <c r="P267">
        <f>COUNTIF(O:O,O267)</f>
        <v>1</v>
      </c>
    </row>
    <row r="268" spans="1:16" ht="30" customHeight="1" thickBot="1" x14ac:dyDescent="0.35">
      <c r="A268" s="2">
        <v>43810.583761574075</v>
      </c>
      <c r="B268" s="1" t="s">
        <v>9</v>
      </c>
      <c r="C268" s="1"/>
      <c r="D268" s="1"/>
      <c r="E268" s="1">
        <v>1011</v>
      </c>
      <c r="F268" s="1" t="s">
        <v>10</v>
      </c>
      <c r="G268" s="1" t="s">
        <v>77</v>
      </c>
      <c r="H268" s="1"/>
      <c r="I268" s="1"/>
      <c r="J268" s="1"/>
      <c r="K268" s="1" t="s">
        <v>283</v>
      </c>
      <c r="L268" s="3">
        <v>43809</v>
      </c>
      <c r="M268" s="4"/>
      <c r="N268" s="1">
        <f>COUNTIF(K:K,K268)</f>
        <v>1</v>
      </c>
      <c r="O268" s="1" t="str">
        <f t="shared" si="4"/>
        <v>Expenses,amount,,source,,expence amount,1011,category,H1,item1,Telephone,item2,item3,,item4,,des,سداد فاتورة من: xx007 مبلغ: 1011.22 SAR مفوتر: الاتصالات السعودية في: 2019/12/10 21:12,dae,43809,note2,</v>
      </c>
      <c r="P268">
        <f>COUNTIF(O:O,O268)</f>
        <v>1</v>
      </c>
    </row>
    <row r="269" spans="1:16" ht="30" customHeight="1" thickBot="1" x14ac:dyDescent="0.35">
      <c r="A269" s="2">
        <v>43810.585219907407</v>
      </c>
      <c r="B269" s="1" t="s">
        <v>17</v>
      </c>
      <c r="C269" s="1">
        <v>1299</v>
      </c>
      <c r="D269" s="1" t="s">
        <v>90</v>
      </c>
      <c r="E269" s="1"/>
      <c r="F269" s="1"/>
      <c r="G269" s="1"/>
      <c r="H269" s="1"/>
      <c r="I269" s="1"/>
      <c r="J269" s="1"/>
      <c r="K269" s="1" t="s">
        <v>284</v>
      </c>
      <c r="L269" s="3">
        <v>43809</v>
      </c>
      <c r="M269" s="4"/>
      <c r="N269" s="1">
        <f>COUNTIF(K:K,K269)</f>
        <v>1</v>
      </c>
      <c r="O269" s="1" t="str">
        <f t="shared" si="4"/>
        <v>Income,amount,1299,source,other,expence amount,,category,,item1,,item2,item3,,item4,,des,حساب المواطن اضافة SAR 1299.00 الى حسابك ***2984 في 2019-12-10 00:45:09 - حساب المواطن,dae,43809,note2,</v>
      </c>
      <c r="P269">
        <f>COUNTIF(O:O,O269)</f>
        <v>1</v>
      </c>
    </row>
    <row r="270" spans="1:16" ht="30" customHeight="1" thickBot="1" x14ac:dyDescent="0.35">
      <c r="A270" s="2">
        <v>43810.585740740738</v>
      </c>
      <c r="B270" s="1" t="s">
        <v>9</v>
      </c>
      <c r="C270" s="1"/>
      <c r="D270" s="1"/>
      <c r="E270" s="1">
        <v>19</v>
      </c>
      <c r="F270" s="1" t="s">
        <v>20</v>
      </c>
      <c r="G270" s="1"/>
      <c r="H270" s="1" t="s">
        <v>74</v>
      </c>
      <c r="I270" s="1"/>
      <c r="J270" s="1"/>
      <c r="K270" s="1" t="s">
        <v>285</v>
      </c>
      <c r="L270" s="3">
        <v>43808</v>
      </c>
      <c r="M270" s="4"/>
      <c r="N270" s="1">
        <f>COUNTIF(K:K,K270)</f>
        <v>1</v>
      </c>
      <c r="O270" s="1" t="str">
        <f t="shared" si="4"/>
        <v>Expenses,amount,,source,,expence amount,19,category,Me,item1,,item2Food,item3,,item4,,des,شراء عبر نقاط البيع بطاقة: ***1693; مدى(أثير) من: ***3001 مبلغ: SAR 19.00 لدى: KUDU R0036HD في: 2019-12-09 07:40:44,dae,43808,note2,</v>
      </c>
      <c r="P270">
        <f>COUNTIF(O:O,O270)</f>
        <v>1</v>
      </c>
    </row>
    <row r="271" spans="1:16" ht="30" customHeight="1" thickBot="1" x14ac:dyDescent="0.35">
      <c r="A271" s="2">
        <v>43810.586261574077</v>
      </c>
      <c r="B271" s="1" t="s">
        <v>9</v>
      </c>
      <c r="C271" s="1"/>
      <c r="D271" s="1"/>
      <c r="E271" s="1">
        <v>200</v>
      </c>
      <c r="F271" s="1" t="s">
        <v>60</v>
      </c>
      <c r="G271" s="1"/>
      <c r="H271" s="1"/>
      <c r="I271" s="1"/>
      <c r="J271" s="1"/>
      <c r="K271" s="1" t="s">
        <v>286</v>
      </c>
      <c r="L271" s="3">
        <v>43808</v>
      </c>
      <c r="M271" s="4"/>
      <c r="N271" s="1">
        <f>COUNTIF(K:K,K271)</f>
        <v>1</v>
      </c>
      <c r="O271" s="1" t="str">
        <f t="shared" si="4"/>
        <v>Expenses,amount,,source,,expence amount,200,category,Res,item1,,item2,item3,,item4,,des,سحب: صراف آلي بطاقة: ***1693;مدى من: ***3001 مبلغ: SAR 200.00 في: 2019-12-09 11:03:54,dae,43808,note2,</v>
      </c>
      <c r="P271">
        <f>COUNTIF(O:O,O271)</f>
        <v>1</v>
      </c>
    </row>
    <row r="272" spans="1:16" ht="30" customHeight="1" thickBot="1" x14ac:dyDescent="0.35">
      <c r="A272" s="2">
        <v>43810.586562500001</v>
      </c>
      <c r="B272" s="1" t="s">
        <v>9</v>
      </c>
      <c r="C272" s="1"/>
      <c r="D272" s="1"/>
      <c r="E272" s="1">
        <v>50</v>
      </c>
      <c r="F272" s="1" t="s">
        <v>60</v>
      </c>
      <c r="G272" s="1"/>
      <c r="H272" s="1"/>
      <c r="I272" s="1"/>
      <c r="J272" s="1"/>
      <c r="K272" s="1" t="s">
        <v>287</v>
      </c>
      <c r="L272" s="3">
        <v>43808</v>
      </c>
      <c r="M272" s="4"/>
      <c r="N272" s="1">
        <f>COUNTIF(K:K,K272)</f>
        <v>1</v>
      </c>
      <c r="O272" s="1" t="str">
        <f t="shared" si="4"/>
        <v>Expenses,amount,,source,,expence amount,50,category,Res,item1,,item2,item3,,item4,,des,سحب: صراف آلي بطاقة: ***1693;مدى من: ***3001 مبلغ: SAR 50.00 في: 2019-12-09 12:02:09,dae,43808,note2,</v>
      </c>
      <c r="P272">
        <f>COUNTIF(O:O,O272)</f>
        <v>1</v>
      </c>
    </row>
    <row r="273" spans="1:16" ht="30" customHeight="1" thickBot="1" x14ac:dyDescent="0.35">
      <c r="A273" s="2">
        <v>43810.587013888886</v>
      </c>
      <c r="B273" s="1" t="s">
        <v>9</v>
      </c>
      <c r="C273" s="1"/>
      <c r="D273" s="1"/>
      <c r="E273" s="1">
        <v>79.8</v>
      </c>
      <c r="F273" s="1" t="s">
        <v>14</v>
      </c>
      <c r="G273" s="1"/>
      <c r="H273" s="1"/>
      <c r="I273" s="1" t="s">
        <v>14</v>
      </c>
      <c r="J273" s="1"/>
      <c r="K273" s="1" t="s">
        <v>288</v>
      </c>
      <c r="L273" s="3">
        <v>43808</v>
      </c>
      <c r="M273" s="4"/>
      <c r="N273" s="1">
        <f>COUNTIF(K:K,K273)</f>
        <v>1</v>
      </c>
      <c r="O273" s="1" t="str">
        <f t="shared" si="4"/>
        <v>Expenses,amount,,source,,expence amount,79.8,category,H2,item1,,item2,item3,H2,item4,,des,عملية شراء مدى عبر الإنترنت بمبلغ 79.80 SAR بإستخدام بطاقة مدى رقم ***1693 في 2019-12-09 12:59:31 تم الخصم من حساب ***3001.,dae,43808,note2,</v>
      </c>
      <c r="P273">
        <f>COUNTIF(O:O,O273)</f>
        <v>1</v>
      </c>
    </row>
    <row r="274" spans="1:16" ht="30" customHeight="1" thickBot="1" x14ac:dyDescent="0.35">
      <c r="A274" s="2">
        <v>43810.587372685186</v>
      </c>
      <c r="B274" s="1" t="s">
        <v>9</v>
      </c>
      <c r="C274" s="1"/>
      <c r="D274" s="1"/>
      <c r="E274" s="1">
        <v>20</v>
      </c>
      <c r="F274" s="1" t="s">
        <v>20</v>
      </c>
      <c r="G274" s="1"/>
      <c r="H274" s="1" t="s">
        <v>22</v>
      </c>
      <c r="I274" s="1"/>
      <c r="J274" s="1"/>
      <c r="K274" s="1" t="s">
        <v>289</v>
      </c>
      <c r="L274" s="3">
        <v>43808</v>
      </c>
      <c r="M274" s="4"/>
      <c r="N274" s="1">
        <f>COUNTIF(K:K,K274)</f>
        <v>1</v>
      </c>
      <c r="O274" s="1" t="str">
        <f t="shared" si="4"/>
        <v>Expenses,amount,,source,,expence amount,20,category,Me,item1,,item2Fuel,item3,,item4,,des,شراء عبر نقاط البيع بطاقة: ***1693; مدى من: ***3001 مبلغ: SAR 20.00 لدى: Abu Bakar 2 في: 2019-12-09 13:01:58,dae,43808,note2,</v>
      </c>
      <c r="P274">
        <f>COUNTIF(O:O,O274)</f>
        <v>1</v>
      </c>
    </row>
    <row r="275" spans="1:16" ht="30" customHeight="1" thickBot="1" x14ac:dyDescent="0.35">
      <c r="A275" s="2">
        <v>43810.587719907409</v>
      </c>
      <c r="B275" s="1" t="s">
        <v>9</v>
      </c>
      <c r="C275" s="1"/>
      <c r="D275" s="1"/>
      <c r="E275" s="1">
        <v>36</v>
      </c>
      <c r="F275" s="1" t="s">
        <v>10</v>
      </c>
      <c r="G275" s="1" t="s">
        <v>24</v>
      </c>
      <c r="H275" s="1"/>
      <c r="I275" s="1"/>
      <c r="J275" s="1"/>
      <c r="K275" s="1" t="s">
        <v>290</v>
      </c>
      <c r="L275" s="3">
        <v>43808</v>
      </c>
      <c r="M275" s="4"/>
      <c r="N275" s="1">
        <f>COUNTIF(K:K,K275)</f>
        <v>1</v>
      </c>
      <c r="O275" s="1" t="str">
        <f t="shared" si="4"/>
        <v>Expenses,amount,,source,,expence amount,36,category,H1,item1,Batool,item2,item3,,item4,,des,شراء عبر نقاط البيع بطاقة: ***1693; مدى(أثير) من: ***3001 مبلغ: SAR 36.00 لدى: BURGER KING في: 2019-12-09 14:09:53,dae,43808,note2,</v>
      </c>
      <c r="P275">
        <f>COUNTIF(O:O,O275)</f>
        <v>1</v>
      </c>
    </row>
    <row r="276" spans="1:16" ht="30" customHeight="1" thickBot="1" x14ac:dyDescent="0.35">
      <c r="A276" s="2">
        <v>43810.588055555556</v>
      </c>
      <c r="B276" s="1" t="s">
        <v>9</v>
      </c>
      <c r="C276" s="1"/>
      <c r="D276" s="1"/>
      <c r="E276" s="1">
        <v>22</v>
      </c>
      <c r="F276" s="1" t="s">
        <v>10</v>
      </c>
      <c r="G276" s="1" t="s">
        <v>10</v>
      </c>
      <c r="H276" s="1"/>
      <c r="I276" s="1"/>
      <c r="J276" s="1"/>
      <c r="K276" s="1" t="s">
        <v>291</v>
      </c>
      <c r="L276" s="3">
        <v>43809</v>
      </c>
      <c r="M276" s="4"/>
      <c r="N276" s="1">
        <f>COUNTIF(K:K,K276)</f>
        <v>1</v>
      </c>
      <c r="O276" s="1" t="str">
        <f t="shared" si="4"/>
        <v>Expenses,amount,,source,,expence amount,22,category,H1,item1,H1,item2,item3,,item4,,des,شراء عبر نقاط البيع بطاقة: ***1693; مدى من: ***3001 مبلغ: SAR 22.00 لدى: EST BAYAREQ DUBAI LLTJ ah st في: 2019-12-10 20:29:39,dae,43809,note2,</v>
      </c>
      <c r="P276">
        <f>COUNTIF(O:O,O276)</f>
        <v>1</v>
      </c>
    </row>
    <row r="277" spans="1:16" ht="30" customHeight="1" thickBot="1" x14ac:dyDescent="0.35">
      <c r="A277" s="2">
        <v>43810.871851851851</v>
      </c>
      <c r="B277" s="1" t="s">
        <v>9</v>
      </c>
      <c r="C277" s="1"/>
      <c r="D277" s="1"/>
      <c r="E277" s="1">
        <v>16</v>
      </c>
      <c r="F277" s="1" t="s">
        <v>20</v>
      </c>
      <c r="G277" s="1"/>
      <c r="H277" s="1" t="s">
        <v>45</v>
      </c>
      <c r="I277" s="1"/>
      <c r="J277" s="1"/>
      <c r="K277" s="1" t="s">
        <v>99</v>
      </c>
      <c r="L277" s="3">
        <v>43808</v>
      </c>
      <c r="M277" s="4"/>
      <c r="N277" s="1">
        <f>COUNTIF(K:K,K277)</f>
        <v>118</v>
      </c>
      <c r="O277" s="1" t="str">
        <f t="shared" si="4"/>
        <v>Expenses,amount,,source,,expence amount,16,category,Me,item1,,item2Laundry,item3,,item4,,des,C,dae,43808,note2,</v>
      </c>
      <c r="P277">
        <f>COUNTIF(O:O,O277)</f>
        <v>1</v>
      </c>
    </row>
    <row r="278" spans="1:16" ht="30" customHeight="1" thickBot="1" x14ac:dyDescent="0.35">
      <c r="A278" s="2">
        <v>43812.537754629629</v>
      </c>
      <c r="B278" s="1" t="s">
        <v>9</v>
      </c>
      <c r="C278" s="1"/>
      <c r="D278" s="1"/>
      <c r="E278" s="1">
        <v>111</v>
      </c>
      <c r="F278" s="1" t="s">
        <v>114</v>
      </c>
      <c r="G278" s="1"/>
      <c r="H278" s="1"/>
      <c r="I278" s="1"/>
      <c r="J278" s="1" t="s">
        <v>196</v>
      </c>
      <c r="K278" s="1" t="s">
        <v>292</v>
      </c>
      <c r="L278" s="3">
        <v>43810</v>
      </c>
      <c r="M278" s="4"/>
      <c r="N278" s="1">
        <f>COUNTIF(K:K,K278)</f>
        <v>1</v>
      </c>
      <c r="O278" s="1" t="str">
        <f t="shared" si="4"/>
        <v>Expenses,amount,,source,,expence amount,111,category,Inv,item1,,item2,item3,,item4,ExpandChart,des,مشتريات نقاط البيع بطاقة: **4529;مدى من: xx007 مبلغ: 29 USD لدى: EXPANDCART دولة: أمريكا في: 2019/12/11 03:06,dae,43810,note2,</v>
      </c>
      <c r="P278">
        <f>COUNTIF(O:O,O278)</f>
        <v>1</v>
      </c>
    </row>
    <row r="279" spans="1:16" ht="30" customHeight="1" thickBot="1" x14ac:dyDescent="0.35">
      <c r="A279" s="2">
        <v>43812.538124999999</v>
      </c>
      <c r="B279" s="1" t="s">
        <v>9</v>
      </c>
      <c r="C279" s="1"/>
      <c r="D279" s="1"/>
      <c r="E279" s="1">
        <v>19</v>
      </c>
      <c r="F279" s="1" t="s">
        <v>20</v>
      </c>
      <c r="G279" s="1"/>
      <c r="H279" s="1" t="s">
        <v>74</v>
      </c>
      <c r="I279" s="1"/>
      <c r="J279" s="1"/>
      <c r="K279" s="1" t="s">
        <v>293</v>
      </c>
      <c r="L279" s="3">
        <v>43810</v>
      </c>
      <c r="M279" s="4"/>
      <c r="N279" s="1">
        <f>COUNTIF(K:K,K279)</f>
        <v>1</v>
      </c>
      <c r="O279" s="1" t="str">
        <f t="shared" si="4"/>
        <v>Expenses,amount,,source,,expence amount,19,category,Me,item1,,item2Food,item3,,item4,,des,مشتريات نقاط البيع بطاقة: **4529;مدى(أثير) من: xx007 مبلغ: 19.00 SAR لدى: KUDU R0071 دولة: السعودية في: 2019/12/11 09:27,dae,43810,note2,</v>
      </c>
      <c r="P279">
        <f>COUNTIF(O:O,O279)</f>
        <v>1</v>
      </c>
    </row>
    <row r="280" spans="1:16" ht="30" customHeight="1" thickBot="1" x14ac:dyDescent="0.35">
      <c r="A280" s="2">
        <v>43812.538587962961</v>
      </c>
      <c r="B280" s="1" t="s">
        <v>9</v>
      </c>
      <c r="C280" s="1"/>
      <c r="D280" s="1"/>
      <c r="E280" s="1">
        <v>500</v>
      </c>
      <c r="F280" s="1" t="s">
        <v>10</v>
      </c>
      <c r="G280" s="1" t="s">
        <v>24</v>
      </c>
      <c r="H280" s="1"/>
      <c r="I280" s="1"/>
      <c r="J280" s="1"/>
      <c r="K280" s="1" t="s">
        <v>294</v>
      </c>
      <c r="L280" s="3">
        <v>43810</v>
      </c>
      <c r="M280" s="4"/>
      <c r="N280" s="1">
        <f>COUNTIF(K:K,K280)</f>
        <v>1</v>
      </c>
      <c r="O280" s="1" t="str">
        <f t="shared" si="4"/>
        <v>Expenses,amount,,source,,expence amount,500,category,H1,item1,Batool,item2,item3,,item4,,des,حوالة صادرة: محلية من: xx007 مبلغ: 507.35 SAR في: 2019/12/11 11:42,dae,43810,note2,</v>
      </c>
      <c r="P280">
        <f>COUNTIF(O:O,O280)</f>
        <v>1</v>
      </c>
    </row>
    <row r="281" spans="1:16" ht="30" customHeight="1" thickBot="1" x14ac:dyDescent="0.35">
      <c r="A281" s="2">
        <v>43812.562789351854</v>
      </c>
      <c r="B281" s="1" t="s">
        <v>9</v>
      </c>
      <c r="C281" s="1"/>
      <c r="D281" s="1"/>
      <c r="E281" s="1">
        <v>9</v>
      </c>
      <c r="F281" s="1" t="s">
        <v>20</v>
      </c>
      <c r="G281" s="1"/>
      <c r="H281" s="1" t="s">
        <v>84</v>
      </c>
      <c r="I281" s="1"/>
      <c r="J281" s="1"/>
      <c r="K281" s="1" t="s">
        <v>295</v>
      </c>
      <c r="L281" s="3">
        <v>43810</v>
      </c>
      <c r="M281" s="4"/>
      <c r="N281" s="1">
        <f>COUNTIF(K:K,K281)</f>
        <v>1</v>
      </c>
      <c r="O281" s="1" t="str">
        <f t="shared" si="4"/>
        <v>Expenses,amount,,source,,expence amount,9,category,Me,item1,,item2Coffee,item3,,item4,,des,مشتريات نقاط البيع بطاقة: **4529;مدى(أثير) من: xx007 مبلغ: 9.00 SAR لدى: MERCATO COFFEE دولة: السعودية في: 2019/12/11 11:45,dae,43810,note2,</v>
      </c>
      <c r="P281">
        <f>COUNTIF(O:O,O281)</f>
        <v>1</v>
      </c>
    </row>
    <row r="282" spans="1:16" ht="30" customHeight="1" thickBot="1" x14ac:dyDescent="0.35">
      <c r="A282" s="2">
        <v>43812.563101851854</v>
      </c>
      <c r="B282" s="1" t="s">
        <v>9</v>
      </c>
      <c r="C282" s="1"/>
      <c r="D282" s="1"/>
      <c r="E282" s="1">
        <v>100</v>
      </c>
      <c r="F282" s="1" t="s">
        <v>14</v>
      </c>
      <c r="G282" s="1"/>
      <c r="H282" s="1"/>
      <c r="I282" s="1" t="s">
        <v>14</v>
      </c>
      <c r="J282" s="1"/>
      <c r="K282" s="1" t="s">
        <v>296</v>
      </c>
      <c r="L282" s="3">
        <v>43810</v>
      </c>
      <c r="M282" s="4"/>
      <c r="N282" s="1">
        <f>COUNTIF(K:K,K282)</f>
        <v>1</v>
      </c>
      <c r="O282" s="1" t="str">
        <f t="shared" si="4"/>
        <v>Expenses,amount,,source,,expence amount,100,category,H2,item1,,item2,item3,H2,item4,,des,حوالة صادرة: محلية من: xx007 مبلغ: 107.35 SAR في: 2019/12/11 13:34,dae,43810,note2,</v>
      </c>
      <c r="P282">
        <f>COUNTIF(O:O,O282)</f>
        <v>1</v>
      </c>
    </row>
    <row r="283" spans="1:16" ht="30" customHeight="1" thickBot="1" x14ac:dyDescent="0.35">
      <c r="A283" s="2">
        <v>43812.563703703701</v>
      </c>
      <c r="B283" s="1" t="s">
        <v>9</v>
      </c>
      <c r="C283" s="1"/>
      <c r="D283" s="1"/>
      <c r="E283" s="1">
        <v>50</v>
      </c>
      <c r="F283" s="1" t="s">
        <v>20</v>
      </c>
      <c r="G283" s="1"/>
      <c r="H283" s="1" t="s">
        <v>12</v>
      </c>
      <c r="I283" s="1"/>
      <c r="J283" s="1"/>
      <c r="K283" s="1" t="s">
        <v>297</v>
      </c>
      <c r="L283" s="3">
        <v>43810</v>
      </c>
      <c r="M283" s="4"/>
      <c r="N283" s="1">
        <f>COUNTIF(K:K,K283)</f>
        <v>1</v>
      </c>
      <c r="O283" s="1" t="str">
        <f t="shared" si="4"/>
        <v>Expenses,amount,,source,,expence amount,50,category,Me,item1,,item2Option 11,item3,,item4,,des,طباعة مشتريات نقاط البيع بطاقة: **4529;مدى من: xx007 مبلغ: 50.00 SAR لدى: SILA EST دولة: السعودية في: 2019/12/11 16:35,dae,43810,note2,</v>
      </c>
      <c r="P283">
        <f>COUNTIF(O:O,O283)</f>
        <v>1</v>
      </c>
    </row>
    <row r="284" spans="1:16" ht="30" customHeight="1" thickBot="1" x14ac:dyDescent="0.35">
      <c r="A284" s="2">
        <v>43812.564884259256</v>
      </c>
      <c r="B284" s="1" t="s">
        <v>9</v>
      </c>
      <c r="C284" s="1"/>
      <c r="D284" s="1"/>
      <c r="E284" s="1">
        <v>9.1999999999999993</v>
      </c>
      <c r="F284" s="1" t="s">
        <v>14</v>
      </c>
      <c r="G284" s="1"/>
      <c r="H284" s="1"/>
      <c r="I284" s="1" t="s">
        <v>14</v>
      </c>
      <c r="J284" s="1"/>
      <c r="K284" s="1" t="s">
        <v>298</v>
      </c>
      <c r="L284" s="3">
        <v>43810</v>
      </c>
      <c r="M284" s="4"/>
      <c r="N284" s="1">
        <f>COUNTIF(K:K,K284)</f>
        <v>1</v>
      </c>
      <c r="O284" s="1" t="str">
        <f t="shared" si="4"/>
        <v>Expenses,amount,,source,,expence amount,9.2,category,H2,item1,,item2,item3,H2,item4,,des,مشتريات نقاط البيع بطاقة: **4529;مدى(أثير) من: xx007 مبلغ: 9.20 SAR لدى: PANDA RETAIL COMPANY P دولة: السعودية في: 2019/12/11 22:56,dae,43810,note2,</v>
      </c>
      <c r="P284">
        <f>COUNTIF(O:O,O284)</f>
        <v>1</v>
      </c>
    </row>
    <row r="285" spans="1:16" ht="30" customHeight="1" thickBot="1" x14ac:dyDescent="0.35">
      <c r="A285" s="2">
        <v>43812.565300925926</v>
      </c>
      <c r="B285" s="1" t="s">
        <v>9</v>
      </c>
      <c r="C285" s="1"/>
      <c r="D285" s="1"/>
      <c r="E285" s="1">
        <v>100</v>
      </c>
      <c r="F285" s="1" t="s">
        <v>20</v>
      </c>
      <c r="G285" s="1"/>
      <c r="H285" s="1" t="s">
        <v>12</v>
      </c>
      <c r="I285" s="1"/>
      <c r="J285" s="1"/>
      <c r="K285" s="1" t="s">
        <v>299</v>
      </c>
      <c r="L285" s="3">
        <v>43810</v>
      </c>
      <c r="M285" s="4"/>
      <c r="N285" s="1">
        <f>COUNTIF(K:K,K285)</f>
        <v>1</v>
      </c>
      <c r="O285" s="1" t="str">
        <f t="shared" si="4"/>
        <v>Expenses,amount,,source,,expence amount,100,category,Me,item1,,item2Option 11,item3,,item4,,des,غسيل سيارة معاذ مشتريات نقاط البيع بطاقة: **4529;مدى(أثير) من: xx007 مبلغ: 9.20 SAR لدى: PANDA RETAIL COMPANY P دولة: السعودية في: 2019/12/11 22:56,dae,43810,note2,</v>
      </c>
      <c r="P285" t="e">
        <f>COUNTIF(O:O,O285)</f>
        <v>#VALUE!</v>
      </c>
    </row>
    <row r="286" spans="1:16" ht="30" customHeight="1" thickBot="1" x14ac:dyDescent="0.35">
      <c r="A286" s="2">
        <v>43812.565648148149</v>
      </c>
      <c r="B286" s="1" t="s">
        <v>9</v>
      </c>
      <c r="C286" s="1"/>
      <c r="D286" s="1"/>
      <c r="E286" s="1">
        <v>30</v>
      </c>
      <c r="F286" s="1" t="s">
        <v>20</v>
      </c>
      <c r="G286" s="1"/>
      <c r="H286" s="1" t="s">
        <v>127</v>
      </c>
      <c r="I286" s="1"/>
      <c r="J286" s="1"/>
      <c r="K286" s="1" t="s">
        <v>99</v>
      </c>
      <c r="L286" s="3">
        <v>43810</v>
      </c>
      <c r="M286" s="4"/>
      <c r="N286" s="1">
        <f>COUNTIF(K:K,K286)</f>
        <v>118</v>
      </c>
      <c r="O286" s="1" t="str">
        <f t="shared" si="4"/>
        <v>Expenses,amount,,source,,expence amount,30,category,Me,item1,,item2Car Wash,item3,,item4,,des,C,dae,43810,note2,</v>
      </c>
      <c r="P286">
        <f>COUNTIF(O:O,O286)</f>
        <v>1</v>
      </c>
    </row>
    <row r="287" spans="1:16" ht="30" customHeight="1" thickBot="1" x14ac:dyDescent="0.35">
      <c r="A287" s="2">
        <v>43812.566018518519</v>
      </c>
      <c r="B287" s="1" t="s">
        <v>9</v>
      </c>
      <c r="C287" s="1"/>
      <c r="D287" s="1"/>
      <c r="E287" s="1">
        <v>320</v>
      </c>
      <c r="F287" s="1" t="s">
        <v>14</v>
      </c>
      <c r="G287" s="1"/>
      <c r="H287" s="1"/>
      <c r="I287" s="1" t="s">
        <v>14</v>
      </c>
      <c r="J287" s="1"/>
      <c r="K287" s="1" t="s">
        <v>300</v>
      </c>
      <c r="L287" s="3">
        <v>43810</v>
      </c>
      <c r="M287" s="4"/>
      <c r="N287" s="1">
        <f>COUNTIF(K:K,K287)</f>
        <v>1</v>
      </c>
      <c r="O287" s="1" t="str">
        <f t="shared" si="4"/>
        <v>Expenses,amount,,source,,expence amount,320,category,H2,item1,,item2,item3,H2,item4,,des,Spooky Riyadh park,dae,43810,note2,</v>
      </c>
      <c r="P287">
        <f>COUNTIF(O:O,O287)</f>
        <v>1</v>
      </c>
    </row>
    <row r="288" spans="1:16" ht="30" customHeight="1" thickBot="1" x14ac:dyDescent="0.35">
      <c r="A288" s="2">
        <v>43812.566342592596</v>
      </c>
      <c r="B288" s="1" t="s">
        <v>9</v>
      </c>
      <c r="C288" s="1"/>
      <c r="D288" s="1"/>
      <c r="E288" s="1">
        <v>5</v>
      </c>
      <c r="F288" s="1" t="s">
        <v>20</v>
      </c>
      <c r="G288" s="1"/>
      <c r="H288" s="1" t="s">
        <v>45</v>
      </c>
      <c r="I288" s="1"/>
      <c r="J288" s="1"/>
      <c r="K288" s="1" t="s">
        <v>99</v>
      </c>
      <c r="L288" s="3">
        <v>43810</v>
      </c>
      <c r="M288" s="4"/>
      <c r="N288" s="1">
        <f>COUNTIF(K:K,K288)</f>
        <v>118</v>
      </c>
      <c r="O288" s="1" t="str">
        <f t="shared" si="4"/>
        <v>Expenses,amount,,source,,expence amount,5,category,Me,item1,,item2Laundry,item3,,item4,,des,C,dae,43810,note2,</v>
      </c>
      <c r="P288">
        <f>COUNTIF(O:O,O288)</f>
        <v>1</v>
      </c>
    </row>
    <row r="289" spans="1:16" ht="30" customHeight="1" thickBot="1" x14ac:dyDescent="0.35">
      <c r="A289" s="2">
        <v>43812.566851851851</v>
      </c>
      <c r="B289" s="1" t="s">
        <v>9</v>
      </c>
      <c r="C289" s="1"/>
      <c r="D289" s="1"/>
      <c r="E289" s="1">
        <v>19</v>
      </c>
      <c r="F289" s="1" t="s">
        <v>20</v>
      </c>
      <c r="G289" s="1"/>
      <c r="H289" s="1" t="s">
        <v>74</v>
      </c>
      <c r="I289" s="1"/>
      <c r="J289" s="1"/>
      <c r="K289" s="1" t="s">
        <v>301</v>
      </c>
      <c r="L289" s="3">
        <v>43811</v>
      </c>
      <c r="M289" s="4"/>
      <c r="N289" s="1">
        <f>COUNTIF(K:K,K289)</f>
        <v>1</v>
      </c>
      <c r="O289" s="1" t="str">
        <f t="shared" si="4"/>
        <v>Expenses,amount,,source,,expence amount,19,category,Me,item1,,item2Food,item3,,item4,,des,مشتريات نقاط البيع بطاقة: **4529;مدى(أثير) من: xx007 مبلغ: 19.00 SAR لدى: KUDU R0036HD دولة: السعودية في: 2019/12/12 08:00,dae,43811,note2,</v>
      </c>
      <c r="P289">
        <f>COUNTIF(O:O,O289)</f>
        <v>1</v>
      </c>
    </row>
    <row r="290" spans="1:16" ht="30" customHeight="1" thickBot="1" x14ac:dyDescent="0.35">
      <c r="A290" s="2">
        <v>43812.567453703705</v>
      </c>
      <c r="B290" s="1" t="s">
        <v>9</v>
      </c>
      <c r="C290" s="1"/>
      <c r="D290" s="1"/>
      <c r="E290" s="1">
        <v>37.799999999999997</v>
      </c>
      <c r="F290" s="1" t="s">
        <v>20</v>
      </c>
      <c r="G290" s="1"/>
      <c r="H290" s="1" t="s">
        <v>74</v>
      </c>
      <c r="I290" s="1"/>
      <c r="J290" s="1"/>
      <c r="K290" s="1" t="s">
        <v>302</v>
      </c>
      <c r="L290" s="3">
        <v>43811</v>
      </c>
      <c r="M290" s="4"/>
      <c r="N290" s="1">
        <f>COUNTIF(K:K,K290)</f>
        <v>1</v>
      </c>
      <c r="O290" s="1" t="str">
        <f t="shared" si="4"/>
        <v>Expenses,amount,,source,,expence amount,37.8,category,Me,item1,,item2Food,item3,,item4,,des,مشتريات نقاط البيع بطاقة: **4529;مدى(أثير) من: xx007 مبلغ: 37.80 SAR لدى: ABDULLAH AL GFFEES دولة: السعودية في: 2019/12/12 14:15,dae,43811,note2,</v>
      </c>
      <c r="P290">
        <f>COUNTIF(O:O,O290)</f>
        <v>1</v>
      </c>
    </row>
    <row r="291" spans="1:16" ht="30" customHeight="1" thickBot="1" x14ac:dyDescent="0.35">
      <c r="A291" s="2">
        <v>43812.567789351851</v>
      </c>
      <c r="B291" s="1" t="s">
        <v>9</v>
      </c>
      <c r="C291" s="1"/>
      <c r="D291" s="1"/>
      <c r="E291" s="1">
        <v>150</v>
      </c>
      <c r="F291" s="1" t="s">
        <v>14</v>
      </c>
      <c r="G291" s="1"/>
      <c r="H291" s="1"/>
      <c r="I291" s="1" t="s">
        <v>14</v>
      </c>
      <c r="J291" s="1"/>
      <c r="K291" s="1" t="s">
        <v>303</v>
      </c>
      <c r="L291" s="3">
        <v>43811</v>
      </c>
      <c r="M291" s="4"/>
      <c r="N291" s="1">
        <f>COUNTIF(K:K,K291)</f>
        <v>1</v>
      </c>
      <c r="O291" s="1" t="str">
        <f t="shared" si="4"/>
        <v>Expenses,amount,,source,,expence amount,150,category,H2,item1,,item2,item3,H2,item4,,des,حوالة صادرة: محلية من: xx007 مبلغ: 157.35 SAR في: 2019/12/12 14:21,dae,43811,note2,</v>
      </c>
      <c r="P291">
        <f>COUNTIF(O:O,O291)</f>
        <v>1</v>
      </c>
    </row>
    <row r="292" spans="1:16" ht="30" customHeight="1" thickBot="1" x14ac:dyDescent="0.35">
      <c r="A292" s="2">
        <v>43812.568252314813</v>
      </c>
      <c r="B292" s="1" t="s">
        <v>9</v>
      </c>
      <c r="C292" s="1"/>
      <c r="D292" s="1"/>
      <c r="E292" s="1">
        <v>37.799999999999997</v>
      </c>
      <c r="F292" s="1" t="s">
        <v>10</v>
      </c>
      <c r="G292" s="1" t="s">
        <v>10</v>
      </c>
      <c r="H292" s="1"/>
      <c r="I292" s="1"/>
      <c r="J292" s="1"/>
      <c r="K292" s="1" t="s">
        <v>304</v>
      </c>
      <c r="L292" s="3">
        <v>43811</v>
      </c>
      <c r="M292" s="4"/>
      <c r="N292" s="1">
        <f>COUNTIF(K:K,K292)</f>
        <v>1</v>
      </c>
      <c r="O292" s="1" t="str">
        <f t="shared" si="4"/>
        <v>Expenses,amount,,source,,expence amount,37.8,category,H1,item1,H1,item2,item3,,item4,,des,مشتريات نقاط البيع بطاقة: **4529;مدى(أثير) من: xx007 مبلغ: 73.80 SAR لدى: PANDA RETAIL COMPANY P دولة: السعودية في: 2019/12/12 17:59,dae,43811,note2,</v>
      </c>
      <c r="P292">
        <f>COUNTIF(O:O,O292)</f>
        <v>1</v>
      </c>
    </row>
    <row r="293" spans="1:16" ht="30" customHeight="1" thickBot="1" x14ac:dyDescent="0.35">
      <c r="A293" s="2">
        <v>43812.568703703706</v>
      </c>
      <c r="B293" s="1" t="s">
        <v>9</v>
      </c>
      <c r="C293" s="1"/>
      <c r="D293" s="1"/>
      <c r="E293" s="1">
        <v>140</v>
      </c>
      <c r="F293" s="1" t="s">
        <v>10</v>
      </c>
      <c r="G293" s="1" t="s">
        <v>24</v>
      </c>
      <c r="H293" s="1"/>
      <c r="I293" s="1"/>
      <c r="J293" s="1"/>
      <c r="K293" s="1" t="s">
        <v>305</v>
      </c>
      <c r="L293" s="3">
        <v>43811</v>
      </c>
      <c r="M293" s="4"/>
      <c r="N293" s="1">
        <f>COUNTIF(K:K,K293)</f>
        <v>1</v>
      </c>
      <c r="O293" s="1" t="str">
        <f t="shared" si="4"/>
        <v>Expenses,amount,,source,,expence amount,140,category,H1,item1,Batool,item2,item3,,item4,,des,مشتريات نقاط البيع بطاقة: **4529;مدى(أثير) من: xx007 مبلغ: 140.00 SAR لدى: JARIR BOOK STORE دولة: السعودية في: 2019/12/12 22:16,dae,43811,note2,</v>
      </c>
      <c r="P293">
        <f>COUNTIF(O:O,O293)</f>
        <v>1</v>
      </c>
    </row>
    <row r="294" spans="1:16" ht="30" customHeight="1" thickBot="1" x14ac:dyDescent="0.35">
      <c r="A294" s="2">
        <v>43812.568969907406</v>
      </c>
      <c r="B294" s="1" t="s">
        <v>9</v>
      </c>
      <c r="C294" s="1"/>
      <c r="D294" s="1"/>
      <c r="E294" s="1">
        <v>60</v>
      </c>
      <c r="F294" s="1" t="s">
        <v>10</v>
      </c>
      <c r="G294" s="1" t="s">
        <v>24</v>
      </c>
      <c r="H294" s="1"/>
      <c r="I294" s="1"/>
      <c r="J294" s="1"/>
      <c r="K294" s="1" t="s">
        <v>99</v>
      </c>
      <c r="L294" s="3">
        <v>43811</v>
      </c>
      <c r="M294" s="4"/>
      <c r="N294" s="1">
        <f>COUNTIF(K:K,K294)</f>
        <v>118</v>
      </c>
      <c r="O294" s="1" t="str">
        <f t="shared" si="4"/>
        <v>Expenses,amount,,source,,expence amount,60,category,H1,item1,Batool,item2,item3,,item4,,des,C,dae,43811,note2,</v>
      </c>
      <c r="P294">
        <f>COUNTIF(O:O,O294)</f>
        <v>1</v>
      </c>
    </row>
    <row r="295" spans="1:16" ht="30" customHeight="1" thickBot="1" x14ac:dyDescent="0.35">
      <c r="A295" s="2">
        <v>43814.682500000003</v>
      </c>
      <c r="B295" s="1" t="s">
        <v>9</v>
      </c>
      <c r="C295" s="1"/>
      <c r="D295" s="1"/>
      <c r="E295" s="1">
        <v>25</v>
      </c>
      <c r="F295" s="1" t="s">
        <v>10</v>
      </c>
      <c r="G295" s="1" t="s">
        <v>24</v>
      </c>
      <c r="H295" s="1"/>
      <c r="I295" s="1"/>
      <c r="J295" s="1"/>
      <c r="K295" s="1" t="s">
        <v>307</v>
      </c>
      <c r="L295" s="3">
        <v>43812</v>
      </c>
      <c r="M295" s="4"/>
      <c r="N295" s="1">
        <f>COUNTIF(K:K,K295)</f>
        <v>1</v>
      </c>
      <c r="O295" s="1" t="str">
        <f t="shared" si="4"/>
        <v>Expenses,amount,,source,,expence amount,25,category,H1,item1,Batool,item2,item3,,item4,,des,مشتريات نقاط البيع بطاقة: **4529;مدى(أثير) من: xx007 مبلغ: 25.00 SAR لدى: SHAWERMER دولة: السعودية في: 2019/12/13 12:49,dae,43812,note2,</v>
      </c>
      <c r="P295">
        <f>COUNTIF(O:O,O295)</f>
        <v>1</v>
      </c>
    </row>
    <row r="296" spans="1:16" ht="30" customHeight="1" thickBot="1" x14ac:dyDescent="0.35">
      <c r="A296" s="2">
        <v>43814.682824074072</v>
      </c>
      <c r="B296" s="1" t="s">
        <v>9</v>
      </c>
      <c r="C296" s="1"/>
      <c r="D296" s="1"/>
      <c r="E296" s="1">
        <v>108</v>
      </c>
      <c r="F296" s="1" t="s">
        <v>10</v>
      </c>
      <c r="G296" s="1" t="s">
        <v>10</v>
      </c>
      <c r="H296" s="1"/>
      <c r="I296" s="1"/>
      <c r="J296" s="1"/>
      <c r="K296" s="1" t="s">
        <v>308</v>
      </c>
      <c r="L296" s="3">
        <v>43812</v>
      </c>
      <c r="M296" s="4"/>
      <c r="N296" s="1">
        <f>COUNTIF(K:K,K296)</f>
        <v>1</v>
      </c>
      <c r="O296" s="1" t="str">
        <f t="shared" si="4"/>
        <v>Expenses,amount,,source,,expence amount,108,category,H1,item1,H1,item2,item3,,item4,,des,مشتريات نقاط البيع بطاقة: **4529;مدى(أثير) من: xx007 مبلغ: 108.46 SAR لدى: CARREFOUR دولة: السعودية في: 2019/12/13 13:15,dae,43812,note2,</v>
      </c>
      <c r="P296">
        <f>COUNTIF(O:O,O296)</f>
        <v>1</v>
      </c>
    </row>
    <row r="297" spans="1:16" ht="30" customHeight="1" thickBot="1" x14ac:dyDescent="0.35">
      <c r="A297" s="2">
        <v>43814.683252314811</v>
      </c>
      <c r="B297" s="1" t="s">
        <v>9</v>
      </c>
      <c r="C297" s="1"/>
      <c r="D297" s="1"/>
      <c r="E297" s="1">
        <v>133</v>
      </c>
      <c r="F297" s="1" t="s">
        <v>20</v>
      </c>
      <c r="G297" s="1"/>
      <c r="H297" s="1" t="s">
        <v>306</v>
      </c>
      <c r="I297" s="1"/>
      <c r="J297" s="1"/>
      <c r="K297" s="1" t="s">
        <v>309</v>
      </c>
      <c r="L297" s="3">
        <v>43812</v>
      </c>
      <c r="M297" s="4"/>
      <c r="N297" s="1">
        <f>COUNTIF(K:K,K297)</f>
        <v>1</v>
      </c>
      <c r="O297" s="1" t="str">
        <f t="shared" si="4"/>
        <v>Expenses,amount,,source,,expence amount,133,category,Me,item1,,item2Pharmacy,item3,,item4,,des,مشتريات نقاط البيع بطاقة: **4529;مدى(أثير) من: xx007 مبلغ: 133.40 SAR لدى: Alsyouf Pharmacy 7610 دولة: السعودية في: 2019/12/13 17:41,dae,43812,note2,</v>
      </c>
      <c r="P297">
        <f>COUNTIF(O:O,O297)</f>
        <v>1</v>
      </c>
    </row>
    <row r="298" spans="1:16" ht="30" customHeight="1" thickBot="1" x14ac:dyDescent="0.35">
      <c r="A298" s="2">
        <v>43814.683645833335</v>
      </c>
      <c r="B298" s="1" t="s">
        <v>9</v>
      </c>
      <c r="C298" s="1"/>
      <c r="D298" s="1"/>
      <c r="E298" s="1">
        <v>20</v>
      </c>
      <c r="F298" s="1" t="s">
        <v>20</v>
      </c>
      <c r="G298" s="1"/>
      <c r="H298" s="1" t="s">
        <v>84</v>
      </c>
      <c r="I298" s="1"/>
      <c r="J298" s="1"/>
      <c r="K298" s="1" t="s">
        <v>310</v>
      </c>
      <c r="L298" s="3">
        <v>43812</v>
      </c>
      <c r="M298" s="4"/>
      <c r="N298" s="1">
        <f>COUNTIF(K:K,K298)</f>
        <v>1</v>
      </c>
      <c r="O298" s="1" t="str">
        <f t="shared" si="4"/>
        <v>Expenses,amount,,source,,expence amount,20,category,Me,item1,,item2Coffee,item3,,item4,,des,مشتريات نقاط البيع بطاقة: **4529;مدى(أثير) من: xx007 مبلغ: 20.00 SAR لدى: JAVA TIME FOR TRADING دولة: السعودية في: 2019/12/13 18:13,dae,43812,note2,</v>
      </c>
      <c r="P298">
        <f>COUNTIF(O:O,O298)</f>
        <v>1</v>
      </c>
    </row>
    <row r="299" spans="1:16" ht="30" customHeight="1" thickBot="1" x14ac:dyDescent="0.35">
      <c r="A299" s="2">
        <v>43816.299953703703</v>
      </c>
      <c r="B299" s="1" t="s">
        <v>9</v>
      </c>
      <c r="C299" s="1"/>
      <c r="D299" s="1"/>
      <c r="E299" s="1">
        <v>9</v>
      </c>
      <c r="F299" s="1" t="s">
        <v>14</v>
      </c>
      <c r="G299" s="1"/>
      <c r="H299" s="1"/>
      <c r="I299" s="1" t="s">
        <v>14</v>
      </c>
      <c r="J299" s="1"/>
      <c r="K299" s="1" t="s">
        <v>99</v>
      </c>
      <c r="L299" s="3">
        <v>43815</v>
      </c>
      <c r="M299" s="4"/>
      <c r="N299" s="1">
        <f>COUNTIF(K:K,K299)</f>
        <v>118</v>
      </c>
      <c r="O299" s="1" t="str">
        <f t="shared" si="4"/>
        <v>Expenses,amount,,source,,expence amount,9,category,H2,item1,,item2,item3,H2,item4,,des,C,dae,43815,note2,</v>
      </c>
      <c r="P299">
        <f>COUNTIF(O:O,O299)</f>
        <v>1</v>
      </c>
    </row>
    <row r="300" spans="1:16" ht="30" customHeight="1" thickBot="1" x14ac:dyDescent="0.35">
      <c r="A300" s="2">
        <v>43816.300659722219</v>
      </c>
      <c r="B300" s="1" t="s">
        <v>9</v>
      </c>
      <c r="C300" s="1"/>
      <c r="D300" s="1"/>
      <c r="E300" s="1">
        <v>49</v>
      </c>
      <c r="F300" s="1" t="s">
        <v>10</v>
      </c>
      <c r="G300" s="1" t="s">
        <v>10</v>
      </c>
      <c r="H300" s="1"/>
      <c r="I300" s="1"/>
      <c r="J300" s="1"/>
      <c r="K300" s="1" t="s">
        <v>311</v>
      </c>
      <c r="L300" s="3">
        <v>43815</v>
      </c>
      <c r="M300" s="4"/>
      <c r="N300" s="1">
        <f>COUNTIF(K:K,K300)</f>
        <v>4</v>
      </c>
      <c r="O300" s="1" t="str">
        <f t="shared" si="4"/>
        <v>Expenses,amount,,source,,expence amount,49,category,H1,item1,H1,item2,item3,,item4,,des,Panda,dae,43815,note2,</v>
      </c>
      <c r="P300">
        <f>COUNTIF(O:O,O300)</f>
        <v>1</v>
      </c>
    </row>
    <row r="301" spans="1:16" ht="30" customHeight="1" thickBot="1" x14ac:dyDescent="0.35">
      <c r="A301" s="2">
        <v>43816.316122685188</v>
      </c>
      <c r="B301" s="1" t="s">
        <v>9</v>
      </c>
      <c r="C301" s="1"/>
      <c r="D301" s="1"/>
      <c r="E301" s="1">
        <v>10</v>
      </c>
      <c r="F301" s="1" t="s">
        <v>20</v>
      </c>
      <c r="G301" s="1"/>
      <c r="H301" s="1" t="s">
        <v>22</v>
      </c>
      <c r="I301" s="1"/>
      <c r="J301" s="1"/>
      <c r="K301" s="1" t="s">
        <v>99</v>
      </c>
      <c r="L301" s="3">
        <v>43816</v>
      </c>
      <c r="M301" s="4"/>
      <c r="N301" s="1">
        <f>COUNTIF(K:K,K301)</f>
        <v>118</v>
      </c>
      <c r="O301" s="1" t="str">
        <f t="shared" si="4"/>
        <v>Expenses,amount,,source,,expence amount,10,category,Me,item1,,item2Fuel,item3,,item4,,des,C,dae,43816,note2,</v>
      </c>
      <c r="P301">
        <f>COUNTIF(O:O,O301)</f>
        <v>1</v>
      </c>
    </row>
    <row r="302" spans="1:16" ht="30" customHeight="1" thickBot="1" x14ac:dyDescent="0.35">
      <c r="A302" s="2">
        <v>43816.316631944443</v>
      </c>
      <c r="B302" s="1" t="s">
        <v>9</v>
      </c>
      <c r="C302" s="1"/>
      <c r="D302" s="1"/>
      <c r="E302" s="1">
        <v>10</v>
      </c>
      <c r="F302" s="1" t="s">
        <v>20</v>
      </c>
      <c r="G302" s="1"/>
      <c r="H302" s="1" t="s">
        <v>84</v>
      </c>
      <c r="I302" s="1"/>
      <c r="J302" s="1"/>
      <c r="K302" s="1" t="s">
        <v>312</v>
      </c>
      <c r="L302" s="3">
        <v>43815</v>
      </c>
      <c r="M302" s="4"/>
      <c r="N302" s="1">
        <f>COUNTIF(K:K,K302)</f>
        <v>1</v>
      </c>
      <c r="O302" s="1" t="str">
        <f t="shared" si="4"/>
        <v>Expenses,amount,,source,,expence amount,10,category,Me,item1,,item2Coffee,item3,,item4,,des,Java,dae,43815,note2,</v>
      </c>
      <c r="P302">
        <f>COUNTIF(O:O,O302)</f>
        <v>1</v>
      </c>
    </row>
    <row r="303" spans="1:16" ht="30" customHeight="1" thickBot="1" x14ac:dyDescent="0.35">
      <c r="A303" s="2">
        <v>43816.317152777781</v>
      </c>
      <c r="B303" s="1" t="s">
        <v>9</v>
      </c>
      <c r="C303" s="1"/>
      <c r="D303" s="1"/>
      <c r="E303" s="1">
        <v>6.5</v>
      </c>
      <c r="F303" s="1" t="s">
        <v>20</v>
      </c>
      <c r="G303" s="1"/>
      <c r="H303" s="1" t="s">
        <v>74</v>
      </c>
      <c r="I303" s="1"/>
      <c r="J303" s="1"/>
      <c r="K303" s="1" t="s">
        <v>311</v>
      </c>
      <c r="L303" s="3">
        <v>43815</v>
      </c>
      <c r="M303" s="4"/>
      <c r="N303" s="1">
        <f>COUNTIF(K:K,K303)</f>
        <v>4</v>
      </c>
      <c r="O303" s="1" t="str">
        <f t="shared" si="4"/>
        <v>Expenses,amount,,source,,expence amount,6.5,category,Me,item1,,item2Food,item3,,item4,,des,Panda,dae,43815,note2,</v>
      </c>
      <c r="P303">
        <f>COUNTIF(O:O,O303)</f>
        <v>1</v>
      </c>
    </row>
    <row r="304" spans="1:16" ht="30" customHeight="1" thickBot="1" x14ac:dyDescent="0.35">
      <c r="A304" s="2">
        <v>43816.319004629629</v>
      </c>
      <c r="B304" s="1" t="s">
        <v>9</v>
      </c>
      <c r="C304" s="1"/>
      <c r="D304" s="1"/>
      <c r="E304" s="1">
        <v>15</v>
      </c>
      <c r="F304" s="1" t="s">
        <v>14</v>
      </c>
      <c r="G304" s="1"/>
      <c r="H304" s="1"/>
      <c r="I304" s="1" t="s">
        <v>254</v>
      </c>
      <c r="J304" s="1"/>
      <c r="K304" s="1" t="s">
        <v>313</v>
      </c>
      <c r="L304" s="3">
        <v>43778</v>
      </c>
      <c r="M304" s="4"/>
      <c r="N304" s="1">
        <f>COUNTIF(K:K,K304)</f>
        <v>1</v>
      </c>
      <c r="O304" s="1" t="str">
        <f t="shared" si="4"/>
        <v>Expenses,amount,,source,,expence amount,15,category,H2,item1,,item2,item3,Momen,item4,,des,C hotdog,dae,43778,note2,</v>
      </c>
      <c r="P304">
        <f>COUNTIF(O:O,O304)</f>
        <v>1</v>
      </c>
    </row>
    <row r="305" spans="1:16" ht="30" customHeight="1" thickBot="1" x14ac:dyDescent="0.35">
      <c r="A305" s="2">
        <v>43816.321145833332</v>
      </c>
      <c r="B305" s="1" t="s">
        <v>9</v>
      </c>
      <c r="C305" s="1"/>
      <c r="D305" s="1"/>
      <c r="E305" s="1">
        <v>117</v>
      </c>
      <c r="F305" s="1" t="s">
        <v>14</v>
      </c>
      <c r="G305" s="1"/>
      <c r="H305" s="1"/>
      <c r="I305" s="1"/>
      <c r="J305" s="1"/>
      <c r="K305" s="1" t="s">
        <v>314</v>
      </c>
      <c r="L305" s="3">
        <v>43778</v>
      </c>
      <c r="M305" s="4"/>
      <c r="N305" s="1">
        <f>COUNTIF(K:K,K305)</f>
        <v>1</v>
      </c>
      <c r="O305" s="1" t="str">
        <f t="shared" si="4"/>
        <v>Expenses,amount,,source,,expence amount,117,category,H2,item1,,item2,item3,,item4,,des,Muad card,dae,43778,note2,</v>
      </c>
      <c r="P305">
        <f>COUNTIF(O:O,O305)</f>
        <v>1</v>
      </c>
    </row>
    <row r="306" spans="1:16" ht="30" customHeight="1" thickBot="1" x14ac:dyDescent="0.35">
      <c r="A306" s="2">
        <v>43816.322754629633</v>
      </c>
      <c r="B306" s="1" t="s">
        <v>9</v>
      </c>
      <c r="C306" s="1"/>
      <c r="D306" s="1"/>
      <c r="E306" s="1">
        <v>225</v>
      </c>
      <c r="F306" s="1" t="s">
        <v>14</v>
      </c>
      <c r="G306" s="1"/>
      <c r="H306" s="1"/>
      <c r="I306" s="1" t="s">
        <v>14</v>
      </c>
      <c r="J306" s="1"/>
      <c r="K306" s="1" t="s">
        <v>315</v>
      </c>
      <c r="L306" s="3">
        <v>43788</v>
      </c>
      <c r="M306" s="4"/>
      <c r="N306" s="1">
        <f>COUNTIF(K:K,K306)</f>
        <v>1</v>
      </c>
      <c r="O306" s="1" t="str">
        <f t="shared" si="4"/>
        <v>Expenses,amount,,source,,expence amount,225,category,H2,item1,,item2,item3,H2,item4,,des,حمام عبده,dae,43788,note2,</v>
      </c>
      <c r="P306">
        <f>COUNTIF(O:O,O306)</f>
        <v>1</v>
      </c>
    </row>
    <row r="307" spans="1:16" ht="30" customHeight="1" thickBot="1" x14ac:dyDescent="0.35">
      <c r="A307" s="2">
        <v>43816.323506944442</v>
      </c>
      <c r="B307" s="1" t="s">
        <v>9</v>
      </c>
      <c r="C307" s="1"/>
      <c r="D307" s="1"/>
      <c r="E307" s="1">
        <v>819</v>
      </c>
      <c r="F307" s="1" t="s">
        <v>10</v>
      </c>
      <c r="G307" s="1" t="s">
        <v>10</v>
      </c>
      <c r="H307" s="1"/>
      <c r="I307" s="1"/>
      <c r="J307" s="1"/>
      <c r="K307" s="1" t="s">
        <v>311</v>
      </c>
      <c r="L307" s="3">
        <v>43773</v>
      </c>
      <c r="M307" s="4"/>
      <c r="N307" s="1">
        <f>COUNTIF(K:K,K307)</f>
        <v>4</v>
      </c>
      <c r="O307" s="1" t="str">
        <f t="shared" si="4"/>
        <v>Expenses,amount,,source,,expence amount,819,category,H1,item1,H1,item2,item3,,item4,,des,Panda,dae,43773,note2,</v>
      </c>
      <c r="P307">
        <f>COUNTIF(O:O,O307)</f>
        <v>1</v>
      </c>
    </row>
    <row r="308" spans="1:16" ht="30" customHeight="1" thickBot="1" x14ac:dyDescent="0.35">
      <c r="A308" s="2">
        <v>43816.324340277781</v>
      </c>
      <c r="B308" s="1" t="s">
        <v>9</v>
      </c>
      <c r="C308" s="1"/>
      <c r="D308" s="1"/>
      <c r="E308" s="1">
        <v>10</v>
      </c>
      <c r="F308" s="1" t="s">
        <v>14</v>
      </c>
      <c r="G308" s="1"/>
      <c r="H308" s="1"/>
      <c r="I308" s="1" t="s">
        <v>14</v>
      </c>
      <c r="J308" s="1"/>
      <c r="K308" s="1" t="s">
        <v>316</v>
      </c>
      <c r="L308" s="3">
        <v>43778</v>
      </c>
      <c r="M308" s="4"/>
      <c r="N308" s="1">
        <f>COUNTIF(K:K,K308)</f>
        <v>1</v>
      </c>
      <c r="O308" s="1" t="str">
        <f t="shared" ref="O308:O371" si="5">B308&amp;","&amp;"amount"&amp;","&amp;C308&amp;","&amp;"source"&amp;","&amp;D308&amp;","&amp;"expence amount"&amp;","&amp;E308&amp;","&amp;"category"&amp;","&amp;F308&amp;","&amp;"item1"&amp;","&amp;G308&amp;","&amp;"item2"&amp;H308&amp;","&amp;"item3"&amp;","&amp;I308&amp;","&amp;"item4"&amp;","&amp;J308&amp;","&amp;"des"&amp;","&amp;K308&amp;","&amp;"dae"&amp;","&amp;L308&amp;","&amp;"note2"&amp;","&amp;M308</f>
        <v>Expenses,amount,,source,,expence amount,10,category,H2,item1,,item2,item3,H2,item4,,des,FOOD,dae,43778,note2,</v>
      </c>
      <c r="P308">
        <f>COUNTIF(O:O,O308)</f>
        <v>1</v>
      </c>
    </row>
    <row r="309" spans="1:16" ht="30" customHeight="1" thickBot="1" x14ac:dyDescent="0.35">
      <c r="A309" s="2">
        <v>43816.32503472222</v>
      </c>
      <c r="B309" s="1" t="s">
        <v>9</v>
      </c>
      <c r="C309" s="1"/>
      <c r="D309" s="1"/>
      <c r="E309" s="1">
        <v>38</v>
      </c>
      <c r="F309" s="1" t="s">
        <v>20</v>
      </c>
      <c r="G309" s="1"/>
      <c r="H309" s="1" t="s">
        <v>45</v>
      </c>
      <c r="I309" s="1"/>
      <c r="J309" s="1"/>
      <c r="K309" s="1" t="s">
        <v>99</v>
      </c>
      <c r="L309" s="3">
        <v>43814</v>
      </c>
      <c r="M309" s="4"/>
      <c r="N309" s="1">
        <f>COUNTIF(K:K,K309)</f>
        <v>118</v>
      </c>
      <c r="O309" s="1" t="str">
        <f t="shared" si="5"/>
        <v>Expenses,amount,,source,,expence amount,38,category,Me,item1,,item2Laundry,item3,,item4,,des,C,dae,43814,note2,</v>
      </c>
      <c r="P309">
        <f>COUNTIF(O:O,O309)</f>
        <v>1</v>
      </c>
    </row>
    <row r="310" spans="1:16" ht="30" customHeight="1" thickBot="1" x14ac:dyDescent="0.35">
      <c r="A310" s="2">
        <v>43816.325254629628</v>
      </c>
      <c r="B310" s="1" t="s">
        <v>9</v>
      </c>
      <c r="C310" s="1"/>
      <c r="D310" s="1"/>
      <c r="E310" s="1">
        <v>100</v>
      </c>
      <c r="F310" s="1" t="s">
        <v>14</v>
      </c>
      <c r="G310" s="1"/>
      <c r="H310" s="1"/>
      <c r="I310" s="1" t="s">
        <v>14</v>
      </c>
      <c r="J310" s="1"/>
      <c r="K310" s="1" t="s">
        <v>99</v>
      </c>
      <c r="L310" s="3">
        <v>43815</v>
      </c>
      <c r="M310" s="4"/>
      <c r="N310" s="1">
        <f>COUNTIF(K:K,K310)</f>
        <v>118</v>
      </c>
      <c r="O310" s="1" t="str">
        <f t="shared" si="5"/>
        <v>Expenses,amount,,source,,expence amount,100,category,H2,item1,,item2,item3,H2,item4,,des,C,dae,43815,note2,</v>
      </c>
      <c r="P310">
        <f>COUNTIF(O:O,O310)</f>
        <v>1</v>
      </c>
    </row>
    <row r="311" spans="1:16" ht="30" customHeight="1" thickBot="1" x14ac:dyDescent="0.35">
      <c r="A311" s="2">
        <v>43816.325694444444</v>
      </c>
      <c r="B311" s="1" t="s">
        <v>9</v>
      </c>
      <c r="C311" s="1"/>
      <c r="D311" s="1"/>
      <c r="E311" s="1">
        <v>6</v>
      </c>
      <c r="F311" s="1" t="s">
        <v>20</v>
      </c>
      <c r="G311" s="1"/>
      <c r="H311" s="1" t="s">
        <v>22</v>
      </c>
      <c r="I311" s="1"/>
      <c r="J311" s="1"/>
      <c r="K311" s="1" t="s">
        <v>317</v>
      </c>
      <c r="L311" s="3">
        <v>43815</v>
      </c>
      <c r="M311" s="4"/>
      <c r="N311" s="1">
        <f>COUNTIF(K:K,K311)</f>
        <v>1</v>
      </c>
      <c r="O311" s="1" t="str">
        <f t="shared" si="5"/>
        <v>Expenses,amount,,source,,expence amount,6,category,Me,item1,,item2Fuel,item3,,item4,,des,مشتريات نقاط البيع بطاقة: **4529;مدى(أثير) من: xx007 مبلغ: 6.00 SAR لدى: ALATOZ CO دولة: السعودية في: 2019/12/16 22:42,dae,43815,note2,</v>
      </c>
      <c r="P311">
        <f>COUNTIF(O:O,O311)</f>
        <v>1</v>
      </c>
    </row>
    <row r="312" spans="1:16" ht="30" customHeight="1" thickBot="1" x14ac:dyDescent="0.35">
      <c r="A312" s="2">
        <v>43816.326238425929</v>
      </c>
      <c r="B312" s="1" t="s">
        <v>9</v>
      </c>
      <c r="C312" s="1"/>
      <c r="D312" s="1"/>
      <c r="E312" s="1">
        <v>25</v>
      </c>
      <c r="F312" s="1" t="s">
        <v>20</v>
      </c>
      <c r="G312" s="1"/>
      <c r="H312" s="1" t="s">
        <v>22</v>
      </c>
      <c r="I312" s="1"/>
      <c r="J312" s="1"/>
      <c r="K312" s="1" t="s">
        <v>318</v>
      </c>
      <c r="L312" s="3">
        <v>43814</v>
      </c>
      <c r="M312" s="4"/>
      <c r="N312" s="1">
        <f>COUNTIF(K:K,K312)</f>
        <v>1</v>
      </c>
      <c r="O312" s="1" t="str">
        <f t="shared" si="5"/>
        <v>Expenses,amount,,source,,expence amount,25,category,Me,item1,,item2Fuel,item3,,item4,,des,مشتريات نقاط البيع بطاقة: **4529;مدى(أثير) من: xx007 مبلغ: 25.00 SAR لدى: AL ATOZ CO دولة: السعودية في: 2019/12/15 22:28,dae,43814,note2,</v>
      </c>
      <c r="P312">
        <f>COUNTIF(O:O,O312)</f>
        <v>1</v>
      </c>
    </row>
    <row r="313" spans="1:16" ht="30" customHeight="1" thickBot="1" x14ac:dyDescent="0.35">
      <c r="A313" s="2">
        <v>43816.326874999999</v>
      </c>
      <c r="B313" s="1" t="s">
        <v>9</v>
      </c>
      <c r="C313" s="1"/>
      <c r="D313" s="1"/>
      <c r="E313" s="1">
        <v>22</v>
      </c>
      <c r="F313" s="1" t="s">
        <v>14</v>
      </c>
      <c r="G313" s="1"/>
      <c r="H313" s="1"/>
      <c r="I313" s="1" t="s">
        <v>254</v>
      </c>
      <c r="J313" s="1"/>
      <c r="K313" s="1" t="s">
        <v>319</v>
      </c>
      <c r="L313" s="3">
        <v>43814</v>
      </c>
      <c r="M313" s="4"/>
      <c r="N313" s="1">
        <f>COUNTIF(K:K,K313)</f>
        <v>1</v>
      </c>
      <c r="O313" s="1" t="str">
        <f t="shared" si="5"/>
        <v>Expenses,amount,,source,,expence amount,22,category,H2,item1,,item2,item3,Momen,item4,,des,مشتريات نقاط البيع بطاقة: **4529;مدى(أثير) من: xx007 مبلغ: 22.00 SAR لدى: SHAWERMER دولة: السعودية في: 2019/12/15 20:22,dae,43814,note2,</v>
      </c>
      <c r="P313">
        <f>COUNTIF(O:O,O313)</f>
        <v>1</v>
      </c>
    </row>
    <row r="314" spans="1:16" ht="30" customHeight="1" thickBot="1" x14ac:dyDescent="0.35">
      <c r="A314" s="2">
        <v>43816.327199074076</v>
      </c>
      <c r="B314" s="1" t="s">
        <v>9</v>
      </c>
      <c r="C314" s="1"/>
      <c r="D314" s="1"/>
      <c r="E314" s="1">
        <v>15</v>
      </c>
      <c r="F314" s="1" t="s">
        <v>14</v>
      </c>
      <c r="G314" s="1"/>
      <c r="H314" s="1"/>
      <c r="I314" s="1" t="s">
        <v>254</v>
      </c>
      <c r="J314" s="1"/>
      <c r="K314" s="1" t="s">
        <v>320</v>
      </c>
      <c r="L314" s="3">
        <v>43814</v>
      </c>
      <c r="M314" s="4"/>
      <c r="N314" s="1">
        <f>COUNTIF(K:K,K314)</f>
        <v>1</v>
      </c>
      <c r="O314" s="1" t="str">
        <f t="shared" si="5"/>
        <v>Expenses,amount,,source,,expence amount,15,category,H2,item1,,item2,item3,Momen,item4,,des,سداد فاتورة من: xx007 مبلغ: 15.75 SAR مفوتر: في: 2019/12/15 19:14,dae,43814,note2,</v>
      </c>
      <c r="P314">
        <f>COUNTIF(O:O,O314)</f>
        <v>1</v>
      </c>
    </row>
    <row r="315" spans="1:16" ht="30" customHeight="1" thickBot="1" x14ac:dyDescent="0.35">
      <c r="A315" s="2">
        <v>43816.327615740738</v>
      </c>
      <c r="B315" s="1" t="s">
        <v>9</v>
      </c>
      <c r="C315" s="1"/>
      <c r="D315" s="1"/>
      <c r="E315" s="1">
        <v>11</v>
      </c>
      <c r="F315" s="1" t="s">
        <v>14</v>
      </c>
      <c r="G315" s="1"/>
      <c r="H315" s="1"/>
      <c r="I315" s="1" t="s">
        <v>14</v>
      </c>
      <c r="J315" s="1"/>
      <c r="K315" s="1" t="s">
        <v>321</v>
      </c>
      <c r="L315" s="3">
        <v>43814</v>
      </c>
      <c r="M315" s="4"/>
      <c r="N315" s="1">
        <f>COUNTIF(K:K,K315)</f>
        <v>1</v>
      </c>
      <c r="O315" s="1" t="str">
        <f t="shared" si="5"/>
        <v>Expenses,amount,,source,,expence amount,11,category,H2,item1,,item2,item3,H2,item4,,des,مشتريات نقاط البيع بطاقة: **4529;مدى(أثير) من: xx007 مبلغ: 11.00 SAR لدى: MCDONALDS ALNARJES دولة: السعودية في: 2019/12/15 18:33,dae,43814,note2,</v>
      </c>
      <c r="P315">
        <f>COUNTIF(O:O,O315)</f>
        <v>1</v>
      </c>
    </row>
    <row r="316" spans="1:16" ht="30" customHeight="1" thickBot="1" x14ac:dyDescent="0.35">
      <c r="A316" s="2">
        <v>43816.327928240738</v>
      </c>
      <c r="B316" s="1" t="s">
        <v>9</v>
      </c>
      <c r="C316" s="1"/>
      <c r="D316" s="1"/>
      <c r="E316" s="1">
        <v>10</v>
      </c>
      <c r="F316" s="1" t="s">
        <v>14</v>
      </c>
      <c r="G316" s="1"/>
      <c r="H316" s="1"/>
      <c r="I316" s="1" t="s">
        <v>100</v>
      </c>
      <c r="J316" s="1"/>
      <c r="K316" s="1" t="s">
        <v>322</v>
      </c>
      <c r="L316" s="3">
        <v>43814</v>
      </c>
      <c r="M316" s="4"/>
      <c r="N316" s="1">
        <f>COUNTIF(K:K,K316)</f>
        <v>1</v>
      </c>
      <c r="O316" s="1" t="str">
        <f t="shared" si="5"/>
        <v>Expenses,amount,,source,,expence amount,10,category,H2,item1,,item2,item3,Jana,item4,,des,مشتريات نقاط البيع بطاقة: **4529;مدى(أثير) من: xx007 مبلغ: 10.00 SAR لدى: MCDONALDS ALNARJES دولة: السعودية في: 2019/12/15 18:31,dae,43814,note2,</v>
      </c>
      <c r="P316">
        <f>COUNTIF(O:O,O316)</f>
        <v>1</v>
      </c>
    </row>
    <row r="317" spans="1:16" ht="30" customHeight="1" thickBot="1" x14ac:dyDescent="0.35">
      <c r="A317" s="2">
        <v>43816.328460648147</v>
      </c>
      <c r="B317" s="1" t="s">
        <v>9</v>
      </c>
      <c r="C317" s="1"/>
      <c r="D317" s="1"/>
      <c r="E317" s="1">
        <v>10</v>
      </c>
      <c r="F317" s="1" t="s">
        <v>14</v>
      </c>
      <c r="G317" s="1"/>
      <c r="H317" s="1"/>
      <c r="I317" s="1" t="s">
        <v>255</v>
      </c>
      <c r="J317" s="1"/>
      <c r="K317" s="1" t="s">
        <v>323</v>
      </c>
      <c r="L317" s="3">
        <v>43814</v>
      </c>
      <c r="M317" s="4"/>
      <c r="N317" s="1">
        <f>COUNTIF(K:K,K317)</f>
        <v>1</v>
      </c>
      <c r="O317" s="1" t="str">
        <f t="shared" si="5"/>
        <v>Expenses,amount,,source,,expence amount,10,category,H2,item1,,item2,item3,Jayda,item4,,des,مشتريات نقاط البيع بطاقة: **4529;مدى(أثير) من: xx007 مبلغ: 10.00 SAR لدى: MCDONALDS ALNARJES دولة: السعودية في: 2019/12/15 18:30,dae,43814,note2,</v>
      </c>
      <c r="P317">
        <f>COUNTIF(O:O,O317)</f>
        <v>1</v>
      </c>
    </row>
    <row r="318" spans="1:16" ht="30" customHeight="1" thickBot="1" x14ac:dyDescent="0.35">
      <c r="A318" s="2">
        <v>43816.328796296293</v>
      </c>
      <c r="B318" s="1" t="s">
        <v>17</v>
      </c>
      <c r="C318" s="1">
        <v>150</v>
      </c>
      <c r="D318" s="1" t="s">
        <v>18</v>
      </c>
      <c r="E318" s="1"/>
      <c r="F318" s="1"/>
      <c r="G318" s="1"/>
      <c r="H318" s="1"/>
      <c r="I318" s="1"/>
      <c r="J318" s="1"/>
      <c r="K318" s="1" t="s">
        <v>324</v>
      </c>
      <c r="L318" s="3">
        <v>43814</v>
      </c>
      <c r="M318" s="4"/>
      <c r="N318" s="1">
        <f>COUNTIF(K:K,K318)</f>
        <v>1</v>
      </c>
      <c r="O318" s="1" t="str">
        <f t="shared" si="5"/>
        <v>Income,amount,150,source,Faisal,expence amount,,category,,item1,,item2,item3,,item4,,des,حوالة واردة: داخلية مبلغ: 150.00 SAR إلى: xx007 في: 2019/12/15 17:36,dae,43814,note2,</v>
      </c>
      <c r="P318">
        <f>COUNTIF(O:O,O318)</f>
        <v>1</v>
      </c>
    </row>
    <row r="319" spans="1:16" ht="30" customHeight="1" thickBot="1" x14ac:dyDescent="0.35">
      <c r="A319" s="2">
        <v>43816.329189814816</v>
      </c>
      <c r="B319" s="1" t="s">
        <v>9</v>
      </c>
      <c r="C319" s="1"/>
      <c r="D319" s="1"/>
      <c r="E319" s="1">
        <v>15</v>
      </c>
      <c r="F319" s="1" t="s">
        <v>20</v>
      </c>
      <c r="G319" s="1"/>
      <c r="H319" s="1" t="s">
        <v>22</v>
      </c>
      <c r="I319" s="1"/>
      <c r="J319" s="1"/>
      <c r="K319" s="1" t="s">
        <v>325</v>
      </c>
      <c r="L319" s="3">
        <v>43814</v>
      </c>
      <c r="M319" s="4"/>
      <c r="N319" s="1">
        <f>COUNTIF(K:K,K319)</f>
        <v>1</v>
      </c>
      <c r="O319" s="1" t="str">
        <f t="shared" si="5"/>
        <v>Expenses,amount,,source,,expence amount,15,category,Me,item1,,item2Fuel,item3,,item4,,des,مشتريات نقاط البيع بطاقة: **4529;مدى(أثير) من: xx007 مبلغ: 15.00 SAR لدى: ALDREES295 دولة: السعودية في: 2019/12/15 11:11,dae,43814,note2,</v>
      </c>
      <c r="P319">
        <f>COUNTIF(O:O,O319)</f>
        <v>1</v>
      </c>
    </row>
    <row r="320" spans="1:16" ht="30" customHeight="1" thickBot="1" x14ac:dyDescent="0.35">
      <c r="A320" s="2">
        <v>43816.330451388887</v>
      </c>
      <c r="B320" s="1" t="s">
        <v>9</v>
      </c>
      <c r="C320" s="1"/>
      <c r="D320" s="1"/>
      <c r="E320" s="1">
        <v>20</v>
      </c>
      <c r="F320" s="1" t="s">
        <v>20</v>
      </c>
      <c r="G320" s="1"/>
      <c r="H320" s="1"/>
      <c r="I320" s="1"/>
      <c r="J320" s="1"/>
      <c r="K320" s="1" t="s">
        <v>326</v>
      </c>
      <c r="L320" s="3">
        <v>43814</v>
      </c>
      <c r="M320" s="4"/>
      <c r="N320" s="1">
        <f>COUNTIF(K:K,K320)</f>
        <v>1</v>
      </c>
      <c r="O320" s="1" t="str">
        <f t="shared" si="5"/>
        <v>Expenses,amount,,source,,expence amount,20,category,Me,item1,,item2,item3,,item4,,des,مشتريات نقاط البيع بطاقة: **4529;مدى(أثير) من: xx007 مبلغ: 20.00 SAR لدى: EST BAYAREQ DUBAI دولة: السعودية في: 2019/12/15 07:39,dae,43814,note2,</v>
      </c>
      <c r="P320">
        <f>COUNTIF(O:O,O320)</f>
        <v>1</v>
      </c>
    </row>
    <row r="321" spans="1:16" ht="30" customHeight="1" thickBot="1" x14ac:dyDescent="0.35">
      <c r="A321" s="2">
        <v>43816.331608796296</v>
      </c>
      <c r="B321" s="1" t="s">
        <v>9</v>
      </c>
      <c r="C321" s="1"/>
      <c r="D321" s="1"/>
      <c r="E321" s="1">
        <v>4</v>
      </c>
      <c r="F321" s="1" t="s">
        <v>14</v>
      </c>
      <c r="G321" s="1"/>
      <c r="H321" s="1"/>
      <c r="I321" s="1" t="s">
        <v>14</v>
      </c>
      <c r="J321" s="1"/>
      <c r="K321" s="1" t="s">
        <v>327</v>
      </c>
      <c r="L321" s="3">
        <v>43813</v>
      </c>
      <c r="M321" s="4"/>
      <c r="N321" s="1">
        <f>COUNTIF(K:K,K321)</f>
        <v>1</v>
      </c>
      <c r="O321" s="1" t="str">
        <f t="shared" si="5"/>
        <v>Expenses,amount,,source,,expence amount,4,category,H2,item1,,item2,item3,H2,item4,,des,مشتريات نقاط البيع بطاقة: **4529;مدى(أثير) من: xx007 مبلغ: 4.00 SAR لدى: Danat ALAryaf دولة: السعودية في: 2019/12/14 20:24,dae,43813,note2,</v>
      </c>
      <c r="P321">
        <f>COUNTIF(O:O,O321)</f>
        <v>1</v>
      </c>
    </row>
    <row r="322" spans="1:16" ht="30" customHeight="1" thickBot="1" x14ac:dyDescent="0.35">
      <c r="A322" s="2">
        <v>43816.332442129627</v>
      </c>
      <c r="B322" s="1" t="s">
        <v>9</v>
      </c>
      <c r="C322" s="1"/>
      <c r="D322" s="1"/>
      <c r="E322" s="1">
        <v>24</v>
      </c>
      <c r="F322" s="1" t="s">
        <v>20</v>
      </c>
      <c r="G322" s="1"/>
      <c r="H322" s="1"/>
      <c r="I322" s="1"/>
      <c r="J322" s="1"/>
      <c r="K322" s="1" t="s">
        <v>328</v>
      </c>
      <c r="L322" s="3">
        <v>43813</v>
      </c>
      <c r="M322" s="4"/>
      <c r="N322" s="1">
        <f>COUNTIF(K:K,K322)</f>
        <v>1</v>
      </c>
      <c r="O322" s="1" t="str">
        <f t="shared" si="5"/>
        <v>Expenses,amount,,source,,expence amount,24,category,Me,item1,,item2,item3,,item4,,des,مشتريات نقاط البيع بطاقة: **4529;مدى(أثير) من: xx007 مبلغ: 23.29 SAR لدى: THMAR ALMZARZ دولة: السعودية في: 2019/12/14 20:13,dae,43813,note2,</v>
      </c>
      <c r="P322">
        <f>COUNTIF(O:O,O322)</f>
        <v>1</v>
      </c>
    </row>
    <row r="323" spans="1:16" ht="30" customHeight="1" thickBot="1" x14ac:dyDescent="0.35">
      <c r="A323" s="2">
        <v>43816.333761574075</v>
      </c>
      <c r="B323" s="1" t="s">
        <v>9</v>
      </c>
      <c r="C323" s="1"/>
      <c r="D323" s="1"/>
      <c r="E323" s="1">
        <v>53</v>
      </c>
      <c r="F323" s="1" t="s">
        <v>10</v>
      </c>
      <c r="G323" s="1" t="s">
        <v>10</v>
      </c>
      <c r="H323" s="1"/>
      <c r="I323" s="1"/>
      <c r="J323" s="1"/>
      <c r="K323" s="1" t="s">
        <v>329</v>
      </c>
      <c r="L323" s="3">
        <v>43813</v>
      </c>
      <c r="M323" s="4"/>
      <c r="N323" s="1">
        <f>COUNTIF(K:K,K323)</f>
        <v>1</v>
      </c>
      <c r="O323" s="1" t="str">
        <f t="shared" si="5"/>
        <v>Expenses,amount,,source,,expence amount,53,category,H1,item1,H1,item2,item3,,item4,,des,مشتريات نقاط البيع بطاقة: **4529;مدى(أثير) من: xx007 مبلغ: 53.76 SAR لدى: TAMIMI MARKETS S160 دولة: السعودية في: 2019/12/14 19:36,dae,43813,note2,</v>
      </c>
      <c r="P323">
        <f>COUNTIF(O:O,O323)</f>
        <v>1</v>
      </c>
    </row>
    <row r="324" spans="1:16" ht="30" customHeight="1" thickBot="1" x14ac:dyDescent="0.35">
      <c r="A324" s="2">
        <v>43816.334618055553</v>
      </c>
      <c r="B324" s="1" t="s">
        <v>9</v>
      </c>
      <c r="C324" s="1"/>
      <c r="D324" s="1"/>
      <c r="E324" s="1">
        <v>100</v>
      </c>
      <c r="F324" s="1" t="s">
        <v>10</v>
      </c>
      <c r="G324" s="1" t="s">
        <v>10</v>
      </c>
      <c r="H324" s="1"/>
      <c r="I324" s="1"/>
      <c r="J324" s="1"/>
      <c r="K324" s="1" t="s">
        <v>330</v>
      </c>
      <c r="L324" s="3">
        <v>43813</v>
      </c>
      <c r="M324" s="4"/>
      <c r="N324" s="1">
        <f>COUNTIF(K:K,K324)</f>
        <v>1</v>
      </c>
      <c r="O324" s="1" t="str">
        <f t="shared" si="5"/>
        <v>Expenses,amount,,source,,expence amount,100,category,H1,item1,H1,item2,item3,,item4,,des,CSh muad batool wonderland,dae,43813,note2,</v>
      </c>
      <c r="P324">
        <f>COUNTIF(O:O,O324)</f>
        <v>1</v>
      </c>
    </row>
    <row r="325" spans="1:16" ht="30" customHeight="1" thickBot="1" x14ac:dyDescent="0.35">
      <c r="A325" s="2">
        <v>43816.334965277776</v>
      </c>
      <c r="B325" s="1" t="s">
        <v>9</v>
      </c>
      <c r="C325" s="1"/>
      <c r="D325" s="1"/>
      <c r="E325" s="1">
        <v>168</v>
      </c>
      <c r="F325" s="1" t="s">
        <v>14</v>
      </c>
      <c r="G325" s="1"/>
      <c r="H325" s="1"/>
      <c r="I325" s="1" t="s">
        <v>14</v>
      </c>
      <c r="J325" s="1"/>
      <c r="K325" s="1" t="s">
        <v>331</v>
      </c>
      <c r="L325" s="3">
        <v>43813</v>
      </c>
      <c r="M325" s="4"/>
      <c r="N325" s="1">
        <f>COUNTIF(K:K,K325)</f>
        <v>1</v>
      </c>
      <c r="O325" s="1" t="str">
        <f t="shared" si="5"/>
        <v>Expenses,amount,,source,,expence amount,168,category,H2,item1,,item2,item3,H2,item4,,des,مشتريات نقاط البيع بطاقة: **4529;مدى(أثير) من: xx007 مبلغ: 168.00 SAR لدى: Rice Fish Restaurant دولة: السعودية في: 2019/12/14 14:01,dae,43813,note2,</v>
      </c>
      <c r="P325">
        <f>COUNTIF(O:O,O325)</f>
        <v>1</v>
      </c>
    </row>
    <row r="326" spans="1:16" ht="30" customHeight="1" thickBot="1" x14ac:dyDescent="0.35">
      <c r="A326" s="2">
        <v>43816.335312499999</v>
      </c>
      <c r="B326" s="1" t="s">
        <v>9</v>
      </c>
      <c r="C326" s="1"/>
      <c r="D326" s="1"/>
      <c r="E326" s="1">
        <v>30</v>
      </c>
      <c r="F326" s="1" t="s">
        <v>20</v>
      </c>
      <c r="G326" s="1"/>
      <c r="H326" s="1" t="s">
        <v>22</v>
      </c>
      <c r="I326" s="1"/>
      <c r="J326" s="1"/>
      <c r="K326" s="1" t="s">
        <v>332</v>
      </c>
      <c r="L326" s="3">
        <v>43813</v>
      </c>
      <c r="M326" s="4"/>
      <c r="N326" s="1">
        <f>COUNTIF(K:K,K326)</f>
        <v>1</v>
      </c>
      <c r="O326" s="1" t="str">
        <f t="shared" si="5"/>
        <v>Expenses,amount,,source,,expence amount,30,category,Me,item1,,item2Fuel,item3,,item4,,des,مشتريات نقاط البيع بطاقة: **4529;مدى(أثير) من: xx007 مبلغ: 30.00 SAR لدى: OTHMAN BIN AFAN دولة: السعودية في: 2019/12/14 13:55,dae,43813,note2,</v>
      </c>
      <c r="P326">
        <f>COUNTIF(O:O,O326)</f>
        <v>1</v>
      </c>
    </row>
    <row r="327" spans="1:16" ht="30" customHeight="1" thickBot="1" x14ac:dyDescent="0.35">
      <c r="A327" s="2">
        <v>43816.3356712963</v>
      </c>
      <c r="B327" s="1" t="s">
        <v>17</v>
      </c>
      <c r="C327" s="1">
        <v>300</v>
      </c>
      <c r="D327" s="1" t="s">
        <v>18</v>
      </c>
      <c r="E327" s="1"/>
      <c r="F327" s="1"/>
      <c r="G327" s="1"/>
      <c r="H327" s="1"/>
      <c r="I327" s="1"/>
      <c r="J327" s="1"/>
      <c r="K327" s="1" t="s">
        <v>333</v>
      </c>
      <c r="L327" s="3">
        <v>43813</v>
      </c>
      <c r="M327" s="4"/>
      <c r="N327" s="1">
        <f>COUNTIF(K:K,K327)</f>
        <v>1</v>
      </c>
      <c r="O327" s="1" t="str">
        <f t="shared" si="5"/>
        <v>Income,amount,300,source,Faisal,expence amount,,category,,item1,,item2,item3,,item4,,des,حوالة واردة: داخلية مبلغ: 300.00 SAR إلى: xx007 في: 2019/12/14 13:26,dae,43813,note2,</v>
      </c>
      <c r="P327">
        <f>COUNTIF(O:O,O327)</f>
        <v>1</v>
      </c>
    </row>
    <row r="328" spans="1:16" ht="30" customHeight="1" thickBot="1" x14ac:dyDescent="0.35">
      <c r="A328" s="2">
        <v>43816.3359837963</v>
      </c>
      <c r="B328" s="1" t="s">
        <v>9</v>
      </c>
      <c r="C328" s="1"/>
      <c r="D328" s="1"/>
      <c r="E328" s="1">
        <v>21</v>
      </c>
      <c r="F328" s="1" t="s">
        <v>14</v>
      </c>
      <c r="G328" s="1"/>
      <c r="H328" s="1"/>
      <c r="I328" s="1" t="s">
        <v>14</v>
      </c>
      <c r="J328" s="1"/>
      <c r="K328" s="1" t="s">
        <v>334</v>
      </c>
      <c r="L328" s="3">
        <v>43813</v>
      </c>
      <c r="M328" s="4"/>
      <c r="N328" s="1">
        <f>COUNTIF(K:K,K328)</f>
        <v>1</v>
      </c>
      <c r="O328" s="1" t="str">
        <f t="shared" si="5"/>
        <v>Expenses,amount,,source,,expence amount,21,category,H2,item1,,item2,item3,H2,item4,,des,سداد فاتورة من: xx007 مبلغ: 21.00 SAR مفوتر: في: 2019/12/14 13:14,dae,43813,note2,</v>
      </c>
      <c r="P328">
        <f>COUNTIF(O:O,O328)</f>
        <v>1</v>
      </c>
    </row>
    <row r="329" spans="1:16" ht="30" customHeight="1" thickBot="1" x14ac:dyDescent="0.35">
      <c r="A329" s="2">
        <v>43816.336296296293</v>
      </c>
      <c r="B329" s="1" t="s">
        <v>17</v>
      </c>
      <c r="C329" s="1">
        <v>200</v>
      </c>
      <c r="D329" s="1" t="s">
        <v>335</v>
      </c>
      <c r="E329" s="1"/>
      <c r="F329" s="1"/>
      <c r="G329" s="1"/>
      <c r="H329" s="1"/>
      <c r="I329" s="1"/>
      <c r="J329" s="1"/>
      <c r="K329" s="1" t="s">
        <v>3067</v>
      </c>
      <c r="L329" s="3">
        <v>43815</v>
      </c>
      <c r="M329" s="4"/>
      <c r="N329" s="1">
        <f>COUNTIF(K:K,K329)</f>
        <v>8</v>
      </c>
      <c r="O329" s="1" t="str">
        <f t="shared" si="5"/>
        <v>Income,amount,200,source,احمد,expence amount,,category,,item1,,item2,item3,,item4,,des,aaa,dae,43815,note2,</v>
      </c>
      <c r="P329">
        <f>COUNTIF(O:O,O329)</f>
        <v>1</v>
      </c>
    </row>
    <row r="330" spans="1:16" ht="30" customHeight="1" thickBot="1" x14ac:dyDescent="0.35">
      <c r="A330" s="2">
        <v>43820.970347222225</v>
      </c>
      <c r="B330" s="1" t="s">
        <v>9</v>
      </c>
      <c r="C330" s="1"/>
      <c r="D330" s="1"/>
      <c r="E330" s="1">
        <v>200</v>
      </c>
      <c r="F330" s="1" t="s">
        <v>14</v>
      </c>
      <c r="G330" s="1"/>
      <c r="H330" s="1"/>
      <c r="I330" s="1" t="s">
        <v>14</v>
      </c>
      <c r="J330" s="1"/>
      <c r="K330" s="1" t="s">
        <v>99</v>
      </c>
      <c r="L330" s="3">
        <v>43820</v>
      </c>
      <c r="M330" s="4"/>
      <c r="N330" s="1">
        <f>COUNTIF(K:K,K330)</f>
        <v>118</v>
      </c>
      <c r="O330" s="1" t="str">
        <f t="shared" si="5"/>
        <v>Expenses,amount,,source,,expence amount,200,category,H2,item1,,item2,item3,H2,item4,,des,C,dae,43820,note2,</v>
      </c>
      <c r="P330">
        <f>COUNTIF(O:O,O330)</f>
        <v>1</v>
      </c>
    </row>
    <row r="331" spans="1:16" ht="30" customHeight="1" thickBot="1" x14ac:dyDescent="0.35">
      <c r="A331" s="2">
        <v>43820.970648148148</v>
      </c>
      <c r="B331" s="1" t="s">
        <v>9</v>
      </c>
      <c r="C331" s="1"/>
      <c r="D331" s="1"/>
      <c r="E331" s="1">
        <v>100</v>
      </c>
      <c r="F331" s="1" t="s">
        <v>60</v>
      </c>
      <c r="G331" s="1"/>
      <c r="H331" s="1"/>
      <c r="I331" s="1"/>
      <c r="J331" s="1"/>
      <c r="K331" s="1" t="s">
        <v>99</v>
      </c>
      <c r="L331" s="3">
        <v>43819</v>
      </c>
      <c r="M331" s="4"/>
      <c r="N331" s="1">
        <f>COUNTIF(K:K,K331)</f>
        <v>118</v>
      </c>
      <c r="O331" s="1" t="str">
        <f t="shared" si="5"/>
        <v>Expenses,amount,,source,,expence amount,100,category,Res,item1,,item2,item3,,item4,,des,C,dae,43819,note2,</v>
      </c>
      <c r="P331">
        <f>COUNTIF(O:O,O331)</f>
        <v>1</v>
      </c>
    </row>
    <row r="332" spans="1:16" ht="30" customHeight="1" thickBot="1" x14ac:dyDescent="0.35">
      <c r="A332" s="2">
        <v>43820.970856481479</v>
      </c>
      <c r="B332" s="1" t="s">
        <v>9</v>
      </c>
      <c r="C332" s="1"/>
      <c r="D332" s="1"/>
      <c r="E332" s="1">
        <v>3</v>
      </c>
      <c r="F332" s="1" t="s">
        <v>60</v>
      </c>
      <c r="G332" s="1"/>
      <c r="H332" s="1"/>
      <c r="I332" s="1"/>
      <c r="J332" s="1"/>
      <c r="K332" s="1" t="s">
        <v>99</v>
      </c>
      <c r="L332" s="3">
        <v>43820</v>
      </c>
      <c r="M332" s="4"/>
      <c r="N332" s="1">
        <f>COUNTIF(K:K,K332)</f>
        <v>118</v>
      </c>
      <c r="O332" s="1" t="str">
        <f t="shared" si="5"/>
        <v>Expenses,amount,,source,,expence amount,3,category,Res,item1,,item2,item3,,item4,,des,C,dae,43820,note2,</v>
      </c>
      <c r="P332">
        <f>COUNTIF(O:O,O332)</f>
        <v>1</v>
      </c>
    </row>
    <row r="333" spans="1:16" ht="30" customHeight="1" thickBot="1" x14ac:dyDescent="0.35">
      <c r="A333" s="2">
        <v>43820.971099537041</v>
      </c>
      <c r="B333" s="1" t="s">
        <v>9</v>
      </c>
      <c r="C333" s="1"/>
      <c r="D333" s="1"/>
      <c r="E333" s="1">
        <v>10</v>
      </c>
      <c r="F333" s="1" t="s">
        <v>14</v>
      </c>
      <c r="G333" s="1"/>
      <c r="H333" s="1"/>
      <c r="I333" s="1" t="s">
        <v>100</v>
      </c>
      <c r="J333" s="1"/>
      <c r="K333" s="1" t="s">
        <v>99</v>
      </c>
      <c r="L333" s="3">
        <v>43820</v>
      </c>
      <c r="M333" s="4"/>
      <c r="N333" s="1">
        <f>COUNTIF(K:K,K333)</f>
        <v>118</v>
      </c>
      <c r="O333" s="1" t="str">
        <f t="shared" si="5"/>
        <v>Expenses,amount,,source,,expence amount,10,category,H2,item1,,item2,item3,Jana,item4,,des,C,dae,43820,note2,</v>
      </c>
      <c r="P333">
        <f>COUNTIF(O:O,O333)</f>
        <v>1</v>
      </c>
    </row>
    <row r="334" spans="1:16" ht="30" customHeight="1" thickBot="1" x14ac:dyDescent="0.35">
      <c r="A334" s="2">
        <v>43820.971319444441</v>
      </c>
      <c r="B334" s="1" t="s">
        <v>9</v>
      </c>
      <c r="C334" s="1"/>
      <c r="D334" s="1"/>
      <c r="E334" s="1">
        <v>5</v>
      </c>
      <c r="F334" s="1" t="s">
        <v>14</v>
      </c>
      <c r="G334" s="1"/>
      <c r="H334" s="1"/>
      <c r="I334" s="1" t="s">
        <v>255</v>
      </c>
      <c r="J334" s="1"/>
      <c r="K334" s="1" t="s">
        <v>99</v>
      </c>
      <c r="L334" s="3">
        <v>43820</v>
      </c>
      <c r="M334" s="4"/>
      <c r="N334" s="1">
        <f>COUNTIF(K:K,K334)</f>
        <v>118</v>
      </c>
      <c r="O334" s="1" t="str">
        <f t="shared" si="5"/>
        <v>Expenses,amount,,source,,expence amount,5,category,H2,item1,,item2,item3,Jayda,item4,,des,C,dae,43820,note2,</v>
      </c>
      <c r="P334">
        <f>COUNTIF(O:O,O334)</f>
        <v>1</v>
      </c>
    </row>
    <row r="335" spans="1:16" ht="30" customHeight="1" thickBot="1" x14ac:dyDescent="0.35">
      <c r="A335" s="2">
        <v>43820.971875000003</v>
      </c>
      <c r="B335" s="1" t="s">
        <v>9</v>
      </c>
      <c r="C335" s="1"/>
      <c r="D335" s="1"/>
      <c r="E335" s="1">
        <v>10</v>
      </c>
      <c r="F335" s="1" t="s">
        <v>10</v>
      </c>
      <c r="G335" s="1" t="s">
        <v>24</v>
      </c>
      <c r="H335" s="1"/>
      <c r="I335" s="1"/>
      <c r="J335" s="1"/>
      <c r="K335" s="1" t="s">
        <v>336</v>
      </c>
      <c r="L335" s="3">
        <v>43820</v>
      </c>
      <c r="M335" s="4"/>
      <c r="N335" s="1">
        <f>COUNTIF(K:K,K335)</f>
        <v>1</v>
      </c>
      <c r="O335" s="1" t="str">
        <f t="shared" si="5"/>
        <v>Expenses,amount,,source,,expence amount,10,category,H1,item1,Batool,item2,item3,,item4,,des,مشتريات نقاط البيع بطاقة: **4529;مدى(أثير) من: xx007 مبلغ: 10.00 SAR لدى: ASEL INVESTMENT COM دولة: السعودية في: 2019/12/21 22:36,dae,43820,note2,</v>
      </c>
      <c r="P335">
        <f>COUNTIF(O:O,O335)</f>
        <v>1</v>
      </c>
    </row>
    <row r="336" spans="1:16" ht="30" customHeight="1" thickBot="1" x14ac:dyDescent="0.35">
      <c r="A336" s="2">
        <v>43820.972199074073</v>
      </c>
      <c r="B336" s="1" t="s">
        <v>9</v>
      </c>
      <c r="C336" s="1"/>
      <c r="D336" s="1"/>
      <c r="E336" s="1">
        <v>58</v>
      </c>
      <c r="F336" s="1" t="s">
        <v>14</v>
      </c>
      <c r="G336" s="1"/>
      <c r="H336" s="1"/>
      <c r="I336" s="1" t="s">
        <v>14</v>
      </c>
      <c r="J336" s="1"/>
      <c r="K336" s="1" t="s">
        <v>337</v>
      </c>
      <c r="L336" s="3">
        <v>43820</v>
      </c>
      <c r="M336" s="4"/>
      <c r="N336" s="1">
        <f>COUNTIF(K:K,K336)</f>
        <v>1</v>
      </c>
      <c r="O336" s="1" t="str">
        <f t="shared" si="5"/>
        <v>Expenses,amount,,source,,expence amount,58,category,H2,item1,,item2,item3,H2,item4,,des,مشتريات نقاط البيع بطاقة: **4529;مدى(أثير) من: xx007 مبلغ: 58.00 SAR لدى: SHAWERMER دولة: السعودية في: 2019/12/21 21:01,dae,43820,note2,</v>
      </c>
      <c r="P336">
        <f>COUNTIF(O:O,O336)</f>
        <v>1</v>
      </c>
    </row>
    <row r="337" spans="1:16" ht="30" customHeight="1" thickBot="1" x14ac:dyDescent="0.35">
      <c r="A337" s="2">
        <v>43820.972534722219</v>
      </c>
      <c r="B337" s="1" t="s">
        <v>9</v>
      </c>
      <c r="C337" s="1"/>
      <c r="D337" s="1"/>
      <c r="E337" s="1">
        <v>25</v>
      </c>
      <c r="F337" s="1" t="s">
        <v>20</v>
      </c>
      <c r="G337" s="1"/>
      <c r="H337" s="1" t="s">
        <v>22</v>
      </c>
      <c r="I337" s="1"/>
      <c r="J337" s="1"/>
      <c r="K337" s="1" t="s">
        <v>338</v>
      </c>
      <c r="L337" s="3">
        <v>43820</v>
      </c>
      <c r="M337" s="4"/>
      <c r="N337" s="1">
        <f>COUNTIF(K:K,K337)</f>
        <v>1</v>
      </c>
      <c r="O337" s="1" t="str">
        <f t="shared" si="5"/>
        <v>Expenses,amount,,source,,expence amount,25,category,Me,item1,,item2Fuel,item3,,item4,,des,مشتريات نقاط البيع بطاقة: **4529;مدى(أثير) من: xx007 مبلغ: 25.00 SAR لدى: OTHMAN BIN AFAN دولة: السعودية في: 2019/12/21 20:59,dae,43820,note2,</v>
      </c>
      <c r="P337">
        <f>COUNTIF(O:O,O337)</f>
        <v>1</v>
      </c>
    </row>
    <row r="338" spans="1:16" ht="30" customHeight="1" thickBot="1" x14ac:dyDescent="0.35">
      <c r="A338" s="2">
        <v>43820.973043981481</v>
      </c>
      <c r="B338" s="1" t="s">
        <v>9</v>
      </c>
      <c r="C338" s="1"/>
      <c r="D338" s="1"/>
      <c r="E338" s="1">
        <v>6.3</v>
      </c>
      <c r="F338" s="1" t="s">
        <v>20</v>
      </c>
      <c r="G338" s="1"/>
      <c r="H338" s="1" t="s">
        <v>30</v>
      </c>
      <c r="I338" s="1"/>
      <c r="J338" s="1"/>
      <c r="K338" s="1" t="s">
        <v>339</v>
      </c>
      <c r="L338" s="3">
        <v>43820</v>
      </c>
      <c r="M338" s="4"/>
      <c r="N338" s="1">
        <f>COUNTIF(K:K,K338)</f>
        <v>1</v>
      </c>
      <c r="O338" s="1" t="str">
        <f t="shared" si="5"/>
        <v>Expenses,amount,,source,,expence amount,6.3,category,Me,item1,,item2Other,item3,,item4,,des,مشتريات نقاط البيع بطاقة: **4529;مدى(أثير) من: xx007 مبلغ: 6.30 SAR لدى: N PARKING دولة:parki g السعودية في: 2019/12/21 16:03,dae,43820,note2,</v>
      </c>
      <c r="P338">
        <f>COUNTIF(O:O,O338)</f>
        <v>1</v>
      </c>
    </row>
    <row r="339" spans="1:16" ht="30" customHeight="1" thickBot="1" x14ac:dyDescent="0.35">
      <c r="A339" s="2">
        <v>43820.973576388889</v>
      </c>
      <c r="B339" s="1" t="s">
        <v>9</v>
      </c>
      <c r="C339" s="1"/>
      <c r="D339" s="1"/>
      <c r="E339" s="1">
        <v>46</v>
      </c>
      <c r="F339" s="1" t="s">
        <v>14</v>
      </c>
      <c r="G339" s="1"/>
      <c r="H339" s="1"/>
      <c r="I339" s="1" t="s">
        <v>14</v>
      </c>
      <c r="J339" s="1"/>
      <c r="K339" s="1" t="s">
        <v>340</v>
      </c>
      <c r="L339" s="3">
        <v>43820</v>
      </c>
      <c r="M339" s="4"/>
      <c r="N339" s="1">
        <f>COUNTIF(K:K,K339)</f>
        <v>1</v>
      </c>
      <c r="O339" s="1" t="str">
        <f t="shared" si="5"/>
        <v>Expenses,amount,,source,,expence amount,46,category,H2,item1,,item2,item3,H2,item4,,des,بقالة المطار مشتريات نقاط البيع بطاقة: **4529;مدى(أثير) من: xx007 مبلغ: 46.00 SAR لدى: TIHAMA EDUCATION دولة: السعودية في: 2019/12/21 15:01,dae,43820,note2,</v>
      </c>
      <c r="P339">
        <f>COUNTIF(O:O,O339)</f>
        <v>1</v>
      </c>
    </row>
    <row r="340" spans="1:16" ht="30" customHeight="1" thickBot="1" x14ac:dyDescent="0.35">
      <c r="A340" s="2">
        <v>43820.974016203705</v>
      </c>
      <c r="B340" s="1" t="s">
        <v>9</v>
      </c>
      <c r="C340" s="1"/>
      <c r="D340" s="1"/>
      <c r="E340" s="1">
        <v>25</v>
      </c>
      <c r="F340" s="1" t="s">
        <v>14</v>
      </c>
      <c r="G340" s="1"/>
      <c r="H340" s="1"/>
      <c r="I340" s="1" t="s">
        <v>14</v>
      </c>
      <c r="J340" s="1"/>
      <c r="K340" s="1" t="s">
        <v>341</v>
      </c>
      <c r="L340" s="3">
        <v>43820</v>
      </c>
      <c r="M340" s="4"/>
      <c r="N340" s="1">
        <f>COUNTIF(K:K,K340)</f>
        <v>1</v>
      </c>
      <c r="O340" s="1" t="str">
        <f t="shared" si="5"/>
        <v>Expenses,amount,,source,,expence amount,25,category,H2,item1,,item2,item3,H2,item4,,des,عربيات المطار مشتريات نقاط البيع بطاقة: **4529;مدى(أثير) من: xx007 مبلغ: 25.00 SAR لدى: Bin Dayel for دولة: السعودية في: 2019/12/21 14:47,dae,43820,note2,</v>
      </c>
      <c r="P340">
        <f>COUNTIF(O:O,O340)</f>
        <v>1</v>
      </c>
    </row>
    <row r="341" spans="1:16" ht="30" customHeight="1" thickBot="1" x14ac:dyDescent="0.35">
      <c r="A341" s="2">
        <v>43820.974432870367</v>
      </c>
      <c r="B341" s="1" t="s">
        <v>9</v>
      </c>
      <c r="C341" s="1"/>
      <c r="D341" s="1"/>
      <c r="E341" s="1">
        <v>10</v>
      </c>
      <c r="F341" s="1" t="s">
        <v>20</v>
      </c>
      <c r="G341" s="1"/>
      <c r="H341" s="1" t="s">
        <v>74</v>
      </c>
      <c r="I341" s="1"/>
      <c r="J341" s="1"/>
      <c r="K341" s="1" t="s">
        <v>342</v>
      </c>
      <c r="L341" s="3">
        <v>43820</v>
      </c>
      <c r="M341" s="4"/>
      <c r="N341" s="1">
        <f>COUNTIF(K:K,K341)</f>
        <v>1</v>
      </c>
      <c r="O341" s="1" t="str">
        <f t="shared" si="5"/>
        <v>Expenses,amount,,source,,expence amount,10,category,Me,item1,,item2Food,item3,,item4,,des,مشتريات نقاط البيع بطاقة: **4529;مدى(أثير) من: xx007 مبلغ: 10.00 SAR لدى: what al rajbeh دولة: السعودية في: 2019/12/21 10:36,dae,43820,note2,</v>
      </c>
      <c r="P341">
        <f>COUNTIF(O:O,O341)</f>
        <v>1</v>
      </c>
    </row>
    <row r="342" spans="1:16" ht="30" customHeight="1" thickBot="1" x14ac:dyDescent="0.35">
      <c r="A342" s="2">
        <v>43820.974861111114</v>
      </c>
      <c r="B342" s="1" t="s">
        <v>9</v>
      </c>
      <c r="C342" s="1"/>
      <c r="D342" s="1"/>
      <c r="E342" s="1">
        <v>23</v>
      </c>
      <c r="F342" s="1" t="s">
        <v>10</v>
      </c>
      <c r="G342" s="1" t="s">
        <v>24</v>
      </c>
      <c r="H342" s="1"/>
      <c r="I342" s="1"/>
      <c r="J342" s="1"/>
      <c r="K342" s="1" t="s">
        <v>343</v>
      </c>
      <c r="L342" s="3">
        <v>43820</v>
      </c>
      <c r="M342" s="4"/>
      <c r="N342" s="1">
        <f>COUNTIF(K:K,K342)</f>
        <v>1</v>
      </c>
      <c r="O342" s="1" t="str">
        <f t="shared" si="5"/>
        <v>Expenses,amount,,source,,expence amount,23,category,H1,item1,Batool,item2,item3,,item4,,des,مشتريات نقاط البيع بطاقة: **4529;مدى(أثير) من: xx007 مبلغ: 23.00 SAR لدى: BK Nada دولة: السعودية في: 2019/12/21 00:12,dae,43820,note2,</v>
      </c>
      <c r="P342">
        <f>COUNTIF(O:O,O342)</f>
        <v>1</v>
      </c>
    </row>
    <row r="343" spans="1:16" ht="30" customHeight="1" thickBot="1" x14ac:dyDescent="0.35">
      <c r="A343" s="2">
        <v>43820.976053240738</v>
      </c>
      <c r="B343" s="1" t="s">
        <v>9</v>
      </c>
      <c r="C343" s="1"/>
      <c r="D343" s="1"/>
      <c r="E343" s="1">
        <v>23.9</v>
      </c>
      <c r="F343" s="1" t="s">
        <v>14</v>
      </c>
      <c r="G343" s="1"/>
      <c r="H343" s="1"/>
      <c r="I343" s="1" t="s">
        <v>14</v>
      </c>
      <c r="J343" s="1"/>
      <c r="K343" s="1" t="s">
        <v>344</v>
      </c>
      <c r="L343" s="3">
        <v>43819</v>
      </c>
      <c r="M343" s="4"/>
      <c r="N343" s="1">
        <f>COUNTIF(K:K,K343)</f>
        <v>1</v>
      </c>
      <c r="O343" s="1" t="str">
        <f t="shared" si="5"/>
        <v>Expenses,amount,,source,,expence amount,23.9,category,H2,item1,,item2,item3,H2,item4,,des,مشتريات نقاط البيع بطاقة: **4529;مدى(أثير) من: xx007 مبلغ: 23.90 SAR لدى: PANDA RETAIL COMPANY P دولة: السعودية في: 2019/12/20 16:04,dae,43819,note2,</v>
      </c>
      <c r="P343">
        <f>COUNTIF(O:O,O343)</f>
        <v>1</v>
      </c>
    </row>
    <row r="344" spans="1:16" ht="30" customHeight="1" thickBot="1" x14ac:dyDescent="0.35">
      <c r="A344" s="2">
        <v>43820.976388888892</v>
      </c>
      <c r="B344" s="1" t="s">
        <v>9</v>
      </c>
      <c r="C344" s="1"/>
      <c r="D344" s="1"/>
      <c r="E344" s="1">
        <v>100</v>
      </c>
      <c r="F344" s="1" t="s">
        <v>10</v>
      </c>
      <c r="G344" s="1" t="s">
        <v>10</v>
      </c>
      <c r="H344" s="1"/>
      <c r="I344" s="1"/>
      <c r="J344" s="1"/>
      <c r="K344" s="1" t="s">
        <v>345</v>
      </c>
      <c r="L344" s="3">
        <v>43819</v>
      </c>
      <c r="M344" s="4"/>
      <c r="N344" s="1">
        <f>COUNTIF(K:K,K344)</f>
        <v>1</v>
      </c>
      <c r="O344" s="1" t="str">
        <f t="shared" si="5"/>
        <v>Expenses,amount,,source,,expence amount,100,category,H1,item1,H1,item2,item3,,item4,,des,سحب: صراف آلي بطاقة: **4529 مدى دولة: السعودية من: xx007 مبلغ: 100.00 SAR في: 2019/12/20 12:30,dae,43819,note2,</v>
      </c>
      <c r="P344">
        <f>COUNTIF(O:O,O344)</f>
        <v>1</v>
      </c>
    </row>
    <row r="345" spans="1:16" ht="30" customHeight="1" thickBot="1" x14ac:dyDescent="0.35">
      <c r="A345" s="2">
        <v>43821.373854166668</v>
      </c>
      <c r="B345" s="1" t="s">
        <v>9</v>
      </c>
      <c r="C345" s="1"/>
      <c r="D345" s="1"/>
      <c r="E345" s="1">
        <v>10</v>
      </c>
      <c r="F345" s="1" t="s">
        <v>14</v>
      </c>
      <c r="G345" s="1"/>
      <c r="H345" s="1"/>
      <c r="I345" s="1" t="s">
        <v>14</v>
      </c>
      <c r="J345" s="1"/>
      <c r="K345" s="1" t="s">
        <v>346</v>
      </c>
      <c r="L345" s="3">
        <v>43820</v>
      </c>
      <c r="M345" s="4"/>
      <c r="N345" s="1">
        <f>COUNTIF(K:K,K345)</f>
        <v>1</v>
      </c>
      <c r="O345" s="1" t="str">
        <f t="shared" si="5"/>
        <v>Expenses,amount,,source,,expence amount,10,category,H2,item1,,item2,item3,H2,item4,,des,أجرة حمل عفش,dae,43820,note2,</v>
      </c>
      <c r="P345">
        <f>COUNTIF(O:O,O345)</f>
        <v>1</v>
      </c>
    </row>
    <row r="346" spans="1:16" ht="30" customHeight="1" thickBot="1" x14ac:dyDescent="0.35">
      <c r="A346" s="2">
        <v>43822.573379629626</v>
      </c>
      <c r="B346" s="1" t="s">
        <v>9</v>
      </c>
      <c r="C346" s="1"/>
      <c r="D346" s="1"/>
      <c r="E346" s="1">
        <v>39</v>
      </c>
      <c r="F346" s="1" t="s">
        <v>14</v>
      </c>
      <c r="G346" s="1"/>
      <c r="H346" s="1"/>
      <c r="I346" s="1" t="s">
        <v>14</v>
      </c>
      <c r="J346" s="1"/>
      <c r="K346" s="1" t="s">
        <v>347</v>
      </c>
      <c r="L346" s="3">
        <v>43821</v>
      </c>
      <c r="M346" s="4"/>
      <c r="N346" s="1">
        <f>COUNTIF(K:K,K346)</f>
        <v>1</v>
      </c>
      <c r="O346" s="1" t="str">
        <f t="shared" si="5"/>
        <v>Expenses,amount,,source,,expence amount,39,category,H2,item1,,item2,item3,H2,item4,,des,مشتريات نقاط البيع بطاقة: **4529;مدى(أثير) من: xx007 مبلغ: 39.00 SAR لدى: BURGERIZZR دولة: السعودية في: 2019/12/22 17:50,dae,43821,note2,</v>
      </c>
      <c r="P346">
        <f>COUNTIF(O:O,O346)</f>
        <v>1</v>
      </c>
    </row>
    <row r="347" spans="1:16" ht="30" customHeight="1" thickBot="1" x14ac:dyDescent="0.35">
      <c r="A347" s="2">
        <v>43822.574016203704</v>
      </c>
      <c r="B347" s="1" t="s">
        <v>9</v>
      </c>
      <c r="C347" s="1"/>
      <c r="D347" s="1"/>
      <c r="E347" s="1">
        <v>25</v>
      </c>
      <c r="F347" s="1" t="s">
        <v>20</v>
      </c>
      <c r="G347" s="1"/>
      <c r="H347" s="1" t="s">
        <v>22</v>
      </c>
      <c r="I347" s="1"/>
      <c r="J347" s="1"/>
      <c r="K347" s="1" t="s">
        <v>348</v>
      </c>
      <c r="L347" s="3">
        <v>43821</v>
      </c>
      <c r="M347" s="4"/>
      <c r="N347" s="1">
        <f>COUNTIF(K:K,K347)</f>
        <v>1</v>
      </c>
      <c r="O347" s="1" t="str">
        <f t="shared" si="5"/>
        <v>Expenses,amount,,source,,expence amount,25,category,Me,item1,,item2Fuel,item3,,item4,,des,مشتريات نقاط البيع بطاقة: **4529;مدى(أثير) من: xx007 مبلغ: 25.00 SAR لدى: ALI OMAR ALJADI EST دولة: السعودية في: 2019/12/22 16:39,dae,43821,note2,</v>
      </c>
      <c r="P347">
        <f>COUNTIF(O:O,O347)</f>
        <v>1</v>
      </c>
    </row>
    <row r="348" spans="1:16" ht="30" customHeight="1" thickBot="1" x14ac:dyDescent="0.35">
      <c r="A348" s="2">
        <v>43822.574537037035</v>
      </c>
      <c r="B348" s="1" t="s">
        <v>9</v>
      </c>
      <c r="C348" s="1"/>
      <c r="D348" s="1"/>
      <c r="E348" s="1">
        <v>23</v>
      </c>
      <c r="F348" s="1" t="s">
        <v>10</v>
      </c>
      <c r="G348" s="1" t="s">
        <v>24</v>
      </c>
      <c r="H348" s="1"/>
      <c r="I348" s="1"/>
      <c r="J348" s="1"/>
      <c r="K348" s="1" t="s">
        <v>349</v>
      </c>
      <c r="L348" s="3">
        <v>43821</v>
      </c>
      <c r="M348" s="4"/>
      <c r="N348" s="1">
        <f>COUNTIF(K:K,K348)</f>
        <v>1</v>
      </c>
      <c r="O348" s="1" t="str">
        <f t="shared" si="5"/>
        <v>Expenses,amount,,source,,expence amount,23,category,H1,item1,Batool,item2,item3,,item4,,des,مشتريات نقاط البيع بطاقة: **4529;مدى(أثير) من: xx007 مبلغ: 23.00 SAR لدى: BK Nada دولة: السعودية في: 2019/12/22 13:02,dae,43821,note2,</v>
      </c>
      <c r="P348">
        <f>COUNTIF(O:O,O348)</f>
        <v>1</v>
      </c>
    </row>
    <row r="349" spans="1:16" ht="30" customHeight="1" thickBot="1" x14ac:dyDescent="0.35">
      <c r="A349" s="2">
        <v>43822.575289351851</v>
      </c>
      <c r="B349" s="1" t="s">
        <v>9</v>
      </c>
      <c r="C349" s="1"/>
      <c r="D349" s="1"/>
      <c r="E349" s="1">
        <v>16.75</v>
      </c>
      <c r="F349" s="1" t="s">
        <v>20</v>
      </c>
      <c r="G349" s="1"/>
      <c r="H349" s="1" t="s">
        <v>74</v>
      </c>
      <c r="I349" s="1"/>
      <c r="J349" s="1"/>
      <c r="K349" s="1" t="s">
        <v>350</v>
      </c>
      <c r="L349" s="3">
        <v>43821</v>
      </c>
      <c r="M349" s="4"/>
      <c r="N349" s="1">
        <f>COUNTIF(K:K,K349)</f>
        <v>1</v>
      </c>
      <c r="O349" s="1" t="str">
        <f t="shared" si="5"/>
        <v>Expenses,amount,,source,,expence amount,16.75,category,Me,item1,,item2Food,item3,,item4,,des,مشتريات نقاط البيع بطاقة: **4529;مدى(أثير) من: xx007 مبلغ: 16.45 SAR لدى: PANDA RETAIL COMPANY P دولة: السعودية في: 2019/12/22 12:54,dae,43821,note2,</v>
      </c>
      <c r="P349">
        <f>COUNTIF(O:O,O349)</f>
        <v>1</v>
      </c>
    </row>
    <row r="350" spans="1:16" ht="30" customHeight="1" thickBot="1" x14ac:dyDescent="0.35">
      <c r="A350" s="2">
        <v>43822.575659722221</v>
      </c>
      <c r="B350" s="1" t="s">
        <v>9</v>
      </c>
      <c r="C350" s="1"/>
      <c r="D350" s="1"/>
      <c r="E350" s="1">
        <v>200</v>
      </c>
      <c r="F350" s="1" t="s">
        <v>10</v>
      </c>
      <c r="G350" s="1" t="s">
        <v>10</v>
      </c>
      <c r="H350" s="1"/>
      <c r="I350" s="1"/>
      <c r="J350" s="1"/>
      <c r="K350" s="1" t="s">
        <v>351</v>
      </c>
      <c r="L350" s="3">
        <v>43821</v>
      </c>
      <c r="M350" s="4"/>
      <c r="N350" s="1">
        <f>COUNTIF(K:K,K350)</f>
        <v>1</v>
      </c>
      <c r="O350" s="1" t="str">
        <f t="shared" si="5"/>
        <v>Expenses,amount,,source,,expence amount,200,category,H1,item1,H1,item2,item3,,item4,,des,حوالة صادرة: محلية من: xx007 مبلغ: 207.35 SAR في: 2019/12/22 12:54,dae,43821,note2,</v>
      </c>
      <c r="P350">
        <f>COUNTIF(O:O,O350)</f>
        <v>1</v>
      </c>
    </row>
    <row r="351" spans="1:16" ht="30" customHeight="1" thickBot="1" x14ac:dyDescent="0.35">
      <c r="A351" s="2">
        <v>43822.576273148145</v>
      </c>
      <c r="B351" s="1" t="s">
        <v>9</v>
      </c>
      <c r="C351" s="1"/>
      <c r="D351" s="1"/>
      <c r="E351" s="1">
        <v>4</v>
      </c>
      <c r="F351" s="1" t="s">
        <v>14</v>
      </c>
      <c r="G351" s="1"/>
      <c r="H351" s="1"/>
      <c r="I351" s="1" t="s">
        <v>14</v>
      </c>
      <c r="J351" s="1"/>
      <c r="K351" s="1" t="s">
        <v>352</v>
      </c>
      <c r="L351" s="3">
        <v>43821</v>
      </c>
      <c r="M351" s="4"/>
      <c r="N351" s="1">
        <f>COUNTIF(K:K,K351)</f>
        <v>1</v>
      </c>
      <c r="O351" s="1" t="str">
        <f t="shared" si="5"/>
        <v>Expenses,amount,,source,,expence amount,4,category,H2,item1,,item2,item3,H2,item4,,des,مشتريات نقاط البيع بطاقة: **4529;مدى(أثير) من: xx007 مبلغ: 4.00 SAR لدى: Danat ALAryaf دولة: السعودية في: 2019/12/22 12:26,dae,43821,note2,</v>
      </c>
      <c r="P351">
        <f>COUNTIF(O:O,O351)</f>
        <v>1</v>
      </c>
    </row>
    <row r="352" spans="1:16" ht="30" customHeight="1" thickBot="1" x14ac:dyDescent="0.35">
      <c r="A352" s="2">
        <v>43823.342442129629</v>
      </c>
      <c r="B352" s="1" t="s">
        <v>9</v>
      </c>
      <c r="C352" s="1"/>
      <c r="D352" s="1"/>
      <c r="E352" s="1">
        <v>10</v>
      </c>
      <c r="F352" s="1" t="s">
        <v>10</v>
      </c>
      <c r="G352" s="1" t="s">
        <v>24</v>
      </c>
      <c r="H352" s="1"/>
      <c r="I352" s="1"/>
      <c r="J352" s="1"/>
      <c r="K352" s="1" t="s">
        <v>99</v>
      </c>
      <c r="L352" s="3">
        <v>43822</v>
      </c>
      <c r="M352" s="4"/>
      <c r="N352" s="1">
        <f>COUNTIF(K:K,K352)</f>
        <v>118</v>
      </c>
      <c r="O352" s="1" t="str">
        <f t="shared" si="5"/>
        <v>Expenses,amount,,source,,expence amount,10,category,H1,item1,Batool,item2,item3,,item4,,des,C,dae,43822,note2,</v>
      </c>
      <c r="P352">
        <f>COUNTIF(O:O,O352)</f>
        <v>1</v>
      </c>
    </row>
    <row r="353" spans="1:16" ht="30" customHeight="1" thickBot="1" x14ac:dyDescent="0.35">
      <c r="A353" s="2">
        <v>43823.342800925922</v>
      </c>
      <c r="B353" s="1" t="s">
        <v>9</v>
      </c>
      <c r="C353" s="1"/>
      <c r="D353" s="1"/>
      <c r="E353" s="1">
        <v>11</v>
      </c>
      <c r="F353" s="1" t="s">
        <v>20</v>
      </c>
      <c r="G353" s="1"/>
      <c r="H353" s="1" t="s">
        <v>45</v>
      </c>
      <c r="I353" s="1"/>
      <c r="J353" s="1"/>
      <c r="K353" s="1" t="s">
        <v>99</v>
      </c>
      <c r="L353" s="3">
        <v>43822</v>
      </c>
      <c r="M353" s="4"/>
      <c r="N353" s="1">
        <f>COUNTIF(K:K,K353)</f>
        <v>118</v>
      </c>
      <c r="O353" s="1" t="str">
        <f t="shared" si="5"/>
        <v>Expenses,amount,,source,,expence amount,11,category,Me,item1,,item2Laundry,item3,,item4,,des,C,dae,43822,note2,</v>
      </c>
      <c r="P353">
        <f>COUNTIF(O:O,O353)</f>
        <v>1</v>
      </c>
    </row>
    <row r="354" spans="1:16" ht="30" customHeight="1" thickBot="1" x14ac:dyDescent="0.35">
      <c r="A354" s="2">
        <v>43823.343425925923</v>
      </c>
      <c r="B354" s="1" t="s">
        <v>9</v>
      </c>
      <c r="C354" s="1"/>
      <c r="D354" s="1"/>
      <c r="E354" s="1">
        <v>25</v>
      </c>
      <c r="F354" s="1" t="s">
        <v>20</v>
      </c>
      <c r="G354" s="1"/>
      <c r="H354" s="1" t="s">
        <v>22</v>
      </c>
      <c r="I354" s="1"/>
      <c r="J354" s="1"/>
      <c r="K354" s="1" t="s">
        <v>353</v>
      </c>
      <c r="L354" s="3">
        <v>43822</v>
      </c>
      <c r="M354" s="4"/>
      <c r="N354" s="1">
        <f>COUNTIF(K:K,K354)</f>
        <v>1</v>
      </c>
      <c r="O354" s="1" t="str">
        <f t="shared" si="5"/>
        <v>Expenses,amount,,source,,expence amount,25,category,Me,item1,,item2Fuel,item3,,item4,,des,مشتريات نقاط البيع بطاقة: **4529;مدى(أثير) من: xx007 مبلغ: 25.00 SAR لدى: Petro Tamani Station دولة: السعودية في: 2019/12/23 09:49,dae,43822,note2,</v>
      </c>
      <c r="P354">
        <f>COUNTIF(O:O,O354)</f>
        <v>1</v>
      </c>
    </row>
    <row r="355" spans="1:16" ht="30" customHeight="1" thickBot="1" x14ac:dyDescent="0.35">
      <c r="A355" s="2">
        <v>43823.34375</v>
      </c>
      <c r="B355" s="1" t="s">
        <v>9</v>
      </c>
      <c r="C355" s="1"/>
      <c r="D355" s="1"/>
      <c r="E355" s="1">
        <v>25</v>
      </c>
      <c r="F355" s="1" t="s">
        <v>14</v>
      </c>
      <c r="G355" s="1"/>
      <c r="H355" s="1"/>
      <c r="I355" s="1" t="s">
        <v>254</v>
      </c>
      <c r="J355" s="1"/>
      <c r="K355" s="1" t="s">
        <v>354</v>
      </c>
      <c r="L355" s="3">
        <v>43822</v>
      </c>
      <c r="M355" s="4"/>
      <c r="N355" s="1">
        <f>COUNTIF(K:K,K355)</f>
        <v>1</v>
      </c>
      <c r="O355" s="1" t="str">
        <f t="shared" si="5"/>
        <v>Expenses,amount,,source,,expence amount,25,category,H2,item1,,item2,item3,Momen,item4,,des,مشتريات نقاط البيع بطاقة: **4529;مدى(أثير) من: xx007 مبلغ: 25.00 SAR لدى: MCDONALDS AL NADA دولة: السعودية في: 2019/12/23 17:00,dae,43822,note2,</v>
      </c>
      <c r="P355">
        <f>COUNTIF(O:O,O355)</f>
        <v>1</v>
      </c>
    </row>
    <row r="356" spans="1:16" ht="30" customHeight="1" thickBot="1" x14ac:dyDescent="0.35">
      <c r="A356" s="2">
        <v>43823.344131944446</v>
      </c>
      <c r="B356" s="1" t="s">
        <v>9</v>
      </c>
      <c r="C356" s="1"/>
      <c r="D356" s="1"/>
      <c r="E356" s="1">
        <v>33.950000000000003</v>
      </c>
      <c r="F356" s="1" t="s">
        <v>10</v>
      </c>
      <c r="G356" s="1" t="s">
        <v>10</v>
      </c>
      <c r="H356" s="1"/>
      <c r="I356" s="1"/>
      <c r="J356" s="1"/>
      <c r="K356" s="1" t="s">
        <v>355</v>
      </c>
      <c r="L356" s="3">
        <v>43822</v>
      </c>
      <c r="M356" s="4"/>
      <c r="N356" s="1">
        <f>COUNTIF(K:K,K356)</f>
        <v>1</v>
      </c>
      <c r="O356" s="1" t="str">
        <f t="shared" si="5"/>
        <v>Expenses,amount,,source,,expence amount,33.95,category,H1,item1,H1,item2,item3,,item4,,des,مشتريات نقاط البيع بطاقة: **4529;مدى(أثير) من: xx007 مبلغ: 33.95 SAR لدى: PANDA RETAIL COMPANY P دولة: السعودية في: 2019/12/23 19:45,dae,43822,note2,</v>
      </c>
      <c r="P356">
        <f>COUNTIF(O:O,O356)</f>
        <v>1</v>
      </c>
    </row>
    <row r="357" spans="1:16" ht="30" customHeight="1" thickBot="1" x14ac:dyDescent="0.35">
      <c r="A357" s="2">
        <v>43823.366319444445</v>
      </c>
      <c r="B357" s="1" t="s">
        <v>17</v>
      </c>
      <c r="C357" s="1">
        <v>5000</v>
      </c>
      <c r="D357" s="1" t="s">
        <v>356</v>
      </c>
      <c r="E357" s="1"/>
      <c r="F357" s="1"/>
      <c r="G357" s="1"/>
      <c r="H357" s="1"/>
      <c r="I357" s="1"/>
      <c r="J357" s="1"/>
      <c r="K357" s="1" t="s">
        <v>357</v>
      </c>
      <c r="L357" s="3">
        <v>43816</v>
      </c>
      <c r="M357" s="4"/>
      <c r="N357" s="1">
        <f>COUNTIF(K:K,K357)</f>
        <v>1</v>
      </c>
      <c r="O357" s="1" t="str">
        <f t="shared" si="5"/>
        <v>Income,amount,5000,source,Seven_Eye,expence amount,,category,,item1,,item2,item3,,item4,,des,حوالة واردة: داخلية مبلغ: 5000.00 SAR إلى: xx007 في: 2019/12/17 12:45,dae,43816,note2,</v>
      </c>
      <c r="P357">
        <f>COUNTIF(O:O,O357)</f>
        <v>1</v>
      </c>
    </row>
    <row r="358" spans="1:16" ht="30" customHeight="1" thickBot="1" x14ac:dyDescent="0.35">
      <c r="A358" s="2">
        <v>43823.366712962961</v>
      </c>
      <c r="B358" s="1" t="s">
        <v>9</v>
      </c>
      <c r="C358" s="1"/>
      <c r="D358" s="1"/>
      <c r="E358" s="1">
        <v>107</v>
      </c>
      <c r="F358" s="1" t="s">
        <v>20</v>
      </c>
      <c r="G358" s="1"/>
      <c r="H358" s="1" t="s">
        <v>22</v>
      </c>
      <c r="I358" s="1"/>
      <c r="J358" s="1"/>
      <c r="K358" s="1" t="s">
        <v>358</v>
      </c>
      <c r="L358" s="3">
        <v>43816</v>
      </c>
      <c r="M358" s="4"/>
      <c r="N358" s="1">
        <f>COUNTIF(K:K,K358)</f>
        <v>1</v>
      </c>
      <c r="O358" s="1" t="str">
        <f t="shared" si="5"/>
        <v>Expenses,amount,,source,,expence amount,107,category,Me,item1,,item2Fuel,item3,,item4,,des,مشتريات نقاط البيع بطاقة: **4529;مدى(أثير) من: xx007 مبلغ: 107.08 SAR لدى: OTHMAN BIN AFAN دولة: السعودية في: 2019/12/17 13:22,dae,43816,note2,</v>
      </c>
      <c r="P358">
        <f>COUNTIF(O:O,O358)</f>
        <v>1</v>
      </c>
    </row>
    <row r="359" spans="1:16" ht="30" customHeight="1" thickBot="1" x14ac:dyDescent="0.35">
      <c r="A359" s="2">
        <v>43823.368136574078</v>
      </c>
      <c r="B359" s="1" t="s">
        <v>9</v>
      </c>
      <c r="C359" s="1"/>
      <c r="D359" s="1"/>
      <c r="E359" s="1">
        <v>200</v>
      </c>
      <c r="F359" s="1" t="s">
        <v>10</v>
      </c>
      <c r="G359" s="1" t="s">
        <v>10</v>
      </c>
      <c r="H359" s="1"/>
      <c r="I359" s="1"/>
      <c r="J359" s="1"/>
      <c r="K359" s="1" t="s">
        <v>359</v>
      </c>
      <c r="L359" s="3">
        <v>43816</v>
      </c>
      <c r="M359" s="4"/>
      <c r="N359" s="1">
        <f>COUNTIF(K:K,K359)</f>
        <v>1</v>
      </c>
      <c r="O359" s="1" t="str">
        <f t="shared" si="5"/>
        <v>Expenses,amount,,source,,expence amount,200,category,H1,item1,H1,item2,item3,,item4,,des,حوالة صادرة: محلية من: xx007 مبلغ: 207.35 SAR في: 2019/12/17 15:34,dae,43816,note2,</v>
      </c>
      <c r="P359">
        <f>COUNTIF(O:O,O359)</f>
        <v>1</v>
      </c>
    </row>
    <row r="360" spans="1:16" ht="30" customHeight="1" thickBot="1" x14ac:dyDescent="0.35">
      <c r="A360" s="2">
        <v>43823.368483796294</v>
      </c>
      <c r="B360" s="1" t="s">
        <v>9</v>
      </c>
      <c r="C360" s="1"/>
      <c r="D360" s="1"/>
      <c r="E360" s="5">
        <v>2226</v>
      </c>
      <c r="F360" s="1" t="s">
        <v>14</v>
      </c>
      <c r="G360" s="1"/>
      <c r="H360" s="1"/>
      <c r="I360" s="1" t="s">
        <v>14</v>
      </c>
      <c r="J360" s="1"/>
      <c r="K360" s="1" t="s">
        <v>360</v>
      </c>
      <c r="L360" s="3">
        <v>43816</v>
      </c>
      <c r="M360" s="4"/>
      <c r="N360" s="1">
        <f>COUNTIF(K:K,K360)</f>
        <v>1</v>
      </c>
      <c r="O360" s="1" t="str">
        <f t="shared" si="5"/>
        <v>Expenses,amount,,source,,expence amount,2226,category,H2,item1,,item2,item3,H2,item4,,des,سداد فاتورة من: xx007 مبلغ: 2226.00 SAR مفوتر: الخطوط الجوية العربية السعودية في: 2019/12/17 16:54,dae,43816,note2,</v>
      </c>
      <c r="P360">
        <f>COUNTIF(O:O,O360)</f>
        <v>1</v>
      </c>
    </row>
    <row r="361" spans="1:16" ht="30" customHeight="1" thickBot="1" x14ac:dyDescent="0.35">
      <c r="A361" s="2">
        <v>43823.36886574074</v>
      </c>
      <c r="B361" s="1" t="s">
        <v>9</v>
      </c>
      <c r="C361" s="1"/>
      <c r="D361" s="1"/>
      <c r="E361" s="1">
        <v>36</v>
      </c>
      <c r="F361" s="1" t="s">
        <v>20</v>
      </c>
      <c r="G361" s="1"/>
      <c r="H361" s="1" t="s">
        <v>84</v>
      </c>
      <c r="I361" s="1"/>
      <c r="J361" s="1"/>
      <c r="K361" s="1" t="s">
        <v>361</v>
      </c>
      <c r="L361" s="3">
        <v>43816</v>
      </c>
      <c r="M361" s="4"/>
      <c r="N361" s="1">
        <f>COUNTIF(K:K,K361)</f>
        <v>1</v>
      </c>
      <c r="O361" s="1" t="str">
        <f t="shared" si="5"/>
        <v>Expenses,amount,,source,,expence amount,36,category,Me,item1,,item2Coffee,item3,,item4,,des,مشتريات نقاط البيع بطاقة: **4529;مدى(أثير) من: xx007 مبلغ: 36.00 SAR لدى: GREEN BERRY S COFFE دولة: السعودية في: 2019/12/17 18:04,dae,43816,note2,</v>
      </c>
      <c r="P361">
        <f>COUNTIF(O:O,O361)</f>
        <v>1</v>
      </c>
    </row>
    <row r="362" spans="1:16" ht="30" customHeight="1" thickBot="1" x14ac:dyDescent="0.35">
      <c r="A362" s="2">
        <v>43823.369328703702</v>
      </c>
      <c r="B362" s="1" t="s">
        <v>9</v>
      </c>
      <c r="C362" s="1"/>
      <c r="D362" s="1"/>
      <c r="E362" s="1">
        <v>26</v>
      </c>
      <c r="F362" s="1" t="s">
        <v>14</v>
      </c>
      <c r="G362" s="1"/>
      <c r="H362" s="1"/>
      <c r="I362" s="1" t="s">
        <v>14</v>
      </c>
      <c r="J362" s="1"/>
      <c r="K362" s="1" t="s">
        <v>362</v>
      </c>
      <c r="L362" s="3">
        <v>43816</v>
      </c>
      <c r="M362" s="4"/>
      <c r="N362" s="1">
        <f>COUNTIF(K:K,K362)</f>
        <v>1</v>
      </c>
      <c r="O362" s="1" t="str">
        <f t="shared" si="5"/>
        <v>Expenses,amount,,source,,expence amount,26,category,H2,item1,,item2,item3,H2,item4,,des,مشتريات نقاط البيع بطاقة: **4529;مدى(أثير) من: xx007 مبلغ: 26.00 SAR لدى: MCDONALDS ALNARJES دولة: السعودية في: 2019/12/17 20:49,dae,43816,note2,</v>
      </c>
      <c r="P362">
        <f>COUNTIF(O:O,O362)</f>
        <v>1</v>
      </c>
    </row>
    <row r="363" spans="1:16" ht="30" customHeight="1" thickBot="1" x14ac:dyDescent="0.35">
      <c r="A363" s="2">
        <v>43823.369652777779</v>
      </c>
      <c r="B363" s="1" t="s">
        <v>9</v>
      </c>
      <c r="C363" s="1"/>
      <c r="D363" s="1"/>
      <c r="E363" s="1">
        <v>15</v>
      </c>
      <c r="F363" s="1" t="s">
        <v>14</v>
      </c>
      <c r="G363" s="1"/>
      <c r="H363" s="1"/>
      <c r="I363" s="1" t="s">
        <v>14</v>
      </c>
      <c r="J363" s="1"/>
      <c r="K363" s="1" t="s">
        <v>363</v>
      </c>
      <c r="L363" s="3">
        <v>43816</v>
      </c>
      <c r="M363" s="4"/>
      <c r="N363" s="1">
        <f>COUNTIF(K:K,K363)</f>
        <v>1</v>
      </c>
      <c r="O363" s="1" t="str">
        <f t="shared" si="5"/>
        <v>Expenses,amount,,source,,expence amount,15,category,H2,item1,,item2,item3,H2,item4,,des,مشتريات نقاط البيع بطاقة: **4529;مدى(أثير) من: xx007 مبلغ: 15.00 SAR لدى: MCDONALDS ALNARJES دولة: السعودية في: 2019/12/17 20:56,dae,43816,note2,</v>
      </c>
      <c r="P363">
        <f>COUNTIF(O:O,O363)</f>
        <v>1</v>
      </c>
    </row>
    <row r="364" spans="1:16" ht="30" customHeight="1" thickBot="1" x14ac:dyDescent="0.35">
      <c r="A364" s="2">
        <v>43823.369976851849</v>
      </c>
      <c r="B364" s="1" t="s">
        <v>9</v>
      </c>
      <c r="C364" s="1"/>
      <c r="D364" s="1"/>
      <c r="E364" s="1">
        <v>200</v>
      </c>
      <c r="F364" s="1" t="s">
        <v>14</v>
      </c>
      <c r="G364" s="1"/>
      <c r="H364" s="1"/>
      <c r="I364" s="1" t="s">
        <v>14</v>
      </c>
      <c r="J364" s="1"/>
      <c r="K364" s="1" t="s">
        <v>364</v>
      </c>
      <c r="L364" s="3">
        <v>43816</v>
      </c>
      <c r="M364" s="4"/>
      <c r="N364" s="1">
        <f>COUNTIF(K:K,K364)</f>
        <v>1</v>
      </c>
      <c r="O364" s="1" t="str">
        <f t="shared" si="5"/>
        <v>Expenses,amount,,source,,expence amount,200,category,H2,item1,,item2,item3,H2,item4,,des,مدفوعات وزارة الداخلية من: xx007 مبلغ: 200.00 SAR الخدمة: إصدار تأشيرة الخروج والعودة (مفرد) في: 2019/12/17 23:21,dae,43816,note2,</v>
      </c>
      <c r="P364">
        <f>COUNTIF(O:O,O364)</f>
        <v>1</v>
      </c>
    </row>
    <row r="365" spans="1:16" ht="30" customHeight="1" thickBot="1" x14ac:dyDescent="0.35">
      <c r="A365" s="2">
        <v>43823.370844907404</v>
      </c>
      <c r="B365" s="1" t="s">
        <v>9</v>
      </c>
      <c r="C365" s="1"/>
      <c r="D365" s="1"/>
      <c r="E365" s="1">
        <v>13.16</v>
      </c>
      <c r="F365" s="1" t="s">
        <v>20</v>
      </c>
      <c r="G365" s="1"/>
      <c r="H365" s="1" t="s">
        <v>74</v>
      </c>
      <c r="I365" s="1"/>
      <c r="J365" s="1"/>
      <c r="K365" s="1" t="s">
        <v>365</v>
      </c>
      <c r="L365" s="3">
        <v>43817</v>
      </c>
      <c r="M365" s="4"/>
      <c r="N365" s="1">
        <f>COUNTIF(K:K,K365)</f>
        <v>1</v>
      </c>
      <c r="O365" s="1" t="str">
        <f t="shared" si="5"/>
        <v>Expenses,amount,,source,,expence amount,13.16,category,Me,item1,,item2Food,item3,,item4,,des,مشتريات نقاط البيع بطاقة: **4529;مدى(أثير) من: xx007 مبلغ: 13.16 SAR لدى: PANDA RETAIL COMPANY P دولة: السعودية في: 2019/12/18 08:18,dae,43817,note2,</v>
      </c>
      <c r="P365">
        <f>COUNTIF(O:O,O365)</f>
        <v>1</v>
      </c>
    </row>
    <row r="366" spans="1:16" ht="30" customHeight="1" thickBot="1" x14ac:dyDescent="0.35">
      <c r="A366" s="2">
        <v>43823.371238425927</v>
      </c>
      <c r="B366" s="1" t="s">
        <v>9</v>
      </c>
      <c r="C366" s="1"/>
      <c r="D366" s="1"/>
      <c r="E366" s="1">
        <v>5.24</v>
      </c>
      <c r="F366" s="1" t="s">
        <v>20</v>
      </c>
      <c r="G366" s="1"/>
      <c r="H366" s="1" t="s">
        <v>306</v>
      </c>
      <c r="I366" s="1"/>
      <c r="J366" s="1"/>
      <c r="K366" s="1" t="s">
        <v>366</v>
      </c>
      <c r="L366" s="3">
        <v>43817</v>
      </c>
      <c r="M366" s="4"/>
      <c r="N366" s="1">
        <f>COUNTIF(K:K,K366)</f>
        <v>1</v>
      </c>
      <c r="O366" s="1" t="str">
        <f t="shared" si="5"/>
        <v>Expenses,amount,,source,,expence amount,5.24,category,Me,item1,,item2Pharmacy,item3,,item4,,des,مشتريات نقاط البيع بطاقة: **4529;مدى(أثير) من: xx007 مبلغ: 5.24 SAR لدى: Aldawaa PH 815 دولة: السعودية في: 2019/12/18 08:37,dae,43817,note2,</v>
      </c>
      <c r="P366">
        <f>COUNTIF(O:O,O366)</f>
        <v>1</v>
      </c>
    </row>
    <row r="367" spans="1:16" ht="30" customHeight="1" thickBot="1" x14ac:dyDescent="0.35">
      <c r="A367" s="2">
        <v>43823.371736111112</v>
      </c>
      <c r="B367" s="1" t="s">
        <v>9</v>
      </c>
      <c r="C367" s="1"/>
      <c r="D367" s="1"/>
      <c r="E367" s="1">
        <v>79.8</v>
      </c>
      <c r="F367" s="1" t="s">
        <v>20</v>
      </c>
      <c r="G367" s="1"/>
      <c r="H367" s="1" t="s">
        <v>74</v>
      </c>
      <c r="I367" s="1"/>
      <c r="J367" s="1"/>
      <c r="K367" s="1" t="s">
        <v>367</v>
      </c>
      <c r="L367" s="3">
        <v>43817</v>
      </c>
      <c r="M367" s="4"/>
      <c r="N367" s="1">
        <f>COUNTIF(K:K,K367)</f>
        <v>1</v>
      </c>
      <c r="O367" s="1" t="str">
        <f t="shared" si="5"/>
        <v>Expenses,amount,,source,,expence amount,79.8,category,Me,item1,,item2Food,item3,,item4,,des,مشتريات نقاط البيع بطاقة: **4529;مدى(أثير) من: xx007 مبلغ: 79.80 SAR لدى: NAKHAT ALSAEED دولة: السعودية في: 2019/12/18 13:17اكرم نعمان,dae,43817,note2,</v>
      </c>
      <c r="P367">
        <f>COUNTIF(O:O,O367)</f>
        <v>1</v>
      </c>
    </row>
    <row r="368" spans="1:16" ht="30" customHeight="1" thickBot="1" x14ac:dyDescent="0.35">
      <c r="A368" s="2">
        <v>43823.372210648151</v>
      </c>
      <c r="B368" s="1" t="s">
        <v>9</v>
      </c>
      <c r="C368" s="1"/>
      <c r="D368" s="1"/>
      <c r="E368" s="1">
        <v>147</v>
      </c>
      <c r="F368" s="1" t="s">
        <v>20</v>
      </c>
      <c r="G368" s="1"/>
      <c r="H368" s="1" t="s">
        <v>74</v>
      </c>
      <c r="I368" s="1"/>
      <c r="J368" s="1"/>
      <c r="K368" s="1" t="s">
        <v>368</v>
      </c>
      <c r="L368" s="3">
        <v>43817</v>
      </c>
      <c r="M368" s="4"/>
      <c r="N368" s="1">
        <f>COUNTIF(K:K,K368)</f>
        <v>1</v>
      </c>
      <c r="O368" s="1" t="str">
        <f t="shared" si="5"/>
        <v>Expenses,amount,,source,,expence amount,147,category,Me,item1,,item2Food,item3,,item4,,des,أكرم نعمان مشتريات نقاط البيع بطاقة: **4529;مدى(أثير) من: xx007 مبلغ: 147.00 SAR لدى: NAKHAT ALSAEED دولة: السعودية في: 2019/12/18 13:22,dae,43817,note2,</v>
      </c>
      <c r="P368">
        <f>COUNTIF(O:O,O368)</f>
        <v>1</v>
      </c>
    </row>
    <row r="369" spans="1:16" ht="30" customHeight="1" thickBot="1" x14ac:dyDescent="0.35">
      <c r="A369" s="2">
        <v>43823.372650462959</v>
      </c>
      <c r="B369" s="1" t="s">
        <v>9</v>
      </c>
      <c r="C369" s="1"/>
      <c r="D369" s="1"/>
      <c r="E369" s="1">
        <v>6.3</v>
      </c>
      <c r="F369" s="1" t="s">
        <v>20</v>
      </c>
      <c r="G369" s="1"/>
      <c r="H369" s="1" t="s">
        <v>74</v>
      </c>
      <c r="I369" s="1"/>
      <c r="J369" s="1"/>
      <c r="K369" s="1" t="s">
        <v>369</v>
      </c>
      <c r="L369" s="3">
        <v>43817</v>
      </c>
      <c r="M369" s="4"/>
      <c r="N369" s="1">
        <f>COUNTIF(K:K,K369)</f>
        <v>1</v>
      </c>
      <c r="O369" s="1" t="str">
        <f t="shared" si="5"/>
        <v>Expenses,amount,,source,,expence amount,6.3,category,Me,item1,,item2Food,item3,,item4,,des,مشتريات نقاط البيع بطاقة: **4529;مدى(أثير) من: xx007 مبلغ: 6.27 SAR لدى: NAKHAT ALSAEED دولة: السعودية في: 2019/12/18 14:29,dae,43817,note2,</v>
      </c>
      <c r="P369">
        <f>COUNTIF(O:O,O369)</f>
        <v>1</v>
      </c>
    </row>
    <row r="370" spans="1:16" ht="30" customHeight="1" thickBot="1" x14ac:dyDescent="0.35">
      <c r="A370" s="2">
        <v>43823.37300925926</v>
      </c>
      <c r="B370" s="1" t="s">
        <v>9</v>
      </c>
      <c r="C370" s="1"/>
      <c r="D370" s="1"/>
      <c r="E370" s="1">
        <v>8.5</v>
      </c>
      <c r="F370" s="1" t="s">
        <v>10</v>
      </c>
      <c r="G370" s="1" t="s">
        <v>10</v>
      </c>
      <c r="H370" s="1"/>
      <c r="I370" s="1"/>
      <c r="J370" s="1"/>
      <c r="K370" s="1" t="s">
        <v>370</v>
      </c>
      <c r="L370" s="3">
        <v>43817</v>
      </c>
      <c r="M370" s="4"/>
      <c r="N370" s="1">
        <f>COUNTIF(K:K,K370)</f>
        <v>1</v>
      </c>
      <c r="O370" s="1" t="str">
        <f t="shared" si="5"/>
        <v>Expenses,amount,,source,,expence amount,8.5,category,H1,item1,H1,item2,item3,,item4,,des,مشتريات نقاط البيع بطاقة: **4529;مدى(أثير) من: xx007 مبلغ: 8.50 SAR لدى: EST BAYAREQ DUBAI دولة: السعودية في: 2019/12/18 18:16,dae,43817,note2,</v>
      </c>
      <c r="P370">
        <f>COUNTIF(O:O,O370)</f>
        <v>1</v>
      </c>
    </row>
    <row r="371" spans="1:16" ht="30" customHeight="1" thickBot="1" x14ac:dyDescent="0.35">
      <c r="A371" s="2">
        <v>43823.3746875</v>
      </c>
      <c r="B371" s="1" t="s">
        <v>9</v>
      </c>
      <c r="C371" s="1"/>
      <c r="D371" s="1"/>
      <c r="E371" s="1">
        <v>46</v>
      </c>
      <c r="F371" s="1" t="s">
        <v>10</v>
      </c>
      <c r="G371" s="1" t="s">
        <v>10</v>
      </c>
      <c r="H371" s="1"/>
      <c r="I371" s="1"/>
      <c r="J371" s="1"/>
      <c r="K371" s="1" t="s">
        <v>371</v>
      </c>
      <c r="L371" s="3">
        <v>43817</v>
      </c>
      <c r="M371" s="4"/>
      <c r="N371" s="1">
        <f>COUNTIF(K:K,K371)</f>
        <v>1</v>
      </c>
      <c r="O371" s="1" t="str">
        <f t="shared" si="5"/>
        <v>Expenses,amount,,source,,expence amount,46,category,H1,item1,H1,item2,item3,,item4,,des,مشتريات نقاط البيع بطاقة: **4529;مدى(أثير) من: xx007 مبلغ: 46.52 SAR لدى: PANDA RETAIL COMPANY P دولة: السعودية في: 2019/12/18 23:00,dae,43817,note2,</v>
      </c>
      <c r="P371">
        <f>COUNTIF(O:O,O371)</f>
        <v>1</v>
      </c>
    </row>
    <row r="372" spans="1:16" ht="30" customHeight="1" thickBot="1" x14ac:dyDescent="0.35">
      <c r="A372" s="2">
        <v>43823.419270833336</v>
      </c>
      <c r="B372" s="1" t="s">
        <v>9</v>
      </c>
      <c r="C372" s="1"/>
      <c r="D372" s="1"/>
      <c r="E372" s="1">
        <v>200</v>
      </c>
      <c r="F372" s="1" t="s">
        <v>14</v>
      </c>
      <c r="G372" s="1"/>
      <c r="H372" s="1"/>
      <c r="I372" s="1" t="s">
        <v>14</v>
      </c>
      <c r="J372" s="1"/>
      <c r="K372" s="1" t="s">
        <v>372</v>
      </c>
      <c r="L372" s="3">
        <v>43817</v>
      </c>
      <c r="M372" s="4"/>
      <c r="N372" s="1">
        <f>COUNTIF(K:K,K372)</f>
        <v>1</v>
      </c>
      <c r="O372" s="1" t="str">
        <f t="shared" ref="O372:O435" si="6">B372&amp;","&amp;"amount"&amp;","&amp;C372&amp;","&amp;"source"&amp;","&amp;D372&amp;","&amp;"expence amount"&amp;","&amp;E372&amp;","&amp;"category"&amp;","&amp;F372&amp;","&amp;"item1"&amp;","&amp;G372&amp;","&amp;"item2"&amp;H372&amp;","&amp;"item3"&amp;","&amp;I372&amp;","&amp;"item4"&amp;","&amp;J372&amp;","&amp;"des"&amp;","&amp;K372&amp;","&amp;"dae"&amp;","&amp;L372&amp;","&amp;"note2"&amp;","&amp;M372</f>
        <v>Expenses,amount,,source,,expence amount,200,category,H2,item1,,item2,item3,H2,item4,,des,شغالة,dae,43817,note2,</v>
      </c>
      <c r="P372">
        <f>COUNTIF(O:O,O372)</f>
        <v>1</v>
      </c>
    </row>
    <row r="373" spans="1:16" ht="30" customHeight="1" thickBot="1" x14ac:dyDescent="0.35">
      <c r="A373" s="2">
        <v>43825.339467592596</v>
      </c>
      <c r="B373" s="1" t="s">
        <v>9</v>
      </c>
      <c r="C373" s="1"/>
      <c r="D373" s="1"/>
      <c r="E373" s="1">
        <v>11</v>
      </c>
      <c r="F373" s="1" t="s">
        <v>20</v>
      </c>
      <c r="G373" s="1"/>
      <c r="H373" s="1" t="s">
        <v>45</v>
      </c>
      <c r="I373" s="1"/>
      <c r="J373" s="1"/>
      <c r="K373" s="1" t="s">
        <v>373</v>
      </c>
      <c r="L373" s="3">
        <v>43823</v>
      </c>
      <c r="M373" s="4"/>
      <c r="N373" s="1">
        <f>COUNTIF(K:K,K373)</f>
        <v>118</v>
      </c>
      <c r="O373" s="1" t="str">
        <f t="shared" si="6"/>
        <v>Expenses,amount,,source,,expence amount,11,category,Me,item1,,item2Laundry,item3,,item4,,des,c,dae,43823,note2,</v>
      </c>
      <c r="P373">
        <f>COUNTIF(O:O,O373)</f>
        <v>1</v>
      </c>
    </row>
    <row r="374" spans="1:16" ht="30" customHeight="1" thickBot="1" x14ac:dyDescent="0.35">
      <c r="A374" s="2">
        <v>43825.34003472222</v>
      </c>
      <c r="B374" s="1" t="s">
        <v>9</v>
      </c>
      <c r="C374" s="1"/>
      <c r="D374" s="1"/>
      <c r="E374" s="1">
        <v>20</v>
      </c>
      <c r="F374" s="1" t="s">
        <v>20</v>
      </c>
      <c r="G374" s="1"/>
      <c r="H374" s="1" t="s">
        <v>22</v>
      </c>
      <c r="I374" s="1"/>
      <c r="J374" s="1"/>
      <c r="K374" s="1" t="s">
        <v>373</v>
      </c>
      <c r="L374" s="3">
        <v>43823</v>
      </c>
      <c r="M374" s="4"/>
      <c r="N374" s="1">
        <f>COUNTIF(K:K,K374)</f>
        <v>118</v>
      </c>
      <c r="O374" s="1" t="str">
        <f t="shared" si="6"/>
        <v>Expenses,amount,,source,,expence amount,20,category,Me,item1,,item2Fuel,item3,,item4,,des,c,dae,43823,note2,</v>
      </c>
      <c r="P374">
        <f>COUNTIF(O:O,O374)</f>
        <v>1</v>
      </c>
    </row>
    <row r="375" spans="1:16" ht="30" customHeight="1" thickBot="1" x14ac:dyDescent="0.35">
      <c r="A375" s="2">
        <v>43825.345081018517</v>
      </c>
      <c r="B375" s="1" t="s">
        <v>9</v>
      </c>
      <c r="C375" s="1"/>
      <c r="D375" s="1"/>
      <c r="E375" s="1">
        <v>8</v>
      </c>
      <c r="F375" s="1" t="s">
        <v>20</v>
      </c>
      <c r="G375" s="1"/>
      <c r="H375" s="1" t="s">
        <v>84</v>
      </c>
      <c r="I375" s="1"/>
      <c r="J375" s="1"/>
      <c r="K375" s="1" t="s">
        <v>374</v>
      </c>
      <c r="L375" s="3">
        <v>43823</v>
      </c>
      <c r="M375" s="4"/>
      <c r="N375" s="1">
        <f>COUNTIF(K:K,K375)</f>
        <v>1</v>
      </c>
      <c r="O375" s="1" t="str">
        <f t="shared" si="6"/>
        <v>Expenses,amount,,source,,expence amount,8,category,Me,item1,,item2Coffee,item3,,item4,,des,مشتريات نقاط البيع بطاقة: **4529;مدى(أثير) من: xx007 مبلغ: 8.00 SAR لدى: DANKIN DONUTS دولة: السعودية في: 2019/12/24 09:56,dae,43823,note2,</v>
      </c>
      <c r="P375">
        <f>COUNTIF(O:O,O375)</f>
        <v>1</v>
      </c>
    </row>
    <row r="376" spans="1:16" ht="30" customHeight="1" thickBot="1" x14ac:dyDescent="0.35">
      <c r="A376" s="2">
        <v>43825.345486111109</v>
      </c>
      <c r="B376" s="1" t="s">
        <v>17</v>
      </c>
      <c r="C376" s="1">
        <v>100</v>
      </c>
      <c r="D376" s="1" t="s">
        <v>18</v>
      </c>
      <c r="E376" s="1"/>
      <c r="F376" s="1"/>
      <c r="G376" s="1"/>
      <c r="H376" s="1"/>
      <c r="I376" s="1"/>
      <c r="J376" s="1"/>
      <c r="K376" s="1" t="s">
        <v>375</v>
      </c>
      <c r="L376" s="3">
        <v>43823</v>
      </c>
      <c r="M376" s="4"/>
      <c r="N376" s="1">
        <f>COUNTIF(K:K,K376)</f>
        <v>1</v>
      </c>
      <c r="O376" s="1" t="str">
        <f t="shared" si="6"/>
        <v>Income,amount,100,source,Faisal,expence amount,,category,,item1,,item2,item3,,item4,,des,حوالة واردة: داخلية مبلغ: 100.00 SAR إلى: xx007 في: 2019/12/24 16:13,dae,43823,note2,</v>
      </c>
      <c r="P376">
        <f>COUNTIF(O:O,O376)</f>
        <v>1</v>
      </c>
    </row>
    <row r="377" spans="1:16" ht="30" customHeight="1" thickBot="1" x14ac:dyDescent="0.35">
      <c r="A377" s="2">
        <v>43825.345821759256</v>
      </c>
      <c r="B377" s="1" t="s">
        <v>9</v>
      </c>
      <c r="C377" s="1"/>
      <c r="D377" s="1"/>
      <c r="E377" s="1">
        <v>44</v>
      </c>
      <c r="F377" s="1" t="s">
        <v>14</v>
      </c>
      <c r="G377" s="1"/>
      <c r="H377" s="1"/>
      <c r="I377" s="1" t="s">
        <v>14</v>
      </c>
      <c r="J377" s="1"/>
      <c r="K377" s="1" t="s">
        <v>376</v>
      </c>
      <c r="L377" s="3">
        <v>43823</v>
      </c>
      <c r="M377" s="4"/>
      <c r="N377" s="1">
        <f>COUNTIF(K:K,K377)</f>
        <v>1</v>
      </c>
      <c r="O377" s="1" t="str">
        <f t="shared" si="6"/>
        <v>Expenses,amount,,source,,expence amount,44,category,H2,item1,,item2,item3,H2,item4,,des,مشتريات نقاط البيع بطاقة: **4529;مدى(أثير) من: xx007 مبلغ: 44.00 SAR لدى: Maestro Pizza Taawn دولة: السعودية في: 2019/12/24 16:16,dae,43823,note2,</v>
      </c>
      <c r="P377">
        <f>COUNTIF(O:O,O377)</f>
        <v>1</v>
      </c>
    </row>
    <row r="378" spans="1:16" ht="30" customHeight="1" thickBot="1" x14ac:dyDescent="0.35">
      <c r="A378" s="2">
        <v>43825.346284722225</v>
      </c>
      <c r="B378" s="1" t="s">
        <v>9</v>
      </c>
      <c r="C378" s="1"/>
      <c r="D378" s="1"/>
      <c r="E378" s="1">
        <v>42.33</v>
      </c>
      <c r="F378" s="1" t="s">
        <v>10</v>
      </c>
      <c r="G378" s="1" t="s">
        <v>10</v>
      </c>
      <c r="H378" s="1"/>
      <c r="I378" s="1"/>
      <c r="J378" s="1"/>
      <c r="K378" s="1" t="s">
        <v>377</v>
      </c>
      <c r="L378" s="3">
        <v>43823</v>
      </c>
      <c r="M378" s="4"/>
      <c r="N378" s="1">
        <f>COUNTIF(K:K,K378)</f>
        <v>1</v>
      </c>
      <c r="O378" s="1" t="str">
        <f t="shared" si="6"/>
        <v>Expenses,amount,,source,,expence amount,42.33,category,H1,item1,H1,item2,item3,,item4,,des,مشتريات نقاط البيع بطاقة: **4529;مدى(أثير) من: xx007 مبلغ: 42.33 SAR لدى: PANDA RETAIL COMPANY P دولة: السعودية في: 2019/12/24 17:50,dae,43823,note2,</v>
      </c>
      <c r="P378">
        <f>COUNTIF(O:O,O378)</f>
        <v>1</v>
      </c>
    </row>
    <row r="379" spans="1:16" ht="30" customHeight="1" thickBot="1" x14ac:dyDescent="0.35">
      <c r="A379" s="2">
        <v>43825.346701388888</v>
      </c>
      <c r="B379" s="1" t="s">
        <v>17</v>
      </c>
      <c r="C379" s="1">
        <v>3000</v>
      </c>
      <c r="D379" s="1" t="s">
        <v>378</v>
      </c>
      <c r="E379" s="1"/>
      <c r="F379" s="1"/>
      <c r="G379" s="1"/>
      <c r="H379" s="1"/>
      <c r="I379" s="1"/>
      <c r="J379" s="1"/>
      <c r="K379" s="1" t="s">
        <v>379</v>
      </c>
      <c r="L379" s="3">
        <v>43823</v>
      </c>
      <c r="M379" s="4"/>
      <c r="N379" s="1">
        <f>COUNTIF(K:K,K379)</f>
        <v>1</v>
      </c>
      <c r="O379" s="1" t="str">
        <f t="shared" si="6"/>
        <v>Income,amount,3000,source,Others,expence amount,,category,,item1,,item2,item3,,item4,,des,أسامة التركي مخالفات مرورية,dae,43823,note2,</v>
      </c>
      <c r="P379">
        <f>COUNTIF(O:O,O379)</f>
        <v>1</v>
      </c>
    </row>
    <row r="380" spans="1:16" ht="30" customHeight="1" thickBot="1" x14ac:dyDescent="0.35">
      <c r="A380" s="2">
        <v>43825.347071759257</v>
      </c>
      <c r="B380" s="1" t="s">
        <v>9</v>
      </c>
      <c r="C380" s="1"/>
      <c r="D380" s="1"/>
      <c r="E380" s="1">
        <v>52</v>
      </c>
      <c r="F380" s="1" t="s">
        <v>10</v>
      </c>
      <c r="G380" s="1" t="s">
        <v>10</v>
      </c>
      <c r="H380" s="1"/>
      <c r="I380" s="1"/>
      <c r="J380" s="1"/>
      <c r="K380" s="1" t="s">
        <v>380</v>
      </c>
      <c r="L380" s="3">
        <v>43823</v>
      </c>
      <c r="M380" s="4"/>
      <c r="N380" s="1">
        <f>COUNTIF(K:K,K380)</f>
        <v>1</v>
      </c>
      <c r="O380" s="1" t="str">
        <f t="shared" si="6"/>
        <v>Expenses,amount,,source,,expence amount,52,category,H1,item1,H1,item2,item3,,item4,,des,مشتريات نقاط البيع بطاقة: **4529;مدى(أثير) من: xx007 مبلغ: 52.42 SAR لدى: PANDA RETAIL COMPANY P دولة: السعودية في: 2019/12/24 23:52,dae,43823,note2,</v>
      </c>
      <c r="P380">
        <f>COUNTIF(O:O,O380)</f>
        <v>1</v>
      </c>
    </row>
    <row r="381" spans="1:16" ht="30" customHeight="1" thickBot="1" x14ac:dyDescent="0.35">
      <c r="A381" s="2">
        <v>43827.007650462961</v>
      </c>
      <c r="B381" s="1" t="s">
        <v>9</v>
      </c>
      <c r="C381" s="1"/>
      <c r="D381" s="1"/>
      <c r="E381" s="1">
        <v>16</v>
      </c>
      <c r="F381" s="1" t="s">
        <v>20</v>
      </c>
      <c r="G381" s="1"/>
      <c r="H381" s="1" t="s">
        <v>45</v>
      </c>
      <c r="I381" s="1"/>
      <c r="J381" s="1"/>
      <c r="K381" s="1" t="s">
        <v>3067</v>
      </c>
      <c r="L381" s="3">
        <v>43826</v>
      </c>
      <c r="M381" s="4"/>
      <c r="N381" s="1">
        <f>COUNTIF(K:K,K381)</f>
        <v>8</v>
      </c>
      <c r="O381" s="1" t="str">
        <f t="shared" si="6"/>
        <v>Expenses,amount,,source,,expence amount,16,category,Me,item1,,item2Laundry,item3,,item4,,des,aaa,dae,43826,note2,</v>
      </c>
      <c r="P381">
        <f>COUNTIF(O:O,O381)</f>
        <v>1</v>
      </c>
    </row>
    <row r="382" spans="1:16" ht="30" customHeight="1" thickBot="1" x14ac:dyDescent="0.35">
      <c r="A382" s="2">
        <v>43827.684224537035</v>
      </c>
      <c r="B382" s="1" t="s">
        <v>9</v>
      </c>
      <c r="C382" s="1"/>
      <c r="D382" s="1"/>
      <c r="E382" s="1">
        <v>70</v>
      </c>
      <c r="F382" s="1" t="s">
        <v>10</v>
      </c>
      <c r="G382" s="1" t="s">
        <v>10</v>
      </c>
      <c r="H382" s="1"/>
      <c r="I382" s="1"/>
      <c r="J382" s="1"/>
      <c r="K382" s="1" t="s">
        <v>381</v>
      </c>
      <c r="L382" s="3">
        <v>43818</v>
      </c>
      <c r="M382" s="4"/>
      <c r="N382" s="1">
        <f>COUNTIF(K:K,K382)</f>
        <v>1</v>
      </c>
      <c r="O382" s="1" t="str">
        <f t="shared" si="6"/>
        <v>Expenses,amount,,source,,expence amount,70,category,H1,item1,H1,item2,item3,,item4,,des,حوالة صادرة: محلية من: xx007 مبلغ: 77.35 SAR في: 2019/12/19 09:34,dae,43818,note2,</v>
      </c>
      <c r="P382">
        <f>COUNTIF(O:O,O382)</f>
        <v>1</v>
      </c>
    </row>
    <row r="383" spans="1:16" ht="30" customHeight="1" thickBot="1" x14ac:dyDescent="0.35">
      <c r="A383" s="2">
        <v>43827.684884259259</v>
      </c>
      <c r="B383" s="1" t="s">
        <v>9</v>
      </c>
      <c r="C383" s="1"/>
      <c r="D383" s="1"/>
      <c r="E383" s="1">
        <v>11</v>
      </c>
      <c r="F383" s="1" t="s">
        <v>10</v>
      </c>
      <c r="G383" s="1" t="s">
        <v>10</v>
      </c>
      <c r="H383" s="1"/>
      <c r="I383" s="1"/>
      <c r="J383" s="1"/>
      <c r="K383" s="1" t="s">
        <v>382</v>
      </c>
      <c r="L383" s="3">
        <v>43818</v>
      </c>
      <c r="M383" s="4"/>
      <c r="N383" s="1">
        <f>COUNTIF(K:K,K383)</f>
        <v>1</v>
      </c>
      <c r="O383" s="1" t="str">
        <f t="shared" si="6"/>
        <v>Expenses,amount,,source,,expence amount,11,category,H1,item1,H1,item2,item3,,item4,,des,مشتريات نقاط البيع بطاقة: **4529;مدى(أثير) من: xx007 مبلغ: 11.00 SAR لدى: El Moez Street دولة: السعودية في: 2019/12/19 16:33,dae,43818,note2,</v>
      </c>
      <c r="P383">
        <f>COUNTIF(O:O,O383)</f>
        <v>1</v>
      </c>
    </row>
    <row r="384" spans="1:16" ht="30" customHeight="1" thickBot="1" x14ac:dyDescent="0.35">
      <c r="A384" s="2">
        <v>43827.68540509259</v>
      </c>
      <c r="B384" s="1" t="s">
        <v>9</v>
      </c>
      <c r="C384" s="1"/>
      <c r="D384" s="1"/>
      <c r="E384" s="1">
        <v>164</v>
      </c>
      <c r="F384" s="1" t="s">
        <v>14</v>
      </c>
      <c r="G384" s="1"/>
      <c r="H384" s="1"/>
      <c r="I384" s="1" t="s">
        <v>14</v>
      </c>
      <c r="J384" s="1"/>
      <c r="K384" s="1" t="s">
        <v>383</v>
      </c>
      <c r="L384" s="3">
        <v>43818</v>
      </c>
      <c r="M384" s="4"/>
      <c r="N384" s="1">
        <f>COUNTIF(K:K,K384)</f>
        <v>1</v>
      </c>
      <c r="O384" s="1" t="str">
        <f t="shared" si="6"/>
        <v>Expenses,amount,,source,,expence amount,164,category,H2,item1,,item2,item3,H2,item4,,des,مشتريات نقاط البيع بطاقة: **4529;مدى(أثير) من: xx007 مبلغ: 164.85 SAR لدى: YATEB RESTRANET دولة: السعودية في: 2019/12/19 17:19,dae,43818,note2,</v>
      </c>
      <c r="P384">
        <f>COUNTIF(O:O,O384)</f>
        <v>1</v>
      </c>
    </row>
    <row r="385" spans="1:16" ht="30" customHeight="1" thickBot="1" x14ac:dyDescent="0.35">
      <c r="A385" s="2">
        <v>43827.686307870368</v>
      </c>
      <c r="B385" s="1" t="s">
        <v>9</v>
      </c>
      <c r="C385" s="1"/>
      <c r="D385" s="1"/>
      <c r="E385" s="1">
        <v>40</v>
      </c>
      <c r="F385" s="1" t="s">
        <v>14</v>
      </c>
      <c r="G385" s="1"/>
      <c r="H385" s="1"/>
      <c r="I385" s="1" t="s">
        <v>14</v>
      </c>
      <c r="J385" s="1"/>
      <c r="K385" s="1" t="s">
        <v>384</v>
      </c>
      <c r="L385" s="3">
        <v>43818</v>
      </c>
      <c r="M385" s="4"/>
      <c r="N385" s="1">
        <f>COUNTIF(K:K,K385)</f>
        <v>1</v>
      </c>
      <c r="O385" s="1" t="str">
        <f t="shared" si="6"/>
        <v>Expenses,amount,,source,,expence amount,40,category,H2,item1,,item2,item3,H2,item4,,des,مشتريات نقاط البيع بطاقة: **4529;مدى(أثير) من: xx007 مبلغ: 40.25 SAR لدى: PANDA RETAIL COMPANY P دولة: السعودية في: 2019/12/19 18:25,dae,43818,note2,</v>
      </c>
      <c r="P385">
        <f>COUNTIF(O:O,O385)</f>
        <v>1</v>
      </c>
    </row>
    <row r="386" spans="1:16" ht="30" customHeight="1" thickBot="1" x14ac:dyDescent="0.35">
      <c r="A386" s="2">
        <v>43827.687534722223</v>
      </c>
      <c r="B386" s="1" t="s">
        <v>9</v>
      </c>
      <c r="C386" s="1"/>
      <c r="D386" s="1"/>
      <c r="E386" s="1">
        <v>200</v>
      </c>
      <c r="F386" s="1" t="s">
        <v>20</v>
      </c>
      <c r="G386" s="1"/>
      <c r="H386" s="1"/>
      <c r="I386" s="1"/>
      <c r="J386" s="1"/>
      <c r="K386" s="1" t="s">
        <v>3067</v>
      </c>
      <c r="L386" s="3">
        <v>43823</v>
      </c>
      <c r="M386" s="4"/>
      <c r="N386" s="1">
        <f>COUNTIF(K:K,K386)</f>
        <v>8</v>
      </c>
      <c r="O386" s="1" t="str">
        <f t="shared" si="6"/>
        <v>Expenses,amount,,source,,expence amount,200,category,Me,item1,,item2,item3,,item4,,des,aaa,dae,43823,note2,</v>
      </c>
      <c r="P386">
        <f>COUNTIF(O:O,O386)</f>
        <v>1</v>
      </c>
    </row>
    <row r="387" spans="1:16" ht="30" customHeight="1" thickBot="1" x14ac:dyDescent="0.35">
      <c r="A387" s="2">
        <v>43827.688344907408</v>
      </c>
      <c r="B387" s="1" t="s">
        <v>9</v>
      </c>
      <c r="C387" s="1"/>
      <c r="D387" s="1"/>
      <c r="E387" s="1">
        <v>50</v>
      </c>
      <c r="F387" s="1" t="s">
        <v>10</v>
      </c>
      <c r="G387" s="1" t="s">
        <v>37</v>
      </c>
      <c r="H387" s="1"/>
      <c r="I387" s="1"/>
      <c r="J387" s="1"/>
      <c r="K387" s="1" t="s">
        <v>99</v>
      </c>
      <c r="L387" s="3">
        <v>43823</v>
      </c>
      <c r="M387" s="4"/>
      <c r="N387" s="1">
        <f>COUNTIF(K:K,K387)</f>
        <v>118</v>
      </c>
      <c r="O387" s="1" t="str">
        <f t="shared" si="6"/>
        <v>Expenses,amount,,source,,expence amount,50,category,H1,item1,Muad,item2,item3,,item4,,des,C,dae,43823,note2,</v>
      </c>
      <c r="P387">
        <f>COUNTIF(O:O,O387)</f>
        <v>1</v>
      </c>
    </row>
    <row r="388" spans="1:16" ht="30" customHeight="1" thickBot="1" x14ac:dyDescent="0.35">
      <c r="A388" s="2">
        <v>43829.034467592595</v>
      </c>
      <c r="B388" s="1" t="s">
        <v>9</v>
      </c>
      <c r="C388" s="1"/>
      <c r="D388" s="1"/>
      <c r="E388" s="1">
        <v>9.5</v>
      </c>
      <c r="F388" s="1" t="s">
        <v>20</v>
      </c>
      <c r="G388" s="1"/>
      <c r="H388" s="1" t="s">
        <v>74</v>
      </c>
      <c r="I388" s="1"/>
      <c r="J388" s="1"/>
      <c r="K388" s="1" t="s">
        <v>385</v>
      </c>
      <c r="L388" s="3">
        <v>43824</v>
      </c>
      <c r="M388" s="4"/>
      <c r="N388" s="1">
        <f>COUNTIF(K:K,K388)</f>
        <v>1</v>
      </c>
      <c r="O388" s="1" t="str">
        <f t="shared" si="6"/>
        <v>Expenses,amount,,source,,expence amount,9.5,category,Me,item1,,item2Food,item3,,item4,,des,مشتريات نقاط البيع بطاقة: **4529;مدى(أثير) من: xx007 مبلغ: 9.50 SAR لدى: SASCO PALM دولة: السعودية في: 2019/12/25 00:02,dae,43824,note2,</v>
      </c>
      <c r="P388">
        <f>COUNTIF(O:O,O388)</f>
        <v>1</v>
      </c>
    </row>
    <row r="389" spans="1:16" ht="30" customHeight="1" thickBot="1" x14ac:dyDescent="0.35">
      <c r="A389" s="2">
        <v>43829.035590277781</v>
      </c>
      <c r="B389" s="1" t="s">
        <v>9</v>
      </c>
      <c r="C389" s="1"/>
      <c r="D389" s="1"/>
      <c r="E389" s="1">
        <v>25</v>
      </c>
      <c r="F389" s="1" t="s">
        <v>10</v>
      </c>
      <c r="G389" s="1" t="s">
        <v>24</v>
      </c>
      <c r="H389" s="1"/>
      <c r="I389" s="1"/>
      <c r="J389" s="1"/>
      <c r="K389" s="1" t="s">
        <v>386</v>
      </c>
      <c r="L389" s="3">
        <v>43824</v>
      </c>
      <c r="M389" s="4"/>
      <c r="N389" s="1">
        <f>COUNTIF(K:K,K389)</f>
        <v>1</v>
      </c>
      <c r="O389" s="1" t="str">
        <f t="shared" si="6"/>
        <v>Expenses,amount,,source,,expence amount,25,category,H1,item1,Batool,item2,item3,,item4,,des,مشتريات نقاط البيع بطاقة: **4529;مدى(أثير) من: xx007 مبلغ: 25.00 SAR لدى: SHAWERMER دولة: السعودية في: 2019/12/25 00:04,dae,43824,note2,</v>
      </c>
      <c r="P389">
        <f>COUNTIF(O:O,O389)</f>
        <v>1</v>
      </c>
    </row>
    <row r="390" spans="1:16" ht="30" customHeight="1" thickBot="1" x14ac:dyDescent="0.35">
      <c r="A390" s="2">
        <v>43829.036111111112</v>
      </c>
      <c r="B390" s="1" t="s">
        <v>9</v>
      </c>
      <c r="C390" s="1"/>
      <c r="D390" s="1"/>
      <c r="E390" s="1">
        <v>106</v>
      </c>
      <c r="F390" s="1" t="s">
        <v>20</v>
      </c>
      <c r="G390" s="1"/>
      <c r="H390" s="1" t="s">
        <v>22</v>
      </c>
      <c r="I390" s="1"/>
      <c r="J390" s="1"/>
      <c r="K390" s="1" t="s">
        <v>387</v>
      </c>
      <c r="L390" s="3">
        <v>43824</v>
      </c>
      <c r="M390" s="4"/>
      <c r="N390" s="1">
        <f>COUNTIF(K:K,K390)</f>
        <v>1</v>
      </c>
      <c r="O390" s="1" t="str">
        <f t="shared" si="6"/>
        <v>Expenses,amount,,source,,expence amount,106,category,Me,item1,,item2Fuel,item3,,item4,,des,مشتريات نقاط البيع بطاقة: **4529;مدى(أثير) من: xx007 مبلغ: 106.00 SAR لدى: Aaly Alshubah station دولة: السعودية في: 2019/12/25 00:20,dae,43824,note2,</v>
      </c>
      <c r="P390">
        <f>COUNTIF(O:O,O390)</f>
        <v>1</v>
      </c>
    </row>
    <row r="391" spans="1:16" ht="30" customHeight="1" thickBot="1" x14ac:dyDescent="0.35">
      <c r="A391" s="2">
        <v>43829.036863425928</v>
      </c>
      <c r="B391" s="1" t="s">
        <v>9</v>
      </c>
      <c r="C391" s="1"/>
      <c r="D391" s="1"/>
      <c r="E391" s="1">
        <v>11</v>
      </c>
      <c r="F391" s="1" t="s">
        <v>10</v>
      </c>
      <c r="G391" s="1" t="s">
        <v>10</v>
      </c>
      <c r="H391" s="1"/>
      <c r="I391" s="1"/>
      <c r="J391" s="1"/>
      <c r="K391" s="1" t="s">
        <v>388</v>
      </c>
      <c r="L391" s="3">
        <v>43824</v>
      </c>
      <c r="M391" s="4"/>
      <c r="N391" s="1">
        <f>COUNTIF(K:K,K391)</f>
        <v>1</v>
      </c>
      <c r="O391" s="1" t="str">
        <f t="shared" si="6"/>
        <v>Expenses,amount,,source,,expence amount,11,category,H1,item1,H1,item2,item3,,item4,,des,مشتريات نقاط البيع بطاقة: **4529;مدى(أثير) من: xx007 مبلغ: 11.90 SAR لدى: Aldawaa PH 815 دولة: السعودية في: 2019/12/25 00:28,dae,43824,note2,</v>
      </c>
      <c r="P391">
        <f>COUNTIF(O:O,O391)</f>
        <v>1</v>
      </c>
    </row>
    <row r="392" spans="1:16" ht="30" customHeight="1" thickBot="1" x14ac:dyDescent="0.35">
      <c r="A392" s="2">
        <v>43829.037349537037</v>
      </c>
      <c r="B392" s="1" t="s">
        <v>9</v>
      </c>
      <c r="C392" s="1"/>
      <c r="D392" s="1"/>
      <c r="E392" s="1">
        <v>15</v>
      </c>
      <c r="F392" s="1" t="s">
        <v>10</v>
      </c>
      <c r="G392" s="1" t="s">
        <v>10</v>
      </c>
      <c r="H392" s="1"/>
      <c r="I392" s="1"/>
      <c r="J392" s="1"/>
      <c r="K392" s="1" t="s">
        <v>389</v>
      </c>
      <c r="L392" s="3">
        <v>43824</v>
      </c>
      <c r="M392" s="4"/>
      <c r="N392" s="1">
        <f>COUNTIF(K:K,K392)</f>
        <v>1</v>
      </c>
      <c r="O392" s="1" t="str">
        <f t="shared" si="6"/>
        <v>Expenses,amount,,source,,expence amount,15,category,H1,item1,H1,item2,item3,,item4,,des,مشتريات نقاط البيع بطاقة: **4529;مدى(أثير) من: xx007 مبلغ: 15.00 SAR لدى: EST BAYAREQ DUBAI دولة: السعودية في: 2019/12/25 07:25,dae,43824,note2,</v>
      </c>
      <c r="P392">
        <f>COUNTIF(O:O,O392)</f>
        <v>1</v>
      </c>
    </row>
    <row r="393" spans="1:16" ht="30" customHeight="1" thickBot="1" x14ac:dyDescent="0.35">
      <c r="A393" s="2">
        <v>43829.038078703707</v>
      </c>
      <c r="B393" s="1" t="s">
        <v>9</v>
      </c>
      <c r="C393" s="1"/>
      <c r="D393" s="1"/>
      <c r="E393" s="1">
        <v>3.68</v>
      </c>
      <c r="F393" s="1" t="s">
        <v>20</v>
      </c>
      <c r="G393" s="1"/>
      <c r="H393" s="1" t="s">
        <v>74</v>
      </c>
      <c r="I393" s="1"/>
      <c r="J393" s="1"/>
      <c r="K393" s="1" t="s">
        <v>390</v>
      </c>
      <c r="L393" s="3">
        <v>43824</v>
      </c>
      <c r="M393" s="4"/>
      <c r="N393" s="1">
        <f>COUNTIF(K:K,K393)</f>
        <v>1</v>
      </c>
      <c r="O393" s="1" t="str">
        <f t="shared" si="6"/>
        <v>Expenses,amount,,source,,expence amount,3.68,category,Me,item1,,item2Food,item3,,item4,,des,مشتريات نقاط البيع بطاقة: **4529;مدى(أثير) من: xx007 مبلغ: 3.68 SAR لدى: TAMIMI MARKETS S160 دولة: السعودية في: 2019/12/25 08:31,dae,43824,note2,</v>
      </c>
      <c r="P393">
        <f>COUNTIF(O:O,O393)</f>
        <v>1</v>
      </c>
    </row>
    <row r="394" spans="1:16" ht="30" customHeight="1" thickBot="1" x14ac:dyDescent="0.35">
      <c r="A394" s="2">
        <v>43829.038425925923</v>
      </c>
      <c r="B394" s="1" t="s">
        <v>9</v>
      </c>
      <c r="C394" s="1"/>
      <c r="D394" s="1"/>
      <c r="E394" s="1">
        <v>12</v>
      </c>
      <c r="F394" s="1" t="s">
        <v>20</v>
      </c>
      <c r="G394" s="1"/>
      <c r="H394" s="1" t="s">
        <v>84</v>
      </c>
      <c r="I394" s="1"/>
      <c r="J394" s="1"/>
      <c r="K394" s="1" t="s">
        <v>391</v>
      </c>
      <c r="L394" s="3">
        <v>43824</v>
      </c>
      <c r="M394" s="4"/>
      <c r="N394" s="1">
        <f>COUNTIF(K:K,K394)</f>
        <v>1</v>
      </c>
      <c r="O394" s="1" t="str">
        <f t="shared" si="6"/>
        <v>Expenses,amount,,source,,expence amount,12,category,Me,item1,,item2Coffee,item3,,item4,,des,مشتريات نقاط البيع بطاقة: **4529;مدى(أثير) من: xx007 مبلغ: 12.00 SAR لدى: TAMIMI MARKETS S160 دولة: السعودية في: 2019/12/25 08:34,dae,43824,note2,</v>
      </c>
      <c r="P394">
        <f>COUNTIF(O:O,O394)</f>
        <v>1</v>
      </c>
    </row>
    <row r="395" spans="1:16" ht="30" customHeight="1" thickBot="1" x14ac:dyDescent="0.35">
      <c r="A395" s="2">
        <v>43829.0387962963</v>
      </c>
      <c r="B395" s="1" t="s">
        <v>9</v>
      </c>
      <c r="C395" s="1"/>
      <c r="D395" s="1"/>
      <c r="E395" s="1">
        <v>10</v>
      </c>
      <c r="F395" s="1" t="s">
        <v>20</v>
      </c>
      <c r="G395" s="1"/>
      <c r="H395" s="1" t="s">
        <v>84</v>
      </c>
      <c r="I395" s="1"/>
      <c r="J395" s="1"/>
      <c r="K395" s="1" t="s">
        <v>392</v>
      </c>
      <c r="L395" s="3">
        <v>43824</v>
      </c>
      <c r="M395" s="4"/>
      <c r="N395" s="1">
        <f>COUNTIF(K:K,K395)</f>
        <v>1</v>
      </c>
      <c r="O395" s="1" t="str">
        <f t="shared" si="6"/>
        <v>Expenses,amount,,source,,expence amount,10,category,Me,item1,,item2Coffee,item3,,item4,,des,مشتريات نقاط البيع بطاقة: **4529;مدى(أثير) من: xx007 مبلغ: 10.00 SAR لدى: JAVA TIME FOR TRADING دولة: السعودية في: 2019/12/25 10:30,dae,43824,note2,</v>
      </c>
      <c r="P395">
        <f>COUNTIF(O:O,O395)</f>
        <v>1</v>
      </c>
    </row>
    <row r="396" spans="1:16" ht="30" customHeight="1" thickBot="1" x14ac:dyDescent="0.35">
      <c r="A396" s="2">
        <v>43829.039166666669</v>
      </c>
      <c r="B396" s="1" t="s">
        <v>9</v>
      </c>
      <c r="C396" s="1"/>
      <c r="D396" s="1"/>
      <c r="E396" s="1">
        <v>63</v>
      </c>
      <c r="F396" s="1" t="s">
        <v>20</v>
      </c>
      <c r="G396" s="1"/>
      <c r="H396" s="1" t="s">
        <v>74</v>
      </c>
      <c r="I396" s="1"/>
      <c r="J396" s="1"/>
      <c r="K396" s="1" t="s">
        <v>393</v>
      </c>
      <c r="L396" s="3">
        <v>43824</v>
      </c>
      <c r="M396" s="4"/>
      <c r="N396" s="1">
        <f>COUNTIF(K:K,K396)</f>
        <v>1</v>
      </c>
      <c r="O396" s="1" t="str">
        <f t="shared" si="6"/>
        <v>Expenses,amount,,source,,expence amount,63,category,Me,item1,,item2Food,item3,,item4,,des,مشتريات نقاط البيع بطاقة: **4529;مدى(أثير) من: xx007 مبلغ: 63.00 SAR لدى: noodlesta دولة: السعودية في: 2019/12/25 14:15,dae,43824,note2,</v>
      </c>
      <c r="P396">
        <f>COUNTIF(O:O,O396)</f>
        <v>1</v>
      </c>
    </row>
    <row r="397" spans="1:16" ht="30" customHeight="1" thickBot="1" x14ac:dyDescent="0.35">
      <c r="A397" s="2">
        <v>43829.039548611108</v>
      </c>
      <c r="B397" s="1" t="s">
        <v>9</v>
      </c>
      <c r="C397" s="1"/>
      <c r="D397" s="1"/>
      <c r="E397" s="1">
        <v>32</v>
      </c>
      <c r="F397" s="1" t="s">
        <v>20</v>
      </c>
      <c r="G397" s="1"/>
      <c r="H397" s="1" t="s">
        <v>74</v>
      </c>
      <c r="I397" s="1"/>
      <c r="J397" s="1"/>
      <c r="K397" s="1" t="s">
        <v>394</v>
      </c>
      <c r="L397" s="3">
        <v>43824</v>
      </c>
      <c r="M397" s="4"/>
      <c r="N397" s="1">
        <f>COUNTIF(K:K,K397)</f>
        <v>1</v>
      </c>
      <c r="O397" s="1" t="str">
        <f t="shared" si="6"/>
        <v>Expenses,amount,,source,,expence amount,32,category,Me,item1,,item2Food,item3,,item4,,des,مشتريات نقاط البيع بطاقة: **4529;مدى(أثير) من: xx007 مبلغ: 32.00 SAR لدى: ALTAZAJ دولة: السعودية في: 2019/12/25 17:50,dae,43824,note2,</v>
      </c>
      <c r="P397">
        <f>COUNTIF(O:O,O397)</f>
        <v>1</v>
      </c>
    </row>
    <row r="398" spans="1:16" ht="30" customHeight="1" thickBot="1" x14ac:dyDescent="0.35">
      <c r="A398" s="2">
        <v>43829.040069444447</v>
      </c>
      <c r="B398" s="1" t="s">
        <v>9</v>
      </c>
      <c r="C398" s="1"/>
      <c r="D398" s="1"/>
      <c r="E398" s="1">
        <v>81</v>
      </c>
      <c r="F398" s="1" t="s">
        <v>10</v>
      </c>
      <c r="G398" s="1" t="s">
        <v>10</v>
      </c>
      <c r="H398" s="1"/>
      <c r="I398" s="1"/>
      <c r="J398" s="1"/>
      <c r="K398" s="1" t="s">
        <v>395</v>
      </c>
      <c r="L398" s="3">
        <v>43824</v>
      </c>
      <c r="M398" s="4"/>
      <c r="N398" s="1">
        <f>COUNTIF(K:K,K398)</f>
        <v>1</v>
      </c>
      <c r="O398" s="1" t="str">
        <f t="shared" si="6"/>
        <v>Expenses,amount,,source,,expence amount,81,category,H1,item1,H1,item2,item3,,item4,,des,مشتريات نقاط البيع بطاقة: **4529;مدى(أثير) من: xx007 مبلغ: 81.00 SAR لدى: MCDONALDS AL NADA دولة: السعودية في: 2019/12/25 20:29,dae,43824,note2,</v>
      </c>
      <c r="P398">
        <f>COUNTIF(O:O,O398)</f>
        <v>1</v>
      </c>
    </row>
    <row r="399" spans="1:16" ht="30" customHeight="1" thickBot="1" x14ac:dyDescent="0.35">
      <c r="A399" s="2">
        <v>43829.04042824074</v>
      </c>
      <c r="B399" s="1" t="s">
        <v>9</v>
      </c>
      <c r="C399" s="1"/>
      <c r="D399" s="1"/>
      <c r="E399" s="1">
        <v>43</v>
      </c>
      <c r="F399" s="1" t="s">
        <v>10</v>
      </c>
      <c r="G399" s="1" t="s">
        <v>10</v>
      </c>
      <c r="H399" s="1"/>
      <c r="I399" s="1"/>
      <c r="J399" s="1"/>
      <c r="K399" s="1" t="s">
        <v>396</v>
      </c>
      <c r="L399" s="3">
        <v>43824</v>
      </c>
      <c r="M399" s="4"/>
      <c r="N399" s="1">
        <f>COUNTIF(K:K,K399)</f>
        <v>1</v>
      </c>
      <c r="O399" s="1" t="str">
        <f t="shared" si="6"/>
        <v>Expenses,amount,,source,,expence amount,43,category,H1,item1,H1,item2,item3,,item4,,des,مشتريات نقاط البيع بطاقة: **4529;مدى(أثير) من: xx007 مبلغ: 43.00 SAR لدى: MCDONALDS AL NADA دولة: السعودية في: 2019/12/25 21:18,dae,43824,note2,</v>
      </c>
      <c r="P399">
        <f>COUNTIF(O:O,O399)</f>
        <v>1</v>
      </c>
    </row>
    <row r="400" spans="1:16" ht="30" customHeight="1" thickBot="1" x14ac:dyDescent="0.35">
      <c r="A400" s="2">
        <v>43829.040949074071</v>
      </c>
      <c r="B400" s="1" t="s">
        <v>9</v>
      </c>
      <c r="C400" s="1"/>
      <c r="D400" s="1"/>
      <c r="E400" s="1">
        <v>8</v>
      </c>
      <c r="F400" s="1" t="s">
        <v>10</v>
      </c>
      <c r="G400" s="1" t="s">
        <v>10</v>
      </c>
      <c r="H400" s="1"/>
      <c r="I400" s="1"/>
      <c r="J400" s="1"/>
      <c r="K400" s="1" t="s">
        <v>397</v>
      </c>
      <c r="L400" s="3">
        <v>43824</v>
      </c>
      <c r="M400" s="4"/>
      <c r="N400" s="1">
        <f>COUNTIF(K:K,K400)</f>
        <v>1</v>
      </c>
      <c r="O400" s="1" t="str">
        <f t="shared" si="6"/>
        <v>Expenses,amount,,source,,expence amount,8,category,H1,item1,H1,item2,item3,,item4,,des,مشتريات نقاط البيع بطاقة: **4529;مدى(أثير) من: xx007 مبلغ: 8.00 SAR لدى: PANDA RETAIL COMPANY P دولة: السعودية في: 2019/12/25 21:59,dae,43824,note2,</v>
      </c>
      <c r="P400">
        <f>COUNTIF(O:O,O400)</f>
        <v>1</v>
      </c>
    </row>
    <row r="401" spans="1:16" ht="30" customHeight="1" thickBot="1" x14ac:dyDescent="0.35">
      <c r="A401" s="2">
        <v>43829.041412037041</v>
      </c>
      <c r="B401" s="1" t="s">
        <v>9</v>
      </c>
      <c r="C401" s="1"/>
      <c r="D401" s="1"/>
      <c r="E401" s="1">
        <v>25</v>
      </c>
      <c r="F401" s="1" t="s">
        <v>10</v>
      </c>
      <c r="G401" s="1" t="s">
        <v>10</v>
      </c>
      <c r="H401" s="1"/>
      <c r="I401" s="1"/>
      <c r="J401" s="1"/>
      <c r="K401" s="1" t="s">
        <v>398</v>
      </c>
      <c r="L401" s="3">
        <v>43825</v>
      </c>
      <c r="M401" s="4"/>
      <c r="N401" s="1">
        <f>COUNTIF(K:K,K401)</f>
        <v>1</v>
      </c>
      <c r="O401" s="1" t="str">
        <f t="shared" si="6"/>
        <v>Expenses,amount,,source,,expence amount,25,category,H1,item1,H1,item2,item3,,item4,,des,مشتريات نقاط البيع بطاقة: **4529;مدى(أثير) من: xx007 مبلغ: 25.00 SAR لدى: EST BAYAREQ DUBAI دولة: السعودية في: 2019/12/26 10:56,dae,43825,note2,</v>
      </c>
      <c r="P401">
        <f>COUNTIF(O:O,O401)</f>
        <v>1</v>
      </c>
    </row>
    <row r="402" spans="1:16" ht="30" customHeight="1" thickBot="1" x14ac:dyDescent="0.35">
      <c r="A402" s="2">
        <v>43829.041956018518</v>
      </c>
      <c r="B402" s="1" t="s">
        <v>9</v>
      </c>
      <c r="C402" s="1"/>
      <c r="D402" s="1"/>
      <c r="E402" s="1">
        <v>160</v>
      </c>
      <c r="F402" s="1" t="s">
        <v>14</v>
      </c>
      <c r="G402" s="1"/>
      <c r="H402" s="1"/>
      <c r="I402" s="1" t="s">
        <v>14</v>
      </c>
      <c r="J402" s="1"/>
      <c r="K402" s="1" t="s">
        <v>399</v>
      </c>
      <c r="L402" s="3">
        <v>43825</v>
      </c>
      <c r="M402" s="4"/>
      <c r="N402" s="1">
        <f>COUNTIF(K:K,K402)</f>
        <v>1</v>
      </c>
      <c r="O402" s="1" t="str">
        <f t="shared" si="6"/>
        <v>Expenses,amount,,source,,expence amount,160,category,H2,item1,,item2,item3,H2,item4,,des,Cinemas حوالة صادرة: محلية من: xx007 مبلغ: 167.35 SAR في: 2019/12/26 11:31,dae,43825,note2,</v>
      </c>
      <c r="P402">
        <f>COUNTIF(O:O,O402)</f>
        <v>1</v>
      </c>
    </row>
    <row r="403" spans="1:16" ht="30" customHeight="1" thickBot="1" x14ac:dyDescent="0.35">
      <c r="A403" s="2">
        <v>43829.042731481481</v>
      </c>
      <c r="B403" s="1" t="s">
        <v>9</v>
      </c>
      <c r="C403" s="1"/>
      <c r="D403" s="1"/>
      <c r="E403" s="1">
        <v>500</v>
      </c>
      <c r="F403" s="1" t="s">
        <v>10</v>
      </c>
      <c r="G403" s="1" t="s">
        <v>10</v>
      </c>
      <c r="H403" s="1"/>
      <c r="I403" s="1"/>
      <c r="J403" s="1"/>
      <c r="K403" s="1" t="s">
        <v>400</v>
      </c>
      <c r="L403" s="3">
        <v>43824</v>
      </c>
      <c r="M403" s="4"/>
      <c r="N403" s="1">
        <f>COUNTIF(K:K,K403)</f>
        <v>1</v>
      </c>
      <c r="O403" s="1" t="str">
        <f t="shared" si="6"/>
        <v>Expenses,amount,,source,,expence amount,500,category,H1,item1,H1,item2,item3,,item4,,des,حوالة صادرة: محلية من: xx007 مبلغ: 507.35 SAR في: 2019/12/26 14:35,dae,43824,note2,</v>
      </c>
      <c r="P403">
        <f>COUNTIF(O:O,O403)</f>
        <v>1</v>
      </c>
    </row>
    <row r="404" spans="1:16" ht="30" customHeight="1" thickBot="1" x14ac:dyDescent="0.35">
      <c r="A404" s="2">
        <v>43829.043506944443</v>
      </c>
      <c r="B404" s="1" t="s">
        <v>9</v>
      </c>
      <c r="C404" s="1"/>
      <c r="D404" s="1"/>
      <c r="E404" s="1">
        <v>150</v>
      </c>
      <c r="F404" s="1" t="s">
        <v>10</v>
      </c>
      <c r="G404" s="1" t="s">
        <v>10</v>
      </c>
      <c r="H404" s="1"/>
      <c r="I404" s="1"/>
      <c r="J404" s="1"/>
      <c r="K404" s="1" t="s">
        <v>401</v>
      </c>
      <c r="L404" s="3">
        <v>43825</v>
      </c>
      <c r="M404" s="4"/>
      <c r="N404" s="1">
        <f>COUNTIF(K:K,K404)</f>
        <v>1</v>
      </c>
      <c r="O404" s="1" t="str">
        <f t="shared" si="6"/>
        <v>Expenses,amount,,source,,expence amount,150,category,H1,item1,H1,item2,item3,,item4,,des,Batol muad,dae,43825,note2,</v>
      </c>
      <c r="P404">
        <f>COUNTIF(O:O,O404)</f>
        <v>1</v>
      </c>
    </row>
    <row r="405" spans="1:16" ht="30" customHeight="1" thickBot="1" x14ac:dyDescent="0.35">
      <c r="A405" s="2">
        <v>43829.044178240743</v>
      </c>
      <c r="B405" s="1" t="s">
        <v>9</v>
      </c>
      <c r="C405" s="1"/>
      <c r="D405" s="1"/>
      <c r="E405" s="1">
        <v>80</v>
      </c>
      <c r="F405" s="1" t="s">
        <v>20</v>
      </c>
      <c r="G405" s="1"/>
      <c r="H405" s="1" t="s">
        <v>30</v>
      </c>
      <c r="I405" s="1"/>
      <c r="J405" s="1"/>
      <c r="K405" s="1" t="s">
        <v>402</v>
      </c>
      <c r="L405" s="3">
        <v>43825</v>
      </c>
      <c r="M405" s="4"/>
      <c r="N405" s="1">
        <f>COUNTIF(K:K,K405)</f>
        <v>1</v>
      </c>
      <c r="O405" s="1" t="str">
        <f t="shared" si="6"/>
        <v>Expenses,amount,,source,,expence amount,80,category,Me,item1,,item2Other,item3,,item4,,des,مواقف سيارات واجهة الرياض,dae,43825,note2,</v>
      </c>
      <c r="P405">
        <f>COUNTIF(O:O,O405)</f>
        <v>1</v>
      </c>
    </row>
    <row r="406" spans="1:16" ht="30" customHeight="1" thickBot="1" x14ac:dyDescent="0.35">
      <c r="A406" s="2">
        <v>43829.044849537036</v>
      </c>
      <c r="B406" s="1" t="s">
        <v>9</v>
      </c>
      <c r="C406" s="1"/>
      <c r="D406" s="1"/>
      <c r="E406" s="1">
        <v>27</v>
      </c>
      <c r="F406" s="1" t="s">
        <v>14</v>
      </c>
      <c r="G406" s="1"/>
      <c r="H406" s="1"/>
      <c r="I406" s="1" t="s">
        <v>53</v>
      </c>
      <c r="J406" s="1"/>
      <c r="K406" s="1" t="s">
        <v>403</v>
      </c>
      <c r="L406" s="3">
        <v>43826</v>
      </c>
      <c r="M406" s="4"/>
      <c r="N406" s="1">
        <f>COUNTIF(K:K,K406)</f>
        <v>1</v>
      </c>
      <c r="O406" s="1" t="str">
        <f t="shared" si="6"/>
        <v>Expenses,amount,,source,,expence amount,27,category,H2,item1,,item2,item3,RHMA,item4,,des,مشتريات نقاط البيع بطاقة: **4529;مدى(أثير) من: xx007 مبلغ: 27.00 SAR لدى: Shira Food Company دولة: السعودية في: 2019/12/26 20:06,dae,43826,note2,</v>
      </c>
      <c r="P406">
        <f>COUNTIF(O:O,O406)</f>
        <v>1</v>
      </c>
    </row>
    <row r="407" spans="1:16" ht="30" customHeight="1" thickBot="1" x14ac:dyDescent="0.35">
      <c r="A407" s="2">
        <v>43829.061678240738</v>
      </c>
      <c r="B407" s="1" t="s">
        <v>9</v>
      </c>
      <c r="C407" s="1"/>
      <c r="D407" s="1"/>
      <c r="E407" s="1">
        <v>12</v>
      </c>
      <c r="F407" s="1" t="s">
        <v>20</v>
      </c>
      <c r="G407" s="1"/>
      <c r="H407" s="1" t="s">
        <v>45</v>
      </c>
      <c r="I407" s="1"/>
      <c r="J407" s="1"/>
      <c r="K407" s="1" t="s">
        <v>99</v>
      </c>
      <c r="L407" s="3">
        <v>43828</v>
      </c>
      <c r="M407" s="4"/>
      <c r="N407" s="1">
        <f>COUNTIF(K:K,K407)</f>
        <v>118</v>
      </c>
      <c r="O407" s="1" t="str">
        <f t="shared" si="6"/>
        <v>Expenses,amount,,source,,expence amount,12,category,Me,item1,,item2Laundry,item3,,item4,,des,C,dae,43828,note2,</v>
      </c>
      <c r="P407">
        <f>COUNTIF(O:O,O407)</f>
        <v>1</v>
      </c>
    </row>
    <row r="408" spans="1:16" ht="30" customHeight="1" thickBot="1" x14ac:dyDescent="0.35">
      <c r="A408" s="2">
        <v>43829.995092592595</v>
      </c>
      <c r="B408" s="1" t="s">
        <v>9</v>
      </c>
      <c r="C408" s="1"/>
      <c r="D408" s="1"/>
      <c r="E408" s="1">
        <v>33</v>
      </c>
      <c r="F408" s="1" t="s">
        <v>20</v>
      </c>
      <c r="G408" s="1"/>
      <c r="H408" s="1" t="s">
        <v>84</v>
      </c>
      <c r="I408" s="1"/>
      <c r="J408" s="1"/>
      <c r="K408" s="1" t="s">
        <v>404</v>
      </c>
      <c r="L408" s="3">
        <v>43829</v>
      </c>
      <c r="M408" s="4"/>
      <c r="N408" s="1">
        <f>COUNTIF(K:K,K408)</f>
        <v>1</v>
      </c>
      <c r="O408" s="1" t="str">
        <f t="shared" si="6"/>
        <v>Expenses,amount,,source,,expence amount,33,category,Me,item1,,item2Coffee,item3,,item4,,des,مشتريات نقاط البيع بطاقة: **4529;مدى(أثير) من: xx007 مبلغ: 33.00 SAR لدى: DR CAFE دولة: السعودية في: 2019/12/30 23:45,dae,43829,note2,</v>
      </c>
      <c r="P408">
        <f>COUNTIF(O:O,O408)</f>
        <v>1</v>
      </c>
    </row>
    <row r="409" spans="1:16" ht="30" customHeight="1" thickBot="1" x14ac:dyDescent="0.35">
      <c r="A409" s="2">
        <v>43829.995428240742</v>
      </c>
      <c r="B409" s="1" t="s">
        <v>9</v>
      </c>
      <c r="C409" s="1"/>
      <c r="D409" s="1"/>
      <c r="E409" s="1">
        <v>29</v>
      </c>
      <c r="F409" s="1" t="s">
        <v>14</v>
      </c>
      <c r="G409" s="1"/>
      <c r="H409" s="1"/>
      <c r="I409" s="1" t="s">
        <v>254</v>
      </c>
      <c r="J409" s="1"/>
      <c r="K409" s="1" t="s">
        <v>405</v>
      </c>
      <c r="L409" s="3">
        <v>43829</v>
      </c>
      <c r="M409" s="4"/>
      <c r="N409" s="1">
        <f>COUNTIF(K:K,K409)</f>
        <v>1</v>
      </c>
      <c r="O409" s="1" t="str">
        <f t="shared" si="6"/>
        <v>Expenses,amount,,source,,expence amount,29,category,H2,item1,,item2,item3,Momen,item4,,des,مشتريات نقاط البيع بطاقة: **4529;مدى(أثير) من: xx007 مبلغ: 29.00 SAR لدى: BK Nada دولة: السعودية في: 2019/12/30 21:11,dae,43829,note2,</v>
      </c>
      <c r="P409">
        <f>COUNTIF(O:O,O409)</f>
        <v>1</v>
      </c>
    </row>
    <row r="410" spans="1:16" ht="30" customHeight="1" thickBot="1" x14ac:dyDescent="0.35">
      <c r="A410" s="2">
        <v>43829.996296296296</v>
      </c>
      <c r="B410" s="1" t="s">
        <v>9</v>
      </c>
      <c r="C410" s="1"/>
      <c r="D410" s="1"/>
      <c r="E410" s="1">
        <v>200</v>
      </c>
      <c r="F410" s="1" t="s">
        <v>20</v>
      </c>
      <c r="G410" s="1"/>
      <c r="H410" s="1" t="s">
        <v>30</v>
      </c>
      <c r="I410" s="1"/>
      <c r="J410" s="1"/>
      <c r="K410" s="1" t="s">
        <v>406</v>
      </c>
      <c r="L410" s="3">
        <v>43829</v>
      </c>
      <c r="M410" s="4"/>
      <c r="N410" s="1">
        <f>COUNTIF(K:K,K410)</f>
        <v>1</v>
      </c>
      <c r="O410" s="1" t="str">
        <f t="shared" si="6"/>
        <v>Expenses,amount,,source,,expence amount,200,category,Me,item1,,item2Other,item3,,item4,,des,عامل التنظيف,dae,43829,note2,</v>
      </c>
      <c r="P410">
        <f>COUNTIF(O:O,O410)</f>
        <v>1</v>
      </c>
    </row>
    <row r="411" spans="1:16" ht="30" customHeight="1" thickBot="1" x14ac:dyDescent="0.35">
      <c r="A411" s="2">
        <v>43829.996736111112</v>
      </c>
      <c r="B411" s="1" t="s">
        <v>9</v>
      </c>
      <c r="C411" s="1"/>
      <c r="D411" s="1"/>
      <c r="E411" s="1">
        <v>15.3</v>
      </c>
      <c r="F411" s="1" t="s">
        <v>20</v>
      </c>
      <c r="G411" s="1"/>
      <c r="H411" s="1" t="s">
        <v>74</v>
      </c>
      <c r="I411" s="1"/>
      <c r="J411" s="1"/>
      <c r="K411" s="1" t="s">
        <v>407</v>
      </c>
      <c r="L411" s="3">
        <v>43829</v>
      </c>
      <c r="M411" s="4"/>
      <c r="N411" s="1">
        <f>COUNTIF(K:K,K411)</f>
        <v>1</v>
      </c>
      <c r="O411" s="1" t="str">
        <f t="shared" si="6"/>
        <v>Expenses,amount,,source,,expence amount,15.3,category,Me,item1,,item2Food,item3,,item4,,des,مشتريات نقاط البيع بطاقة: **4529;مدى(أثير) من: xx007 مبلغ: 15.50 SAR لدى: SASCO دولة: السعودية في: 2019/12/30 16:02,dae,43829,note2,</v>
      </c>
      <c r="P411">
        <f>COUNTIF(O:O,O411)</f>
        <v>1</v>
      </c>
    </row>
    <row r="412" spans="1:16" ht="30" customHeight="1" thickBot="1" x14ac:dyDescent="0.35">
      <c r="A412" s="2">
        <v>43829.996979166666</v>
      </c>
      <c r="B412" s="1" t="s">
        <v>9</v>
      </c>
      <c r="C412" s="1"/>
      <c r="D412" s="1"/>
      <c r="E412" s="1">
        <v>25</v>
      </c>
      <c r="F412" s="1" t="s">
        <v>20</v>
      </c>
      <c r="G412" s="1"/>
      <c r="H412" s="1" t="s">
        <v>127</v>
      </c>
      <c r="I412" s="1"/>
      <c r="J412" s="1"/>
      <c r="K412" s="1" t="s">
        <v>99</v>
      </c>
      <c r="L412" s="3">
        <v>43829</v>
      </c>
      <c r="M412" s="4"/>
      <c r="N412" s="1">
        <f>COUNTIF(K:K,K412)</f>
        <v>118</v>
      </c>
      <c r="O412" s="1" t="str">
        <f t="shared" si="6"/>
        <v>Expenses,amount,,source,,expence amount,25,category,Me,item1,,item2Car Wash,item3,,item4,,des,C,dae,43829,note2,</v>
      </c>
      <c r="P412">
        <f>COUNTIF(O:O,O412)</f>
        <v>1</v>
      </c>
    </row>
    <row r="413" spans="1:16" ht="30" customHeight="1" thickBot="1" x14ac:dyDescent="0.35">
      <c r="A413" s="2">
        <v>43829.997303240743</v>
      </c>
      <c r="B413" s="1" t="s">
        <v>9</v>
      </c>
      <c r="C413" s="1"/>
      <c r="D413" s="1"/>
      <c r="E413" s="1">
        <v>105</v>
      </c>
      <c r="F413" s="1" t="s">
        <v>20</v>
      </c>
      <c r="G413" s="1"/>
      <c r="H413" s="1" t="s">
        <v>22</v>
      </c>
      <c r="I413" s="1"/>
      <c r="J413" s="1"/>
      <c r="K413" s="1" t="s">
        <v>408</v>
      </c>
      <c r="L413" s="3">
        <v>43829</v>
      </c>
      <c r="M413" s="4"/>
      <c r="N413" s="1">
        <f>COUNTIF(K:K,K413)</f>
        <v>1</v>
      </c>
      <c r="O413" s="1" t="str">
        <f t="shared" si="6"/>
        <v>Expenses,amount,,source,,expence amount,105,category,Me,item1,,item2Fuel,item3,,item4,,des,مشتريات نقاط البيع بطاقة: **4529;مدى(أثير) من: xx007 مبلغ: 105.00 SAR لدى: Abu Bakar 2 دولة: السعودية في: 2019/12/30 15:57,dae,43829,note2,</v>
      </c>
      <c r="P413">
        <f>COUNTIF(O:O,O413)</f>
        <v>1</v>
      </c>
    </row>
    <row r="414" spans="1:16" ht="30" customHeight="1" thickBot="1" x14ac:dyDescent="0.35">
      <c r="A414" s="2">
        <v>43829.998020833336</v>
      </c>
      <c r="B414" s="1" t="s">
        <v>9</v>
      </c>
      <c r="C414" s="1"/>
      <c r="D414" s="1"/>
      <c r="E414" s="1">
        <v>100</v>
      </c>
      <c r="F414" s="1" t="s">
        <v>14</v>
      </c>
      <c r="G414" s="1"/>
      <c r="H414" s="1"/>
      <c r="I414" s="1" t="s">
        <v>53</v>
      </c>
      <c r="J414" s="1"/>
      <c r="K414" s="1" t="s">
        <v>409</v>
      </c>
      <c r="L414" s="3">
        <v>43829</v>
      </c>
      <c r="M414" s="4"/>
      <c r="N414" s="1">
        <f>COUNTIF(K:K,K414)</f>
        <v>1</v>
      </c>
      <c r="O414" s="1" t="str">
        <f t="shared" si="6"/>
        <v>Expenses,amount,,source,,expence amount,100,category,H2,item1,,item2,item3,RHMA,item4,,des,حوالة صادرة: محلية من: xx007 مبلغ: 107.35 SAR في: 2019/12/30 15:12,dae,43829,note2,</v>
      </c>
      <c r="P414">
        <f>COUNTIF(O:O,O414)</f>
        <v>1</v>
      </c>
    </row>
    <row r="415" spans="1:16" ht="30" customHeight="1" thickBot="1" x14ac:dyDescent="0.35">
      <c r="A415" s="2">
        <v>43829.998900462961</v>
      </c>
      <c r="B415" s="1" t="s">
        <v>9</v>
      </c>
      <c r="C415" s="1"/>
      <c r="D415" s="1"/>
      <c r="E415" s="1">
        <v>80</v>
      </c>
      <c r="F415" s="1" t="s">
        <v>20</v>
      </c>
      <c r="G415" s="1"/>
      <c r="H415" s="1" t="s">
        <v>74</v>
      </c>
      <c r="I415" s="1"/>
      <c r="J415" s="1"/>
      <c r="K415" s="1" t="s">
        <v>410</v>
      </c>
      <c r="L415" s="3">
        <v>43829</v>
      </c>
      <c r="M415" s="4"/>
      <c r="N415" s="1">
        <f>COUNTIF(K:K,K415)</f>
        <v>1</v>
      </c>
      <c r="O415" s="1" t="str">
        <f t="shared" si="6"/>
        <v>Expenses,amount,,source,,expence amount,80,category,Me,item1,,item2Food,item3,,item4,,des,مشتريات نقاط البيع بطاقة: **4529;مدى(أثير) من: xx007 مبلغ: 80.00 SAR لدى: RAISING CANES دولة: السعودية في: 2019/12/30 13:53,dae,43829,note2,</v>
      </c>
      <c r="P415">
        <f>COUNTIF(O:O,O415)</f>
        <v>1</v>
      </c>
    </row>
    <row r="416" spans="1:16" ht="30" customHeight="1" thickBot="1" x14ac:dyDescent="0.35">
      <c r="A416" s="2">
        <v>43829.999328703707</v>
      </c>
      <c r="B416" s="1" t="s">
        <v>9</v>
      </c>
      <c r="C416" s="1"/>
      <c r="D416" s="1"/>
      <c r="E416" s="1">
        <v>66</v>
      </c>
      <c r="F416" s="1" t="s">
        <v>20</v>
      </c>
      <c r="G416" s="1"/>
      <c r="H416" s="1" t="s">
        <v>74</v>
      </c>
      <c r="I416" s="1"/>
      <c r="J416" s="1"/>
      <c r="K416" s="1" t="s">
        <v>411</v>
      </c>
      <c r="L416" s="3">
        <v>43829</v>
      </c>
      <c r="M416" s="4"/>
      <c r="N416" s="1">
        <f>COUNTIF(K:K,K416)</f>
        <v>1</v>
      </c>
      <c r="O416" s="1" t="str">
        <f t="shared" si="6"/>
        <v>Expenses,amount,,source,,expence amount,66,category,Me,item1,,item2Food,item3,,item4,,des,مع مؤمن وبتول مشتريات نقاط البيع بطاقة: **4529;مدى(أثير) من: xx007 مبلغ: 66.00 SAR لدى: KUDU R0078HD دولة: السعودية في: 2019/12/30 09:39,dae,43829,note2,</v>
      </c>
      <c r="P416">
        <f>COUNTIF(O:O,O416)</f>
        <v>1</v>
      </c>
    </row>
    <row r="417" spans="1:16" ht="30" customHeight="1" thickBot="1" x14ac:dyDescent="0.35">
      <c r="A417" s="2">
        <v>43829.9999537037</v>
      </c>
      <c r="B417" s="1" t="s">
        <v>9</v>
      </c>
      <c r="C417" s="1"/>
      <c r="D417" s="1"/>
      <c r="E417" s="1">
        <v>20</v>
      </c>
      <c r="F417" s="1" t="s">
        <v>20</v>
      </c>
      <c r="G417" s="1"/>
      <c r="H417" s="1" t="s">
        <v>22</v>
      </c>
      <c r="I417" s="1"/>
      <c r="J417" s="1"/>
      <c r="K417" s="1" t="s">
        <v>412</v>
      </c>
      <c r="L417" s="3">
        <v>43829</v>
      </c>
      <c r="M417" s="4"/>
      <c r="N417" s="1">
        <f>COUNTIF(K:K,K417)</f>
        <v>1</v>
      </c>
      <c r="O417" s="1" t="str">
        <f t="shared" si="6"/>
        <v>Expenses,amount,,source,,expence amount,20,category,Me,item1,,item2Fuel,item3,,item4,,des,مشتريات نقاط البيع بطاقة: **4529;مدى(أثير) من: xx007 مبلغ: 20.00 SAR لدى: Abu Bakar 2 دولة: السعودية في: 2019/12/30 08:22,dae,43829,note2,</v>
      </c>
      <c r="P417">
        <f>COUNTIF(O:O,O417)</f>
        <v>1</v>
      </c>
    </row>
    <row r="418" spans="1:16" ht="30" customHeight="1" thickBot="1" x14ac:dyDescent="0.35">
      <c r="A418" s="2">
        <v>43830.000358796293</v>
      </c>
      <c r="B418" s="1" t="s">
        <v>9</v>
      </c>
      <c r="C418" s="1"/>
      <c r="D418" s="1"/>
      <c r="E418" s="1">
        <v>400</v>
      </c>
      <c r="F418" s="1" t="s">
        <v>10</v>
      </c>
      <c r="G418" s="1" t="s">
        <v>37</v>
      </c>
      <c r="H418" s="1"/>
      <c r="I418" s="1"/>
      <c r="J418" s="1"/>
      <c r="K418" s="1" t="s">
        <v>413</v>
      </c>
      <c r="L418" s="3">
        <v>43829</v>
      </c>
      <c r="M418" s="4"/>
      <c r="N418" s="1">
        <f>COUNTIF(K:K,K418)</f>
        <v>1</v>
      </c>
      <c r="O418" s="1" t="str">
        <f t="shared" si="6"/>
        <v>Expenses,amount,,source,,expence amount,400,category,H1,item1,Muad,item2,item3,,item4,,des,سحب: صراف آلي بطاقة: **4529 مدى دولة: السعودية من: xx007 مبلغ: 500.00 SAR في: 2019/12/30 07:36,dae,43829,note2,</v>
      </c>
      <c r="P418">
        <f>COUNTIF(O:O,O418)</f>
        <v>1</v>
      </c>
    </row>
    <row r="419" spans="1:16" ht="30" customHeight="1" thickBot="1" x14ac:dyDescent="0.35">
      <c r="A419" s="2">
        <v>43830.000706018516</v>
      </c>
      <c r="B419" s="1" t="s">
        <v>9</v>
      </c>
      <c r="C419" s="1"/>
      <c r="D419" s="1"/>
      <c r="E419" s="1">
        <v>400</v>
      </c>
      <c r="F419" s="1" t="s">
        <v>10</v>
      </c>
      <c r="G419" s="1" t="s">
        <v>10</v>
      </c>
      <c r="H419" s="1"/>
      <c r="I419" s="1"/>
      <c r="J419" s="1"/>
      <c r="K419" s="1" t="s">
        <v>414</v>
      </c>
      <c r="L419" s="3">
        <v>43829</v>
      </c>
      <c r="M419" s="4"/>
      <c r="N419" s="1">
        <f>COUNTIF(K:K,K419)</f>
        <v>1</v>
      </c>
      <c r="O419" s="1" t="str">
        <f t="shared" si="6"/>
        <v>Expenses,amount,,source,,expence amount,400,category,H1,item1,H1,item2,item3,,item4,,des,من حساب معاذ الراجحي,dae,43829,note2,</v>
      </c>
      <c r="P419">
        <f>COUNTIF(O:O,O419)</f>
        <v>1</v>
      </c>
    </row>
    <row r="420" spans="1:16" ht="30" customHeight="1" thickBot="1" x14ac:dyDescent="0.35">
      <c r="A420" s="2">
        <v>43830.00105324074</v>
      </c>
      <c r="B420" s="1" t="s">
        <v>9</v>
      </c>
      <c r="C420" s="1"/>
      <c r="D420" s="1"/>
      <c r="E420" s="5">
        <v>2211</v>
      </c>
      <c r="F420" s="1" t="s">
        <v>14</v>
      </c>
      <c r="G420" s="1"/>
      <c r="H420" s="1"/>
      <c r="I420" s="1" t="s">
        <v>14</v>
      </c>
      <c r="J420" s="1"/>
      <c r="K420" s="1" t="s">
        <v>415</v>
      </c>
      <c r="L420" s="3">
        <v>43829</v>
      </c>
      <c r="M420" s="4"/>
      <c r="N420" s="1">
        <f>COUNTIF(K:K,K420)</f>
        <v>1</v>
      </c>
      <c r="O420" s="1" t="str">
        <f t="shared" si="6"/>
        <v>Expenses,amount,,source,,expence amount,2211,category,H2,item1,,item2,item3,H2,item4,,des,سداد فاتورة من: xx007 مبلغ: 2211.00 SAR مفوتر: الخطوط الجوية العربية السعودية في: 2019/12/30 00:01,dae,43829,note2,</v>
      </c>
      <c r="P420">
        <f>COUNTIF(O:O,O420)</f>
        <v>1</v>
      </c>
    </row>
    <row r="421" spans="1:16" ht="30" customHeight="1" thickBot="1" x14ac:dyDescent="0.35">
      <c r="A421" s="2">
        <v>43830.862696759257</v>
      </c>
      <c r="B421" s="1" t="s">
        <v>9</v>
      </c>
      <c r="C421" s="1"/>
      <c r="D421" s="1"/>
      <c r="E421" s="1">
        <v>138</v>
      </c>
      <c r="F421" s="1" t="s">
        <v>20</v>
      </c>
      <c r="G421" s="1"/>
      <c r="H421" s="1" t="s">
        <v>30</v>
      </c>
      <c r="I421" s="1"/>
      <c r="J421" s="1"/>
      <c r="K421" s="1" t="s">
        <v>416</v>
      </c>
      <c r="L421" s="3">
        <v>43828</v>
      </c>
      <c r="M421" s="4"/>
      <c r="N421" s="1">
        <f>COUNTIF(K:K,K421)</f>
        <v>1</v>
      </c>
      <c r="O421" s="1" t="str">
        <f t="shared" si="6"/>
        <v>Expenses,amount,,source,,expence amount,138,category,Me,item1,,item2Other,item3,,item4,,des,مشتريات نقاط البيع بطاقة: **4529;مدى(أثير) من: xx007 مبلغ: 183.00 SAR لدى: Alanagah For Tailing دولة: السعودية في: 2019/12/29 23:05,dae,43828,note2,</v>
      </c>
      <c r="P421">
        <f>COUNTIF(O:O,O421)</f>
        <v>1</v>
      </c>
    </row>
    <row r="422" spans="1:16" ht="30" customHeight="1" thickBot="1" x14ac:dyDescent="0.35">
      <c r="A422" s="2">
        <v>43830.863078703704</v>
      </c>
      <c r="B422" s="1" t="s">
        <v>9</v>
      </c>
      <c r="C422" s="1"/>
      <c r="D422" s="1"/>
      <c r="E422" s="1">
        <v>184</v>
      </c>
      <c r="F422" s="1" t="s">
        <v>20</v>
      </c>
      <c r="G422" s="1"/>
      <c r="H422" s="1" t="s">
        <v>30</v>
      </c>
      <c r="I422" s="1"/>
      <c r="J422" s="1"/>
      <c r="K422" s="1" t="s">
        <v>417</v>
      </c>
      <c r="L422" s="3">
        <v>43828</v>
      </c>
      <c r="M422" s="4"/>
      <c r="N422" s="1">
        <f>COUNTIF(K:K,K422)</f>
        <v>1</v>
      </c>
      <c r="O422" s="1" t="str">
        <f t="shared" si="6"/>
        <v>Expenses,amount,,source,,expence amount,184,category,Me,item1,,item2Other,item3,,item4,,des,مشتريات نقاط البيع بطاقة: **4529;مدى(أثير) من: xx007 مبلغ: 184.00 SAR لدى: Alanagah For Tailing دولة: السعودية في: 2019/12/29 23:02,dae,43828,note2,</v>
      </c>
      <c r="P422">
        <f>COUNTIF(O:O,O422)</f>
        <v>1</v>
      </c>
    </row>
    <row r="423" spans="1:16" ht="30" customHeight="1" thickBot="1" x14ac:dyDescent="0.35">
      <c r="A423" s="2">
        <v>43830.863634259258</v>
      </c>
      <c r="B423" s="1" t="s">
        <v>9</v>
      </c>
      <c r="C423" s="1"/>
      <c r="D423" s="1"/>
      <c r="E423" s="1">
        <v>34.25</v>
      </c>
      <c r="F423" s="1" t="s">
        <v>10</v>
      </c>
      <c r="G423" s="1" t="s">
        <v>10</v>
      </c>
      <c r="H423" s="1"/>
      <c r="I423" s="1"/>
      <c r="J423" s="1"/>
      <c r="K423" s="1" t="s">
        <v>418</v>
      </c>
      <c r="L423" s="3">
        <v>43828</v>
      </c>
      <c r="M423" s="4"/>
      <c r="N423" s="1">
        <f>COUNTIF(K:K,K423)</f>
        <v>1</v>
      </c>
      <c r="O423" s="1" t="str">
        <f t="shared" si="6"/>
        <v>Expenses,amount,,source,,expence amount,34.25,category,H1,item1,H1,item2,item3,,item4,,des,مشتريات نقاط البيع بطاقة: **4529;مدى(أثير) من: xx007 مبلغ: 34.25 SAR لدى: PANDA RETAIL COMPANY P دولة: السعودية في: 2019/12/29 21:43,dae,43828,note2,</v>
      </c>
      <c r="P423">
        <f>COUNTIF(O:O,O423)</f>
        <v>1</v>
      </c>
    </row>
    <row r="424" spans="1:16" ht="30" customHeight="1" thickBot="1" x14ac:dyDescent="0.35">
      <c r="A424" s="2">
        <v>43830.864236111112</v>
      </c>
      <c r="B424" s="1" t="s">
        <v>9</v>
      </c>
      <c r="C424" s="1"/>
      <c r="D424" s="1"/>
      <c r="E424" s="1">
        <v>25</v>
      </c>
      <c r="F424" s="1" t="s">
        <v>14</v>
      </c>
      <c r="G424" s="1"/>
      <c r="H424" s="1"/>
      <c r="I424" s="1" t="s">
        <v>14</v>
      </c>
      <c r="J424" s="1"/>
      <c r="K424" s="1" t="s">
        <v>419</v>
      </c>
      <c r="L424" s="3">
        <v>43828</v>
      </c>
      <c r="M424" s="4"/>
      <c r="N424" s="1">
        <f>COUNTIF(K:K,K424)</f>
        <v>1</v>
      </c>
      <c r="O424" s="1" t="str">
        <f t="shared" si="6"/>
        <v>Expenses,amount,,source,,expence amount,25,category,H2,item1,,item2,item3,H2,item4,,des,مشتريات نقاط البيع بطاقة: **4529;مدى(أثير) من: xx007 مبلغ: 25.00 SAR لدى: FOOD LINES TO SERVICE دولة: السعودية في: 2019/12/29 19:49,dae,43828,note2,</v>
      </c>
      <c r="P424">
        <f>COUNTIF(O:O,O424)</f>
        <v>1</v>
      </c>
    </row>
    <row r="425" spans="1:16" ht="30" customHeight="1" thickBot="1" x14ac:dyDescent="0.35">
      <c r="A425" s="2">
        <v>43830.864722222221</v>
      </c>
      <c r="B425" s="1" t="s">
        <v>17</v>
      </c>
      <c r="C425" s="1">
        <v>150</v>
      </c>
      <c r="D425" s="1" t="s">
        <v>18</v>
      </c>
      <c r="E425" s="1"/>
      <c r="F425" s="1"/>
      <c r="G425" s="1"/>
      <c r="H425" s="1"/>
      <c r="I425" s="1"/>
      <c r="J425" s="1"/>
      <c r="K425" s="1" t="s">
        <v>420</v>
      </c>
      <c r="L425" s="3">
        <v>43828</v>
      </c>
      <c r="M425" s="4"/>
      <c r="N425" s="1">
        <f>COUNTIF(K:K,K425)</f>
        <v>1</v>
      </c>
      <c r="O425" s="1" t="str">
        <f t="shared" si="6"/>
        <v>Income,amount,150,source,Faisal,expence amount,,category,,item1,,item2,item3,,item4,,des,حوالة واردة: داخلية مبلغ: 150.00 SAR إلى: xx007 في: 2019/12/29 17:52,dae,43828,note2,</v>
      </c>
      <c r="P425">
        <f>COUNTIF(O:O,O425)</f>
        <v>1</v>
      </c>
    </row>
    <row r="426" spans="1:16" ht="30" customHeight="1" thickBot="1" x14ac:dyDescent="0.35">
      <c r="A426" s="2">
        <v>43830.86513888889</v>
      </c>
      <c r="B426" s="1" t="s">
        <v>9</v>
      </c>
      <c r="C426" s="1"/>
      <c r="D426" s="1"/>
      <c r="E426" s="1">
        <v>25</v>
      </c>
      <c r="F426" s="1" t="s">
        <v>20</v>
      </c>
      <c r="G426" s="1"/>
      <c r="H426" s="1" t="s">
        <v>22</v>
      </c>
      <c r="I426" s="1"/>
      <c r="J426" s="1"/>
      <c r="K426" s="1" t="s">
        <v>421</v>
      </c>
      <c r="L426" s="3">
        <v>43828</v>
      </c>
      <c r="M426" s="4"/>
      <c r="N426" s="1">
        <f>COUNTIF(K:K,K426)</f>
        <v>1</v>
      </c>
      <c r="O426" s="1" t="str">
        <f t="shared" si="6"/>
        <v>Expenses,amount,,source,,expence amount,25,category,Me,item1,,item2Fuel,item3,,item4,,des,مشتريات نقاط البيع بطاقة: **4529;مدى(أثير) من: xx007 مبلغ: 25.00 SAR لدى: ALDREES295 دولة: السعودية في: 2019/12/29 15:51,dae,43828,note2,</v>
      </c>
      <c r="P426">
        <f>COUNTIF(O:O,O426)</f>
        <v>1</v>
      </c>
    </row>
    <row r="427" spans="1:16" ht="30" customHeight="1" thickBot="1" x14ac:dyDescent="0.35">
      <c r="A427" s="2">
        <v>43830.86550925926</v>
      </c>
      <c r="B427" s="1" t="s">
        <v>9</v>
      </c>
      <c r="C427" s="1"/>
      <c r="D427" s="1"/>
      <c r="E427" s="1">
        <v>29</v>
      </c>
      <c r="F427" s="1" t="s">
        <v>14</v>
      </c>
      <c r="G427" s="1"/>
      <c r="H427" s="1"/>
      <c r="I427" s="1" t="s">
        <v>254</v>
      </c>
      <c r="J427" s="1"/>
      <c r="K427" s="1" t="s">
        <v>422</v>
      </c>
      <c r="L427" s="3">
        <v>43828</v>
      </c>
      <c r="M427" s="4"/>
      <c r="N427" s="1">
        <f>COUNTIF(K:K,K427)</f>
        <v>1</v>
      </c>
      <c r="O427" s="1" t="str">
        <f t="shared" si="6"/>
        <v>Expenses,amount,,source,,expence amount,29,category,H2,item1,,item2,item3,Momen,item4,,des,مشتريات نقاط البيع بطاقة: **4529;مدى(أثير) من: xx007 مبلغ: 29.00 SAR لدى: BK Nada دولة: السعودية في: 2019/12/29 15:29,dae,43828,note2,</v>
      </c>
      <c r="P427">
        <f>COUNTIF(O:O,O427)</f>
        <v>1</v>
      </c>
    </row>
    <row r="428" spans="1:16" ht="30" customHeight="1" thickBot="1" x14ac:dyDescent="0.35">
      <c r="A428" s="2">
        <v>43830.866064814814</v>
      </c>
      <c r="B428" s="1" t="s">
        <v>9</v>
      </c>
      <c r="C428" s="1"/>
      <c r="D428" s="1"/>
      <c r="E428" s="1">
        <v>23</v>
      </c>
      <c r="F428" s="1" t="s">
        <v>10</v>
      </c>
      <c r="G428" s="1" t="s">
        <v>10</v>
      </c>
      <c r="H428" s="1"/>
      <c r="I428" s="1"/>
      <c r="J428" s="1"/>
      <c r="K428" s="1" t="s">
        <v>423</v>
      </c>
      <c r="L428" s="3">
        <v>43828</v>
      </c>
      <c r="M428" s="4"/>
      <c r="N428" s="1">
        <f>COUNTIF(K:K,K428)</f>
        <v>1</v>
      </c>
      <c r="O428" s="1" t="str">
        <f t="shared" si="6"/>
        <v>Expenses,amount,,source,,expence amount,23,category,H1,item1,H1,item2,item3,,item4,,des,مشتريات نقاط البيع بطاقة: **4529;مدى(أثير) من: xx007 مبلغ: 23.16 SAR لدى: Rabee ALSafwa EST دولة: السعودية في: 2019/12/29 10:53,dae,43828,note2,</v>
      </c>
      <c r="P428">
        <f>COUNTIF(O:O,O428)</f>
        <v>1</v>
      </c>
    </row>
    <row r="429" spans="1:16" ht="30" customHeight="1" thickBot="1" x14ac:dyDescent="0.35">
      <c r="A429" s="2">
        <v>43830.867268518516</v>
      </c>
      <c r="B429" s="1" t="s">
        <v>9</v>
      </c>
      <c r="C429" s="1"/>
      <c r="D429" s="1"/>
      <c r="E429" s="1">
        <v>56</v>
      </c>
      <c r="F429" s="1" t="s">
        <v>10</v>
      </c>
      <c r="G429" s="1" t="s">
        <v>10</v>
      </c>
      <c r="H429" s="1"/>
      <c r="I429" s="1"/>
      <c r="J429" s="1"/>
      <c r="K429" s="1" t="s">
        <v>424</v>
      </c>
      <c r="L429" s="3">
        <v>43827</v>
      </c>
      <c r="M429" s="4"/>
      <c r="N429" s="1">
        <f>COUNTIF(K:K,K429)</f>
        <v>1</v>
      </c>
      <c r="O429" s="1" t="str">
        <f t="shared" si="6"/>
        <v>Expenses,amount,,source,,expence amount,56,category,H1,item1,H1,item2,item3,,item4,,des,مشتريات نقاط البيع بطاقة: **4529;مدى(أثير) من: xx007 مبلغ: 56.00 SAR لدى: EST BAYAREQ DUBAI دولة: السعودية في: 2019/12/28 15:45,dae,43827,note2,</v>
      </c>
      <c r="P429">
        <f>COUNTIF(O:O,O429)</f>
        <v>1</v>
      </c>
    </row>
    <row r="430" spans="1:16" ht="30" customHeight="1" thickBot="1" x14ac:dyDescent="0.35">
      <c r="A430" s="2">
        <v>43830.867627314816</v>
      </c>
      <c r="B430" s="1" t="s">
        <v>9</v>
      </c>
      <c r="C430" s="1"/>
      <c r="D430" s="1"/>
      <c r="E430" s="1">
        <v>56</v>
      </c>
      <c r="F430" s="1" t="s">
        <v>14</v>
      </c>
      <c r="G430" s="1"/>
      <c r="H430" s="1"/>
      <c r="I430" s="1" t="s">
        <v>14</v>
      </c>
      <c r="J430" s="1"/>
      <c r="K430" s="1" t="s">
        <v>425</v>
      </c>
      <c r="L430" s="3">
        <v>43827</v>
      </c>
      <c r="M430" s="4"/>
      <c r="N430" s="1">
        <f>COUNTIF(K:K,K430)</f>
        <v>1</v>
      </c>
      <c r="O430" s="1" t="str">
        <f t="shared" si="6"/>
        <v>Expenses,amount,,source,,expence amount,56,category,H2,item1,,item2,item3,H2,item4,,des,مشتريات نقاط البيع بطاقة: **4529;مدى(أثير) من: xx007 مبلغ: 56.00 SAR لدى: Texas Chicken دولة: السعودية في: 2019/12/28 14:33,dae,43827,note2,</v>
      </c>
      <c r="P430">
        <f>COUNTIF(O:O,O430)</f>
        <v>1</v>
      </c>
    </row>
    <row r="431" spans="1:16" ht="30" customHeight="1" thickBot="1" x14ac:dyDescent="0.35">
      <c r="A431" s="2">
        <v>43830.867974537039</v>
      </c>
      <c r="B431" s="1" t="s">
        <v>17</v>
      </c>
      <c r="C431" s="1">
        <v>200</v>
      </c>
      <c r="D431" s="1" t="s">
        <v>18</v>
      </c>
      <c r="E431" s="1"/>
      <c r="F431" s="1"/>
      <c r="G431" s="1"/>
      <c r="H431" s="1"/>
      <c r="I431" s="1"/>
      <c r="J431" s="1"/>
      <c r="K431" s="1" t="s">
        <v>426</v>
      </c>
      <c r="L431" s="3">
        <v>43827</v>
      </c>
      <c r="M431" s="4"/>
      <c r="N431" s="1">
        <f>COUNTIF(K:K,K431)</f>
        <v>1</v>
      </c>
      <c r="O431" s="1" t="str">
        <f t="shared" si="6"/>
        <v>Income,amount,200,source,Faisal,expence amount,,category,,item1,,item2,item3,,item4,,des,حوالة واردة: داخلية مبلغ: 200.00 SAR إلى: xx007 في: 2019/12/28 14:16,dae,43827,note2,</v>
      </c>
      <c r="P431">
        <f>COUNTIF(O:O,O431)</f>
        <v>1</v>
      </c>
    </row>
    <row r="432" spans="1:16" ht="30" customHeight="1" thickBot="1" x14ac:dyDescent="0.35">
      <c r="A432" s="2">
        <v>43830.868310185186</v>
      </c>
      <c r="B432" s="1" t="s">
        <v>9</v>
      </c>
      <c r="C432" s="1"/>
      <c r="D432" s="1"/>
      <c r="E432" s="1">
        <v>16</v>
      </c>
      <c r="F432" s="1" t="s">
        <v>20</v>
      </c>
      <c r="G432" s="1"/>
      <c r="H432" s="1" t="s">
        <v>84</v>
      </c>
      <c r="I432" s="1"/>
      <c r="J432" s="1"/>
      <c r="K432" s="1" t="s">
        <v>427</v>
      </c>
      <c r="L432" s="3">
        <v>43827</v>
      </c>
      <c r="M432" s="4"/>
      <c r="N432" s="1">
        <f>COUNTIF(K:K,K432)</f>
        <v>1</v>
      </c>
      <c r="O432" s="1" t="str">
        <f t="shared" si="6"/>
        <v>Expenses,amount,,source,,expence amount,16,category,Me,item1,,item2Coffee,item3,,item4,,des,مشتريات نقاط البيع بطاقة: **4529;مدى(أثير) من: xx007 مبلغ: 16.00 SAR لدى: JAVA TIME FOR TRADING دولة: السعودية في: 2019/12/28 14:13,dae,43827,note2,</v>
      </c>
      <c r="P432">
        <f>COUNTIF(O:O,O432)</f>
        <v>1</v>
      </c>
    </row>
    <row r="433" spans="1:16" ht="30" customHeight="1" thickBot="1" x14ac:dyDescent="0.35">
      <c r="A433" s="2">
        <v>43830.888877314814</v>
      </c>
      <c r="B433" s="1" t="s">
        <v>9</v>
      </c>
      <c r="C433" s="1"/>
      <c r="D433" s="1"/>
      <c r="E433" s="1">
        <v>81</v>
      </c>
      <c r="F433" s="1" t="s">
        <v>20</v>
      </c>
      <c r="G433" s="1"/>
      <c r="H433" s="1" t="s">
        <v>74</v>
      </c>
      <c r="I433" s="1"/>
      <c r="J433" s="1"/>
      <c r="K433" s="1" t="s">
        <v>428</v>
      </c>
      <c r="L433" s="3">
        <v>43827</v>
      </c>
      <c r="M433" s="4"/>
      <c r="N433" s="1">
        <f>COUNTIF(K:K,K433)</f>
        <v>1</v>
      </c>
      <c r="O433" s="1" t="str">
        <f t="shared" si="6"/>
        <v>Expenses,amount,,source,,expence amount,81,category,Me,item1,,item2Food,item3,,item4,,des,يحي معاذ مؤمن,dae,43827,note2,</v>
      </c>
      <c r="P433">
        <f>COUNTIF(O:O,O433)</f>
        <v>1</v>
      </c>
    </row>
    <row r="434" spans="1:16" ht="30" customHeight="1" thickBot="1" x14ac:dyDescent="0.35">
      <c r="A434" s="2">
        <v>43830.91028935185</v>
      </c>
      <c r="B434" s="1" t="s">
        <v>9</v>
      </c>
      <c r="C434" s="1"/>
      <c r="D434" s="1"/>
      <c r="E434" s="1">
        <v>12</v>
      </c>
      <c r="F434" s="1" t="s">
        <v>10</v>
      </c>
      <c r="G434" s="1" t="s">
        <v>10</v>
      </c>
      <c r="H434" s="1"/>
      <c r="I434" s="1"/>
      <c r="J434" s="1"/>
      <c r="K434" s="1" t="s">
        <v>429</v>
      </c>
      <c r="L434" s="3">
        <v>43826</v>
      </c>
      <c r="M434" s="4"/>
      <c r="N434" s="1">
        <f>COUNTIF(K:K,K434)</f>
        <v>1</v>
      </c>
      <c r="O434" s="1" t="str">
        <f t="shared" si="6"/>
        <v>Expenses,amount,,source,,expence amount,12,category,H1,item1,H1,item2,item3,,item4,,des,مشتريات نقاط البيع بطاقة: **4529;مدى(أثير) من: xx007 مبلغ: 12.00 SAR لدى: EST BAYAREQ DUBAI دولة: السعودية في: 2019/12/27 20:10,dae,43826,note2,</v>
      </c>
      <c r="P434">
        <f>COUNTIF(O:O,O434)</f>
        <v>1</v>
      </c>
    </row>
    <row r="435" spans="1:16" ht="30" customHeight="1" thickBot="1" x14ac:dyDescent="0.35">
      <c r="A435" s="2">
        <v>43830.910833333335</v>
      </c>
      <c r="B435" s="1" t="s">
        <v>9</v>
      </c>
      <c r="C435" s="1"/>
      <c r="D435" s="1"/>
      <c r="E435" s="1">
        <v>30</v>
      </c>
      <c r="F435" s="1" t="s">
        <v>10</v>
      </c>
      <c r="G435" s="1" t="s">
        <v>24</v>
      </c>
      <c r="H435" s="1"/>
      <c r="I435" s="1"/>
      <c r="J435" s="1"/>
      <c r="K435" s="1" t="s">
        <v>430</v>
      </c>
      <c r="L435" s="3">
        <v>43826</v>
      </c>
      <c r="M435" s="4"/>
      <c r="N435" s="1">
        <f>COUNTIF(K:K,K435)</f>
        <v>1</v>
      </c>
      <c r="O435" s="1" t="str">
        <f t="shared" si="6"/>
        <v>Expenses,amount,,source,,expence amount,30,category,H1,item1,Batool,item2,item3,,item4,,des,مشتريات نقاط البيع بطاقة: **4529;مدى من: xx007 مبلغ: 30.00 SAR لدى: HERFY 124 دولة: السعودية في: 2019/12/27 19:48,dae,43826,note2,</v>
      </c>
      <c r="P435">
        <f>COUNTIF(O:O,O435)</f>
        <v>1</v>
      </c>
    </row>
    <row r="436" spans="1:16" ht="30" customHeight="1" thickBot="1" x14ac:dyDescent="0.35">
      <c r="A436" s="2">
        <v>43830.911261574074</v>
      </c>
      <c r="B436" s="1" t="s">
        <v>9</v>
      </c>
      <c r="C436" s="1"/>
      <c r="D436" s="1"/>
      <c r="E436" s="1">
        <v>22</v>
      </c>
      <c r="F436" s="1" t="s">
        <v>14</v>
      </c>
      <c r="G436" s="1"/>
      <c r="H436" s="1"/>
      <c r="I436" s="1" t="s">
        <v>254</v>
      </c>
      <c r="J436" s="1"/>
      <c r="K436" s="1" t="s">
        <v>431</v>
      </c>
      <c r="L436" s="3">
        <v>43826</v>
      </c>
      <c r="M436" s="4"/>
      <c r="N436" s="1">
        <f>COUNTIF(K:K,K436)</f>
        <v>1</v>
      </c>
      <c r="O436" s="1" t="str">
        <f t="shared" ref="O436:O499" si="7">B436&amp;","&amp;"amount"&amp;","&amp;C436&amp;","&amp;"source"&amp;","&amp;D436&amp;","&amp;"expence amount"&amp;","&amp;E436&amp;","&amp;"category"&amp;","&amp;F436&amp;","&amp;"item1"&amp;","&amp;G436&amp;","&amp;"item2"&amp;H436&amp;","&amp;"item3"&amp;","&amp;I436&amp;","&amp;"item4"&amp;","&amp;J436&amp;","&amp;"des"&amp;","&amp;K436&amp;","&amp;"dae"&amp;","&amp;L436&amp;","&amp;"note2"&amp;","&amp;M436</f>
        <v>Expenses,amount,,source,,expence amount,22,category,H2,item1,,item2,item3,Momen,item4,,des,مشتريات نقاط البيع بطاقة: **4529;مدى(أثير) من: xx007 مبلغ: 22.00 SAR لدى: SHAWERMER دولة: السعودية في: 2019/12/27 19:42,dae,43826,note2,</v>
      </c>
      <c r="P436">
        <f>COUNTIF(O:O,O436)</f>
        <v>1</v>
      </c>
    </row>
    <row r="437" spans="1:16" ht="30" customHeight="1" thickBot="1" x14ac:dyDescent="0.35">
      <c r="A437" s="2">
        <v>43830.911631944444</v>
      </c>
      <c r="B437" s="1" t="s">
        <v>9</v>
      </c>
      <c r="C437" s="1"/>
      <c r="D437" s="1"/>
      <c r="E437" s="1">
        <v>20</v>
      </c>
      <c r="F437" s="1" t="s">
        <v>20</v>
      </c>
      <c r="G437" s="1"/>
      <c r="H437" s="1" t="s">
        <v>306</v>
      </c>
      <c r="I437" s="1"/>
      <c r="J437" s="1"/>
      <c r="K437" s="1" t="s">
        <v>432</v>
      </c>
      <c r="L437" s="3">
        <v>43826</v>
      </c>
      <c r="M437" s="4"/>
      <c r="N437" s="1">
        <f>COUNTIF(K:K,K437)</f>
        <v>1</v>
      </c>
      <c r="O437" s="1" t="str">
        <f t="shared" si="7"/>
        <v>Expenses,amount,,source,,expence amount,20,category,Me,item1,,item2Pharmacy,item3,,item4,,des,مشتريات نقاط البيع بطاقة: **4529;مدى(أثير) من: xx007 مبلغ: 20.80 SAR لدى: adm medical company دولة: السعودية في: 2019/12/27 13:51,dae,43826,note2,</v>
      </c>
      <c r="P437">
        <f>COUNTIF(O:O,O437)</f>
        <v>1</v>
      </c>
    </row>
    <row r="438" spans="1:16" ht="30" customHeight="1" thickBot="1" x14ac:dyDescent="0.35">
      <c r="A438" s="2">
        <v>43830.912511574075</v>
      </c>
      <c r="B438" s="1" t="s">
        <v>9</v>
      </c>
      <c r="C438" s="1"/>
      <c r="D438" s="1"/>
      <c r="E438" s="1">
        <v>23</v>
      </c>
      <c r="F438" s="1" t="s">
        <v>20</v>
      </c>
      <c r="G438" s="1"/>
      <c r="H438" s="1" t="s">
        <v>74</v>
      </c>
      <c r="I438" s="1"/>
      <c r="J438" s="1"/>
      <c r="K438" s="1" t="s">
        <v>433</v>
      </c>
      <c r="L438" s="3">
        <v>43822</v>
      </c>
      <c r="M438" s="4"/>
      <c r="N438" s="1">
        <f>COUNTIF(K:K,K438)</f>
        <v>1</v>
      </c>
      <c r="O438" s="1" t="str">
        <f t="shared" si="7"/>
        <v>Expenses,amount,,source,,expence amount,23,category,Me,item1,,item2Food,item3,,item4,,des,مشتريات نقاط البيع بطاقة: **4529;مدى(أثير) من: xx007 مبلغ: 23.10 SAR لدى: rajeef alreef for food دولة: السعودية في: 2019/12/27 13:29,dae,43822,note2,</v>
      </c>
      <c r="P438">
        <f>COUNTIF(O:O,O438)</f>
        <v>1</v>
      </c>
    </row>
    <row r="439" spans="1:16" ht="30" customHeight="1" thickBot="1" x14ac:dyDescent="0.35">
      <c r="A439" s="2">
        <v>43830.913136574076</v>
      </c>
      <c r="B439" s="1" t="s">
        <v>9</v>
      </c>
      <c r="C439" s="1"/>
      <c r="D439" s="1"/>
      <c r="E439" s="1">
        <v>124</v>
      </c>
      <c r="F439" s="1" t="s">
        <v>10</v>
      </c>
      <c r="G439" s="1" t="s">
        <v>10</v>
      </c>
      <c r="H439" s="1"/>
      <c r="I439" s="1"/>
      <c r="J439" s="1"/>
      <c r="K439" s="1" t="s">
        <v>434</v>
      </c>
      <c r="L439" s="3">
        <v>43826</v>
      </c>
      <c r="M439" s="4"/>
      <c r="N439" s="1">
        <f>COUNTIF(K:K,K439)</f>
        <v>1</v>
      </c>
      <c r="O439" s="1" t="str">
        <f t="shared" si="7"/>
        <v>Expenses,amount,,source,,expence amount,124,category,H1,item1,H1,item2,item3,,item4,,des,مشتريات نقاط البيع بطاقة: **4529;مدى من: xx007 مبلغ: 124.86 SAR لدى: PANDA RETAIL COMPANY P دولة: السعودية في: 2019/12/27 12:55,dae,43826,note2,</v>
      </c>
      <c r="P439">
        <f>COUNTIF(O:O,O439)</f>
        <v>1</v>
      </c>
    </row>
    <row r="440" spans="1:16" ht="30" customHeight="1" thickBot="1" x14ac:dyDescent="0.35">
      <c r="A440" s="2">
        <v>43830.933171296296</v>
      </c>
      <c r="B440" s="1" t="s">
        <v>9</v>
      </c>
      <c r="C440" s="1"/>
      <c r="D440" s="1"/>
      <c r="E440" s="1">
        <v>286</v>
      </c>
      <c r="F440" s="1" t="s">
        <v>14</v>
      </c>
      <c r="G440" s="1"/>
      <c r="H440" s="1"/>
      <c r="I440" s="1" t="s">
        <v>14</v>
      </c>
      <c r="J440" s="1"/>
      <c r="K440" s="1" t="s">
        <v>435</v>
      </c>
      <c r="L440" s="3">
        <v>43830</v>
      </c>
      <c r="M440" s="4"/>
      <c r="N440" s="1">
        <f>COUNTIF(K:K,K440)</f>
        <v>1</v>
      </c>
      <c r="O440" s="1" t="str">
        <f t="shared" si="7"/>
        <v>Expenses,amount,,source,,expence amount,286,category,H2,item1,,item2,item3,H2,item4,,des,مشتريات إنترنت بطاقة: **4529;مدى من: xx007 مبلغ: 286.00 SAR لدى: MAF Cinemas LLC في: 2019/12/31 21:22,dae,43830,note2,</v>
      </c>
      <c r="P440">
        <f>COUNTIF(O:O,O440)</f>
        <v>1</v>
      </c>
    </row>
    <row r="441" spans="1:16" ht="30" customHeight="1" thickBot="1" x14ac:dyDescent="0.35">
      <c r="A441" s="2">
        <v>43830.933993055558</v>
      </c>
      <c r="B441" s="1" t="s">
        <v>9</v>
      </c>
      <c r="C441" s="1"/>
      <c r="D441" s="1"/>
      <c r="E441" s="1">
        <v>189</v>
      </c>
      <c r="F441" s="1" t="s">
        <v>14</v>
      </c>
      <c r="G441" s="1"/>
      <c r="H441" s="1"/>
      <c r="I441" s="1" t="s">
        <v>14</v>
      </c>
      <c r="J441" s="1"/>
      <c r="K441" s="1" t="s">
        <v>436</v>
      </c>
      <c r="L441" s="3">
        <v>43830</v>
      </c>
      <c r="M441" s="4"/>
      <c r="N441" s="1">
        <f>COUNTIF(K:K,K441)</f>
        <v>1</v>
      </c>
      <c r="O441" s="1" t="str">
        <f t="shared" si="7"/>
        <v>Expenses,amount,,source,,expence amount,189,category,H2,item1,,item2,item3,H2,item4,,des,مشتريات إنترنت بطاقة: **4529;مدى من: xx007 مبلغ: 189.00 SAR لدى: MAF Cinemas LLC في: 2019/12/31 20:54,dae,43830,note2,</v>
      </c>
      <c r="P441">
        <f>COUNTIF(O:O,O441)</f>
        <v>1</v>
      </c>
    </row>
    <row r="442" spans="1:16" ht="30" customHeight="1" thickBot="1" x14ac:dyDescent="0.35">
      <c r="A442" s="2">
        <v>43830.934398148151</v>
      </c>
      <c r="B442" s="1" t="s">
        <v>9</v>
      </c>
      <c r="C442" s="1"/>
      <c r="D442" s="1"/>
      <c r="E442" s="1">
        <v>189</v>
      </c>
      <c r="F442" s="1" t="s">
        <v>14</v>
      </c>
      <c r="G442" s="1"/>
      <c r="H442" s="1"/>
      <c r="I442" s="1" t="s">
        <v>14</v>
      </c>
      <c r="J442" s="1"/>
      <c r="K442" s="1" t="s">
        <v>437</v>
      </c>
      <c r="L442" s="3">
        <v>43830</v>
      </c>
      <c r="M442" s="4"/>
      <c r="N442" s="1">
        <f>COUNTIF(K:K,K442)</f>
        <v>1</v>
      </c>
      <c r="O442" s="1" t="str">
        <f t="shared" si="7"/>
        <v>Expenses,amount,,source,,expence amount,189,category,H2,item1,,item2,item3,H2,item4,,des,مشتريات نقاط البيع بطاقة: **4529;مدى من: xx007 مبلغ: 189.00 SAR لدى: CHUCK E CHEESE EXIT 5 دولة: السعودية في: 2019/12/31 20:42,dae,43830,note2,</v>
      </c>
      <c r="P442">
        <f>COUNTIF(O:O,O442)</f>
        <v>1</v>
      </c>
    </row>
    <row r="443" spans="1:16" ht="30" customHeight="1" thickBot="1" x14ac:dyDescent="0.35">
      <c r="A443" s="2">
        <v>43830.934861111113</v>
      </c>
      <c r="B443" s="1" t="s">
        <v>9</v>
      </c>
      <c r="C443" s="1"/>
      <c r="D443" s="1"/>
      <c r="E443" s="1">
        <v>50</v>
      </c>
      <c r="F443" s="1" t="s">
        <v>20</v>
      </c>
      <c r="G443" s="1"/>
      <c r="H443" s="1" t="s">
        <v>156</v>
      </c>
      <c r="I443" s="1"/>
      <c r="J443" s="1"/>
      <c r="K443" s="1" t="s">
        <v>438</v>
      </c>
      <c r="L443" s="3">
        <v>43830</v>
      </c>
      <c r="M443" s="4"/>
      <c r="N443" s="1">
        <f>COUNTIF(K:K,K443)</f>
        <v>1</v>
      </c>
      <c r="O443" s="1" t="str">
        <f t="shared" si="7"/>
        <v>Expenses,amount,,source,,expence amount,50,category,Me,item1,,item2Charity,item3,,item4,,des,مشتريات نقاط البيع بطاقة: **4529;تطبيق Apple Pay من: xx007 مبلغ: 50.00 SAR لدى: JAMEYAH QURAAN دولة: السعودية في: 2019/12/31 20:39,dae,43830,note2,</v>
      </c>
      <c r="P443">
        <f>COUNTIF(O:O,O443)</f>
        <v>1</v>
      </c>
    </row>
    <row r="444" spans="1:16" ht="30" customHeight="1" thickBot="1" x14ac:dyDescent="0.35">
      <c r="A444" s="2">
        <v>43830.935185185182</v>
      </c>
      <c r="B444" s="1" t="s">
        <v>9</v>
      </c>
      <c r="C444" s="1"/>
      <c r="D444" s="1"/>
      <c r="E444" s="1">
        <v>62</v>
      </c>
      <c r="F444" s="1" t="s">
        <v>10</v>
      </c>
      <c r="G444" s="1" t="s">
        <v>10</v>
      </c>
      <c r="H444" s="1"/>
      <c r="I444" s="1"/>
      <c r="J444" s="1"/>
      <c r="K444" s="1" t="s">
        <v>439</v>
      </c>
      <c r="L444" s="3">
        <v>43830</v>
      </c>
      <c r="M444" s="4"/>
      <c r="N444" s="1">
        <f>COUNTIF(K:K,K444)</f>
        <v>1</v>
      </c>
      <c r="O444" s="1" t="str">
        <f t="shared" si="7"/>
        <v>Expenses,amount,,source,,expence amount,62,category,H1,item1,H1,item2,item3,,item4,,des,مشتريات نقاط البيع بطاقة: **4529;تطبيق Apple Pay من: xx007 مبلغ: 62.00 SAR لدى: Dominos 62838 دولة: السعودية في: 2019/12/31 20:29,dae,43830,note2,</v>
      </c>
      <c r="P444">
        <f>COUNTIF(O:O,O444)</f>
        <v>1</v>
      </c>
    </row>
    <row r="445" spans="1:16" ht="30" customHeight="1" thickBot="1" x14ac:dyDescent="0.35">
      <c r="A445" s="2">
        <v>43830.935636574075</v>
      </c>
      <c r="B445" s="1" t="s">
        <v>9</v>
      </c>
      <c r="C445" s="1"/>
      <c r="D445" s="1"/>
      <c r="E445" s="1">
        <v>25</v>
      </c>
      <c r="F445" s="1" t="s">
        <v>20</v>
      </c>
      <c r="G445" s="1"/>
      <c r="H445" s="1" t="s">
        <v>306</v>
      </c>
      <c r="I445" s="1"/>
      <c r="J445" s="1"/>
      <c r="K445" s="1" t="s">
        <v>440</v>
      </c>
      <c r="L445" s="3">
        <v>43830</v>
      </c>
      <c r="M445" s="4"/>
      <c r="N445" s="1">
        <f>COUNTIF(K:K,K445)</f>
        <v>1</v>
      </c>
      <c r="O445" s="1" t="str">
        <f t="shared" si="7"/>
        <v>Expenses,amount,,source,,expence amount,25,category,Me,item1,,item2Pharmacy,item3,,item4,,des,مشتريات نقاط البيع بطاقة: **4529;تطبيق Apple Pay من: xx007 مبلغ: 25.50 SAR لدى: BOOTS دولة: السعودية في: 2019/12/31 19:58,dae,43830,note2,</v>
      </c>
      <c r="P445">
        <f>COUNTIF(O:O,O445)</f>
        <v>1</v>
      </c>
    </row>
    <row r="446" spans="1:16" ht="30" customHeight="1" thickBot="1" x14ac:dyDescent="0.35">
      <c r="A446" s="2">
        <v>43830.935983796298</v>
      </c>
      <c r="B446" s="1" t="s">
        <v>9</v>
      </c>
      <c r="C446" s="1"/>
      <c r="D446" s="1"/>
      <c r="E446" s="1">
        <v>50.65</v>
      </c>
      <c r="F446" s="1" t="s">
        <v>10</v>
      </c>
      <c r="G446" s="1" t="s">
        <v>10</v>
      </c>
      <c r="H446" s="1"/>
      <c r="I446" s="1"/>
      <c r="J446" s="1"/>
      <c r="K446" s="1" t="s">
        <v>441</v>
      </c>
      <c r="L446" s="3">
        <v>43830</v>
      </c>
      <c r="M446" s="4"/>
      <c r="N446" s="1">
        <f>COUNTIF(K:K,K446)</f>
        <v>1</v>
      </c>
      <c r="O446" s="1" t="str">
        <f t="shared" si="7"/>
        <v>Expenses,amount,,source,,expence amount,50.65,category,H1,item1,H1,item2,item3,,item4,,des,مشتريات نقاط البيع بطاقة: **4529;تطبيق Apple Pay من: xx007 مبلغ: 50.65 SAR لدى: PANDA RETAIL COMPANY P دولة: السعودية في: 2019/12/31 19:54,dae,43830,note2,</v>
      </c>
      <c r="P446">
        <f>COUNTIF(O:O,O446)</f>
        <v>1</v>
      </c>
    </row>
    <row r="447" spans="1:16" ht="30" customHeight="1" thickBot="1" x14ac:dyDescent="0.35">
      <c r="A447" s="2">
        <v>43830.936377314814</v>
      </c>
      <c r="B447" s="1" t="s">
        <v>9</v>
      </c>
      <c r="C447" s="1"/>
      <c r="D447" s="1"/>
      <c r="E447" s="1">
        <v>30</v>
      </c>
      <c r="F447" s="1" t="s">
        <v>14</v>
      </c>
      <c r="G447" s="1"/>
      <c r="H447" s="1"/>
      <c r="I447" s="1" t="s">
        <v>14</v>
      </c>
      <c r="J447" s="1"/>
      <c r="K447" s="1" t="s">
        <v>442</v>
      </c>
      <c r="L447" s="3">
        <v>43830</v>
      </c>
      <c r="M447" s="4"/>
      <c r="N447" s="1">
        <f>COUNTIF(K:K,K447)</f>
        <v>1</v>
      </c>
      <c r="O447" s="1" t="str">
        <f t="shared" si="7"/>
        <v>Expenses,amount,,source,,expence amount,30,category,H2,item1,,item2,item3,H2,item4,,des,مشتريات نقاط البيع بطاقة: **4529;مدى(أثير) من: xx007 مبلغ: 30.00 SAR لدى: Abdullah Rashed Al دولة: السعودية في: 2019/12/31 18:56,dae,43830,note2,</v>
      </c>
      <c r="P447">
        <f>COUNTIF(O:O,O447)</f>
        <v>1</v>
      </c>
    </row>
    <row r="448" spans="1:16" ht="30" customHeight="1" thickBot="1" x14ac:dyDescent="0.35">
      <c r="A448" s="2">
        <v>43830.936701388891</v>
      </c>
      <c r="B448" s="1" t="s">
        <v>9</v>
      </c>
      <c r="C448" s="1"/>
      <c r="D448" s="1"/>
      <c r="E448" s="1">
        <v>14</v>
      </c>
      <c r="F448" s="1" t="s">
        <v>14</v>
      </c>
      <c r="G448" s="1"/>
      <c r="H448" s="1"/>
      <c r="I448" s="1" t="s">
        <v>14</v>
      </c>
      <c r="J448" s="1"/>
      <c r="K448" s="1" t="s">
        <v>443</v>
      </c>
      <c r="L448" s="3">
        <v>43830</v>
      </c>
      <c r="M448" s="4"/>
      <c r="N448" s="1">
        <f>COUNTIF(K:K,K448)</f>
        <v>1</v>
      </c>
      <c r="O448" s="1" t="str">
        <f t="shared" si="7"/>
        <v>Expenses,amount,,source,,expence amount,14,category,H2,item1,,item2,item3,H2,item4,,des,مشتريات نقاط البيع بطاقة: **4529;مدى(أثير) من: xx007 مبلغ: 14.00 SAR لدى: SASCO دولة: السعودية في: 2019/12/31 18:29,dae,43830,note2,</v>
      </c>
      <c r="P448">
        <f>COUNTIF(O:O,O448)</f>
        <v>1</v>
      </c>
    </row>
    <row r="449" spans="1:16" ht="30" customHeight="1" thickBot="1" x14ac:dyDescent="0.35">
      <c r="A449" s="2">
        <v>43830.936990740738</v>
      </c>
      <c r="B449" s="1" t="s">
        <v>9</v>
      </c>
      <c r="C449" s="1"/>
      <c r="D449" s="1"/>
      <c r="E449" s="1">
        <v>105</v>
      </c>
      <c r="F449" s="1" t="s">
        <v>14</v>
      </c>
      <c r="G449" s="1"/>
      <c r="H449" s="1"/>
      <c r="I449" s="1" t="s">
        <v>14</v>
      </c>
      <c r="J449" s="1"/>
      <c r="K449" s="1" t="s">
        <v>444</v>
      </c>
      <c r="L449" s="3">
        <v>43830</v>
      </c>
      <c r="M449" s="4"/>
      <c r="N449" s="1">
        <f>COUNTIF(K:K,K449)</f>
        <v>1</v>
      </c>
      <c r="O449" s="1" t="str">
        <f t="shared" si="7"/>
        <v>Expenses,amount,,source,,expence amount,105,category,H2,item1,,item2,item3,H2,item4,,des,سداد فاتورة من: xx007 مبلغ: 105.00 SAR مفوتر: في: 2019/12/31 11:41,dae,43830,note2,</v>
      </c>
      <c r="P449">
        <f>COUNTIF(O:O,O449)</f>
        <v>1</v>
      </c>
    </row>
    <row r="450" spans="1:16" ht="30" customHeight="1" thickBot="1" x14ac:dyDescent="0.35">
      <c r="A450" s="2">
        <v>43830.937615740739</v>
      </c>
      <c r="B450" s="1" t="s">
        <v>9</v>
      </c>
      <c r="C450" s="1"/>
      <c r="D450" s="1"/>
      <c r="E450" s="1">
        <v>12</v>
      </c>
      <c r="F450" s="1" t="s">
        <v>20</v>
      </c>
      <c r="G450" s="1"/>
      <c r="H450" s="1" t="s">
        <v>84</v>
      </c>
      <c r="I450" s="1"/>
      <c r="J450" s="1"/>
      <c r="K450" s="1" t="s">
        <v>445</v>
      </c>
      <c r="L450" s="3">
        <v>43830</v>
      </c>
      <c r="M450" s="4"/>
      <c r="N450" s="1">
        <f>COUNTIF(K:K,K450)</f>
        <v>1</v>
      </c>
      <c r="O450" s="1" t="str">
        <f t="shared" si="7"/>
        <v>Expenses,amount,,source,,expence amount,12,category,Me,item1,,item2Coffee,item3,,item4,,des,مشتريات نقاط البيع بطاقة: **4529;مدى(أثير) من: xx007 مبلغ: 12.00 SAR لدى: JAVA TIME FOR TRADING دولة: السعودية في: 2019/12/31 10:38,dae,43830,note2,</v>
      </c>
      <c r="P450">
        <f>COUNTIF(O:O,O450)</f>
        <v>1</v>
      </c>
    </row>
    <row r="451" spans="1:16" ht="30" customHeight="1" thickBot="1" x14ac:dyDescent="0.35">
      <c r="A451" s="2">
        <v>43830.938148148147</v>
      </c>
      <c r="B451" s="1" t="s">
        <v>9</v>
      </c>
      <c r="C451" s="1"/>
      <c r="D451" s="1"/>
      <c r="E451" s="1">
        <v>6.3</v>
      </c>
      <c r="F451" s="1" t="s">
        <v>20</v>
      </c>
      <c r="G451" s="1"/>
      <c r="H451" s="1" t="s">
        <v>30</v>
      </c>
      <c r="I451" s="1"/>
      <c r="J451" s="1"/>
      <c r="K451" s="1" t="s">
        <v>446</v>
      </c>
      <c r="L451" s="3">
        <v>43830</v>
      </c>
      <c r="M451" s="4"/>
      <c r="N451" s="1">
        <f>COUNTIF(K:K,K451)</f>
        <v>1</v>
      </c>
      <c r="O451" s="1" t="str">
        <f t="shared" si="7"/>
        <v>Expenses,amount,,source,,expence amount,6.3,category,Me,item1,,item2Other,item3,,item4,,des,Mawagif مشتريات نقاط البيع بطاقة: **4529;مدى(أثير) من: xx007 مبلغ: 6.30 SAR لدى: N PARKING دولة: السعودية في: 2019/12/31 00:42,dae,43830,note2,</v>
      </c>
      <c r="P451">
        <f>COUNTIF(O:O,O451)</f>
        <v>1</v>
      </c>
    </row>
    <row r="452" spans="1:16" ht="30" customHeight="1" thickBot="1" x14ac:dyDescent="0.35">
      <c r="A452" s="2">
        <v>43830.938622685186</v>
      </c>
      <c r="B452" s="1" t="s">
        <v>9</v>
      </c>
      <c r="C452" s="1"/>
      <c r="D452" s="1"/>
      <c r="E452" s="1">
        <v>40</v>
      </c>
      <c r="F452" s="1" t="s">
        <v>14</v>
      </c>
      <c r="G452" s="1"/>
      <c r="H452" s="1"/>
      <c r="I452" s="1" t="s">
        <v>14</v>
      </c>
      <c r="J452" s="1"/>
      <c r="K452" s="1" t="s">
        <v>447</v>
      </c>
      <c r="L452" s="3">
        <v>43829</v>
      </c>
      <c r="M452" s="4"/>
      <c r="N452" s="1">
        <f>COUNTIF(K:K,K452)</f>
        <v>1</v>
      </c>
      <c r="O452" s="1" t="str">
        <f t="shared" si="7"/>
        <v>Expenses,amount,,source,,expence amount,40,category,H2,item1,,item2,item3,H2,item4,,des,حمل عفش عامل المطار,dae,43829,note2,</v>
      </c>
      <c r="P452">
        <f>COUNTIF(O:O,O452)</f>
        <v>1</v>
      </c>
    </row>
    <row r="453" spans="1:16" ht="30" customHeight="1" thickBot="1" x14ac:dyDescent="0.35">
      <c r="A453" s="2">
        <v>43830.93917824074</v>
      </c>
      <c r="B453" s="1" t="s">
        <v>9</v>
      </c>
      <c r="C453" s="1"/>
      <c r="D453" s="1"/>
      <c r="E453" s="1">
        <v>1400</v>
      </c>
      <c r="F453" s="1" t="s">
        <v>10</v>
      </c>
      <c r="G453" s="1" t="s">
        <v>10</v>
      </c>
      <c r="H453" s="1"/>
      <c r="I453" s="1"/>
      <c r="J453" s="1"/>
      <c r="K453" s="1" t="s">
        <v>448</v>
      </c>
      <c r="L453" s="3">
        <v>43828</v>
      </c>
      <c r="M453" s="4"/>
      <c r="N453" s="1">
        <f>COUNTIF(K:K,K453)</f>
        <v>2</v>
      </c>
      <c r="O453" s="1" t="str">
        <f t="shared" si="7"/>
        <v>Expenses,amount,,source,,expence amount,1400,category,H1,item1,H1,item2,item3,,item4,,des,عن طريق حساب معاذ,dae,43828,note2,</v>
      </c>
      <c r="P453">
        <f>COUNTIF(O:O,O453)</f>
        <v>1</v>
      </c>
    </row>
    <row r="454" spans="1:16" ht="30" customHeight="1" thickBot="1" x14ac:dyDescent="0.35">
      <c r="A454" s="2">
        <v>43830.939780092594</v>
      </c>
      <c r="B454" s="1" t="s">
        <v>17</v>
      </c>
      <c r="C454" s="1">
        <v>5000</v>
      </c>
      <c r="D454" s="1" t="s">
        <v>356</v>
      </c>
      <c r="E454" s="1"/>
      <c r="F454" s="1"/>
      <c r="G454" s="1"/>
      <c r="H454" s="1"/>
      <c r="I454" s="1"/>
      <c r="J454" s="1"/>
      <c r="K454" s="1" t="s">
        <v>449</v>
      </c>
      <c r="L454" s="3">
        <v>43830</v>
      </c>
      <c r="M454" s="4"/>
      <c r="N454" s="1">
        <f>COUNTIF(K:K,K454)</f>
        <v>1</v>
      </c>
      <c r="O454" s="1" t="str">
        <f t="shared" si="7"/>
        <v>Income,amount,5000,source,Seven_Eye,expence amount,,category,,item1,,item2,item3,,item4,,des,عن طريق حساب فيصل,dae,43830,note2,</v>
      </c>
      <c r="P454">
        <f>COUNTIF(O:O,O454)</f>
        <v>1</v>
      </c>
    </row>
    <row r="455" spans="1:16" ht="30" customHeight="1" thickBot="1" x14ac:dyDescent="0.35">
      <c r="A455" s="2">
        <v>43830.97115740741</v>
      </c>
      <c r="B455" s="1" t="s">
        <v>17</v>
      </c>
      <c r="C455" s="1">
        <v>225000</v>
      </c>
      <c r="D455" s="1" t="s">
        <v>165</v>
      </c>
      <c r="E455" s="1"/>
      <c r="F455" s="1"/>
      <c r="G455" s="1"/>
      <c r="H455" s="1"/>
      <c r="I455" s="1"/>
      <c r="J455" s="1"/>
      <c r="K455" s="1" t="s">
        <v>450</v>
      </c>
      <c r="L455" s="3">
        <v>43830</v>
      </c>
      <c r="M455" s="4"/>
      <c r="N455" s="1">
        <f>COUNTIF(K:K,K455)</f>
        <v>1</v>
      </c>
      <c r="O455" s="1" t="str">
        <f t="shared" si="7"/>
        <v>Income,amount,225000,source,abo ibrahim,expence amount,,category,,item1,,item2,item3,,item4,,des,دعم لمشروع الباصات,dae,43830,note2,</v>
      </c>
      <c r="P455">
        <f>COUNTIF(O:O,O455)</f>
        <v>1</v>
      </c>
    </row>
    <row r="456" spans="1:16" ht="30" customHeight="1" thickBot="1" x14ac:dyDescent="0.35">
      <c r="A456" s="2">
        <v>43834.989189814813</v>
      </c>
      <c r="B456" s="1" t="s">
        <v>17</v>
      </c>
      <c r="C456" s="1">
        <v>17500</v>
      </c>
      <c r="D456" s="1" t="s">
        <v>55</v>
      </c>
      <c r="E456" s="1"/>
      <c r="F456" s="1"/>
      <c r="G456" s="1"/>
      <c r="H456" s="1"/>
      <c r="I456" s="1"/>
      <c r="J456" s="1"/>
      <c r="K456" s="1" t="s">
        <v>451</v>
      </c>
      <c r="L456" s="3">
        <v>43831</v>
      </c>
      <c r="M456" s="4"/>
      <c r="N456" s="1">
        <f>COUNTIF(K:K,K456)</f>
        <v>1</v>
      </c>
      <c r="O456" s="1" t="str">
        <f t="shared" si="7"/>
        <v>Income,amount,17500,source,NCC,expence amount,,category,,item1,,item2,item3,,item4,,des,حساب معاذ الراجحي,dae,43831,note2,</v>
      </c>
      <c r="P456">
        <f>COUNTIF(O:O,O456)</f>
        <v>1</v>
      </c>
    </row>
    <row r="457" spans="1:16" ht="30" customHeight="1" thickBot="1" x14ac:dyDescent="0.35">
      <c r="A457" s="2">
        <v>43834.989594907405</v>
      </c>
      <c r="B457" s="1" t="s">
        <v>17</v>
      </c>
      <c r="C457" s="1">
        <v>4000</v>
      </c>
      <c r="D457" s="1" t="s">
        <v>268</v>
      </c>
      <c r="E457" s="1"/>
      <c r="F457" s="1"/>
      <c r="G457" s="1"/>
      <c r="H457" s="1"/>
      <c r="I457" s="1"/>
      <c r="J457" s="1"/>
      <c r="K457" s="1" t="s">
        <v>452</v>
      </c>
      <c r="L457" s="3">
        <v>43831</v>
      </c>
      <c r="M457" s="4"/>
      <c r="N457" s="1">
        <f>COUNTIF(K:K,K457)</f>
        <v>1</v>
      </c>
      <c r="O457" s="1" t="str">
        <f t="shared" si="7"/>
        <v>Income,amount,4000,source,Mina,expence amount,,category,,item1,,item2,item3,,item4,,des,حساب معاذ البلاد,dae,43831,note2,</v>
      </c>
      <c r="P457">
        <f>COUNTIF(O:O,O457)</f>
        <v>1</v>
      </c>
    </row>
    <row r="458" spans="1:16" ht="30" customHeight="1" thickBot="1" x14ac:dyDescent="0.35">
      <c r="A458" s="2">
        <v>43834.989965277775</v>
      </c>
      <c r="B458" s="1" t="s">
        <v>9</v>
      </c>
      <c r="C458" s="1"/>
      <c r="D458" s="1"/>
      <c r="E458" s="1">
        <v>35</v>
      </c>
      <c r="F458" s="1" t="s">
        <v>20</v>
      </c>
      <c r="G458" s="1"/>
      <c r="H458" s="1" t="s">
        <v>30</v>
      </c>
      <c r="I458" s="1"/>
      <c r="J458" s="1"/>
      <c r="K458" s="1" t="s">
        <v>132</v>
      </c>
      <c r="L458" s="3">
        <v>43834</v>
      </c>
      <c r="M458" s="4"/>
      <c r="N458" s="1">
        <f>COUNTIF(K:K,K458)</f>
        <v>6</v>
      </c>
      <c r="O458" s="1" t="str">
        <f t="shared" si="7"/>
        <v>Expenses,amount,,source,,expence amount,35,category,Me,item1,,item2Other,item3,,item4,,des,حلاق,dae,43834,note2,</v>
      </c>
      <c r="P458">
        <f>COUNTIF(O:O,O458)</f>
        <v>1</v>
      </c>
    </row>
    <row r="459" spans="1:16" ht="30" customHeight="1" thickBot="1" x14ac:dyDescent="0.35">
      <c r="A459" s="2">
        <v>43834.990289351852</v>
      </c>
      <c r="B459" s="1" t="s">
        <v>9</v>
      </c>
      <c r="C459" s="1"/>
      <c r="D459" s="1"/>
      <c r="E459" s="1">
        <v>9</v>
      </c>
      <c r="F459" s="1" t="s">
        <v>20</v>
      </c>
      <c r="G459" s="1"/>
      <c r="H459" s="1" t="s">
        <v>45</v>
      </c>
      <c r="I459" s="1"/>
      <c r="J459" s="1"/>
      <c r="K459" s="1" t="s">
        <v>99</v>
      </c>
      <c r="L459" s="3">
        <v>43834</v>
      </c>
      <c r="M459" s="4"/>
      <c r="N459" s="1">
        <f>COUNTIF(K:K,K459)</f>
        <v>118</v>
      </c>
      <c r="O459" s="1" t="str">
        <f t="shared" si="7"/>
        <v>Expenses,amount,,source,,expence amount,9,category,Me,item1,,item2Laundry,item3,,item4,,des,C,dae,43834,note2,</v>
      </c>
      <c r="P459">
        <f>COUNTIF(O:O,O459)</f>
        <v>1</v>
      </c>
    </row>
    <row r="460" spans="1:16" ht="30" customHeight="1" thickBot="1" x14ac:dyDescent="0.35">
      <c r="A460" s="2">
        <v>43834.990648148145</v>
      </c>
      <c r="B460" s="1" t="s">
        <v>9</v>
      </c>
      <c r="C460" s="1"/>
      <c r="D460" s="1"/>
      <c r="E460" s="1">
        <v>38</v>
      </c>
      <c r="F460" s="1" t="s">
        <v>20</v>
      </c>
      <c r="G460" s="1"/>
      <c r="H460" s="1" t="s">
        <v>48</v>
      </c>
      <c r="I460" s="1"/>
      <c r="J460" s="1"/>
      <c r="K460" s="1" t="s">
        <v>453</v>
      </c>
      <c r="L460" s="3">
        <v>43834</v>
      </c>
      <c r="M460" s="4"/>
      <c r="N460" s="1">
        <f>COUNTIF(K:K,K460)</f>
        <v>1</v>
      </c>
      <c r="O460" s="1" t="str">
        <f t="shared" si="7"/>
        <v>Expenses,amount,,source,,expence amount,38,category,Me,item1,,item2Udemy,item3,,item4,,des,مشتريات نقاط البيع بطاقة: **4529;مدى من: xx007 مبلغ: 10 USD لدى: UDEMY ONLINE COURSES دولة: أمريكا في: 2020/01/04 23:31,dae,43834,note2,</v>
      </c>
      <c r="P460">
        <f>COUNTIF(O:O,O460)</f>
        <v>1</v>
      </c>
    </row>
    <row r="461" spans="1:16" ht="30" customHeight="1" thickBot="1" x14ac:dyDescent="0.35">
      <c r="A461" s="2">
        <v>43834.991030092591</v>
      </c>
      <c r="B461" s="1" t="s">
        <v>9</v>
      </c>
      <c r="C461" s="1"/>
      <c r="D461" s="1"/>
      <c r="E461" s="1">
        <v>13.25</v>
      </c>
      <c r="F461" s="1" t="s">
        <v>10</v>
      </c>
      <c r="G461" s="1" t="s">
        <v>10</v>
      </c>
      <c r="H461" s="1"/>
      <c r="I461" s="1"/>
      <c r="J461" s="1"/>
      <c r="K461" s="1" t="s">
        <v>454</v>
      </c>
      <c r="L461" s="3">
        <v>43834</v>
      </c>
      <c r="M461" s="4"/>
      <c r="N461" s="1">
        <f>COUNTIF(K:K,K461)</f>
        <v>1</v>
      </c>
      <c r="O461" s="1" t="str">
        <f t="shared" si="7"/>
        <v>Expenses,amount,,source,,expence amount,13.25,category,H1,item1,H1,item2,item3,,item4,,des,مشتريات نقاط البيع بطاقة: **4529;مدى(أثير) من: xx007 مبلغ: 13.25 SAR لدى: PANDA RETAIL COMPANY P دولة: السعودية في: 2020/01/04 20:38,dae,43834,note2,</v>
      </c>
      <c r="P461">
        <f>COUNTIF(O:O,O461)</f>
        <v>1</v>
      </c>
    </row>
    <row r="462" spans="1:16" ht="30" customHeight="1" thickBot="1" x14ac:dyDescent="0.35">
      <c r="A462" s="2">
        <v>43834.991435185184</v>
      </c>
      <c r="B462" s="1" t="s">
        <v>9</v>
      </c>
      <c r="C462" s="1"/>
      <c r="D462" s="1"/>
      <c r="E462" s="1">
        <v>250</v>
      </c>
      <c r="F462" s="1" t="s">
        <v>10</v>
      </c>
      <c r="G462" s="1" t="s">
        <v>24</v>
      </c>
      <c r="H462" s="1"/>
      <c r="I462" s="1"/>
      <c r="J462" s="1"/>
      <c r="K462" s="1" t="s">
        <v>455</v>
      </c>
      <c r="L462" s="3">
        <v>43834</v>
      </c>
      <c r="M462" s="4"/>
      <c r="N462" s="1">
        <f>COUNTIF(K:K,K462)</f>
        <v>1</v>
      </c>
      <c r="O462" s="1" t="str">
        <f t="shared" si="7"/>
        <v>Expenses,amount,,source,,expence amount,250,category,H1,item1,Batool,item2,item3,,item4,,des,سحب: صراف آلي بطاقة: **4529 مدى دولة: السعودية من: xx007 مبلغ: 250.00 SAR في: 2020/01/04 18:27,dae,43834,note2,</v>
      </c>
      <c r="P462">
        <f>COUNTIF(O:O,O462)</f>
        <v>1</v>
      </c>
    </row>
    <row r="463" spans="1:16" ht="30" customHeight="1" thickBot="1" x14ac:dyDescent="0.35">
      <c r="A463" s="2">
        <v>43834.991805555554</v>
      </c>
      <c r="B463" s="1" t="s">
        <v>9</v>
      </c>
      <c r="C463" s="1"/>
      <c r="D463" s="1"/>
      <c r="E463" s="1">
        <v>315</v>
      </c>
      <c r="F463" s="1" t="s">
        <v>14</v>
      </c>
      <c r="G463" s="1"/>
      <c r="H463" s="1"/>
      <c r="I463" s="1" t="s">
        <v>14</v>
      </c>
      <c r="J463" s="1"/>
      <c r="K463" s="1" t="s">
        <v>456</v>
      </c>
      <c r="L463" s="3">
        <v>43834</v>
      </c>
      <c r="M463" s="4"/>
      <c r="N463" s="1">
        <f>COUNTIF(K:K,K463)</f>
        <v>1</v>
      </c>
      <c r="O463" s="1" t="str">
        <f t="shared" si="7"/>
        <v>Expenses,amount,,source,,expence amount,315,category,H2,item1,,item2,item3,H2,item4,,des,مشتريات إنترنت بطاقة: **4529;مدى من: xx007 مبلغ: 315.00 SAR لدى: MANPOWER SERVICES CO في: 2020/01/04 18:16,dae,43834,note2,</v>
      </c>
      <c r="P463">
        <f>COUNTIF(O:O,O463)</f>
        <v>1</v>
      </c>
    </row>
    <row r="464" spans="1:16" ht="30" customHeight="1" thickBot="1" x14ac:dyDescent="0.35">
      <c r="A464" s="2">
        <v>43834.992210648146</v>
      </c>
      <c r="B464" s="1" t="s">
        <v>9</v>
      </c>
      <c r="C464" s="1"/>
      <c r="D464" s="1"/>
      <c r="E464" s="1">
        <v>286</v>
      </c>
      <c r="F464" s="1" t="s">
        <v>14</v>
      </c>
      <c r="G464" s="1"/>
      <c r="H464" s="1"/>
      <c r="I464" s="1" t="s">
        <v>14</v>
      </c>
      <c r="J464" s="1"/>
      <c r="K464" s="1" t="s">
        <v>457</v>
      </c>
      <c r="L464" s="3">
        <v>43834</v>
      </c>
      <c r="M464" s="4"/>
      <c r="N464" s="1">
        <f>COUNTIF(K:K,K464)</f>
        <v>1</v>
      </c>
      <c r="O464" s="1" t="str">
        <f t="shared" si="7"/>
        <v>Expenses,amount,,source,,expence amount,286,category,H2,item1,,item2,item3,H2,item4,,des,مشتريات إنترنت بطاقة: **4529;مدى من: xx007 مبلغ: 286.00 SAR لدى: MAF Cinemas LLC في: 2020/01/04 18:16,dae,43834,note2,</v>
      </c>
      <c r="P464">
        <f>COUNTIF(O:O,O464)</f>
        <v>1</v>
      </c>
    </row>
    <row r="465" spans="1:16" ht="30" customHeight="1" thickBot="1" x14ac:dyDescent="0.35">
      <c r="A465" s="2">
        <v>43834.992581018516</v>
      </c>
      <c r="B465" s="1" t="s">
        <v>9</v>
      </c>
      <c r="C465" s="1"/>
      <c r="D465" s="1"/>
      <c r="E465" s="1">
        <v>24</v>
      </c>
      <c r="F465" s="1" t="s">
        <v>20</v>
      </c>
      <c r="G465" s="1"/>
      <c r="H465" s="1" t="s">
        <v>84</v>
      </c>
      <c r="I465" s="1"/>
      <c r="J465" s="1"/>
      <c r="K465" s="1" t="s">
        <v>458</v>
      </c>
      <c r="L465" s="3">
        <v>43834</v>
      </c>
      <c r="M465" s="4"/>
      <c r="N465" s="1">
        <f>COUNTIF(K:K,K465)</f>
        <v>1</v>
      </c>
      <c r="O465" s="1" t="str">
        <f t="shared" si="7"/>
        <v>Expenses,amount,,source,,expence amount,24,category,Me,item1,,item2Coffee,item3,,item4,,des,مشتريات نقاط البيع بطاقة: **4529;مدى(أثير) من: xx007 مبلغ: 24.00 SAR لدى: JAVA TIME FOR TRADING دولة: السعودية في: 2020/01/04 17:51,dae,43834,note2,</v>
      </c>
      <c r="P465">
        <f>COUNTIF(O:O,O465)</f>
        <v>1</v>
      </c>
    </row>
    <row r="466" spans="1:16" ht="30" customHeight="1" thickBot="1" x14ac:dyDescent="0.35">
      <c r="A466" s="2">
        <v>43834.992905092593</v>
      </c>
      <c r="B466" s="1" t="s">
        <v>9</v>
      </c>
      <c r="C466" s="1"/>
      <c r="D466" s="1"/>
      <c r="E466" s="1">
        <v>143</v>
      </c>
      <c r="F466" s="1" t="s">
        <v>14</v>
      </c>
      <c r="G466" s="1"/>
      <c r="H466" s="1"/>
      <c r="I466" s="1" t="s">
        <v>14</v>
      </c>
      <c r="J466" s="1"/>
      <c r="K466" s="1" t="s">
        <v>459</v>
      </c>
      <c r="L466" s="3">
        <v>43834</v>
      </c>
      <c r="M466" s="4"/>
      <c r="N466" s="1">
        <f>COUNTIF(K:K,K466)</f>
        <v>1</v>
      </c>
      <c r="O466" s="1" t="str">
        <f t="shared" si="7"/>
        <v>Expenses,amount,,source,,expence amount,143,category,H2,item1,,item2,item3,H2,item4,,des,مشتريات نقاط البيع بطاقة: **4529;مدى(أثير) من: xx007 مبلغ: 143.00 SAR لدى: ALHAQBANI FOR TOYS دولة: السعودية في: 2020/01/04 16:38,dae,43834,note2,</v>
      </c>
      <c r="P466">
        <f>COUNTIF(O:O,O466)</f>
        <v>1</v>
      </c>
    </row>
    <row r="467" spans="1:16" ht="30" customHeight="1" thickBot="1" x14ac:dyDescent="0.35">
      <c r="A467" s="2">
        <v>43834.993275462963</v>
      </c>
      <c r="B467" s="1" t="s">
        <v>9</v>
      </c>
      <c r="C467" s="1"/>
      <c r="D467" s="1"/>
      <c r="E467" s="1">
        <v>7.5</v>
      </c>
      <c r="F467" s="1" t="s">
        <v>14</v>
      </c>
      <c r="G467" s="1"/>
      <c r="H467" s="1"/>
      <c r="I467" s="1" t="s">
        <v>14</v>
      </c>
      <c r="J467" s="1"/>
      <c r="K467" s="1" t="s">
        <v>460</v>
      </c>
      <c r="L467" s="3">
        <v>43834</v>
      </c>
      <c r="M467" s="4"/>
      <c r="N467" s="1">
        <f>COUNTIF(K:K,K467)</f>
        <v>1</v>
      </c>
      <c r="O467" s="1" t="str">
        <f t="shared" si="7"/>
        <v>Expenses,amount,,source,,expence amount,7.5,category,H2,item1,,item2,item3,H2,item4,,des,مشتريات نقاط البيع بطاقة: **4529;مدى(أثير) من: xx007 مبلغ: 7.50 SAR لدى: EST BAYAREQ DUBAI دولة: السعودية في: 2020/01/04 14:10,dae,43834,note2,</v>
      </c>
      <c r="P467">
        <f>COUNTIF(O:O,O467)</f>
        <v>1</v>
      </c>
    </row>
    <row r="468" spans="1:16" ht="30" customHeight="1" thickBot="1" x14ac:dyDescent="0.35">
      <c r="A468" s="2">
        <v>43834.993587962963</v>
      </c>
      <c r="B468" s="1" t="s">
        <v>9</v>
      </c>
      <c r="C468" s="1"/>
      <c r="D468" s="1"/>
      <c r="E468" s="1">
        <v>15</v>
      </c>
      <c r="F468" s="1" t="s">
        <v>14</v>
      </c>
      <c r="G468" s="1"/>
      <c r="H468" s="1"/>
      <c r="I468" s="1" t="s">
        <v>14</v>
      </c>
      <c r="J468" s="1"/>
      <c r="K468" s="1" t="s">
        <v>461</v>
      </c>
      <c r="L468" s="3">
        <v>43834</v>
      </c>
      <c r="M468" s="4"/>
      <c r="N468" s="1">
        <f>COUNTIF(K:K,K468)</f>
        <v>1</v>
      </c>
      <c r="O468" s="1" t="str">
        <f t="shared" si="7"/>
        <v>Expenses,amount,,source,,expence amount,15,category,H2,item1,,item2,item3,H2,item4,,des,مشتريات نقاط البيع بطاقة: **4529;مدى(أثير) من: xx007 مبلغ: 15.00 SAR لدى: Danat ALAryaf دولة: السعودية في: 2020/01/04 13:52,dae,43834,note2,</v>
      </c>
      <c r="P468">
        <f>COUNTIF(O:O,O468)</f>
        <v>1</v>
      </c>
    </row>
    <row r="469" spans="1:16" ht="30" customHeight="1" thickBot="1" x14ac:dyDescent="0.35">
      <c r="A469" s="2">
        <v>43834.993900462963</v>
      </c>
      <c r="B469" s="1" t="s">
        <v>9</v>
      </c>
      <c r="C469" s="1"/>
      <c r="D469" s="1"/>
      <c r="E469" s="1">
        <v>140.69</v>
      </c>
      <c r="F469" s="1" t="s">
        <v>14</v>
      </c>
      <c r="G469" s="1"/>
      <c r="H469" s="1"/>
      <c r="I469" s="1" t="s">
        <v>14</v>
      </c>
      <c r="J469" s="1"/>
      <c r="K469" s="1" t="s">
        <v>462</v>
      </c>
      <c r="L469" s="3">
        <v>43834</v>
      </c>
      <c r="M469" s="4"/>
      <c r="N469" s="1">
        <f>COUNTIF(K:K,K469)</f>
        <v>1</v>
      </c>
      <c r="O469" s="1" t="str">
        <f t="shared" si="7"/>
        <v>Expenses,amount,,source,,expence amount,140.69,category,H2,item1,,item2,item3,H2,item4,,des,مشتريات نقاط البيع بطاقة: **4529;مدى من: xx007 مبلغ: 140.69 SAR لدى: AlOthaim AlNafel 148 دولة: السعودية في: 2020/01/04 13:44,dae,43834,note2,</v>
      </c>
      <c r="P469">
        <f>COUNTIF(O:O,O469)</f>
        <v>1</v>
      </c>
    </row>
    <row r="470" spans="1:16" ht="30" customHeight="1" thickBot="1" x14ac:dyDescent="0.35">
      <c r="A470" s="2">
        <v>43835.063518518517</v>
      </c>
      <c r="B470" s="1" t="s">
        <v>9</v>
      </c>
      <c r="C470" s="1"/>
      <c r="D470" s="1"/>
      <c r="E470" s="1">
        <v>8</v>
      </c>
      <c r="F470" s="1" t="s">
        <v>14</v>
      </c>
      <c r="G470" s="1"/>
      <c r="H470" s="1"/>
      <c r="I470" s="1" t="s">
        <v>14</v>
      </c>
      <c r="J470" s="1"/>
      <c r="K470" s="1" t="s">
        <v>463</v>
      </c>
      <c r="L470" s="3">
        <v>43833</v>
      </c>
      <c r="M470" s="4"/>
      <c r="N470" s="1">
        <f>COUNTIF(K:K,K470)</f>
        <v>1</v>
      </c>
      <c r="O470" s="1" t="str">
        <f t="shared" si="7"/>
        <v>Expenses,amount,,source,,expence amount,8,category,H2,item1,,item2,item3,H2,item4,,des,مشتريات نقاط البيع بطاقة: **4529;مدى(أثير) من: xx007 مبلغ: 8.00 SAR لدى: EST BAYAREQ DUBAI دولة: السعودية في: 2020/01/03 18:12,dae,43833,note2,</v>
      </c>
      <c r="P470">
        <f>COUNTIF(O:O,O470)</f>
        <v>1</v>
      </c>
    </row>
    <row r="471" spans="1:16" ht="30" customHeight="1" thickBot="1" x14ac:dyDescent="0.35">
      <c r="A471" s="2">
        <v>43835.064004629632</v>
      </c>
      <c r="B471" s="1" t="s">
        <v>9</v>
      </c>
      <c r="C471" s="1"/>
      <c r="D471" s="1"/>
      <c r="E471" s="1">
        <v>360</v>
      </c>
      <c r="F471" s="1" t="s">
        <v>14</v>
      </c>
      <c r="G471" s="1"/>
      <c r="H471" s="1"/>
      <c r="I471" s="1" t="s">
        <v>14</v>
      </c>
      <c r="J471" s="1"/>
      <c r="K471" s="1" t="s">
        <v>464</v>
      </c>
      <c r="L471" s="3">
        <v>43833</v>
      </c>
      <c r="M471" s="4"/>
      <c r="N471" s="1">
        <f>COUNTIF(K:K,K471)</f>
        <v>1</v>
      </c>
      <c r="O471" s="1" t="str">
        <f t="shared" si="7"/>
        <v>Expenses,amount,,source,,expence amount,360,category,H2,item1,,item2,item3,H2,item4,,des,مشتريات نقاط البيع بطاقة: **4529;مدى(أثير) من: xx007 مبلغ: 360.00 SAR لدى: JORKAN RESTAURANT دولة: السعودية في: 2020/01/03 17:37,dae,43833,note2,</v>
      </c>
      <c r="P471">
        <f>COUNTIF(O:O,O471)</f>
        <v>1</v>
      </c>
    </row>
    <row r="472" spans="1:16" ht="30" customHeight="1" thickBot="1" x14ac:dyDescent="0.35">
      <c r="A472" s="2">
        <v>43835.064421296294</v>
      </c>
      <c r="B472" s="1" t="s">
        <v>9</v>
      </c>
      <c r="C472" s="1"/>
      <c r="D472" s="1"/>
      <c r="E472" s="1">
        <v>11</v>
      </c>
      <c r="F472" s="1" t="s">
        <v>20</v>
      </c>
      <c r="G472" s="1"/>
      <c r="H472" s="1" t="s">
        <v>84</v>
      </c>
      <c r="I472" s="1"/>
      <c r="J472" s="1"/>
      <c r="K472" s="1" t="s">
        <v>465</v>
      </c>
      <c r="L472" s="3">
        <v>43833</v>
      </c>
      <c r="M472" s="4"/>
      <c r="N472" s="1">
        <f>COUNTIF(K:K,K472)</f>
        <v>1</v>
      </c>
      <c r="O472" s="1" t="str">
        <f t="shared" si="7"/>
        <v>Expenses,amount,,source,,expence amount,11,category,Me,item1,,item2Coffee,item3,,item4,,des,مشتريات نقاط البيع بطاقة: **4529;مدى من: xx007 مبلغ: 11.00 SAR لدى: CARIBOU COFFE دولة: السعودية في: 2020/01/03 15:49,dae,43833,note2,</v>
      </c>
      <c r="P472">
        <f>COUNTIF(O:O,O472)</f>
        <v>1</v>
      </c>
    </row>
    <row r="473" spans="1:16" ht="30" customHeight="1" thickBot="1" x14ac:dyDescent="0.35">
      <c r="A473" s="2">
        <v>43835.064803240741</v>
      </c>
      <c r="B473" s="1" t="s">
        <v>9</v>
      </c>
      <c r="C473" s="1"/>
      <c r="D473" s="1"/>
      <c r="E473" s="1">
        <v>142</v>
      </c>
      <c r="F473" s="1" t="s">
        <v>10</v>
      </c>
      <c r="G473" s="1" t="s">
        <v>10</v>
      </c>
      <c r="H473" s="1"/>
      <c r="I473" s="1"/>
      <c r="J473" s="1"/>
      <c r="K473" s="1" t="s">
        <v>466</v>
      </c>
      <c r="L473" s="3">
        <v>43833</v>
      </c>
      <c r="M473" s="4"/>
      <c r="N473" s="1">
        <f>COUNTIF(K:K,K473)</f>
        <v>1</v>
      </c>
      <c r="O473" s="1" t="str">
        <f t="shared" si="7"/>
        <v>Expenses,amount,,source,,expence amount,142,category,H1,item1,H1,item2,item3,,item4,,des,مشتريات نقاط البيع بطاقة: **4529;مدى(أثير) من: xx007 مبلغ: 142.00 SAR لدى: IHOP RESTAURANT دولة: السعودية في: 2020/01/03 14:41,dae,43833,note2,</v>
      </c>
      <c r="P473">
        <f>COUNTIF(O:O,O473)</f>
        <v>1</v>
      </c>
    </row>
    <row r="474" spans="1:16" ht="30" customHeight="1" thickBot="1" x14ac:dyDescent="0.35">
      <c r="A474" s="2">
        <v>43835.06517361111</v>
      </c>
      <c r="B474" s="1" t="s">
        <v>9</v>
      </c>
      <c r="C474" s="1"/>
      <c r="D474" s="1"/>
      <c r="E474" s="1">
        <v>109</v>
      </c>
      <c r="F474" s="1" t="s">
        <v>20</v>
      </c>
      <c r="G474" s="1"/>
      <c r="H474" s="1" t="s">
        <v>22</v>
      </c>
      <c r="I474" s="1"/>
      <c r="J474" s="1"/>
      <c r="K474" s="1" t="s">
        <v>467</v>
      </c>
      <c r="L474" s="3">
        <v>43833</v>
      </c>
      <c r="M474" s="4"/>
      <c r="N474" s="1">
        <f>COUNTIF(K:K,K474)</f>
        <v>1</v>
      </c>
      <c r="O474" s="1" t="str">
        <f t="shared" si="7"/>
        <v>Expenses,amount,,source,,expence amount,109,category,Me,item1,,item2Fuel,item3,,item4,,des,مشتريات نقاط البيع بطاقة: **4529;مدى(أثير) من: xx007 مبلغ: 109.00 SAR لدى: ALDREES295 دولة: السعودية في: 2020/01/03 13:12,dae,43833,note2,</v>
      </c>
      <c r="P474">
        <f>COUNTIF(O:O,O474)</f>
        <v>1</v>
      </c>
    </row>
    <row r="475" spans="1:16" ht="30" customHeight="1" thickBot="1" x14ac:dyDescent="0.35">
      <c r="A475" s="2">
        <v>43835.065659722219</v>
      </c>
      <c r="B475" s="1" t="s">
        <v>9</v>
      </c>
      <c r="C475" s="1"/>
      <c r="D475" s="1"/>
      <c r="E475" s="1">
        <v>165</v>
      </c>
      <c r="F475" s="1" t="s">
        <v>60</v>
      </c>
      <c r="G475" s="1"/>
      <c r="H475" s="1"/>
      <c r="I475" s="1"/>
      <c r="J475" s="1"/>
      <c r="K475" s="1" t="s">
        <v>468</v>
      </c>
      <c r="L475" s="3">
        <v>43833</v>
      </c>
      <c r="M475" s="4"/>
      <c r="N475" s="1">
        <f>COUNTIF(K:K,K475)</f>
        <v>1</v>
      </c>
      <c r="O475" s="1" t="str">
        <f t="shared" si="7"/>
        <v>Expenses,amount,,source,,expence amount,165,category,Res,item1,,item2,item3,,item4,,des,مشتريات نقاط البيع بطاقة: **4529;تطبيق Apple Pay من: xx007 مبلغ: 165.00 SAR لدى: ALWOUSTAH FOOD دولة: السعودية في: 2020/01/03 00:23,dae,43833,note2,</v>
      </c>
      <c r="P475">
        <f>COUNTIF(O:O,O475)</f>
        <v>1</v>
      </c>
    </row>
    <row r="476" spans="1:16" ht="30" customHeight="1" thickBot="1" x14ac:dyDescent="0.35">
      <c r="A476" s="2">
        <v>43835.066319444442</v>
      </c>
      <c r="B476" s="1" t="s">
        <v>9</v>
      </c>
      <c r="C476" s="1"/>
      <c r="D476" s="1"/>
      <c r="E476" s="1">
        <v>982</v>
      </c>
      <c r="F476" s="1" t="s">
        <v>10</v>
      </c>
      <c r="G476" s="1" t="s">
        <v>10</v>
      </c>
      <c r="H476" s="1"/>
      <c r="I476" s="1"/>
      <c r="J476" s="1"/>
      <c r="K476" s="1" t="s">
        <v>469</v>
      </c>
      <c r="L476" s="3">
        <v>43832</v>
      </c>
      <c r="M476" s="4"/>
      <c r="N476" s="1">
        <f>COUNTIF(K:K,K476)</f>
        <v>1</v>
      </c>
      <c r="O476" s="1" t="str">
        <f t="shared" si="7"/>
        <v>Expenses,amount,,source,,expence amount,982,category,H1,item1,H1,item2,item3,,item4,,des,مشتريات نقاط البيع بطاقة: **4529;تطبيق Apple Pay من: xx007 مبلغ: 982.40 SAR لدى: TAMIMI MARKETS S162 دولة: السعودية في: 2020/01/02 23:03,dae,43832,note2,</v>
      </c>
      <c r="P476">
        <f>COUNTIF(O:O,O476)</f>
        <v>1</v>
      </c>
    </row>
    <row r="477" spans="1:16" ht="30" customHeight="1" thickBot="1" x14ac:dyDescent="0.35">
      <c r="A477" s="2">
        <v>43835.066805555558</v>
      </c>
      <c r="B477" s="1" t="s">
        <v>9</v>
      </c>
      <c r="C477" s="1"/>
      <c r="D477" s="1"/>
      <c r="E477" s="1">
        <v>140</v>
      </c>
      <c r="F477" s="1" t="s">
        <v>60</v>
      </c>
      <c r="G477" s="1"/>
      <c r="H477" s="1"/>
      <c r="I477" s="1"/>
      <c r="J477" s="1"/>
      <c r="K477" s="1" t="s">
        <v>470</v>
      </c>
      <c r="L477" s="3">
        <v>43832</v>
      </c>
      <c r="M477" s="4"/>
      <c r="N477" s="1">
        <f>COUNTIF(K:K,K477)</f>
        <v>1</v>
      </c>
      <c r="O477" s="1" t="str">
        <f t="shared" si="7"/>
        <v>Expenses,amount,,source,,expence amount,140,category,Res,item1,,item2,item3,,item4,,des,مشتريات نقاط البيع بطاقة: **4529;تطبيق Apple Pay من: xx007 مبلغ: 140.00 SAR لدى: TAMIMI MARKETS S162 دولة: السعودية في: 2020/01/02 22:37,dae,43832,note2,</v>
      </c>
      <c r="P477">
        <f>COUNTIF(O:O,O477)</f>
        <v>1</v>
      </c>
    </row>
    <row r="478" spans="1:16" ht="30" customHeight="1" thickBot="1" x14ac:dyDescent="0.35">
      <c r="A478" s="2">
        <v>43835.067314814813</v>
      </c>
      <c r="B478" s="1" t="s">
        <v>9</v>
      </c>
      <c r="C478" s="1"/>
      <c r="D478" s="1"/>
      <c r="E478" s="1">
        <v>49</v>
      </c>
      <c r="F478" s="1" t="s">
        <v>10</v>
      </c>
      <c r="G478" s="1" t="s">
        <v>10</v>
      </c>
      <c r="H478" s="1"/>
      <c r="I478" s="1"/>
      <c r="J478" s="1"/>
      <c r="K478" s="1" t="s">
        <v>471</v>
      </c>
      <c r="L478" s="3">
        <v>43832</v>
      </c>
      <c r="M478" s="4"/>
      <c r="N478" s="1">
        <f>COUNTIF(K:K,K478)</f>
        <v>1</v>
      </c>
      <c r="O478" s="1" t="str">
        <f t="shared" si="7"/>
        <v>Expenses,amount,,source,,expence amount,49,category,H1,item1,H1,item2,item3,,item4,,des,مشتريات نقاط البيع بطاقة: **4529;مدى من: xx007 مبلغ: 49.00 SAR لدى: YUMMY WOK دولة: السعودية في: 2020/01/02 21:51,dae,43832,note2,</v>
      </c>
      <c r="P478">
        <f>COUNTIF(O:O,O478)</f>
        <v>1</v>
      </c>
    </row>
    <row r="479" spans="1:16" ht="30" customHeight="1" thickBot="1" x14ac:dyDescent="0.35">
      <c r="A479" s="2">
        <v>43835.067673611113</v>
      </c>
      <c r="B479" s="1" t="s">
        <v>9</v>
      </c>
      <c r="C479" s="1"/>
      <c r="D479" s="1"/>
      <c r="E479" s="1">
        <v>27</v>
      </c>
      <c r="F479" s="1" t="s">
        <v>10</v>
      </c>
      <c r="G479" s="1" t="s">
        <v>24</v>
      </c>
      <c r="H479" s="1"/>
      <c r="I479" s="1"/>
      <c r="J479" s="1"/>
      <c r="K479" s="1" t="s">
        <v>472</v>
      </c>
      <c r="L479" s="3">
        <v>43832</v>
      </c>
      <c r="M479" s="4"/>
      <c r="N479" s="1">
        <f>COUNTIF(K:K,K479)</f>
        <v>1</v>
      </c>
      <c r="O479" s="1" t="str">
        <f t="shared" si="7"/>
        <v>Expenses,amount,,source,,expence amount,27,category,H1,item1,Batool,item2,item3,,item4,,des,مشتريات نقاط البيع بطاقة: **4529;تطبيق Apple Pay من: xx007 مبلغ: 27.00 SAR لدى: BURGERIZZR دولة: السعودية في: 2020/01/02 21:48,dae,43832,note2,</v>
      </c>
      <c r="P479">
        <f>COUNTIF(O:O,O479)</f>
        <v>1</v>
      </c>
    </row>
    <row r="480" spans="1:16" ht="30" customHeight="1" thickBot="1" x14ac:dyDescent="0.35">
      <c r="A480" s="2">
        <v>43835.068020833336</v>
      </c>
      <c r="B480" s="1" t="s">
        <v>9</v>
      </c>
      <c r="C480" s="1"/>
      <c r="D480" s="1"/>
      <c r="E480" s="1">
        <v>23</v>
      </c>
      <c r="F480" s="1" t="s">
        <v>20</v>
      </c>
      <c r="G480" s="1"/>
      <c r="H480" s="1" t="s">
        <v>74</v>
      </c>
      <c r="I480" s="1"/>
      <c r="J480" s="1"/>
      <c r="K480" s="1" t="s">
        <v>473</v>
      </c>
      <c r="L480" s="3">
        <v>43832</v>
      </c>
      <c r="M480" s="4"/>
      <c r="N480" s="1">
        <f>COUNTIF(K:K,K480)</f>
        <v>1</v>
      </c>
      <c r="O480" s="1" t="str">
        <f t="shared" si="7"/>
        <v>Expenses,amount,,source,,expence amount,23,category,Me,item1,,item2Food,item3,,item4,,des,مشتريات نقاط البيع بطاقة: **4529;مدى(أثير) من: xx007 مبلغ: 23.00 SAR لدى: BASKIN BR ROBBINS دولة: السعودية في: 2020/01/02 16:56,dae,43832,note2,</v>
      </c>
      <c r="P480">
        <f>COUNTIF(O:O,O480)</f>
        <v>1</v>
      </c>
    </row>
    <row r="481" spans="1:16" ht="30" customHeight="1" thickBot="1" x14ac:dyDescent="0.35">
      <c r="A481" s="2">
        <v>43835.068576388891</v>
      </c>
      <c r="B481" s="1" t="s">
        <v>9</v>
      </c>
      <c r="C481" s="1"/>
      <c r="D481" s="1"/>
      <c r="E481" s="1">
        <v>11</v>
      </c>
      <c r="F481" s="1" t="s">
        <v>14</v>
      </c>
      <c r="G481" s="1"/>
      <c r="H481" s="1"/>
      <c r="I481" s="1" t="s">
        <v>14</v>
      </c>
      <c r="J481" s="1"/>
      <c r="K481" s="1" t="s">
        <v>474</v>
      </c>
      <c r="L481" s="3">
        <v>43832</v>
      </c>
      <c r="M481" s="4"/>
      <c r="N481" s="1">
        <f>COUNTIF(K:K,K481)</f>
        <v>1</v>
      </c>
      <c r="O481" s="1" t="str">
        <f t="shared" si="7"/>
        <v>Expenses,amount,,source,,expence amount,11,category,H2,item1,,item2,item3,H2,item4,,des,مشتريات نقاط البيع بطاقة: **4529;مدى(أثير) من: xx007 مبلغ: 11.00 SAR لدى: EST BAYAREQ DUBAI دولة: السعودية في: 2020/01/02 15:59,dae,43832,note2,</v>
      </c>
      <c r="P481">
        <f>COUNTIF(O:O,O481)</f>
        <v>1</v>
      </c>
    </row>
    <row r="482" spans="1:16" ht="30" customHeight="1" thickBot="1" x14ac:dyDescent="0.35">
      <c r="A482" s="2">
        <v>43835.069120370368</v>
      </c>
      <c r="B482" s="1" t="s">
        <v>9</v>
      </c>
      <c r="C482" s="1"/>
      <c r="D482" s="1"/>
      <c r="E482" s="1">
        <v>550</v>
      </c>
      <c r="F482" s="1" t="s">
        <v>10</v>
      </c>
      <c r="G482" s="1" t="s">
        <v>10</v>
      </c>
      <c r="H482" s="1"/>
      <c r="I482" s="1"/>
      <c r="J482" s="1"/>
      <c r="K482" s="1" t="s">
        <v>475</v>
      </c>
      <c r="L482" s="3">
        <v>43832</v>
      </c>
      <c r="M482" s="4"/>
      <c r="N482" s="1">
        <f>COUNTIF(K:K,K482)</f>
        <v>1</v>
      </c>
      <c r="O482" s="1" t="str">
        <f t="shared" si="7"/>
        <v>Expenses,amount,,source,,expence amount,550,category,H1,item1,H1,item2,item3,,item4,,des,Jacket سحب: صراف آلي بطاقة: **4529 مدى دولة: السعودية من: xx007 مبلغ: 550.00 SAR في: 2020/01/02 15:48,dae,43832,note2,</v>
      </c>
      <c r="P482">
        <f>COUNTIF(O:O,O482)</f>
        <v>1</v>
      </c>
    </row>
    <row r="483" spans="1:16" ht="30" customHeight="1" thickBot="1" x14ac:dyDescent="0.35">
      <c r="A483" s="2">
        <v>43835.069525462961</v>
      </c>
      <c r="B483" s="1" t="s">
        <v>9</v>
      </c>
      <c r="C483" s="1"/>
      <c r="D483" s="1"/>
      <c r="E483" s="1">
        <v>5</v>
      </c>
      <c r="F483" s="1" t="s">
        <v>14</v>
      </c>
      <c r="G483" s="1"/>
      <c r="H483" s="1"/>
      <c r="I483" s="1" t="s">
        <v>14</v>
      </c>
      <c r="J483" s="1"/>
      <c r="K483" s="1" t="s">
        <v>476</v>
      </c>
      <c r="L483" s="3">
        <v>43832</v>
      </c>
      <c r="M483" s="4"/>
      <c r="N483" s="1">
        <f>COUNTIF(K:K,K483)</f>
        <v>1</v>
      </c>
      <c r="O483" s="1" t="str">
        <f t="shared" si="7"/>
        <v>Expenses,amount,,source,,expence amount,5,category,H2,item1,,item2,item3,H2,item4,,des,مشتريات نقاط البيع بطاقة: **4529;مدى(أثير) من: xx007 مبلغ: 5.00 SAR لدى: Danat ALAryaf دولة: السعودية في: 2020/01/02 15:41,dae,43832,note2,</v>
      </c>
      <c r="P483">
        <f>COUNTIF(O:O,O483)</f>
        <v>1</v>
      </c>
    </row>
    <row r="484" spans="1:16" ht="30" customHeight="1" thickBot="1" x14ac:dyDescent="0.35">
      <c r="A484" s="2">
        <v>43835.069895833331</v>
      </c>
      <c r="B484" s="1" t="s">
        <v>9</v>
      </c>
      <c r="C484" s="1"/>
      <c r="D484" s="1"/>
      <c r="E484" s="1">
        <v>10</v>
      </c>
      <c r="F484" s="1" t="s">
        <v>20</v>
      </c>
      <c r="G484" s="1"/>
      <c r="H484" s="1" t="s">
        <v>84</v>
      </c>
      <c r="I484" s="1"/>
      <c r="J484" s="1"/>
      <c r="K484" s="1" t="s">
        <v>477</v>
      </c>
      <c r="L484" s="3">
        <v>43832</v>
      </c>
      <c r="M484" s="4"/>
      <c r="N484" s="1">
        <f>COUNTIF(K:K,K484)</f>
        <v>1</v>
      </c>
      <c r="O484" s="1" t="str">
        <f t="shared" si="7"/>
        <v>Expenses,amount,,source,,expence amount,10,category,Me,item1,,item2Coffee,item3,,item4,,des,مشتريات نقاط البيع بطاقة: **4529;مدى(أثير) من: xx007 مبلغ: 10.00 SAR لدى: DANKIN DONUTS دولة: السعودية في: 2020/01/02 14:15,dae,43832,note2,</v>
      </c>
      <c r="P484">
        <f>COUNTIF(O:O,O484)</f>
        <v>1</v>
      </c>
    </row>
    <row r="485" spans="1:16" ht="30" customHeight="1" thickBot="1" x14ac:dyDescent="0.35">
      <c r="A485" s="2">
        <v>43835.070277777777</v>
      </c>
      <c r="B485" s="1" t="s">
        <v>9</v>
      </c>
      <c r="C485" s="1"/>
      <c r="D485" s="1"/>
      <c r="E485" s="5">
        <v>2000</v>
      </c>
      <c r="F485" s="1" t="s">
        <v>14</v>
      </c>
      <c r="G485" s="1"/>
      <c r="H485" s="1"/>
      <c r="I485" s="1" t="s">
        <v>14</v>
      </c>
      <c r="J485" s="1"/>
      <c r="K485" s="1" t="s">
        <v>478</v>
      </c>
      <c r="L485" s="3">
        <v>43832</v>
      </c>
      <c r="M485" s="4"/>
      <c r="N485" s="1">
        <f>COUNTIF(K:K,K485)</f>
        <v>1</v>
      </c>
      <c r="O485" s="1" t="str">
        <f t="shared" si="7"/>
        <v>Expenses,amount,,source,,expence amount,2000,category,H2,item1,,item2,item3,H2,item4,,des,حوالة صادرة: محلية من: xx007 مبلغ: 2007.35 SAR في: 2020/01/02 13:59,dae,43832,note2,</v>
      </c>
      <c r="P485">
        <f>COUNTIF(O:O,O485)</f>
        <v>1</v>
      </c>
    </row>
    <row r="486" spans="1:16" ht="30" customHeight="1" thickBot="1" x14ac:dyDescent="0.35">
      <c r="A486" s="2">
        <v>43835.070659722223</v>
      </c>
      <c r="B486" s="1" t="s">
        <v>9</v>
      </c>
      <c r="C486" s="1"/>
      <c r="D486" s="1"/>
      <c r="E486" s="1">
        <v>1000</v>
      </c>
      <c r="F486" s="1" t="s">
        <v>14</v>
      </c>
      <c r="G486" s="1"/>
      <c r="H486" s="1"/>
      <c r="I486" s="1" t="s">
        <v>53</v>
      </c>
      <c r="J486" s="1"/>
      <c r="K486" s="1" t="s">
        <v>479</v>
      </c>
      <c r="L486" s="3">
        <v>43831</v>
      </c>
      <c r="M486" s="4"/>
      <c r="N486" s="1">
        <f>COUNTIF(K:K,K486)</f>
        <v>1</v>
      </c>
      <c r="O486" s="1" t="str">
        <f t="shared" si="7"/>
        <v>Expenses,amount,,source,,expence amount,1000,category,H2,item1,,item2,item3,RHMA,item4,,des,حوالة صادرة: محلية من: xx007 مبلغ: 1007.35 SAR في: 2020/01/02 13:59,dae,43831,note2,</v>
      </c>
      <c r="P486">
        <f>COUNTIF(O:O,O486)</f>
        <v>1</v>
      </c>
    </row>
    <row r="487" spans="1:16" ht="30" customHeight="1" thickBot="1" x14ac:dyDescent="0.35">
      <c r="A487" s="2">
        <v>43835.071319444447</v>
      </c>
      <c r="B487" s="1" t="s">
        <v>9</v>
      </c>
      <c r="C487" s="1"/>
      <c r="D487" s="1"/>
      <c r="E487" s="1">
        <v>9</v>
      </c>
      <c r="F487" s="1" t="s">
        <v>20</v>
      </c>
      <c r="G487" s="1"/>
      <c r="H487" s="1" t="s">
        <v>84</v>
      </c>
      <c r="I487" s="1"/>
      <c r="J487" s="1"/>
      <c r="K487" s="1" t="s">
        <v>480</v>
      </c>
      <c r="L487" s="3">
        <v>43832</v>
      </c>
      <c r="M487" s="4"/>
      <c r="N487" s="1">
        <f>COUNTIF(K:K,K487)</f>
        <v>1</v>
      </c>
      <c r="O487" s="1" t="str">
        <f t="shared" si="7"/>
        <v>Expenses,amount,,source,,expence amount,9,category,Me,item1,,item2Coffee,item3,,item4,,des,مشتريات نقاط البيع بطاقة: **4529;مدى(أثير) من: xx007 مبلغ: 9.00 SAR لدى: MERCATO COFFEE دولة: السعودية في: 2020/01/02 11:47,dae,43832,note2,</v>
      </c>
      <c r="P487">
        <f>COUNTIF(O:O,O487)</f>
        <v>1</v>
      </c>
    </row>
    <row r="488" spans="1:16" ht="30" customHeight="1" thickBot="1" x14ac:dyDescent="0.35">
      <c r="A488" s="2">
        <v>43835.071921296294</v>
      </c>
      <c r="B488" s="1" t="s">
        <v>9</v>
      </c>
      <c r="C488" s="1"/>
      <c r="D488" s="1"/>
      <c r="E488" s="1">
        <v>3.71</v>
      </c>
      <c r="F488" s="1" t="s">
        <v>20</v>
      </c>
      <c r="G488" s="1"/>
      <c r="H488" s="1" t="s">
        <v>74</v>
      </c>
      <c r="I488" s="1"/>
      <c r="J488" s="1"/>
      <c r="K488" s="1" t="s">
        <v>481</v>
      </c>
      <c r="L488" s="3">
        <v>43832</v>
      </c>
      <c r="M488" s="4"/>
      <c r="N488" s="1">
        <f>COUNTIF(K:K,K488)</f>
        <v>1</v>
      </c>
      <c r="O488" s="1" t="str">
        <f t="shared" si="7"/>
        <v>Expenses,amount,,source,,expence amount,3.71,category,Me,item1,,item2Food,item3,,item4,,des,مشتريات نقاط البيع بطاقة: **4529;مدى(أثير) من: xx007 مبلغ: 3.71 SAR لدى: PANDA RETAIL COMPANY P دولة: السعودية في: 2020/01/02 11:44,dae,43832,note2,</v>
      </c>
      <c r="P488">
        <f>COUNTIF(O:O,O488)</f>
        <v>1</v>
      </c>
    </row>
    <row r="489" spans="1:16" ht="30" customHeight="1" thickBot="1" x14ac:dyDescent="0.35">
      <c r="A489" s="2">
        <v>43835.072627314818</v>
      </c>
      <c r="B489" s="1" t="s">
        <v>9</v>
      </c>
      <c r="C489" s="1"/>
      <c r="D489" s="1"/>
      <c r="E489" s="1">
        <v>150</v>
      </c>
      <c r="F489" s="1" t="s">
        <v>10</v>
      </c>
      <c r="G489" s="1" t="s">
        <v>482</v>
      </c>
      <c r="H489" s="1"/>
      <c r="I489" s="1"/>
      <c r="J489" s="1"/>
      <c r="K489" s="1" t="s">
        <v>483</v>
      </c>
      <c r="L489" s="3">
        <v>43832</v>
      </c>
      <c r="M489" s="4"/>
      <c r="N489" s="1">
        <f>COUNTIF(K:K,K489)</f>
        <v>1</v>
      </c>
      <c r="O489" s="1" t="str">
        <f t="shared" si="7"/>
        <v>Expenses,amount,,source,,expence amount,150,category,H1,item1,Maintenance,item2,item3,,item4,,des,تغيير كيلون الباب,dae,43832,note2,</v>
      </c>
      <c r="P489">
        <f>COUNTIF(O:O,O489)</f>
        <v>1</v>
      </c>
    </row>
    <row r="490" spans="1:16" ht="30" customHeight="1" thickBot="1" x14ac:dyDescent="0.35">
      <c r="A490" s="2">
        <v>43835.073206018518</v>
      </c>
      <c r="B490" s="1" t="s">
        <v>9</v>
      </c>
      <c r="C490" s="1"/>
      <c r="D490" s="1"/>
      <c r="E490" s="1">
        <v>350</v>
      </c>
      <c r="F490" s="1" t="s">
        <v>10</v>
      </c>
      <c r="G490" s="1" t="s">
        <v>34</v>
      </c>
      <c r="H490" s="1"/>
      <c r="I490" s="1"/>
      <c r="J490" s="1"/>
      <c r="K490" s="1" t="s">
        <v>99</v>
      </c>
      <c r="L490" s="3">
        <v>43831</v>
      </c>
      <c r="M490" s="4"/>
      <c r="N490" s="1">
        <f>COUNTIF(K:K,K490)</f>
        <v>118</v>
      </c>
      <c r="O490" s="1" t="str">
        <f t="shared" si="7"/>
        <v>Expenses,amount,,source,,expence amount,350,category,H1,item1,Ahmed,item2,item3,,item4,,des,C,dae,43831,note2,</v>
      </c>
      <c r="P490">
        <f>COUNTIF(O:O,O490)</f>
        <v>1</v>
      </c>
    </row>
    <row r="491" spans="1:16" ht="30" customHeight="1" thickBot="1" x14ac:dyDescent="0.35">
      <c r="A491" s="2">
        <v>43835.07402777778</v>
      </c>
      <c r="B491" s="1" t="s">
        <v>9</v>
      </c>
      <c r="C491" s="1"/>
      <c r="D491" s="1"/>
      <c r="E491" s="1">
        <v>23</v>
      </c>
      <c r="F491" s="1" t="s">
        <v>114</v>
      </c>
      <c r="G491" s="1"/>
      <c r="H491" s="1"/>
      <c r="I491" s="1"/>
      <c r="J491" s="1" t="s">
        <v>30</v>
      </c>
      <c r="K491" s="1" t="s">
        <v>484</v>
      </c>
      <c r="L491" s="3">
        <v>43831</v>
      </c>
      <c r="M491" s="4"/>
      <c r="N491" s="1">
        <f>COUNTIF(K:K,K491)</f>
        <v>1</v>
      </c>
      <c r="O491" s="1" t="str">
        <f t="shared" si="7"/>
        <v>Expenses,amount,,source,,expence amount,23,category,Inv,item1,,item2,item3,,item4,Other,des,مشتريات نقاط البيع بطاقة: **4529;مدى من: xx007 مبلغ: 6 USD لدى: DIGITALOCEAN COM دولة: أمريكا في: 2020/01/01 17:07,dae,43831,note2,</v>
      </c>
      <c r="P491">
        <f>COUNTIF(O:O,O491)</f>
        <v>1</v>
      </c>
    </row>
    <row r="492" spans="1:16" ht="30" customHeight="1" thickBot="1" x14ac:dyDescent="0.35">
      <c r="A492" s="2">
        <v>43835.074340277781</v>
      </c>
      <c r="B492" s="1" t="s">
        <v>9</v>
      </c>
      <c r="C492" s="1"/>
      <c r="D492" s="1"/>
      <c r="E492" s="1">
        <v>20</v>
      </c>
      <c r="F492" s="1" t="s">
        <v>20</v>
      </c>
      <c r="G492" s="1"/>
      <c r="H492" s="1" t="s">
        <v>84</v>
      </c>
      <c r="I492" s="1"/>
      <c r="J492" s="1"/>
      <c r="K492" s="1" t="s">
        <v>485</v>
      </c>
      <c r="L492" s="3">
        <v>43831</v>
      </c>
      <c r="M492" s="4"/>
      <c r="N492" s="1">
        <f>COUNTIF(K:K,K492)</f>
        <v>1</v>
      </c>
      <c r="O492" s="1" t="str">
        <f t="shared" si="7"/>
        <v>Expenses,amount,,source,,expence amount,20,category,Me,item1,,item2Coffee,item3,,item4,,des,مشتريات نقاط البيع بطاقة: **4529;تطبيق Apple Pay من: xx007 مبلغ: 20.00 SAR لدى: STARBUCKS دولة: السعودية في: 2020/01/01 15:32,dae,43831,note2,</v>
      </c>
      <c r="P492">
        <f>COUNTIF(O:O,O492)</f>
        <v>1</v>
      </c>
    </row>
    <row r="493" spans="1:16" ht="30" customHeight="1" thickBot="1" x14ac:dyDescent="0.35">
      <c r="A493" s="2">
        <v>43835.075509259259</v>
      </c>
      <c r="B493" s="1" t="s">
        <v>9</v>
      </c>
      <c r="C493" s="1"/>
      <c r="D493" s="1"/>
      <c r="E493" s="1">
        <v>59</v>
      </c>
      <c r="F493" s="1" t="s">
        <v>14</v>
      </c>
      <c r="G493" s="1" t="s">
        <v>14</v>
      </c>
      <c r="H493" s="1"/>
      <c r="I493" s="1"/>
      <c r="J493" s="1"/>
      <c r="K493" s="1" t="s">
        <v>486</v>
      </c>
      <c r="L493" s="3">
        <v>43831</v>
      </c>
      <c r="M493" s="4"/>
      <c r="N493" s="1">
        <f>COUNTIF(K:K,K493)</f>
        <v>1</v>
      </c>
      <c r="O493" s="1" t="str">
        <f t="shared" si="7"/>
        <v>Expenses,amount,,source,,expence amount,59,category,H2,item1,H2,item2,item3,,item4,,des,مشتريات نقاط البيع بطاقة: **4529;مدى(أثير) من: xx007 مبلغ: 59.86 SAR لدى: TAMIMI MARKETS S162 دولة: السعودية في: 2020/01/01 14:50,dae,43831,note2,</v>
      </c>
      <c r="P493">
        <f>COUNTIF(O:O,O493)</f>
        <v>1</v>
      </c>
    </row>
    <row r="494" spans="1:16" ht="30" customHeight="1" thickBot="1" x14ac:dyDescent="0.35">
      <c r="A494" s="2">
        <v>43835.075995370367</v>
      </c>
      <c r="B494" s="1" t="s">
        <v>9</v>
      </c>
      <c r="C494" s="1"/>
      <c r="D494" s="1"/>
      <c r="E494" s="1">
        <v>66</v>
      </c>
      <c r="F494" s="1" t="s">
        <v>14</v>
      </c>
      <c r="G494" s="1"/>
      <c r="H494" s="1"/>
      <c r="I494" s="1" t="s">
        <v>14</v>
      </c>
      <c r="J494" s="1"/>
      <c r="K494" s="1" t="s">
        <v>487</v>
      </c>
      <c r="L494" s="3">
        <v>43831</v>
      </c>
      <c r="M494" s="4"/>
      <c r="N494" s="1">
        <f>COUNTIF(K:K,K494)</f>
        <v>1</v>
      </c>
      <c r="O494" s="1" t="str">
        <f t="shared" si="7"/>
        <v>Expenses,amount,,source,,expence amount,66,category,H2,item1,,item2,item3,H2,item4,,des,مشتريات نقاط البيع بطاقة: **4529;مدى(أثير) من: xx007 مبلغ: 66.00 SAR لدى: ALRABDI STATION دولة: السعودية في: 2020/01/01 14:12,dae,43831,note2,</v>
      </c>
      <c r="P494">
        <f>COUNTIF(O:O,O494)</f>
        <v>1</v>
      </c>
    </row>
    <row r="495" spans="1:16" ht="30" customHeight="1" thickBot="1" x14ac:dyDescent="0.35">
      <c r="A495" s="2">
        <v>43835.076377314814</v>
      </c>
      <c r="B495" s="1" t="s">
        <v>9</v>
      </c>
      <c r="C495" s="1"/>
      <c r="D495" s="1"/>
      <c r="E495" s="1">
        <v>100</v>
      </c>
      <c r="F495" s="1" t="s">
        <v>14</v>
      </c>
      <c r="G495" s="1"/>
      <c r="H495" s="1"/>
      <c r="I495" s="1" t="s">
        <v>14</v>
      </c>
      <c r="J495" s="1"/>
      <c r="K495" s="1" t="s">
        <v>488</v>
      </c>
      <c r="L495" s="3">
        <v>43831</v>
      </c>
      <c r="M495" s="4"/>
      <c r="N495" s="1">
        <f>COUNTIF(K:K,K495)</f>
        <v>1</v>
      </c>
      <c r="O495" s="1" t="str">
        <f t="shared" si="7"/>
        <v>Expenses,amount,,source,,expence amount,100,category,H2,item1,,item2,item3,H2,item4,,des,سحب: صراف آلي بطاقة: **4529 مدى دولة: السعودية من: xx007 مبلغ: 100.00 SAR في: 2020/01/01 14:08,dae,43831,note2,</v>
      </c>
      <c r="P495">
        <f>COUNTIF(O:O,O495)</f>
        <v>1</v>
      </c>
    </row>
    <row r="496" spans="1:16" ht="30" customHeight="1" thickBot="1" x14ac:dyDescent="0.35">
      <c r="A496" s="2">
        <v>43835.077893518515</v>
      </c>
      <c r="B496" s="1" t="s">
        <v>9</v>
      </c>
      <c r="C496" s="1"/>
      <c r="D496" s="1"/>
      <c r="E496" s="1">
        <v>500</v>
      </c>
      <c r="F496" s="1" t="s">
        <v>10</v>
      </c>
      <c r="G496" s="1" t="s">
        <v>24</v>
      </c>
      <c r="H496" s="1"/>
      <c r="I496" s="1"/>
      <c r="J496" s="1"/>
      <c r="K496" s="1" t="s">
        <v>489</v>
      </c>
      <c r="L496" s="3">
        <v>43831</v>
      </c>
      <c r="M496" s="4"/>
      <c r="N496" s="1">
        <f>COUNTIF(K:K,K496)</f>
        <v>1</v>
      </c>
      <c r="O496" s="1" t="str">
        <f t="shared" si="7"/>
        <v>Expenses,amount,,source,,expence amount,500,category,H1,item1,Batool,item2,item3,,item4,,des,حساب معاذ,dae,43831,note2,</v>
      </c>
      <c r="P496">
        <f>COUNTIF(O:O,O496)</f>
        <v>1</v>
      </c>
    </row>
    <row r="497" spans="1:16" ht="30" customHeight="1" thickBot="1" x14ac:dyDescent="0.35">
      <c r="A497" s="2">
        <v>43835.07849537037</v>
      </c>
      <c r="B497" s="1" t="s">
        <v>9</v>
      </c>
      <c r="C497" s="1"/>
      <c r="D497" s="1"/>
      <c r="E497" s="1">
        <v>50</v>
      </c>
      <c r="F497" s="1" t="s">
        <v>10</v>
      </c>
      <c r="G497" s="1" t="s">
        <v>24</v>
      </c>
      <c r="H497" s="1"/>
      <c r="I497" s="1"/>
      <c r="J497" s="1"/>
      <c r="K497" s="1" t="s">
        <v>490</v>
      </c>
      <c r="L497" s="3">
        <v>43833</v>
      </c>
      <c r="M497" s="4"/>
      <c r="N497" s="1">
        <f>COUNTIF(K:K,K497)</f>
        <v>1</v>
      </c>
      <c r="O497" s="1" t="str">
        <f t="shared" si="7"/>
        <v>Expenses,amount,,source,,expence amount,50,category,H1,item1,Batool,item2,item3,,item4,,des,معاذ,dae,43833,note2,</v>
      </c>
      <c r="P497">
        <f>COUNTIF(O:O,O497)</f>
        <v>1</v>
      </c>
    </row>
    <row r="498" spans="1:16" ht="30" customHeight="1" thickBot="1" x14ac:dyDescent="0.35">
      <c r="A498" s="2">
        <v>43835.079618055555</v>
      </c>
      <c r="B498" s="1" t="s">
        <v>9</v>
      </c>
      <c r="C498" s="1"/>
      <c r="D498" s="1"/>
      <c r="E498" s="7">
        <v>15000</v>
      </c>
      <c r="F498" s="1" t="s">
        <v>114</v>
      </c>
      <c r="G498" s="1"/>
      <c r="H498" s="1"/>
      <c r="I498" s="1"/>
      <c r="J498" s="1" t="s">
        <v>30</v>
      </c>
      <c r="K498" s="1" t="s">
        <v>491</v>
      </c>
      <c r="L498" s="3">
        <v>43831</v>
      </c>
      <c r="M498" s="4"/>
      <c r="N498" s="1">
        <f>COUNTIF(K:K,K498)</f>
        <v>1</v>
      </c>
      <c r="O498" s="1" t="str">
        <f t="shared" si="7"/>
        <v>Expenses,amount,,source,,expence amount,15000,category,Inv,item1,,item2,item3,,item4,Other,des,عمولة لاشرف,dae,43831,note2,</v>
      </c>
      <c r="P498">
        <f>COUNTIF(O:O,O498)</f>
        <v>1</v>
      </c>
    </row>
    <row r="499" spans="1:16" ht="30" customHeight="1" thickBot="1" x14ac:dyDescent="0.35">
      <c r="A499" s="2">
        <v>43839.942164351851</v>
      </c>
      <c r="B499" s="1" t="s">
        <v>9</v>
      </c>
      <c r="C499" s="1"/>
      <c r="D499" s="1"/>
      <c r="E499" s="1">
        <v>15</v>
      </c>
      <c r="F499" s="1" t="s">
        <v>20</v>
      </c>
      <c r="G499" s="1"/>
      <c r="H499" s="1" t="s">
        <v>45</v>
      </c>
      <c r="I499" s="1"/>
      <c r="J499" s="1"/>
      <c r="K499" s="1" t="s">
        <v>99</v>
      </c>
      <c r="L499" s="3">
        <v>43839</v>
      </c>
      <c r="M499" s="4"/>
      <c r="N499" s="1">
        <f>COUNTIF(K:K,K499)</f>
        <v>118</v>
      </c>
      <c r="O499" s="1" t="str">
        <f t="shared" si="7"/>
        <v>Expenses,amount,,source,,expence amount,15,category,Me,item1,,item2Laundry,item3,,item4,,des,C,dae,43839,note2,</v>
      </c>
      <c r="P499">
        <f>COUNTIF(O:O,O499)</f>
        <v>1</v>
      </c>
    </row>
    <row r="500" spans="1:16" ht="30" customHeight="1" thickBot="1" x14ac:dyDescent="0.35">
      <c r="A500" s="2">
        <v>43839.942604166667</v>
      </c>
      <c r="B500" s="1" t="s">
        <v>9</v>
      </c>
      <c r="C500" s="1"/>
      <c r="D500" s="1"/>
      <c r="E500" s="1">
        <v>2</v>
      </c>
      <c r="F500" s="1" t="s">
        <v>114</v>
      </c>
      <c r="G500" s="1"/>
      <c r="H500" s="1"/>
      <c r="I500" s="1"/>
      <c r="J500" s="1" t="s">
        <v>30</v>
      </c>
      <c r="K500" s="1" t="s">
        <v>492</v>
      </c>
      <c r="L500" s="3">
        <v>43839</v>
      </c>
      <c r="M500" s="4"/>
      <c r="N500" s="1">
        <f>COUNTIF(K:K,K500)</f>
        <v>1</v>
      </c>
      <c r="O500" s="1" t="str">
        <f t="shared" ref="O500:O563" si="8">B500&amp;","&amp;"amount"&amp;","&amp;C500&amp;","&amp;"source"&amp;","&amp;D500&amp;","&amp;"expence amount"&amp;","&amp;E500&amp;","&amp;"category"&amp;","&amp;F500&amp;","&amp;"item1"&amp;","&amp;G500&amp;","&amp;"item2"&amp;H500&amp;","&amp;"item3"&amp;","&amp;I500&amp;","&amp;"item4"&amp;","&amp;J500&amp;","&amp;"des"&amp;","&amp;K500&amp;","&amp;"dae"&amp;","&amp;L500&amp;","&amp;"note2"&amp;","&amp;M500</f>
        <v>Expenses,amount,,source,,expence amount,2,category,Inv,item1,,item2,item3,,item4,Other,des,غرفة تجارية,dae,43839,note2,</v>
      </c>
      <c r="P500">
        <f>COUNTIF(O:O,O500)</f>
        <v>1</v>
      </c>
    </row>
    <row r="501" spans="1:16" ht="30" customHeight="1" thickBot="1" x14ac:dyDescent="0.35">
      <c r="A501" s="2">
        <v>43839.943495370368</v>
      </c>
      <c r="B501" s="1" t="s">
        <v>9</v>
      </c>
      <c r="C501" s="1"/>
      <c r="D501" s="1"/>
      <c r="E501" s="1">
        <v>10</v>
      </c>
      <c r="F501" s="1" t="s">
        <v>20</v>
      </c>
      <c r="G501" s="1"/>
      <c r="H501" s="1" t="s">
        <v>26</v>
      </c>
      <c r="I501" s="1"/>
      <c r="J501" s="1"/>
      <c r="K501" s="1" t="s">
        <v>493</v>
      </c>
      <c r="L501" s="3">
        <v>43838</v>
      </c>
      <c r="M501" s="4"/>
      <c r="N501" s="1">
        <f>COUNTIF(K:K,K501)</f>
        <v>1</v>
      </c>
      <c r="O501" s="1" t="str">
        <f t="shared" si="8"/>
        <v>Expenses,amount,,source,,expence amount,10,category,Me,item1,,item2Car Maintenance,item3,,item4,,des,بنشر,dae,43838,note2,</v>
      </c>
      <c r="P501">
        <f>COUNTIF(O:O,O501)</f>
        <v>1</v>
      </c>
    </row>
    <row r="502" spans="1:16" ht="30" customHeight="1" thickBot="1" x14ac:dyDescent="0.35">
      <c r="A502" s="2">
        <v>43839.943912037037</v>
      </c>
      <c r="B502" s="1" t="s">
        <v>9</v>
      </c>
      <c r="C502" s="1"/>
      <c r="D502" s="1"/>
      <c r="E502" s="1">
        <v>27</v>
      </c>
      <c r="F502" s="1" t="s">
        <v>20</v>
      </c>
      <c r="G502" s="1"/>
      <c r="H502" s="1" t="s">
        <v>45</v>
      </c>
      <c r="I502" s="1"/>
      <c r="J502" s="1"/>
      <c r="K502" s="1" t="s">
        <v>99</v>
      </c>
      <c r="L502" s="3">
        <v>43837</v>
      </c>
      <c r="M502" s="4"/>
      <c r="N502" s="1">
        <f>COUNTIF(K:K,K502)</f>
        <v>118</v>
      </c>
      <c r="O502" s="1" t="str">
        <f t="shared" si="8"/>
        <v>Expenses,amount,,source,,expence amount,27,category,Me,item1,,item2Laundry,item3,,item4,,des,C,dae,43837,note2,</v>
      </c>
      <c r="P502">
        <f>COUNTIF(O:O,O502)</f>
        <v>1</v>
      </c>
    </row>
    <row r="503" spans="1:16" ht="30" customHeight="1" thickBot="1" x14ac:dyDescent="0.35">
      <c r="A503" s="2">
        <v>43839.945520833331</v>
      </c>
      <c r="B503" s="1" t="s">
        <v>9</v>
      </c>
      <c r="C503" s="1"/>
      <c r="D503" s="1"/>
      <c r="E503" s="7">
        <v>139000</v>
      </c>
      <c r="F503" s="1" t="s">
        <v>114</v>
      </c>
      <c r="G503" s="1"/>
      <c r="H503" s="1"/>
      <c r="I503" s="1"/>
      <c r="J503" s="1" t="s">
        <v>30</v>
      </c>
      <c r="K503" s="1" t="s">
        <v>494</v>
      </c>
      <c r="L503" s="3">
        <v>43838</v>
      </c>
      <c r="M503" s="4"/>
      <c r="N503" s="1">
        <f>COUNTIF(K:K,K503)</f>
        <v>1</v>
      </c>
      <c r="O503" s="1" t="str">
        <f t="shared" si="8"/>
        <v>Expenses,amount,,source,,expence amount,139000,category,Inv,item1,,item2,item3,,item4,Other,des,٢ باصات,dae,43838,note2,</v>
      </c>
      <c r="P503">
        <f>COUNTIF(O:O,O503)</f>
        <v>1</v>
      </c>
    </row>
    <row r="504" spans="1:16" ht="30" customHeight="1" thickBot="1" x14ac:dyDescent="0.35">
      <c r="A504" s="2">
        <v>43839.946087962962</v>
      </c>
      <c r="B504" s="1" t="s">
        <v>9</v>
      </c>
      <c r="C504" s="1"/>
      <c r="D504" s="1"/>
      <c r="E504" s="1">
        <v>57</v>
      </c>
      <c r="F504" s="1" t="s">
        <v>14</v>
      </c>
      <c r="G504" s="1"/>
      <c r="H504" s="1"/>
      <c r="I504" s="1" t="s">
        <v>14</v>
      </c>
      <c r="J504" s="1"/>
      <c r="K504" s="1" t="s">
        <v>495</v>
      </c>
      <c r="L504" s="3">
        <v>43839</v>
      </c>
      <c r="M504" s="4"/>
      <c r="N504" s="1">
        <f>COUNTIF(K:K,K504)</f>
        <v>1</v>
      </c>
      <c r="O504" s="1" t="str">
        <f t="shared" si="8"/>
        <v>Expenses,amount,,source,,expence amount,57,category,H2,item1,,item2,item3,H2,item4,,des,مشتريات نقاط البيع بطاقة: **4529;مدى(أثير) من: xx007 مبلغ: 57.00 SAR لدى: MCDONALDS AL NADA دولة: السعودية في: 2020/01/09 20:46,dae,43839,note2,</v>
      </c>
      <c r="P504">
        <f>COUNTIF(O:O,O504)</f>
        <v>1</v>
      </c>
    </row>
    <row r="505" spans="1:16" ht="30" customHeight="1" thickBot="1" x14ac:dyDescent="0.35">
      <c r="A505" s="2">
        <v>43839.946759259263</v>
      </c>
      <c r="B505" s="1" t="s">
        <v>9</v>
      </c>
      <c r="C505" s="1"/>
      <c r="D505" s="1"/>
      <c r="E505" s="1">
        <v>100</v>
      </c>
      <c r="F505" s="1" t="s">
        <v>14</v>
      </c>
      <c r="G505" s="1"/>
      <c r="H505" s="1"/>
      <c r="I505" s="1" t="s">
        <v>14</v>
      </c>
      <c r="J505" s="1"/>
      <c r="K505" s="1" t="s">
        <v>496</v>
      </c>
      <c r="L505" s="3">
        <v>43839</v>
      </c>
      <c r="M505" s="4"/>
      <c r="N505" s="1">
        <f>COUNTIF(K:K,K505)</f>
        <v>1</v>
      </c>
      <c r="O505" s="1" t="str">
        <f t="shared" si="8"/>
        <v>Expenses,amount,,source,,expence amount,100,category,H2,item1,,item2,item3,H2,item4,,des,مشتريات نقاط البيع بطاقة: **4529;مدى من: xx007 مبلغ: 100.00 SAR لدى: SAADEDDIN PASTRY دولة: السعودية في: 2020/01/09 19:56,dae,43839,note2,</v>
      </c>
      <c r="P505">
        <f>COUNTIF(O:O,O505)</f>
        <v>1</v>
      </c>
    </row>
    <row r="506" spans="1:16" ht="30" customHeight="1" thickBot="1" x14ac:dyDescent="0.35">
      <c r="A506" s="2">
        <v>43839.947175925925</v>
      </c>
      <c r="B506" s="1" t="s">
        <v>9</v>
      </c>
      <c r="C506" s="1"/>
      <c r="D506" s="1"/>
      <c r="E506" s="5">
        <v>3270</v>
      </c>
      <c r="F506" s="1" t="s">
        <v>114</v>
      </c>
      <c r="G506" s="1"/>
      <c r="H506" s="1"/>
      <c r="I506" s="1"/>
      <c r="J506" s="1" t="s">
        <v>30</v>
      </c>
      <c r="K506" s="1" t="s">
        <v>497</v>
      </c>
      <c r="L506" s="3">
        <v>43839</v>
      </c>
      <c r="M506" s="4"/>
      <c r="N506" s="1">
        <f>COUNTIF(K:K,K506)</f>
        <v>1</v>
      </c>
      <c r="O506" s="1" t="str">
        <f t="shared" si="8"/>
        <v>Expenses,amount,,source,,expence amount,3270,category,Inv,item1,,item2,item3,,item4,Other,des,مشتريات نقاط البيع بطاقة: **4529;مدى(أثير) من: xx007 مبلغ: 3270.00 SAR لدى: Riyadh Chamber of دولة: السعودية في: 2020/01/09 14:08,dae,43839,note2,</v>
      </c>
      <c r="P506">
        <f>COUNTIF(O:O,O506)</f>
        <v>1</v>
      </c>
    </row>
    <row r="507" spans="1:16" ht="30" customHeight="1" thickBot="1" x14ac:dyDescent="0.35">
      <c r="A507" s="2">
        <v>43839.947638888887</v>
      </c>
      <c r="B507" s="1" t="s">
        <v>9</v>
      </c>
      <c r="C507" s="1"/>
      <c r="D507" s="1"/>
      <c r="E507" s="1">
        <v>40</v>
      </c>
      <c r="F507" s="1" t="s">
        <v>114</v>
      </c>
      <c r="G507" s="1"/>
      <c r="H507" s="1"/>
      <c r="I507" s="1"/>
      <c r="J507" s="1" t="s">
        <v>30</v>
      </c>
      <c r="K507" s="1" t="s">
        <v>498</v>
      </c>
      <c r="L507" s="3">
        <v>43839</v>
      </c>
      <c r="M507" s="4"/>
      <c r="N507" s="1">
        <f>COUNTIF(K:K,K507)</f>
        <v>1</v>
      </c>
      <c r="O507" s="1" t="str">
        <f t="shared" si="8"/>
        <v>Expenses,amount,,source,,expence amount,40,category,Inv,item1,,item2,item3,,item4,Other,des,الباصات غرفة تجارية مشتريات نقاط البيع بطاقة: **4529;مدى من: xx007 مبلغ: 40.00 SAR لدى: LINKS SYSTEM EST دولة: السعودية في: 2020/01/09 12:41,dae,43839,note2,</v>
      </c>
      <c r="P507">
        <f>COUNTIF(O:O,O507)</f>
        <v>1</v>
      </c>
    </row>
    <row r="508" spans="1:16" ht="30" customHeight="1" thickBot="1" x14ac:dyDescent="0.35">
      <c r="A508" s="2">
        <v>43839.947962962964</v>
      </c>
      <c r="B508" s="1" t="s">
        <v>9</v>
      </c>
      <c r="C508" s="1"/>
      <c r="D508" s="1"/>
      <c r="E508" s="1">
        <v>10</v>
      </c>
      <c r="F508" s="1" t="s">
        <v>20</v>
      </c>
      <c r="G508" s="1"/>
      <c r="H508" s="1" t="s">
        <v>84</v>
      </c>
      <c r="I508" s="1"/>
      <c r="J508" s="1"/>
      <c r="K508" s="1" t="s">
        <v>499</v>
      </c>
      <c r="L508" s="3">
        <v>43839</v>
      </c>
      <c r="M508" s="4"/>
      <c r="N508" s="1">
        <f>COUNTIF(K:K,K508)</f>
        <v>1</v>
      </c>
      <c r="O508" s="1" t="str">
        <f t="shared" si="8"/>
        <v>Expenses,amount,,source,,expence amount,10,category,Me,item1,,item2Coffee,item3,,item4,,des,مشتريات نقاط البيع بطاقة: **4529;مدى(أثير) من: xx007 مبلغ: 10.00 SAR لدى: BARN CAFE دولة: السعودية في: 2020/01/09 10:38,dae,43839,note2,</v>
      </c>
      <c r="P508">
        <f>COUNTIF(O:O,O508)</f>
        <v>1</v>
      </c>
    </row>
    <row r="509" spans="1:16" ht="30" customHeight="1" thickBot="1" x14ac:dyDescent="0.35">
      <c r="A509" s="2">
        <v>43839.948379629626</v>
      </c>
      <c r="B509" s="1" t="s">
        <v>9</v>
      </c>
      <c r="C509" s="1"/>
      <c r="D509" s="1"/>
      <c r="E509" s="1">
        <v>14</v>
      </c>
      <c r="F509" s="1" t="s">
        <v>20</v>
      </c>
      <c r="G509" s="1"/>
      <c r="H509" s="1" t="s">
        <v>74</v>
      </c>
      <c r="I509" s="1"/>
      <c r="J509" s="1"/>
      <c r="K509" s="1" t="s">
        <v>500</v>
      </c>
      <c r="L509" s="3">
        <v>43839</v>
      </c>
      <c r="M509" s="4"/>
      <c r="N509" s="1">
        <f>COUNTIF(K:K,K509)</f>
        <v>1</v>
      </c>
      <c r="O509" s="1" t="str">
        <f t="shared" si="8"/>
        <v>Expenses,amount,,source,,expence amount,14,category,Me,item1,,item2Food,item3,,item4,,des,مشتريات نقاط البيع بطاقة: **4529;مدى(أثير) من: xx007 مبلغ: 14.00 SAR لدى: MAMA NOURA دولة: السعودية في: 2020/01/09 10:25,dae,43839,note2,</v>
      </c>
      <c r="P509">
        <f>COUNTIF(O:O,O509)</f>
        <v>1</v>
      </c>
    </row>
    <row r="510" spans="1:16" ht="30" customHeight="1" thickBot="1" x14ac:dyDescent="0.35">
      <c r="A510" s="2">
        <v>43839.948935185188</v>
      </c>
      <c r="B510" s="1" t="s">
        <v>9</v>
      </c>
      <c r="C510" s="1"/>
      <c r="D510" s="1"/>
      <c r="E510" s="1">
        <v>21</v>
      </c>
      <c r="F510" s="1" t="s">
        <v>10</v>
      </c>
      <c r="G510" s="1" t="s">
        <v>24</v>
      </c>
      <c r="H510" s="1"/>
      <c r="I510" s="1"/>
      <c r="J510" s="1"/>
      <c r="K510" s="1" t="s">
        <v>501</v>
      </c>
      <c r="L510" s="3">
        <v>43838</v>
      </c>
      <c r="M510" s="4"/>
      <c r="N510" s="1">
        <f>COUNTIF(K:K,K510)</f>
        <v>1</v>
      </c>
      <c r="O510" s="1" t="str">
        <f t="shared" si="8"/>
        <v>Expenses,amount,,source,,expence amount,21,category,H1,item1,Batool,item2,item3,,item4,,des,مشتريات نقاط البيع بطاقة: **4529;مدى(أثير) من: xx007 مبلغ: 21.00 SAR لدى: MCDONALDS AL NADA دولة: السعودية في: 2020/01/08 22:39,dae,43838,note2,</v>
      </c>
      <c r="P510">
        <f>COUNTIF(O:O,O510)</f>
        <v>1</v>
      </c>
    </row>
    <row r="511" spans="1:16" ht="30" customHeight="1" thickBot="1" x14ac:dyDescent="0.35">
      <c r="A511" s="2">
        <v>43839.949305555558</v>
      </c>
      <c r="B511" s="1" t="s">
        <v>9</v>
      </c>
      <c r="C511" s="1"/>
      <c r="D511" s="1"/>
      <c r="E511" s="1">
        <v>296</v>
      </c>
      <c r="F511" s="1" t="s">
        <v>10</v>
      </c>
      <c r="G511" s="1" t="s">
        <v>10</v>
      </c>
      <c r="H511" s="1"/>
      <c r="I511" s="1"/>
      <c r="J511" s="1"/>
      <c r="K511" s="1" t="s">
        <v>502</v>
      </c>
      <c r="L511" s="3">
        <v>43838</v>
      </c>
      <c r="M511" s="4"/>
      <c r="N511" s="1">
        <f>COUNTIF(K:K,K511)</f>
        <v>1</v>
      </c>
      <c r="O511" s="1" t="str">
        <f t="shared" si="8"/>
        <v>Expenses,amount,,source,,expence amount,296,category,H1,item1,H1,item2,item3,,item4,,des,مشتريات نقاط البيع بطاقة: **4529;تطبيق Apple Pay من: xx007 مبلغ: 296.94 SAR لدى: PANDA RETAIL COMPANY P دولة: السعودية في: 2020/01/08 22:23,dae,43838,note2,</v>
      </c>
      <c r="P511">
        <f>COUNTIF(O:O,O511)</f>
        <v>1</v>
      </c>
    </row>
    <row r="512" spans="1:16" ht="30" customHeight="1" thickBot="1" x14ac:dyDescent="0.35">
      <c r="A512" s="2">
        <v>43839.949733796297</v>
      </c>
      <c r="B512" s="1" t="s">
        <v>9</v>
      </c>
      <c r="C512" s="1"/>
      <c r="D512" s="1"/>
      <c r="E512" s="1">
        <v>200</v>
      </c>
      <c r="F512" s="1" t="s">
        <v>14</v>
      </c>
      <c r="G512" s="1"/>
      <c r="H512" s="1"/>
      <c r="I512" s="1" t="s">
        <v>14</v>
      </c>
      <c r="J512" s="1"/>
      <c r="K512" s="1" t="s">
        <v>503</v>
      </c>
      <c r="L512" s="3">
        <v>43838</v>
      </c>
      <c r="M512" s="4"/>
      <c r="N512" s="1">
        <f>COUNTIF(K:K,K512)</f>
        <v>1</v>
      </c>
      <c r="O512" s="1" t="str">
        <f t="shared" si="8"/>
        <v>Expenses,amount,,source,,expence amount,200,category,H2,item1,,item2,item3,H2,item4,,des,سحب: صراف آلي بطاقة: **4529 مدى دولة: السعودية من: xx007 مبلغ: 200.00 SAR في: 2020/01/08 21:56,dae,43838,note2,</v>
      </c>
      <c r="P512">
        <f>COUNTIF(O:O,O512)</f>
        <v>1</v>
      </c>
    </row>
    <row r="513" spans="1:16" ht="30" customHeight="1" thickBot="1" x14ac:dyDescent="0.35">
      <c r="A513" s="2">
        <v>43839.951145833336</v>
      </c>
      <c r="B513" s="1" t="s">
        <v>9</v>
      </c>
      <c r="C513" s="1"/>
      <c r="D513" s="1"/>
      <c r="E513" s="1">
        <v>6</v>
      </c>
      <c r="F513" s="1" t="s">
        <v>14</v>
      </c>
      <c r="G513" s="1"/>
      <c r="H513" s="1"/>
      <c r="I513" s="1" t="s">
        <v>14</v>
      </c>
      <c r="J513" s="1"/>
      <c r="K513" s="1" t="s">
        <v>504</v>
      </c>
      <c r="L513" s="3">
        <v>43838</v>
      </c>
      <c r="M513" s="4"/>
      <c r="N513" s="1">
        <f>COUNTIF(K:K,K513)</f>
        <v>1</v>
      </c>
      <c r="O513" s="1" t="str">
        <f t="shared" si="8"/>
        <v>Expenses,amount,,source,,expence amount,6,category,H2,item1,,item2,item3,H2,item4,,des,مشتريات نقاط البيع بطاقة: **4529;مدى(أثير) من: xx007 مبلغ: 6.00 SAR لدى: Danat ALAryaf دولة: السعودية في: 2020/01/08 21:54,dae,43838,note2,</v>
      </c>
      <c r="P513">
        <f>COUNTIF(O:O,O513)</f>
        <v>1</v>
      </c>
    </row>
    <row r="514" spans="1:16" ht="30" customHeight="1" thickBot="1" x14ac:dyDescent="0.35">
      <c r="A514" s="2">
        <v>43839.951469907406</v>
      </c>
      <c r="B514" s="1" t="s">
        <v>9</v>
      </c>
      <c r="C514" s="1"/>
      <c r="D514" s="1"/>
      <c r="E514" s="1">
        <v>65</v>
      </c>
      <c r="F514" s="1" t="s">
        <v>14</v>
      </c>
      <c r="G514" s="1"/>
      <c r="H514" s="1"/>
      <c r="I514" s="1" t="s">
        <v>14</v>
      </c>
      <c r="J514" s="1"/>
      <c r="K514" s="1" t="s">
        <v>505</v>
      </c>
      <c r="L514" s="3">
        <v>43838</v>
      </c>
      <c r="M514" s="4"/>
      <c r="N514" s="1">
        <f>COUNTIF(K:K,K514)</f>
        <v>1</v>
      </c>
      <c r="O514" s="1" t="str">
        <f t="shared" si="8"/>
        <v>Expenses,amount,,source,,expence amount,65,category,H2,item1,,item2,item3,H2,item4,,des,مشتريات نقاط البيع بطاقة: **4529;مدى(أثير) من: xx007 مبلغ: 65.87 SAR لدى: AlOthaim AlNafel 148 دولة: السعودية في: 2020/01/08 21:46,dae,43838,note2,</v>
      </c>
      <c r="P514">
        <f>COUNTIF(O:O,O514)</f>
        <v>1</v>
      </c>
    </row>
    <row r="515" spans="1:16" ht="30" customHeight="1" thickBot="1" x14ac:dyDescent="0.35">
      <c r="A515" s="2">
        <v>43839.951817129629</v>
      </c>
      <c r="B515" s="1" t="s">
        <v>9</v>
      </c>
      <c r="C515" s="1"/>
      <c r="D515" s="1"/>
      <c r="E515" s="1">
        <v>1200</v>
      </c>
      <c r="F515" s="1" t="s">
        <v>10</v>
      </c>
      <c r="G515" s="1" t="s">
        <v>10</v>
      </c>
      <c r="H515" s="1"/>
      <c r="I515" s="1"/>
      <c r="J515" s="1"/>
      <c r="K515" s="1" t="s">
        <v>506</v>
      </c>
      <c r="L515" s="3">
        <v>43838</v>
      </c>
      <c r="M515" s="4"/>
      <c r="N515" s="1">
        <f>COUNTIF(K:K,K515)</f>
        <v>1</v>
      </c>
      <c r="O515" s="1" t="str">
        <f t="shared" si="8"/>
        <v>Expenses,amount,,source,,expence amount,1200,category,H1,item1,H1,item2,item3,,item4,,des,حوالة صادرة: محلية من: xx007 مبلغ: 1207.35 SAR في: 2020/01/08 15:06,dae,43838,note2,</v>
      </c>
      <c r="P515">
        <f>COUNTIF(O:O,O515)</f>
        <v>1</v>
      </c>
    </row>
    <row r="516" spans="1:16" ht="30" customHeight="1" thickBot="1" x14ac:dyDescent="0.35">
      <c r="A516" s="2">
        <v>43839.952303240738</v>
      </c>
      <c r="B516" s="1" t="s">
        <v>9</v>
      </c>
      <c r="C516" s="1"/>
      <c r="D516" s="1"/>
      <c r="E516" s="1">
        <v>200</v>
      </c>
      <c r="F516" s="1" t="s">
        <v>20</v>
      </c>
      <c r="G516" s="1"/>
      <c r="H516" s="1" t="s">
        <v>110</v>
      </c>
      <c r="I516" s="1"/>
      <c r="J516" s="1"/>
      <c r="K516" s="1" t="s">
        <v>507</v>
      </c>
      <c r="L516" s="3">
        <v>43838</v>
      </c>
      <c r="M516" s="4"/>
      <c r="N516" s="1">
        <f>COUNTIF(K:K,K516)</f>
        <v>1</v>
      </c>
      <c r="O516" s="1" t="str">
        <f t="shared" si="8"/>
        <v>Expenses,amount,,source,,expence amount,200,category,Me,item1,,item2Communication,item3,,item4,,des,سداد فاتورة من: xx007 مبلغ: 200.00 SAR مفوتر: الاتصالات السعودية في: 2020/01/08 12:31,dae,43838,note2,</v>
      </c>
      <c r="P516">
        <f>COUNTIF(O:O,O516)</f>
        <v>1</v>
      </c>
    </row>
    <row r="517" spans="1:16" ht="30" customHeight="1" thickBot="1" x14ac:dyDescent="0.35">
      <c r="A517" s="2">
        <v>43839.952615740738</v>
      </c>
      <c r="B517" s="1" t="s">
        <v>9</v>
      </c>
      <c r="C517" s="1"/>
      <c r="D517" s="1"/>
      <c r="E517" s="1">
        <v>15.75</v>
      </c>
      <c r="F517" s="1" t="s">
        <v>20</v>
      </c>
      <c r="G517" s="1"/>
      <c r="H517" s="1" t="s">
        <v>110</v>
      </c>
      <c r="I517" s="1"/>
      <c r="J517" s="1"/>
      <c r="K517" s="1" t="s">
        <v>508</v>
      </c>
      <c r="L517" s="3">
        <v>43838</v>
      </c>
      <c r="M517" s="4"/>
      <c r="N517" s="1">
        <f>COUNTIF(K:K,K517)</f>
        <v>1</v>
      </c>
      <c r="O517" s="1" t="str">
        <f t="shared" si="8"/>
        <v>Expenses,amount,,source,,expence amount,15.75,category,Me,item1,,item2Communication,item3,,item4,,des,سداد فاتورة من: xx007 مبلغ: 15.75 SAR مفوتر: في: 2020/01/08 12:29,dae,43838,note2,</v>
      </c>
      <c r="P517">
        <f>COUNTIF(O:O,O517)</f>
        <v>1</v>
      </c>
    </row>
    <row r="518" spans="1:16" ht="30" customHeight="1" thickBot="1" x14ac:dyDescent="0.35">
      <c r="A518" s="2">
        <v>43839.953530092593</v>
      </c>
      <c r="B518" s="1" t="s">
        <v>9</v>
      </c>
      <c r="C518" s="1"/>
      <c r="D518" s="1"/>
      <c r="E518" s="1">
        <v>6</v>
      </c>
      <c r="F518" s="1" t="s">
        <v>20</v>
      </c>
      <c r="G518" s="1"/>
      <c r="H518" s="1"/>
      <c r="I518" s="1"/>
      <c r="J518" s="1"/>
      <c r="K518" s="1" t="s">
        <v>509</v>
      </c>
      <c r="L518" s="3">
        <v>43838</v>
      </c>
      <c r="M518" s="4"/>
      <c r="N518" s="1">
        <f>COUNTIF(K:K,K518)</f>
        <v>1</v>
      </c>
      <c r="O518" s="1" t="str">
        <f t="shared" si="8"/>
        <v>Expenses,amount,,source,,expence amount,6,category,Me,item1,,item2,item3,,item4,,des,مشتريات نقاط البيع بطاقة: **4529;مدى(أثير) من: xx007 مبلغ: 6.00 SAR لدى: BLACK GAS STATION دولة: السعودية في: 2020/01/08 11:21,dae,43838,note2,</v>
      </c>
      <c r="P518">
        <f>COUNTIF(O:O,O518)</f>
        <v>1</v>
      </c>
    </row>
    <row r="519" spans="1:16" ht="30" customHeight="1" thickBot="1" x14ac:dyDescent="0.35">
      <c r="A519" s="2">
        <v>43839.953993055555</v>
      </c>
      <c r="B519" s="1" t="s">
        <v>9</v>
      </c>
      <c r="C519" s="1"/>
      <c r="D519" s="1"/>
      <c r="E519" s="1">
        <v>9</v>
      </c>
      <c r="F519" s="1" t="s">
        <v>20</v>
      </c>
      <c r="G519" s="1"/>
      <c r="H519" s="1" t="s">
        <v>74</v>
      </c>
      <c r="I519" s="1"/>
      <c r="J519" s="1"/>
      <c r="K519" s="1" t="s">
        <v>510</v>
      </c>
      <c r="L519" s="3">
        <v>43838</v>
      </c>
      <c r="M519" s="4"/>
      <c r="N519" s="1">
        <f>COUNTIF(K:K,K519)</f>
        <v>1</v>
      </c>
      <c r="O519" s="1" t="str">
        <f t="shared" si="8"/>
        <v>Expenses,amount,,source,,expence amount,9,category,Me,item1,,item2Food,item3,,item4,,des,مشتريات نقاط البيع بطاقة: **4529;مدى(أثير) من: xx007 مبلغ: 9.00 SAR لدى: NAWAFED EST دولة: السعودية في: 2020/01/08 08:38,dae,43838,note2,</v>
      </c>
      <c r="P519">
        <f>COUNTIF(O:O,O519)</f>
        <v>1</v>
      </c>
    </row>
    <row r="520" spans="1:16" ht="30" customHeight="1" thickBot="1" x14ac:dyDescent="0.35">
      <c r="A520" s="2">
        <v>43839.955034722225</v>
      </c>
      <c r="B520" s="1" t="s">
        <v>9</v>
      </c>
      <c r="C520" s="1"/>
      <c r="D520" s="1"/>
      <c r="E520" s="1">
        <v>90.93</v>
      </c>
      <c r="F520" s="1" t="s">
        <v>14</v>
      </c>
      <c r="G520" s="1"/>
      <c r="H520" s="1"/>
      <c r="I520" s="1" t="s">
        <v>14</v>
      </c>
      <c r="J520" s="1"/>
      <c r="K520" s="1" t="s">
        <v>511</v>
      </c>
      <c r="L520" s="3">
        <v>43837</v>
      </c>
      <c r="M520" s="4"/>
      <c r="N520" s="1">
        <f>COUNTIF(K:K,K520)</f>
        <v>1</v>
      </c>
      <c r="O520" s="1" t="str">
        <f t="shared" si="8"/>
        <v>Expenses,amount,,source,,expence amount,90.93,category,H2,item1,,item2,item3,H2,item4,,des,مشتريات نقاط البيع بطاقة: **4529;مدى(أثير) من: xx007 مبلغ: 90.39 SAR لدى: SAUDI HYPERMARKET CO دولة: السعودية في: 2020/01/07 22:32,dae,43837,note2,</v>
      </c>
      <c r="P520">
        <f>COUNTIF(O:O,O520)</f>
        <v>1</v>
      </c>
    </row>
    <row r="521" spans="1:16" ht="30" customHeight="1" thickBot="1" x14ac:dyDescent="0.35">
      <c r="A521" s="2">
        <v>43839.955381944441</v>
      </c>
      <c r="B521" s="1" t="s">
        <v>9</v>
      </c>
      <c r="C521" s="1"/>
      <c r="D521" s="1"/>
      <c r="E521" s="1">
        <v>26</v>
      </c>
      <c r="F521" s="1" t="s">
        <v>14</v>
      </c>
      <c r="G521" s="1"/>
      <c r="H521" s="1"/>
      <c r="I521" s="1" t="s">
        <v>14</v>
      </c>
      <c r="J521" s="1"/>
      <c r="K521" s="1" t="s">
        <v>512</v>
      </c>
      <c r="L521" s="3">
        <v>43837</v>
      </c>
      <c r="M521" s="4"/>
      <c r="N521" s="1">
        <f>COUNTIF(K:K,K521)</f>
        <v>1</v>
      </c>
      <c r="O521" s="1" t="str">
        <f t="shared" si="8"/>
        <v>Expenses,amount,,source,,expence amount,26,category,H2,item1,,item2,item3,H2,item4,,des,مشتريات نقاط البيع بطاقة: **4529;مدى(أثير) من: xx007 مبلغ: 26.00 SAR لدى: MCDONALDS TALA MALL دولة: السعودية في: 2020/01/07 21:36,dae,43837,note2,</v>
      </c>
      <c r="P521">
        <f>COUNTIF(O:O,O521)</f>
        <v>1</v>
      </c>
    </row>
    <row r="522" spans="1:16" ht="30" customHeight="1" thickBot="1" x14ac:dyDescent="0.35">
      <c r="A522" s="2">
        <v>43839.95579861111</v>
      </c>
      <c r="B522" s="1" t="s">
        <v>9</v>
      </c>
      <c r="C522" s="1"/>
      <c r="D522" s="1"/>
      <c r="E522" s="1">
        <v>220</v>
      </c>
      <c r="F522" s="1" t="s">
        <v>14</v>
      </c>
      <c r="G522" s="1"/>
      <c r="H522" s="1"/>
      <c r="I522" s="1" t="s">
        <v>14</v>
      </c>
      <c r="J522" s="1"/>
      <c r="K522" s="1" t="s">
        <v>513</v>
      </c>
      <c r="L522" s="3">
        <v>43836</v>
      </c>
      <c r="M522" s="4"/>
      <c r="N522" s="1">
        <f>COUNTIF(K:K,K522)</f>
        <v>1</v>
      </c>
      <c r="O522" s="1" t="str">
        <f t="shared" si="8"/>
        <v>Expenses,amount,,source,,expence amount,220,category,H2,item1,,item2,item3,H2,item4,,des,مشتريات نقاط البيع بطاقة: **4529;مدى(أثير) من: xx007 مبلغ: 220.00 SAR لدى: Abdulmohsen Al Hokair دولة: السعودية في: 2020/01/07 20:26,dae,43836,note2,</v>
      </c>
      <c r="P522">
        <f>COUNTIF(O:O,O522)</f>
        <v>1</v>
      </c>
    </row>
    <row r="523" spans="1:16" ht="30" customHeight="1" thickBot="1" x14ac:dyDescent="0.35">
      <c r="A523" s="2">
        <v>43839.956342592595</v>
      </c>
      <c r="B523" s="1" t="s">
        <v>9</v>
      </c>
      <c r="C523" s="1"/>
      <c r="D523" s="1"/>
      <c r="E523" s="1">
        <v>20</v>
      </c>
      <c r="F523" s="1" t="s">
        <v>14</v>
      </c>
      <c r="G523" s="1"/>
      <c r="H523" s="1"/>
      <c r="I523" s="1" t="s">
        <v>14</v>
      </c>
      <c r="J523" s="1"/>
      <c r="K523" s="1" t="s">
        <v>514</v>
      </c>
      <c r="L523" s="3">
        <v>43837</v>
      </c>
      <c r="M523" s="4"/>
      <c r="N523" s="1">
        <f>COUNTIF(K:K,K523)</f>
        <v>1</v>
      </c>
      <c r="O523" s="1" t="str">
        <f t="shared" si="8"/>
        <v>Expenses,amount,,source,,expence amount,20,category,H2,item1,,item2,item3,H2,item4,,des,ملاهي تالا مول,dae,43837,note2,</v>
      </c>
      <c r="P523">
        <f>COUNTIF(O:O,O523)</f>
        <v>1</v>
      </c>
    </row>
    <row r="524" spans="1:16" ht="30" customHeight="1" thickBot="1" x14ac:dyDescent="0.35">
      <c r="A524" s="2">
        <v>43839.956736111111</v>
      </c>
      <c r="B524" s="1" t="s">
        <v>9</v>
      </c>
      <c r="C524" s="1"/>
      <c r="D524" s="1"/>
      <c r="E524" s="1">
        <v>107.15</v>
      </c>
      <c r="F524" s="1" t="s">
        <v>20</v>
      </c>
      <c r="G524" s="1"/>
      <c r="H524" s="1" t="s">
        <v>22</v>
      </c>
      <c r="I524" s="1"/>
      <c r="J524" s="1"/>
      <c r="K524" s="1" t="s">
        <v>515</v>
      </c>
      <c r="L524" s="3">
        <v>43836</v>
      </c>
      <c r="M524" s="4"/>
      <c r="N524" s="1">
        <f>COUNTIF(K:K,K524)</f>
        <v>1</v>
      </c>
      <c r="O524" s="1" t="str">
        <f t="shared" si="8"/>
        <v>Expenses,amount,,source,,expence amount,107.15,category,Me,item1,,item2Fuel,item3,,item4,,des,مشتريات نقاط البيع بطاقة: **4529;مدى(أثير) من: xx007 مبلغ: 107.15 SAR لدى: Abu Bakar 2 دولة: السعودية في: 2020/01/07 19:56,dae,43836,note2,</v>
      </c>
      <c r="P524">
        <f>COUNTIF(O:O,O524)</f>
        <v>1</v>
      </c>
    </row>
    <row r="525" spans="1:16" ht="30" customHeight="1" thickBot="1" x14ac:dyDescent="0.35">
      <c r="A525" s="2">
        <v>43839.957071759258</v>
      </c>
      <c r="B525" s="1" t="s">
        <v>9</v>
      </c>
      <c r="C525" s="1"/>
      <c r="D525" s="1"/>
      <c r="E525" s="1">
        <v>8</v>
      </c>
      <c r="F525" s="1" t="s">
        <v>20</v>
      </c>
      <c r="G525" s="1"/>
      <c r="H525" s="1" t="s">
        <v>84</v>
      </c>
      <c r="I525" s="1"/>
      <c r="J525" s="1"/>
      <c r="K525" s="1" t="s">
        <v>516</v>
      </c>
      <c r="L525" s="3">
        <v>43837</v>
      </c>
      <c r="M525" s="4"/>
      <c r="N525" s="1">
        <f>COUNTIF(K:K,K525)</f>
        <v>1</v>
      </c>
      <c r="O525" s="1" t="str">
        <f t="shared" si="8"/>
        <v>Expenses,amount,,source,,expence amount,8,category,Me,item1,,item2Coffee,item3,,item4,,des,مشتريات نقاط البيع بطاقة: **4529;مدى(أثير) من: xx007 مبلغ: 8.00 SAR لدى: JAVA TIME FOR TRADING دولة: السعودية في: 2020/01/07 12:57,dae,43837,note2,</v>
      </c>
      <c r="P525">
        <f>COUNTIF(O:O,O525)</f>
        <v>1</v>
      </c>
    </row>
    <row r="526" spans="1:16" ht="30" customHeight="1" thickBot="1" x14ac:dyDescent="0.35">
      <c r="A526" s="2">
        <v>43839.957442129627</v>
      </c>
      <c r="B526" s="1" t="s">
        <v>9</v>
      </c>
      <c r="C526" s="1"/>
      <c r="D526" s="1"/>
      <c r="E526" s="1">
        <v>22</v>
      </c>
      <c r="F526" s="1" t="s">
        <v>20</v>
      </c>
      <c r="G526" s="1"/>
      <c r="H526" s="1" t="s">
        <v>84</v>
      </c>
      <c r="I526" s="1"/>
      <c r="J526" s="1"/>
      <c r="K526" s="1" t="s">
        <v>517</v>
      </c>
      <c r="L526" s="3">
        <v>43837</v>
      </c>
      <c r="M526" s="4"/>
      <c r="N526" s="1">
        <f>COUNTIF(K:K,K526)</f>
        <v>1</v>
      </c>
      <c r="O526" s="1" t="str">
        <f t="shared" si="8"/>
        <v>Expenses,amount,,source,,expence amount,22,category,Me,item1,,item2Coffee,item3,,item4,,des,مشتريات نقاط البيع بطاقة: **4529;مدى(أثير) من: xx007 مبلغ: 22.00 SAR لدى: JAVA TIME FOR TRADING دولة: السعودية في: 2020/01/07 12:45,dae,43837,note2,</v>
      </c>
      <c r="P526">
        <f>COUNTIF(O:O,O526)</f>
        <v>1</v>
      </c>
    </row>
    <row r="527" spans="1:16" ht="30" customHeight="1" thickBot="1" x14ac:dyDescent="0.35">
      <c r="A527" s="2">
        <v>43839.958078703705</v>
      </c>
      <c r="B527" s="1" t="s">
        <v>9</v>
      </c>
      <c r="C527" s="1"/>
      <c r="D527" s="1"/>
      <c r="E527" s="1">
        <v>60</v>
      </c>
      <c r="F527" s="1" t="s">
        <v>114</v>
      </c>
      <c r="G527" s="1"/>
      <c r="H527" s="1"/>
      <c r="I527" s="1"/>
      <c r="J527" s="1" t="s">
        <v>30</v>
      </c>
      <c r="K527" s="1" t="s">
        <v>518</v>
      </c>
      <c r="L527" s="3">
        <v>43837</v>
      </c>
      <c r="M527" s="4"/>
      <c r="N527" s="1">
        <f>COUNTIF(K:K,K527)</f>
        <v>1</v>
      </c>
      <c r="O527" s="1" t="str">
        <f t="shared" si="8"/>
        <v>Expenses,amount,,source,,expence amount,60,category,Inv,item1,,item2,item3,,item4,Other,des,طباعة ترويسة شركة الانطلاق مشتريات نقاط البيع بطاقة: **4529;مدى(أثير) من: xx007 مبلغ: 60.00 SAR لدى: al edarh cnetr cop دولة: السعودية في: 2020/01/07 11:40,dae,43837,note2,</v>
      </c>
      <c r="P527" t="e">
        <f>COUNTIF(O:O,O527)</f>
        <v>#VALUE!</v>
      </c>
    </row>
    <row r="528" spans="1:16" ht="30" customHeight="1" thickBot="1" x14ac:dyDescent="0.35">
      <c r="A528" s="2">
        <v>43839.958472222221</v>
      </c>
      <c r="B528" s="1" t="s">
        <v>9</v>
      </c>
      <c r="C528" s="1"/>
      <c r="D528" s="1"/>
      <c r="E528" s="1">
        <v>450</v>
      </c>
      <c r="F528" s="1" t="s">
        <v>114</v>
      </c>
      <c r="G528" s="1"/>
      <c r="H528" s="1"/>
      <c r="I528" s="1"/>
      <c r="J528" s="1" t="s">
        <v>30</v>
      </c>
      <c r="K528" s="1" t="s">
        <v>519</v>
      </c>
      <c r="L528" s="3">
        <v>43837</v>
      </c>
      <c r="M528" s="4"/>
      <c r="N528" s="1">
        <f>COUNTIF(K:K,K528)</f>
        <v>1</v>
      </c>
      <c r="O528" s="1" t="str">
        <f t="shared" si="8"/>
        <v>Expenses,amount,,source,,expence amount,450,category,Inv,item1,,item2,item3,,item4,Other,des,اختام سحب: صراف آلي بطاقة: **4529 مدى دولة: السعودية من: xx007 مبلغ: 450.00 SAR في: 2020/01/07 10:24,dae,43837,note2,</v>
      </c>
      <c r="P528">
        <f>COUNTIF(O:O,O528)</f>
        <v>1</v>
      </c>
    </row>
    <row r="529" spans="1:16" ht="30" customHeight="1" thickBot="1" x14ac:dyDescent="0.35">
      <c r="A529" s="2">
        <v>43839.958981481483</v>
      </c>
      <c r="B529" s="1" t="s">
        <v>9</v>
      </c>
      <c r="C529" s="1"/>
      <c r="D529" s="1"/>
      <c r="E529" s="1">
        <v>27</v>
      </c>
      <c r="F529" s="1" t="s">
        <v>20</v>
      </c>
      <c r="G529" s="1"/>
      <c r="H529" s="1" t="s">
        <v>74</v>
      </c>
      <c r="I529" s="1"/>
      <c r="J529" s="1"/>
      <c r="K529" s="1" t="s">
        <v>520</v>
      </c>
      <c r="L529" s="3">
        <v>43836</v>
      </c>
      <c r="M529" s="4"/>
      <c r="N529" s="1">
        <f>COUNTIF(K:K,K529)</f>
        <v>1</v>
      </c>
      <c r="O529" s="1" t="str">
        <f t="shared" si="8"/>
        <v>Expenses,amount,,source,,expence amount,27,category,Me,item1,,item2Food,item3,,item4,,des,مشتريات نقاط البيع بطاقة: **4529;مدى(أثير) من: xx007 مبلغ: 27.00 SAR لدى: AHLA 50 FAKHA دولة: السعودية في: 2020/01/06 22:48,dae,43836,note2,</v>
      </c>
      <c r="P529">
        <f>COUNTIF(O:O,O529)</f>
        <v>1</v>
      </c>
    </row>
    <row r="530" spans="1:16" ht="30" customHeight="1" thickBot="1" x14ac:dyDescent="0.35">
      <c r="A530" s="2">
        <v>43839.959282407406</v>
      </c>
      <c r="B530" s="1" t="s">
        <v>9</v>
      </c>
      <c r="C530" s="1"/>
      <c r="D530" s="1"/>
      <c r="E530" s="1">
        <v>1000</v>
      </c>
      <c r="F530" s="1" t="s">
        <v>60</v>
      </c>
      <c r="G530" s="1"/>
      <c r="H530" s="1"/>
      <c r="I530" s="1"/>
      <c r="J530" s="1"/>
      <c r="K530" s="1" t="s">
        <v>521</v>
      </c>
      <c r="L530" s="3">
        <v>43836</v>
      </c>
      <c r="M530" s="4"/>
      <c r="N530" s="1">
        <f>COUNTIF(K:K,K530)</f>
        <v>1</v>
      </c>
      <c r="O530" s="1" t="str">
        <f t="shared" si="8"/>
        <v>Expenses,amount,,source,,expence amount,1000,category,Res,item1,,item2,item3,,item4,,des,سحب: صراف آلي بطاقة: **4529 مدى دولة: السعودية من: xx007 مبلغ: 1000.00 SAR في: 2020/01/06 22:45,dae,43836,note2,</v>
      </c>
      <c r="P530">
        <f>COUNTIF(O:O,O530)</f>
        <v>1</v>
      </c>
    </row>
    <row r="531" spans="1:16" ht="30" customHeight="1" thickBot="1" x14ac:dyDescent="0.35">
      <c r="A531" s="2">
        <v>43839.959606481483</v>
      </c>
      <c r="B531" s="1" t="s">
        <v>9</v>
      </c>
      <c r="C531" s="1"/>
      <c r="D531" s="1"/>
      <c r="E531" s="1">
        <v>736</v>
      </c>
      <c r="F531" s="1" t="s">
        <v>60</v>
      </c>
      <c r="G531" s="1"/>
      <c r="H531" s="1"/>
      <c r="I531" s="1"/>
      <c r="J531" s="1"/>
      <c r="K531" s="1" t="s">
        <v>522</v>
      </c>
      <c r="L531" s="3">
        <v>43836</v>
      </c>
      <c r="M531" s="4"/>
      <c r="N531" s="1">
        <f>COUNTIF(K:K,K531)</f>
        <v>1</v>
      </c>
      <c r="O531" s="1" t="str">
        <f t="shared" si="8"/>
        <v>Expenses,amount,,source,,expence amount,736,category,Res,item1,,item2,item3,,item4,,des,مشتريات نقاط البيع بطاقة: **4529;مدى من: xx007 مبلغ: 736.00 SAR لدى: MEDICINE OASIS PHA دولة: السعودية في: 2020/01/06 22:41,dae,43836,note2,</v>
      </c>
      <c r="P531">
        <f>COUNTIF(O:O,O531)</f>
        <v>1</v>
      </c>
    </row>
    <row r="532" spans="1:16" ht="30" customHeight="1" thickBot="1" x14ac:dyDescent="0.35">
      <c r="A532" s="2">
        <v>43839.960023148145</v>
      </c>
      <c r="B532" s="1" t="s">
        <v>9</v>
      </c>
      <c r="C532" s="1"/>
      <c r="D532" s="1"/>
      <c r="E532" s="1">
        <v>105</v>
      </c>
      <c r="F532" s="1" t="s">
        <v>20</v>
      </c>
      <c r="G532" s="1"/>
      <c r="H532" s="1"/>
      <c r="I532" s="1"/>
      <c r="J532" s="1"/>
      <c r="K532" s="1" t="s">
        <v>523</v>
      </c>
      <c r="L532" s="3">
        <v>43836</v>
      </c>
      <c r="M532" s="4"/>
      <c r="N532" s="1">
        <f>COUNTIF(K:K,K532)</f>
        <v>1</v>
      </c>
      <c r="O532" s="1" t="str">
        <f t="shared" si="8"/>
        <v>Expenses,amount,,source,,expence amount,105,category,Me,item1,,item2,item3,,item4,,des,سداد فاتورة من: xx007 مبلغ: 105.00 SAR مفوتر: في: 2020/01/06 19:09/سوا لابومصعب,dae,43836,note2,</v>
      </c>
      <c r="P532">
        <f>COUNTIF(O:O,O532)</f>
        <v>1</v>
      </c>
    </row>
    <row r="533" spans="1:16" ht="30" customHeight="1" thickBot="1" x14ac:dyDescent="0.35">
      <c r="A533" s="2">
        <v>43839.960335648146</v>
      </c>
      <c r="B533" s="1" t="s">
        <v>9</v>
      </c>
      <c r="C533" s="1"/>
      <c r="D533" s="1"/>
      <c r="E533" s="1">
        <v>5</v>
      </c>
      <c r="F533" s="1" t="s">
        <v>20</v>
      </c>
      <c r="G533" s="1"/>
      <c r="H533" s="1" t="s">
        <v>30</v>
      </c>
      <c r="I533" s="1"/>
      <c r="J533" s="1"/>
      <c r="K533" s="1" t="s">
        <v>524</v>
      </c>
      <c r="L533" s="3">
        <v>43836</v>
      </c>
      <c r="M533" s="4"/>
      <c r="N533" s="1">
        <f>COUNTIF(K:K,K533)</f>
        <v>1</v>
      </c>
      <c r="O533" s="1" t="str">
        <f t="shared" si="8"/>
        <v>Expenses,amount,,source,,expence amount,5,category,Me,item1,,item2Other,item3,,item4,,des,مشتريات إنترنت بطاقة: **4529;مدى من: xx007 مبلغ: 5.00 SAR لدى: Careem Transportation في: 2020/01/06 14:52,dae,43836,note2,</v>
      </c>
      <c r="P533">
        <f>COUNTIF(O:O,O533)</f>
        <v>1</v>
      </c>
    </row>
    <row r="534" spans="1:16" ht="30" customHeight="1" thickBot="1" x14ac:dyDescent="0.35">
      <c r="A534" s="2">
        <v>43839.960775462961</v>
      </c>
      <c r="B534" s="1" t="s">
        <v>9</v>
      </c>
      <c r="C534" s="1"/>
      <c r="D534" s="1"/>
      <c r="E534" s="1">
        <v>51</v>
      </c>
      <c r="F534" s="1" t="s">
        <v>60</v>
      </c>
      <c r="G534" s="1"/>
      <c r="H534" s="1"/>
      <c r="I534" s="1"/>
      <c r="J534" s="1"/>
      <c r="K534" s="1" t="s">
        <v>525</v>
      </c>
      <c r="L534" s="3">
        <v>43836</v>
      </c>
      <c r="M534" s="4"/>
      <c r="N534" s="1">
        <f>COUNTIF(K:K,K534)</f>
        <v>1</v>
      </c>
      <c r="O534" s="1" t="str">
        <f t="shared" si="8"/>
        <v>Expenses,amount,,source,,expence amount,51,category,Res,item1,,item2,item3,,item4,,des,مشتريات إنترنت بطاقة: **4529;مدى من: xx007 مبلغ: 51.00 SAR لدى: Careem Transportation في: 2020/01/06 14:46,dae,43836,note2,</v>
      </c>
      <c r="P534">
        <f>COUNTIF(O:O,O534)</f>
        <v>1</v>
      </c>
    </row>
    <row r="535" spans="1:16" ht="30" customHeight="1" thickBot="1" x14ac:dyDescent="0.35">
      <c r="A535" s="2">
        <v>43839.961192129631</v>
      </c>
      <c r="B535" s="1" t="s">
        <v>9</v>
      </c>
      <c r="C535" s="1"/>
      <c r="D535" s="1"/>
      <c r="E535" s="1">
        <v>148</v>
      </c>
      <c r="F535" s="1" t="s">
        <v>10</v>
      </c>
      <c r="G535" s="1" t="s">
        <v>10</v>
      </c>
      <c r="H535" s="1"/>
      <c r="I535" s="1"/>
      <c r="J535" s="1"/>
      <c r="K535" s="1" t="s">
        <v>526</v>
      </c>
      <c r="L535" s="3">
        <v>43836</v>
      </c>
      <c r="M535" s="4"/>
      <c r="N535" s="1">
        <f>COUNTIF(K:K,K535)</f>
        <v>1</v>
      </c>
      <c r="O535" s="1" t="str">
        <f t="shared" si="8"/>
        <v>Expenses,amount,,source,,expence amount,148,category,H1,item1,H1,item2,item3,,item4,,des,مشتريات نقاط البيع بطاقة: **4529;مدى من: xx007 مبلغ: 148.00 SAR لدى: MEED 61114 دولة: السعودية في: 2020/01/06 09:50,dae,43836,note2,</v>
      </c>
      <c r="P535">
        <f>COUNTIF(O:O,O535)</f>
        <v>1</v>
      </c>
    </row>
    <row r="536" spans="1:16" ht="30" customHeight="1" thickBot="1" x14ac:dyDescent="0.35">
      <c r="A536" s="2">
        <v>43839.96193287037</v>
      </c>
      <c r="B536" s="1" t="s">
        <v>9</v>
      </c>
      <c r="C536" s="1"/>
      <c r="D536" s="1"/>
      <c r="E536" s="1">
        <v>26</v>
      </c>
      <c r="F536" s="1" t="s">
        <v>14</v>
      </c>
      <c r="G536" s="1"/>
      <c r="H536" s="1"/>
      <c r="I536" s="1" t="s">
        <v>14</v>
      </c>
      <c r="J536" s="1"/>
      <c r="K536" s="1" t="s">
        <v>527</v>
      </c>
      <c r="L536" s="3">
        <v>43835</v>
      </c>
      <c r="M536" s="4"/>
      <c r="N536" s="1">
        <f>COUNTIF(K:K,K536)</f>
        <v>1</v>
      </c>
      <c r="O536" s="1" t="str">
        <f t="shared" si="8"/>
        <v>Expenses,amount,,source,,expence amount,26,category,H2,item1,,item2,item3,H2,item4,,des,مشتريات نقاط البيع بطاقة: **4529;مدى(أثير) من: xx007 مبلغ: 26.00 SAR لدى: MCDONALDS AL NADA دولة: السعودية في: 2020/01/05 21:41,dae,43835,note2,</v>
      </c>
      <c r="P536">
        <f>COUNTIF(O:O,O536)</f>
        <v>1</v>
      </c>
    </row>
    <row r="537" spans="1:16" ht="30" customHeight="1" thickBot="1" x14ac:dyDescent="0.35">
      <c r="A537" s="2">
        <v>43839.963819444441</v>
      </c>
      <c r="B537" s="1" t="s">
        <v>9</v>
      </c>
      <c r="C537" s="1"/>
      <c r="D537" s="1"/>
      <c r="E537" s="1">
        <v>15</v>
      </c>
      <c r="F537" s="1" t="s">
        <v>14</v>
      </c>
      <c r="G537" s="1"/>
      <c r="H537" s="1"/>
      <c r="I537" s="1" t="s">
        <v>14</v>
      </c>
      <c r="J537" s="1"/>
      <c r="K537" s="1" t="s">
        <v>528</v>
      </c>
      <c r="L537" s="3">
        <v>43835</v>
      </c>
      <c r="M537" s="4"/>
      <c r="N537" s="1">
        <f>COUNTIF(K:K,K537)</f>
        <v>1</v>
      </c>
      <c r="O537" s="1" t="str">
        <f t="shared" si="8"/>
        <v>Expenses,amount,,source,,expence amount,15,category,H2,item1,,item2,item3,H2,item4,,des,مشتريات نقاط البيع بطاقة: **4529;مدى(أثير) من: xx007 مبلغ: 15.00 SAR لدى: FLAF BURGER دولة: السعودية في: 2020/01/05 20:31,dae,43835,note2,</v>
      </c>
      <c r="P537">
        <f>COUNTIF(O:O,O537)</f>
        <v>1</v>
      </c>
    </row>
    <row r="538" spans="1:16" ht="30" customHeight="1" thickBot="1" x14ac:dyDescent="0.35">
      <c r="A538" s="2">
        <v>43839.964120370372</v>
      </c>
      <c r="B538" s="1" t="s">
        <v>9</v>
      </c>
      <c r="C538" s="1"/>
      <c r="D538" s="1"/>
      <c r="E538" s="1">
        <v>14</v>
      </c>
      <c r="F538" s="1" t="s">
        <v>20</v>
      </c>
      <c r="G538" s="1"/>
      <c r="H538" s="1" t="s">
        <v>84</v>
      </c>
      <c r="I538" s="1"/>
      <c r="J538" s="1"/>
      <c r="K538" s="1" t="s">
        <v>529</v>
      </c>
      <c r="L538" s="3">
        <v>43839</v>
      </c>
      <c r="M538" s="4"/>
      <c r="N538" s="1">
        <f>COUNTIF(K:K,K538)</f>
        <v>1</v>
      </c>
      <c r="O538" s="1" t="str">
        <f t="shared" si="8"/>
        <v>Expenses,amount,,source,,expence amount,14,category,Me,item1,,item2Coffee,item3,,item4,,des,مشتريات نقاط البيع بطاقة: **4529;مدى(أثير) من: xx007 مبلغ: 14.00 SAR لدى: CAFE AL MAZAQ دولة: السعودية في: 2020/01/05 20:03,dae,43839,note2,</v>
      </c>
      <c r="P538">
        <f>COUNTIF(O:O,O538)</f>
        <v>1</v>
      </c>
    </row>
    <row r="539" spans="1:16" ht="30" customHeight="1" thickBot="1" x14ac:dyDescent="0.35">
      <c r="A539" s="2">
        <v>43839.964999999997</v>
      </c>
      <c r="B539" s="1" t="s">
        <v>9</v>
      </c>
      <c r="C539" s="1"/>
      <c r="D539" s="1"/>
      <c r="E539" s="1">
        <v>70</v>
      </c>
      <c r="F539" s="1" t="s">
        <v>14</v>
      </c>
      <c r="G539" s="1"/>
      <c r="H539" s="1"/>
      <c r="I539" s="1" t="s">
        <v>14</v>
      </c>
      <c r="J539" s="1"/>
      <c r="K539" s="1" t="s">
        <v>116</v>
      </c>
      <c r="L539" s="3">
        <v>43835</v>
      </c>
      <c r="M539" s="4"/>
      <c r="N539" s="1">
        <f>COUNTIF(K:K,K539)</f>
        <v>3</v>
      </c>
      <c r="O539" s="1" t="str">
        <f t="shared" si="8"/>
        <v>Expenses,amount,,source,,expence amount,70,category,H2,item1,,item2,item3,H2,item4,,des,لوكالايزر,dae,43835,note2,</v>
      </c>
      <c r="P539">
        <f>COUNTIF(O:O,O539)</f>
        <v>1</v>
      </c>
    </row>
    <row r="540" spans="1:16" ht="30" customHeight="1" thickBot="1" x14ac:dyDescent="0.35">
      <c r="A540" s="2">
        <v>43839.965844907405</v>
      </c>
      <c r="B540" s="1" t="s">
        <v>9</v>
      </c>
      <c r="C540" s="1"/>
      <c r="D540" s="1"/>
      <c r="E540" s="1">
        <v>287</v>
      </c>
      <c r="F540" s="1" t="s">
        <v>114</v>
      </c>
      <c r="G540" s="1"/>
      <c r="H540" s="1"/>
      <c r="I540" s="1"/>
      <c r="J540" s="1" t="s">
        <v>30</v>
      </c>
      <c r="K540" s="1" t="s">
        <v>530</v>
      </c>
      <c r="L540" s="3">
        <v>43835</v>
      </c>
      <c r="M540" s="4"/>
      <c r="N540" s="1">
        <f>COUNTIF(K:K,K540)</f>
        <v>1</v>
      </c>
      <c r="O540" s="1" t="str">
        <f t="shared" si="8"/>
        <v>Expenses,amount,,source,,expence amount,287,category,Inv,item1,,item2,item3,,item4,Other,des,مشتريات إنترنت بطاقة: **4529;مدى من: xx007 مبلغ: 75 USD لدى: Pipedrive OUe في: 2020/01/05 14:44,dae,43835,note2,</v>
      </c>
      <c r="P540">
        <f>COUNTIF(O:O,O540)</f>
        <v>1</v>
      </c>
    </row>
    <row r="541" spans="1:16" ht="30" customHeight="1" thickBot="1" x14ac:dyDescent="0.35">
      <c r="A541" s="2">
        <v>43839.967916666668</v>
      </c>
      <c r="B541" s="1" t="s">
        <v>9</v>
      </c>
      <c r="C541" s="1"/>
      <c r="D541" s="1"/>
      <c r="E541" s="1">
        <v>24</v>
      </c>
      <c r="F541" s="1" t="s">
        <v>188</v>
      </c>
      <c r="G541" s="1"/>
      <c r="H541" s="1"/>
      <c r="I541" s="1"/>
      <c r="J541" s="1"/>
      <c r="K541" s="1" t="s">
        <v>531</v>
      </c>
      <c r="L541" s="3">
        <v>43835</v>
      </c>
      <c r="M541" s="4"/>
      <c r="N541" s="1">
        <f>COUNTIF(K:K,K541)</f>
        <v>1</v>
      </c>
      <c r="O541" s="1" t="str">
        <f t="shared" si="8"/>
        <v>Expenses,amount,,source,,expence amount,24,category,No,item1,,item2,item3,,item4,,des,مشتريات نقاط البيع بطاقة: **4529;مدى(أثير) من: xx007 مبلغ: 24.00 SAR لدى: Keden International Co دولة: السعودية في: 2020/01/05 14:24,dae,43835,note2,</v>
      </c>
      <c r="P541">
        <f>COUNTIF(O:O,O541)</f>
        <v>1</v>
      </c>
    </row>
    <row r="542" spans="1:16" ht="30" customHeight="1" thickBot="1" x14ac:dyDescent="0.35">
      <c r="A542" s="2">
        <v>43839.968506944446</v>
      </c>
      <c r="B542" s="1" t="s">
        <v>9</v>
      </c>
      <c r="C542" s="1"/>
      <c r="D542" s="1"/>
      <c r="E542" s="1">
        <v>200</v>
      </c>
      <c r="F542" s="1" t="s">
        <v>20</v>
      </c>
      <c r="G542" s="1"/>
      <c r="H542" s="1" t="s">
        <v>110</v>
      </c>
      <c r="I542" s="1"/>
      <c r="J542" s="1"/>
      <c r="K542" s="1" t="s">
        <v>532</v>
      </c>
      <c r="L542" s="3">
        <v>43835</v>
      </c>
      <c r="M542" s="4"/>
      <c r="N542" s="1">
        <f>COUNTIF(K:K,K542)</f>
        <v>1</v>
      </c>
      <c r="O542" s="1" t="str">
        <f t="shared" si="8"/>
        <v>Expenses,amount,,source,,expence amount,200,category,Me,item1,,item2Communication,item3,,item4,,des,سداد فاتورة من: xx007 مبلغ: 200.00 SAR مفوتر: الاتصالات السعودية في: 2020/01/05 09:49,dae,43835,note2,</v>
      </c>
      <c r="P542">
        <f>COUNTIF(O:O,O542)</f>
        <v>1</v>
      </c>
    </row>
    <row r="543" spans="1:16" ht="30" customHeight="1" thickBot="1" x14ac:dyDescent="0.35">
      <c r="A543" s="2">
        <v>43839.968946759262</v>
      </c>
      <c r="B543" s="1" t="s">
        <v>9</v>
      </c>
      <c r="C543" s="1"/>
      <c r="D543" s="1"/>
      <c r="E543" s="1">
        <v>50</v>
      </c>
      <c r="F543" s="1" t="s">
        <v>10</v>
      </c>
      <c r="G543" s="1" t="s">
        <v>10</v>
      </c>
      <c r="H543" s="1"/>
      <c r="I543" s="1"/>
      <c r="J543" s="1"/>
      <c r="K543" s="1" t="s">
        <v>99</v>
      </c>
      <c r="L543" s="3">
        <v>43839</v>
      </c>
      <c r="M543" s="4"/>
      <c r="N543" s="1">
        <f>COUNTIF(K:K,K543)</f>
        <v>118</v>
      </c>
      <c r="O543" s="1" t="str">
        <f t="shared" si="8"/>
        <v>Expenses,amount,,source,,expence amount,50,category,H1,item1,H1,item2,item3,,item4,,des,C,dae,43839,note2,</v>
      </c>
      <c r="P543">
        <f>COUNTIF(O:O,O543)</f>
        <v>1</v>
      </c>
    </row>
    <row r="544" spans="1:16" ht="30" customHeight="1" thickBot="1" x14ac:dyDescent="0.35">
      <c r="A544" s="2">
        <v>43839.970868055556</v>
      </c>
      <c r="B544" s="1" t="s">
        <v>9</v>
      </c>
      <c r="C544" s="1"/>
      <c r="D544" s="1"/>
      <c r="E544" s="1">
        <v>50</v>
      </c>
      <c r="F544" s="1" t="s">
        <v>10</v>
      </c>
      <c r="G544" s="1" t="s">
        <v>10</v>
      </c>
      <c r="H544" s="1"/>
      <c r="I544" s="1"/>
      <c r="J544" s="1"/>
      <c r="K544" s="1" t="s">
        <v>99</v>
      </c>
      <c r="L544" s="3">
        <v>43837</v>
      </c>
      <c r="M544" s="4"/>
      <c r="N544" s="1">
        <f>COUNTIF(K:K,K544)</f>
        <v>118</v>
      </c>
      <c r="O544" s="1" t="str">
        <f t="shared" si="8"/>
        <v>Expenses,amount,,source,,expence amount,50,category,H1,item1,H1,item2,item3,,item4,,des,C,dae,43837,note2,</v>
      </c>
      <c r="P544">
        <f>COUNTIF(O:O,O544)</f>
        <v>1</v>
      </c>
    </row>
    <row r="545" spans="1:16" ht="30" customHeight="1" thickBot="1" x14ac:dyDescent="0.35">
      <c r="A545" s="2">
        <v>43839.971342592595</v>
      </c>
      <c r="B545" s="1" t="s">
        <v>9</v>
      </c>
      <c r="C545" s="1"/>
      <c r="D545" s="1"/>
      <c r="E545" s="1">
        <v>50</v>
      </c>
      <c r="F545" s="1" t="s">
        <v>10</v>
      </c>
      <c r="G545" s="1" t="s">
        <v>24</v>
      </c>
      <c r="H545" s="1"/>
      <c r="I545" s="1"/>
      <c r="J545" s="1"/>
      <c r="K545" s="1" t="s">
        <v>99</v>
      </c>
      <c r="L545" s="3">
        <v>43836</v>
      </c>
      <c r="M545" s="4"/>
      <c r="N545" s="1">
        <f>COUNTIF(K:K,K545)</f>
        <v>118</v>
      </c>
      <c r="O545" s="1" t="str">
        <f t="shared" si="8"/>
        <v>Expenses,amount,,source,,expence amount,50,category,H1,item1,Batool,item2,item3,,item4,,des,C,dae,43836,note2,</v>
      </c>
      <c r="P545">
        <f>COUNTIF(O:O,O545)</f>
        <v>1</v>
      </c>
    </row>
    <row r="546" spans="1:16" ht="30" customHeight="1" thickBot="1" x14ac:dyDescent="0.35">
      <c r="A546" s="2">
        <v>43839.972754629627</v>
      </c>
      <c r="B546" s="1" t="s">
        <v>9</v>
      </c>
      <c r="C546" s="1"/>
      <c r="D546" s="1"/>
      <c r="E546" s="1">
        <v>50</v>
      </c>
      <c r="F546" s="1" t="s">
        <v>10</v>
      </c>
      <c r="G546" s="1" t="s">
        <v>37</v>
      </c>
      <c r="H546" s="1"/>
      <c r="I546" s="1"/>
      <c r="J546" s="1"/>
      <c r="K546" s="1" t="s">
        <v>99</v>
      </c>
      <c r="L546" s="3">
        <v>43836</v>
      </c>
      <c r="M546" s="4"/>
      <c r="N546" s="1">
        <f>COUNTIF(K:K,K546)</f>
        <v>118</v>
      </c>
      <c r="O546" s="1" t="str">
        <f t="shared" si="8"/>
        <v>Expenses,amount,,source,,expence amount,50,category,H1,item1,Muad,item2,item3,,item4,,des,C,dae,43836,note2,</v>
      </c>
      <c r="P546">
        <f>COUNTIF(O:O,O546)</f>
        <v>1</v>
      </c>
    </row>
    <row r="547" spans="1:16" ht="30" customHeight="1" thickBot="1" x14ac:dyDescent="0.35">
      <c r="A547" s="2">
        <v>43839.973263888889</v>
      </c>
      <c r="B547" s="1" t="s">
        <v>9</v>
      </c>
      <c r="C547" s="1"/>
      <c r="D547" s="1"/>
      <c r="E547" s="1">
        <v>200</v>
      </c>
      <c r="F547" s="1" t="s">
        <v>10</v>
      </c>
      <c r="G547" s="1" t="s">
        <v>10</v>
      </c>
      <c r="H547" s="1"/>
      <c r="I547" s="1"/>
      <c r="J547" s="1"/>
      <c r="K547" s="1" t="s">
        <v>99</v>
      </c>
      <c r="L547" s="3">
        <v>43836</v>
      </c>
      <c r="M547" s="4"/>
      <c r="N547" s="1">
        <f>COUNTIF(K:K,K547)</f>
        <v>118</v>
      </c>
      <c r="O547" s="1" t="str">
        <f t="shared" si="8"/>
        <v>Expenses,amount,,source,,expence amount,200,category,H1,item1,H1,item2,item3,,item4,,des,C,dae,43836,note2,</v>
      </c>
      <c r="P547">
        <f>COUNTIF(O:O,O547)</f>
        <v>1</v>
      </c>
    </row>
    <row r="548" spans="1:16" ht="30" customHeight="1" thickBot="1" x14ac:dyDescent="0.35">
      <c r="A548" s="2">
        <v>43840.007349537038</v>
      </c>
      <c r="B548" s="1" t="s">
        <v>9</v>
      </c>
      <c r="C548" s="1"/>
      <c r="D548" s="1"/>
      <c r="E548" s="1">
        <v>31.75</v>
      </c>
      <c r="F548" s="1" t="s">
        <v>14</v>
      </c>
      <c r="G548" s="1"/>
      <c r="H548" s="1"/>
      <c r="I548" s="1" t="s">
        <v>14</v>
      </c>
      <c r="J548" s="1"/>
      <c r="K548" s="1" t="s">
        <v>533</v>
      </c>
      <c r="L548" s="3">
        <v>43839</v>
      </c>
      <c r="M548" s="4"/>
      <c r="N548" s="1">
        <f>COUNTIF(K:K,K548)</f>
        <v>1</v>
      </c>
      <c r="O548" s="1" t="str">
        <f t="shared" si="8"/>
        <v>Expenses,amount,,source,,expence amount,31.75,category,H2,item1,,item2,item3,H2,item4,,des,مشتريات نقاط البيع بطاقة: **4529;مدى(أثير) من: xx007 مبلغ: 31.70 SAR لدى: Meshwar Hot and Cold دولة: السعودية في: 2020/01/09 23:57,dae,43839,note2,</v>
      </c>
      <c r="P548">
        <f>COUNTIF(O:O,O548)</f>
        <v>1</v>
      </c>
    </row>
    <row r="549" spans="1:16" ht="30" customHeight="1" thickBot="1" x14ac:dyDescent="0.35">
      <c r="A549" s="2">
        <v>43847.119305555556</v>
      </c>
      <c r="B549" s="1" t="s">
        <v>9</v>
      </c>
      <c r="C549" s="1"/>
      <c r="D549" s="1"/>
      <c r="E549" s="1">
        <v>7.36</v>
      </c>
      <c r="F549" s="1" t="s">
        <v>14</v>
      </c>
      <c r="G549" s="1"/>
      <c r="H549" s="1"/>
      <c r="I549" s="1" t="s">
        <v>14</v>
      </c>
      <c r="J549" s="1"/>
      <c r="K549" s="1" t="s">
        <v>534</v>
      </c>
      <c r="L549" s="3">
        <v>43840</v>
      </c>
      <c r="M549" s="4"/>
      <c r="N549" s="1">
        <f>COUNTIF(K:K,K549)</f>
        <v>1</v>
      </c>
      <c r="O549" s="1" t="str">
        <f t="shared" si="8"/>
        <v>Expenses,amount,,source,,expence amount,7.36,category,H2,item1,,item2,item3,H2,item4,,des,مشتريات نقاط البيع بطاقة: **4529;مدى(أثير) من: xx007 مبلغ: 7.36 SAR لدى: EST BAYAREQ DUBAI دولة: السعودية في: 2020/01/10 00:07,dae,43840,note2,</v>
      </c>
      <c r="P549">
        <f>COUNTIF(O:O,O549)</f>
        <v>1</v>
      </c>
    </row>
    <row r="550" spans="1:16" ht="30" customHeight="1" thickBot="1" x14ac:dyDescent="0.35">
      <c r="A550" s="2">
        <v>43847.123240740744</v>
      </c>
      <c r="B550" s="1" t="s">
        <v>9</v>
      </c>
      <c r="C550" s="1"/>
      <c r="D550" s="1"/>
      <c r="E550" s="1">
        <v>38.299999999999997</v>
      </c>
      <c r="F550" s="1" t="s">
        <v>20</v>
      </c>
      <c r="G550" s="1"/>
      <c r="H550" s="1" t="s">
        <v>48</v>
      </c>
      <c r="I550" s="1"/>
      <c r="J550" s="1"/>
      <c r="K550" s="1" t="s">
        <v>535</v>
      </c>
      <c r="L550" s="3">
        <v>43840</v>
      </c>
      <c r="M550" s="4"/>
      <c r="N550" s="1">
        <f>COUNTIF(K:K,K550)</f>
        <v>1</v>
      </c>
      <c r="O550" s="1" t="str">
        <f t="shared" si="8"/>
        <v>Expenses,amount,,source,,expence amount,38.3,category,Me,item1,,item2Udemy,item3,,item4,,des,مشتريات نقاط البيع بطاقة: **4529;مدى من: xx007 مبلغ: 10 USD لدى: UDEMY ONLINE COURSES دولة: أمريكا في: 2020/01/10 01:07,dae,43840,note2,</v>
      </c>
      <c r="P550">
        <f>COUNTIF(O:O,O550)</f>
        <v>1</v>
      </c>
    </row>
    <row r="551" spans="1:16" ht="30" customHeight="1" thickBot="1" x14ac:dyDescent="0.35">
      <c r="A551" s="2">
        <v>43847.123831018522</v>
      </c>
      <c r="B551" s="1" t="s">
        <v>9</v>
      </c>
      <c r="C551" s="1"/>
      <c r="D551" s="1"/>
      <c r="E551" s="1">
        <v>94</v>
      </c>
      <c r="F551" s="1" t="s">
        <v>14</v>
      </c>
      <c r="G551" s="1"/>
      <c r="H551" s="1"/>
      <c r="I551" s="1" t="s">
        <v>14</v>
      </c>
      <c r="J551" s="1"/>
      <c r="K551" s="1" t="s">
        <v>536</v>
      </c>
      <c r="L551" s="3">
        <v>43840</v>
      </c>
      <c r="M551" s="4"/>
      <c r="N551" s="1">
        <f>COUNTIF(K:K,K551)</f>
        <v>1</v>
      </c>
      <c r="O551" s="1" t="str">
        <f t="shared" si="8"/>
        <v>Expenses,amount,,source,,expence amount,94,category,H2,item1,,item2,item3,H2,item4,,des,مشتريات نقاط البيع بطاقة: **4529;مدى(أثير) من: xx007 مبلغ: 94.00 SAR لدى: Alkhafeef A0024 دولة: السعودية في: 2020/01/10 16:05,dae,43840,note2,</v>
      </c>
      <c r="P551">
        <f>COUNTIF(O:O,O551)</f>
        <v>1</v>
      </c>
    </row>
    <row r="552" spans="1:16" ht="30" customHeight="1" thickBot="1" x14ac:dyDescent="0.35">
      <c r="A552" s="2">
        <v>43847.124189814815</v>
      </c>
      <c r="B552" s="1" t="s">
        <v>9</v>
      </c>
      <c r="C552" s="1"/>
      <c r="D552" s="1"/>
      <c r="E552" s="1">
        <v>900</v>
      </c>
      <c r="F552" s="1" t="s">
        <v>20</v>
      </c>
      <c r="G552" s="1"/>
      <c r="H552" s="1" t="s">
        <v>26</v>
      </c>
      <c r="I552" s="1"/>
      <c r="J552" s="1"/>
      <c r="K552" s="1" t="s">
        <v>537</v>
      </c>
      <c r="L552" s="3">
        <v>43840</v>
      </c>
      <c r="M552" s="4"/>
      <c r="N552" s="1">
        <f>COUNTIF(K:K,K552)</f>
        <v>1</v>
      </c>
      <c r="O552" s="1" t="str">
        <f t="shared" si="8"/>
        <v>Expenses,amount,,source,,expence amount,900,category,Me,item1,,item2Car Maintenance,item3,,item4,,des,مشتريات نقاط البيع بطاقة: **4529;مدى(أثير) من: xx007 مبلغ: 900.00 SAR لدى: BANSHER AHMED ALI AEID دولة: السعودية في: 2020/01/10 18:32,dae,43840,note2,</v>
      </c>
      <c r="P552">
        <f>COUNTIF(O:O,O552)</f>
        <v>1</v>
      </c>
    </row>
    <row r="553" spans="1:16" ht="30" customHeight="1" thickBot="1" x14ac:dyDescent="0.35">
      <c r="A553" s="2">
        <v>43847.124606481484</v>
      </c>
      <c r="B553" s="1" t="s">
        <v>9</v>
      </c>
      <c r="C553" s="1"/>
      <c r="D553" s="1"/>
      <c r="E553" s="1">
        <v>29</v>
      </c>
      <c r="F553" s="1" t="s">
        <v>10</v>
      </c>
      <c r="G553" s="1" t="s">
        <v>24</v>
      </c>
      <c r="H553" s="1"/>
      <c r="I553" s="1"/>
      <c r="J553" s="1"/>
      <c r="K553" s="1" t="s">
        <v>538</v>
      </c>
      <c r="L553" s="3">
        <v>43840</v>
      </c>
      <c r="M553" s="4"/>
      <c r="N553" s="1">
        <f>COUNTIF(K:K,K553)</f>
        <v>1</v>
      </c>
      <c r="O553" s="1" t="str">
        <f t="shared" si="8"/>
        <v>Expenses,amount,,source,,expence amount,29,category,H1,item1,Batool,item2,item3,,item4,,des,مشتريات نقاط البيع بطاقة: **4529;مدى(أثير) من: xx007 مبلغ: 29.00 SAR لدى: BK Nada دولة: السعودية في: 2020/01/10 18:43,dae,43840,note2,</v>
      </c>
      <c r="P553">
        <f>COUNTIF(O:O,O553)</f>
        <v>1</v>
      </c>
    </row>
    <row r="554" spans="1:16" ht="30" customHeight="1" thickBot="1" x14ac:dyDescent="0.35">
      <c r="A554" s="2">
        <v>43848.70140046296</v>
      </c>
      <c r="B554" s="1" t="s">
        <v>9</v>
      </c>
      <c r="C554" s="1"/>
      <c r="D554" s="1"/>
      <c r="E554" s="1">
        <v>22.36</v>
      </c>
      <c r="F554" s="1" t="s">
        <v>10</v>
      </c>
      <c r="G554" s="1" t="s">
        <v>10</v>
      </c>
      <c r="H554" s="1"/>
      <c r="I554" s="1"/>
      <c r="J554" s="1"/>
      <c r="K554" s="1" t="s">
        <v>539</v>
      </c>
      <c r="L554" s="3">
        <v>43841</v>
      </c>
      <c r="M554" s="4"/>
      <c r="N554" s="1">
        <f>COUNTIF(K:K,K554)</f>
        <v>1</v>
      </c>
      <c r="O554" s="1" t="str">
        <f t="shared" si="8"/>
        <v>Expenses,amount,,source,,expence amount,22.36,category,H1,item1,H1,item2,item3,,item4,,des,مشتريات نقاط البيع بطاقة: **4529;تطبيق Apple Pay من: xx007 مبلغ: 22.36 SAR لدى: PANDA RETAIL COMPANY P دولة: السعودية في: 2020/01/11 00:59,dae,43841,note2,</v>
      </c>
      <c r="P554">
        <f>COUNTIF(O:O,O554)</f>
        <v>1</v>
      </c>
    </row>
    <row r="555" spans="1:16" ht="30" customHeight="1" thickBot="1" x14ac:dyDescent="0.35">
      <c r="A555" s="2">
        <v>43848.701828703706</v>
      </c>
      <c r="B555" s="1" t="s">
        <v>9</v>
      </c>
      <c r="C555" s="1"/>
      <c r="D555" s="1"/>
      <c r="E555" s="1">
        <v>83</v>
      </c>
      <c r="F555" s="1" t="s">
        <v>20</v>
      </c>
      <c r="G555" s="1"/>
      <c r="H555" s="1" t="s">
        <v>306</v>
      </c>
      <c r="I555" s="1"/>
      <c r="J555" s="1"/>
      <c r="K555" s="1" t="s">
        <v>540</v>
      </c>
      <c r="L555" s="3">
        <v>43841</v>
      </c>
      <c r="M555" s="4"/>
      <c r="N555" s="1">
        <f>COUNTIF(K:K,K555)</f>
        <v>1</v>
      </c>
      <c r="O555" s="1" t="str">
        <f t="shared" si="8"/>
        <v>Expenses,amount,,source,,expence amount,83,category,Me,item1,,item2Pharmacy,item3,,item4,,des,مشتريات نقاط البيع بطاقة: **4529;تطبيق Apple Pay من: xx007 مبلغ: 83.20 SAR لدى: Aldawaa PH 815 دولة: السعودية في: 2020/01/11 01:06,dae,43841,note2,</v>
      </c>
      <c r="P555">
        <f>COUNTIF(O:O,O555)</f>
        <v>1</v>
      </c>
    </row>
    <row r="556" spans="1:16" ht="30" customHeight="1" thickBot="1" x14ac:dyDescent="0.35">
      <c r="A556" s="2">
        <v>43848.70244212963</v>
      </c>
      <c r="B556" s="1" t="s">
        <v>9</v>
      </c>
      <c r="C556" s="1"/>
      <c r="D556" s="1"/>
      <c r="E556" s="1">
        <v>110</v>
      </c>
      <c r="F556" s="1" t="s">
        <v>114</v>
      </c>
      <c r="G556" s="1"/>
      <c r="H556" s="1"/>
      <c r="I556" s="1"/>
      <c r="J556" s="1" t="s">
        <v>196</v>
      </c>
      <c r="K556" s="1" t="s">
        <v>541</v>
      </c>
      <c r="L556" s="3">
        <v>43841</v>
      </c>
      <c r="M556" s="4"/>
      <c r="N556" s="1">
        <f>COUNTIF(K:K,K556)</f>
        <v>1</v>
      </c>
      <c r="O556" s="1" t="str">
        <f t="shared" si="8"/>
        <v>Expenses,amount,,source,,expence amount,110,category,Inv,item1,,item2,item3,,item4,ExpandChart,des,مشتريات نقاط البيع بطاقة: **4529;مدى من: xx007 مبلغ: 29 USD لدى: EXPANDCART دولة: أمريكا في: 2020/01/11 03:05,dae,43841,note2,</v>
      </c>
      <c r="P556">
        <f>COUNTIF(O:O,O556)</f>
        <v>1</v>
      </c>
    </row>
    <row r="557" spans="1:16" ht="30" customHeight="1" thickBot="1" x14ac:dyDescent="0.35">
      <c r="A557" s="2">
        <v>43848.979062500002</v>
      </c>
      <c r="B557" s="1" t="s">
        <v>9</v>
      </c>
      <c r="C557" s="1"/>
      <c r="D557" s="1"/>
      <c r="E557" s="1">
        <v>2</v>
      </c>
      <c r="F557" s="1" t="s">
        <v>20</v>
      </c>
      <c r="G557" s="1"/>
      <c r="H557" s="1" t="s">
        <v>74</v>
      </c>
      <c r="I557" s="1"/>
      <c r="J557" s="1"/>
      <c r="K557" s="1" t="s">
        <v>542</v>
      </c>
      <c r="L557" s="3">
        <v>43841</v>
      </c>
      <c r="M557" s="4"/>
      <c r="N557" s="1">
        <f>COUNTIF(K:K,K557)</f>
        <v>1</v>
      </c>
      <c r="O557" s="1" t="str">
        <f t="shared" si="8"/>
        <v>Expenses,amount,,source,,expence amount,2,category,Me,item1,,item2Food,item3,,item4,,des,مشتريات نقاط البيع بطاقة: **4529;تطبيق Apple Pay من: xx007 مبلغ: 2.00 SAR لدى: PANDA RETAIL COMPANY P دولة: السعودية في: 2020/01/11 09:06,dae,43841,note2,</v>
      </c>
      <c r="P557">
        <f>COUNTIF(O:O,O557)</f>
        <v>1</v>
      </c>
    </row>
    <row r="558" spans="1:16" ht="30" customHeight="1" thickBot="1" x14ac:dyDescent="0.35">
      <c r="A558" s="2">
        <v>43848.979467592595</v>
      </c>
      <c r="B558" s="1" t="s">
        <v>9</v>
      </c>
      <c r="C558" s="1"/>
      <c r="D558" s="1"/>
      <c r="E558" s="1">
        <v>41</v>
      </c>
      <c r="F558" s="1" t="s">
        <v>10</v>
      </c>
      <c r="G558" s="1" t="s">
        <v>10</v>
      </c>
      <c r="H558" s="1"/>
      <c r="I558" s="1"/>
      <c r="J558" s="1"/>
      <c r="K558" s="1" t="s">
        <v>543</v>
      </c>
      <c r="L558" s="3">
        <v>43841</v>
      </c>
      <c r="M558" s="4"/>
      <c r="N558" s="1">
        <f>COUNTIF(K:K,K558)</f>
        <v>1</v>
      </c>
      <c r="O558" s="1" t="str">
        <f t="shared" si="8"/>
        <v>Expenses,amount,,source,,expence amount,41,category,H1,item1,H1,item2,item3,,item4,,des,مشتريات نقاط البيع بطاقة: **4529;تطبيق Apple Pay من: xx007 مبلغ: 41.73 SAR لدى: TAMIMI MARKETS S162 دولة: السعودية في: 2020/01/11 09:20,dae,43841,note2,</v>
      </c>
      <c r="P558">
        <f>COUNTIF(O:O,O558)</f>
        <v>1</v>
      </c>
    </row>
    <row r="559" spans="1:16" ht="30" customHeight="1" thickBot="1" x14ac:dyDescent="0.35">
      <c r="A559" s="2">
        <v>43848.980370370373</v>
      </c>
      <c r="B559" s="1" t="s">
        <v>9</v>
      </c>
      <c r="C559" s="1"/>
      <c r="D559" s="1"/>
      <c r="E559" s="1">
        <v>270</v>
      </c>
      <c r="F559" s="1" t="s">
        <v>10</v>
      </c>
      <c r="G559" s="1" t="s">
        <v>10</v>
      </c>
      <c r="H559" s="1"/>
      <c r="I559" s="1"/>
      <c r="J559" s="1"/>
      <c r="K559" s="1" t="s">
        <v>544</v>
      </c>
      <c r="L559" s="3">
        <v>43841</v>
      </c>
      <c r="M559" s="4"/>
      <c r="N559" s="1">
        <f>COUNTIF(K:K,K559)</f>
        <v>1</v>
      </c>
      <c r="O559" s="1" t="str">
        <f t="shared" si="8"/>
        <v>Expenses,amount,,source,,expence amount,270,category,H1,item1,H1,item2,item3,,item4,,des,رحلة بر مشتريات نقاط البيع بطاقة: **4529;تطبيق Apple Pay من: xx007 مبلغ: 270.00 SAR لدى: petroly co دولة: السعودية في: 2020/01/11 11:27,dae,43841,note2,</v>
      </c>
      <c r="P559">
        <f>COUNTIF(O:O,O559)</f>
        <v>1</v>
      </c>
    </row>
    <row r="560" spans="1:16" ht="30" customHeight="1" thickBot="1" x14ac:dyDescent="0.35">
      <c r="A560" s="2">
        <v>43848.980729166666</v>
      </c>
      <c r="B560" s="1" t="s">
        <v>9</v>
      </c>
      <c r="C560" s="1"/>
      <c r="D560" s="1"/>
      <c r="E560" s="1">
        <v>100</v>
      </c>
      <c r="F560" s="1" t="s">
        <v>14</v>
      </c>
      <c r="G560" s="1"/>
      <c r="H560" s="1"/>
      <c r="I560" s="1" t="s">
        <v>14</v>
      </c>
      <c r="J560" s="1"/>
      <c r="K560" s="1" t="s">
        <v>545</v>
      </c>
      <c r="L560" s="3">
        <v>43841</v>
      </c>
      <c r="M560" s="4"/>
      <c r="N560" s="1">
        <f>COUNTIF(K:K,K560)</f>
        <v>1</v>
      </c>
      <c r="O560" s="1" t="str">
        <f t="shared" si="8"/>
        <v>Expenses,amount,,source,,expence amount,100,category,H2,item1,,item2,item3,H2,item4,,des,سحب: صراف آلي بطاقة: **4529 مدى دولة: السعودية من: xx007 مبلغ: 100.00 SAR في: 2020/01/11 13:00,dae,43841,note2,</v>
      </c>
      <c r="P560">
        <f>COUNTIF(O:O,O560)</f>
        <v>1</v>
      </c>
    </row>
    <row r="561" spans="1:16" ht="30" customHeight="1" thickBot="1" x14ac:dyDescent="0.35">
      <c r="A561" s="2">
        <v>43848.981319444443</v>
      </c>
      <c r="B561" s="1" t="s">
        <v>9</v>
      </c>
      <c r="C561" s="1"/>
      <c r="D561" s="1"/>
      <c r="E561" s="1">
        <v>715</v>
      </c>
      <c r="F561" s="1" t="s">
        <v>114</v>
      </c>
      <c r="G561" s="1"/>
      <c r="H561" s="1"/>
      <c r="I561" s="1"/>
      <c r="J561" s="1" t="s">
        <v>30</v>
      </c>
      <c r="K561" s="1" t="s">
        <v>546</v>
      </c>
      <c r="L561" s="3">
        <v>43841</v>
      </c>
      <c r="M561" s="4"/>
      <c r="N561" s="1">
        <f>COUNTIF(K:K,K561)</f>
        <v>1</v>
      </c>
      <c r="O561" s="1" t="str">
        <f t="shared" si="8"/>
        <v>Expenses,amount,,source,,expence amount,715,category,Inv,item1,,item2,item3,,item4,Other,des,سداد فاتورة كهربا فلة البديعة,dae,43841,note2,</v>
      </c>
      <c r="P561">
        <f>COUNTIF(O:O,O561)</f>
        <v>1</v>
      </c>
    </row>
    <row r="562" spans="1:16" ht="30" customHeight="1" thickBot="1" x14ac:dyDescent="0.35">
      <c r="A562" s="2">
        <v>43848.98170138889</v>
      </c>
      <c r="B562" s="1" t="s">
        <v>9</v>
      </c>
      <c r="C562" s="1"/>
      <c r="D562" s="1"/>
      <c r="E562" s="1">
        <v>35</v>
      </c>
      <c r="F562" s="1" t="s">
        <v>14</v>
      </c>
      <c r="G562" s="1"/>
      <c r="H562" s="1"/>
      <c r="I562" s="1" t="s">
        <v>14</v>
      </c>
      <c r="J562" s="1"/>
      <c r="K562" s="1" t="s">
        <v>547</v>
      </c>
      <c r="L562" s="3">
        <v>43841</v>
      </c>
      <c r="M562" s="4"/>
      <c r="N562" s="1">
        <f>COUNTIF(K:K,K562)</f>
        <v>1</v>
      </c>
      <c r="O562" s="1" t="str">
        <f t="shared" si="8"/>
        <v>Expenses,amount,,source,,expence amount,35,category,H2,item1,,item2,item3,H2,item4,,des,مشتريات نقاط البيع بطاقة: **4529;مدى(أثير) من: xx007 مبلغ: 35.00 SAR لدى: RED TAG دولة: السعودية في: 2020/01/11 16:48,dae,43841,note2,</v>
      </c>
      <c r="P562">
        <f>COUNTIF(O:O,O562)</f>
        <v>1</v>
      </c>
    </row>
    <row r="563" spans="1:16" ht="30" customHeight="1" thickBot="1" x14ac:dyDescent="0.35">
      <c r="A563" s="2">
        <v>43848.98233796296</v>
      </c>
      <c r="B563" s="1" t="s">
        <v>9</v>
      </c>
      <c r="C563" s="1"/>
      <c r="D563" s="1"/>
      <c r="E563" s="1">
        <v>100</v>
      </c>
      <c r="F563" s="1" t="s">
        <v>14</v>
      </c>
      <c r="G563" s="1"/>
      <c r="H563" s="1"/>
      <c r="I563" s="1" t="s">
        <v>14</v>
      </c>
      <c r="J563" s="1"/>
      <c r="K563" s="1" t="s">
        <v>548</v>
      </c>
      <c r="L563" s="3">
        <v>43841</v>
      </c>
      <c r="M563" s="4"/>
      <c r="N563" s="1">
        <f>COUNTIF(K:K,K563)</f>
        <v>1</v>
      </c>
      <c r="O563" s="1" t="str">
        <f t="shared" si="8"/>
        <v>Expenses,amount,,source,,expence amount,100,category,H2,item1,,item2,item3,H2,item4,,des,سحب: صراف آلي بطاقة: **4529 مدى دولة: السعودية من: xx007 مبلغ: 100.00 SAR في: 2020/01/11 17:49,dae,43841,note2,</v>
      </c>
      <c r="P563">
        <f>COUNTIF(O:O,O563)</f>
        <v>1</v>
      </c>
    </row>
    <row r="564" spans="1:16" ht="30" customHeight="1" thickBot="1" x14ac:dyDescent="0.35">
      <c r="A564" s="2">
        <v>43848.982800925929</v>
      </c>
      <c r="B564" s="1" t="s">
        <v>9</v>
      </c>
      <c r="C564" s="1"/>
      <c r="D564" s="1"/>
      <c r="E564" s="1">
        <v>65</v>
      </c>
      <c r="F564" s="1" t="s">
        <v>14</v>
      </c>
      <c r="G564" s="1"/>
      <c r="H564" s="1"/>
      <c r="I564" s="1" t="s">
        <v>14</v>
      </c>
      <c r="J564" s="1"/>
      <c r="K564" s="1" t="s">
        <v>549</v>
      </c>
      <c r="L564" s="3">
        <v>43841</v>
      </c>
      <c r="M564" s="4"/>
      <c r="N564" s="1">
        <f>COUNTIF(K:K,K564)</f>
        <v>1</v>
      </c>
      <c r="O564" s="1" t="str">
        <f t="shared" ref="O564:O627" si="9">B564&amp;","&amp;"amount"&amp;","&amp;C564&amp;","&amp;"source"&amp;","&amp;D564&amp;","&amp;"expence amount"&amp;","&amp;E564&amp;","&amp;"category"&amp;","&amp;F564&amp;","&amp;"item1"&amp;","&amp;G564&amp;","&amp;"item2"&amp;H564&amp;","&amp;"item3"&amp;","&amp;I564&amp;","&amp;"item4"&amp;","&amp;J564&amp;","&amp;"des"&amp;","&amp;K564&amp;","&amp;"dae"&amp;","&amp;L564&amp;","&amp;"note2"&amp;","&amp;M564</f>
        <v>Expenses,amount,,source,,expence amount,65,category,H2,item1,,item2,item3,H2,item4,,des,مشتريات نقاط البيع بطاقة: **4529;مدى(أثير) من: xx007 مبلغ: 65.00 SAR لدى: Ninewest دولة: السعودية في: 2020/01/11 18:11,dae,43841,note2,</v>
      </c>
      <c r="P564">
        <f>COUNTIF(O:O,O564)</f>
        <v>1</v>
      </c>
    </row>
    <row r="565" spans="1:16" ht="30" customHeight="1" thickBot="1" x14ac:dyDescent="0.35">
      <c r="A565" s="2">
        <v>43848.983368055553</v>
      </c>
      <c r="B565" s="1" t="s">
        <v>9</v>
      </c>
      <c r="C565" s="1"/>
      <c r="D565" s="1"/>
      <c r="E565" s="1">
        <v>110</v>
      </c>
      <c r="F565" s="1" t="s">
        <v>14</v>
      </c>
      <c r="G565" s="1"/>
      <c r="H565" s="1"/>
      <c r="I565" s="1" t="s">
        <v>14</v>
      </c>
      <c r="J565" s="1"/>
      <c r="K565" s="1" t="s">
        <v>550</v>
      </c>
      <c r="L565" s="3">
        <v>43841</v>
      </c>
      <c r="M565" s="4"/>
      <c r="N565" s="1">
        <f>COUNTIF(K:K,K565)</f>
        <v>1</v>
      </c>
      <c r="O565" s="1" t="str">
        <f t="shared" si="9"/>
        <v>Expenses,amount,,source,,expence amount,110,category,H2,item1,,item2,item3,H2,item4,,des,مشتريات نقاط البيع بطاقة: **4529;مدى(أثير) من: xx007 مبلغ: 110.00 SAR لدى: Zahra Niafah Trading دولة: السعودية في: 2020/01/11 20:37,dae,43841,note2,</v>
      </c>
      <c r="P565">
        <f>COUNTIF(O:O,O565)</f>
        <v>1</v>
      </c>
    </row>
    <row r="566" spans="1:16" ht="30" customHeight="1" thickBot="1" x14ac:dyDescent="0.35">
      <c r="A566" s="2">
        <v>43848.983807870369</v>
      </c>
      <c r="B566" s="1" t="s">
        <v>9</v>
      </c>
      <c r="C566" s="1"/>
      <c r="D566" s="1"/>
      <c r="E566" s="1">
        <v>2.85</v>
      </c>
      <c r="F566" s="1" t="s">
        <v>20</v>
      </c>
      <c r="G566" s="1"/>
      <c r="H566" s="1" t="s">
        <v>74</v>
      </c>
      <c r="I566" s="1"/>
      <c r="J566" s="1"/>
      <c r="K566" s="1" t="s">
        <v>551</v>
      </c>
      <c r="L566" s="3">
        <v>43842</v>
      </c>
      <c r="M566" s="4"/>
      <c r="N566" s="1">
        <f>COUNTIF(K:K,K566)</f>
        <v>1</v>
      </c>
      <c r="O566" s="1" t="str">
        <f t="shared" si="9"/>
        <v>Expenses,amount,,source,,expence amount,2.85,category,Me,item1,,item2Food,item3,,item4,,des,مشتريات نقاط البيع بطاقة: **4529;مدى(أثير) من: xx007 مبلغ: 2.85 SAR لدى: PANDA RETAIL COMPANY P دولة: السعودية في: 2020/01/12 09:11,dae,43842,note2,</v>
      </c>
      <c r="P566">
        <f>COUNTIF(O:O,O566)</f>
        <v>1</v>
      </c>
    </row>
    <row r="567" spans="1:16" ht="30" customHeight="1" thickBot="1" x14ac:dyDescent="0.35">
      <c r="A567" s="2">
        <v>43848.984189814815</v>
      </c>
      <c r="B567" s="1" t="s">
        <v>9</v>
      </c>
      <c r="C567" s="1"/>
      <c r="D567" s="1"/>
      <c r="E567" s="1">
        <v>32</v>
      </c>
      <c r="F567" s="1" t="s">
        <v>20</v>
      </c>
      <c r="G567" s="1"/>
      <c r="H567" s="1" t="s">
        <v>74</v>
      </c>
      <c r="I567" s="1"/>
      <c r="J567" s="1"/>
      <c r="K567" s="1" t="s">
        <v>552</v>
      </c>
      <c r="L567" s="3">
        <v>43842</v>
      </c>
      <c r="M567" s="4"/>
      <c r="N567" s="1">
        <f>COUNTIF(K:K,K567)</f>
        <v>1</v>
      </c>
      <c r="O567" s="1" t="str">
        <f t="shared" si="9"/>
        <v>Expenses,amount,,source,,expence amount,32,category,Me,item1,,item2Food,item3,,item4,,des,مشتريات نقاط البيع بطاقة: **4529;مدى(أثير) من: xx007 مبلغ: 32.00 SAR لدى: FOOD LINES TO SERVICE دولة: السعودية في: 2020/01/12 16:01,dae,43842,note2,</v>
      </c>
      <c r="P567">
        <f>COUNTIF(O:O,O567)</f>
        <v>1</v>
      </c>
    </row>
    <row r="568" spans="1:16" ht="30" customHeight="1" thickBot="1" x14ac:dyDescent="0.35">
      <c r="A568" s="2">
        <v>43848.984560185185</v>
      </c>
      <c r="B568" s="1" t="s">
        <v>9</v>
      </c>
      <c r="C568" s="1"/>
      <c r="D568" s="1"/>
      <c r="E568" s="1">
        <v>34</v>
      </c>
      <c r="F568" s="1" t="s">
        <v>10</v>
      </c>
      <c r="G568" s="1" t="s">
        <v>10</v>
      </c>
      <c r="H568" s="1"/>
      <c r="I568" s="1"/>
      <c r="J568" s="1"/>
      <c r="K568" s="1" t="s">
        <v>553</v>
      </c>
      <c r="L568" s="3">
        <v>43842</v>
      </c>
      <c r="M568" s="4"/>
      <c r="N568" s="1">
        <f>COUNTIF(K:K,K568)</f>
        <v>1</v>
      </c>
      <c r="O568" s="1" t="str">
        <f t="shared" si="9"/>
        <v>Expenses,amount,,source,,expence amount,34,category,H1,item1,H1,item2,item3,,item4,,des,مشتريات نقاط البيع بطاقة: **4529;مدى(أثير) من: xx007 مبلغ: 34.25 SAR لدى: PANDA RETAIL COMPANY P دولة: السعودية في: 2020/01/12 19:40,dae,43842,note2,</v>
      </c>
      <c r="P568">
        <f>COUNTIF(O:O,O568)</f>
        <v>1</v>
      </c>
    </row>
    <row r="569" spans="1:16" ht="30" customHeight="1" thickBot="1" x14ac:dyDescent="0.35">
      <c r="A569" s="2">
        <v>43848.984976851854</v>
      </c>
      <c r="B569" s="1" t="s">
        <v>9</v>
      </c>
      <c r="C569" s="1"/>
      <c r="D569" s="1"/>
      <c r="E569" s="1">
        <v>20</v>
      </c>
      <c r="F569" s="1" t="s">
        <v>20</v>
      </c>
      <c r="G569" s="1"/>
      <c r="H569" s="1" t="s">
        <v>84</v>
      </c>
      <c r="I569" s="1"/>
      <c r="J569" s="1"/>
      <c r="K569" s="1" t="s">
        <v>554</v>
      </c>
      <c r="L569" s="3">
        <v>43842</v>
      </c>
      <c r="M569" s="4"/>
      <c r="N569" s="1">
        <f>COUNTIF(K:K,K569)</f>
        <v>1</v>
      </c>
      <c r="O569" s="1" t="str">
        <f t="shared" si="9"/>
        <v>Expenses,amount,,source,,expence amount,20,category,Me,item1,,item2Coffee,item3,,item4,,des,مشتريات نقاط البيع بطاقة: **4529;مدى(أثير) من: xx007 مبلغ: 20.00 SAR لدى: JAVA TIME FOR TRADING دولة: السعودية في: 2020/01/12 20:27,dae,43842,note2,</v>
      </c>
      <c r="P569">
        <f>COUNTIF(O:O,O569)</f>
        <v>1</v>
      </c>
    </row>
    <row r="570" spans="1:16" ht="30" customHeight="1" thickBot="1" x14ac:dyDescent="0.35">
      <c r="A570" s="2">
        <v>43848.985324074078</v>
      </c>
      <c r="B570" s="1" t="s">
        <v>9</v>
      </c>
      <c r="C570" s="1"/>
      <c r="D570" s="1"/>
      <c r="E570" s="1">
        <v>40</v>
      </c>
      <c r="F570" s="1" t="s">
        <v>10</v>
      </c>
      <c r="G570" s="1" t="s">
        <v>10</v>
      </c>
      <c r="H570" s="1"/>
      <c r="I570" s="1"/>
      <c r="J570" s="1"/>
      <c r="K570" s="1" t="s">
        <v>555</v>
      </c>
      <c r="L570" s="3">
        <v>43842</v>
      </c>
      <c r="M570" s="4"/>
      <c r="N570" s="1">
        <f>COUNTIF(K:K,K570)</f>
        <v>1</v>
      </c>
      <c r="O570" s="1" t="str">
        <f t="shared" si="9"/>
        <v>Expenses,amount,,source,,expence amount,40,category,H1,item1,H1,item2,item3,,item4,,des,مشتريات نقاط البيع بطاقة: **4529;مدى(أثير) من: xx007 مبلغ: 40.00 SAR لدى: AWRAQ ALENAB RESTURNT دولة: السعودية في: 2020/01/12 21:45,dae,43842,note2,</v>
      </c>
      <c r="P570">
        <f>COUNTIF(O:O,O570)</f>
        <v>1</v>
      </c>
    </row>
    <row r="571" spans="1:16" ht="30" customHeight="1" thickBot="1" x14ac:dyDescent="0.35">
      <c r="A571" s="2">
        <v>43848.985682870371</v>
      </c>
      <c r="B571" s="1" t="s">
        <v>9</v>
      </c>
      <c r="C571" s="1"/>
      <c r="D571" s="1"/>
      <c r="E571" s="1">
        <v>40</v>
      </c>
      <c r="F571" s="1" t="s">
        <v>10</v>
      </c>
      <c r="G571" s="1" t="s">
        <v>10</v>
      </c>
      <c r="H571" s="1"/>
      <c r="I571" s="1"/>
      <c r="J571" s="1"/>
      <c r="K571" s="1" t="s">
        <v>556</v>
      </c>
      <c r="L571" s="3">
        <v>43842</v>
      </c>
      <c r="M571" s="4"/>
      <c r="N571" s="1">
        <f>COUNTIF(K:K,K571)</f>
        <v>1</v>
      </c>
      <c r="O571" s="1" t="str">
        <f t="shared" si="9"/>
        <v>Expenses,amount,,source,,expence amount,40,category,H1,item1,H1,item2,item3,,item4,,des,مشتريات نقاط البيع بطاقة: **4529;مدى(أثير) من: xx007 مبلغ: 40.00 SAR لدى: AWRAQ ALENAB RESTURNT دولة: السعودية في: 2020/01/12 21:50,dae,43842,note2,</v>
      </c>
      <c r="P571">
        <f>COUNTIF(O:O,O571)</f>
        <v>1</v>
      </c>
    </row>
    <row r="572" spans="1:16" ht="30" customHeight="1" thickBot="1" x14ac:dyDescent="0.35">
      <c r="A572" s="2">
        <v>43848.986562500002</v>
      </c>
      <c r="B572" s="1" t="s">
        <v>9</v>
      </c>
      <c r="C572" s="1"/>
      <c r="D572" s="1"/>
      <c r="E572" s="5">
        <v>2000</v>
      </c>
      <c r="F572" s="1" t="s">
        <v>557</v>
      </c>
      <c r="G572" s="1"/>
      <c r="H572" s="1"/>
      <c r="I572" s="1"/>
      <c r="J572" s="1"/>
      <c r="K572" s="1" t="s">
        <v>558</v>
      </c>
      <c r="L572" s="3">
        <v>43842</v>
      </c>
      <c r="M572" s="4"/>
      <c r="N572" s="1">
        <f>COUNTIF(K:K,K572)</f>
        <v>1</v>
      </c>
      <c r="O572" s="1" t="str">
        <f t="shared" si="9"/>
        <v>Expenses,amount,,source,,expence amount,2000,category,سلفة,item1,,item2,item3,,item4,,des,حوالة صادرة: داخلية من: xx007 مبلغ: 2000.00 SAR في: 2020/01/12 22:28 أسامة البشتالي,dae,43842,note2,</v>
      </c>
      <c r="P572">
        <f>COUNTIF(O:O,O572)</f>
        <v>1</v>
      </c>
    </row>
    <row r="573" spans="1:16" ht="30" customHeight="1" thickBot="1" x14ac:dyDescent="0.35">
      <c r="A573" s="2">
        <v>43848.989606481482</v>
      </c>
      <c r="B573" s="1" t="s">
        <v>9</v>
      </c>
      <c r="C573" s="1"/>
      <c r="D573" s="1"/>
      <c r="E573" s="1">
        <v>14</v>
      </c>
      <c r="F573" s="1" t="s">
        <v>20</v>
      </c>
      <c r="G573" s="1"/>
      <c r="H573" s="1" t="s">
        <v>45</v>
      </c>
      <c r="I573" s="1"/>
      <c r="J573" s="1"/>
      <c r="K573" s="1" t="s">
        <v>99</v>
      </c>
      <c r="L573" s="3">
        <v>43848</v>
      </c>
      <c r="M573" s="4"/>
      <c r="N573" s="1">
        <f>COUNTIF(K:K,K573)</f>
        <v>118</v>
      </c>
      <c r="O573" s="1" t="str">
        <f t="shared" si="9"/>
        <v>Expenses,amount,,source,,expence amount,14,category,Me,item1,,item2Laundry,item3,,item4,,des,C,dae,43848,note2,</v>
      </c>
      <c r="P573">
        <f>COUNTIF(O:O,O573)</f>
        <v>1</v>
      </c>
    </row>
    <row r="574" spans="1:16" ht="30" customHeight="1" thickBot="1" x14ac:dyDescent="0.35">
      <c r="A574" s="2">
        <v>43848.990046296298</v>
      </c>
      <c r="B574" s="1" t="s">
        <v>9</v>
      </c>
      <c r="C574" s="1"/>
      <c r="D574" s="1"/>
      <c r="E574" s="1">
        <v>8</v>
      </c>
      <c r="F574" s="1" t="s">
        <v>20</v>
      </c>
      <c r="G574" s="1"/>
      <c r="H574" s="1" t="s">
        <v>84</v>
      </c>
      <c r="I574" s="1"/>
      <c r="J574" s="1"/>
      <c r="K574" s="1" t="s">
        <v>559</v>
      </c>
      <c r="L574" s="3">
        <v>43843</v>
      </c>
      <c r="M574" s="4"/>
      <c r="N574" s="1">
        <f>COUNTIF(K:K,K574)</f>
        <v>1</v>
      </c>
      <c r="O574" s="1" t="str">
        <f t="shared" si="9"/>
        <v>Expenses,amount,,source,,expence amount,8,category,Me,item1,,item2Coffee,item3,,item4,,des,مشتريات نقاط البيع بطاقة: **4529;مدى(أثير) من: xx007 مبلغ: 8.00 SAR لدى: COFFEE LOBBY دولة: السعودية في: 2020/01/13 10:18,dae,43843,note2,</v>
      </c>
      <c r="P574">
        <f>COUNTIF(O:O,O574)</f>
        <v>1</v>
      </c>
    </row>
    <row r="575" spans="1:16" ht="30" customHeight="1" thickBot="1" x14ac:dyDescent="0.35">
      <c r="A575" s="2">
        <v>43848.990335648145</v>
      </c>
      <c r="B575" s="1" t="s">
        <v>9</v>
      </c>
      <c r="C575" s="1"/>
      <c r="D575" s="1"/>
      <c r="E575" s="1">
        <v>105</v>
      </c>
      <c r="F575" s="1" t="s">
        <v>20</v>
      </c>
      <c r="G575" s="1"/>
      <c r="H575" s="1" t="s">
        <v>22</v>
      </c>
      <c r="I575" s="1"/>
      <c r="J575" s="1"/>
      <c r="K575" s="1" t="s">
        <v>560</v>
      </c>
      <c r="L575" s="3">
        <v>43843</v>
      </c>
      <c r="M575" s="4"/>
      <c r="N575" s="1">
        <f>COUNTIF(K:K,K575)</f>
        <v>1</v>
      </c>
      <c r="O575" s="1" t="str">
        <f t="shared" si="9"/>
        <v>Expenses,amount,,source,,expence amount,105,category,Me,item1,,item2Fuel,item3,,item4,,des,مشتريات نقاط البيع بطاقة: **4529;مدى(أثير) من: xx007 مبلغ: 105.00 SAR لدى: Abu Bakar 2 دولة: السعودية في: 2020/01/13 10:21,dae,43843,note2,</v>
      </c>
      <c r="P575">
        <f>COUNTIF(O:O,O575)</f>
        <v>1</v>
      </c>
    </row>
    <row r="576" spans="1:16" ht="30" customHeight="1" thickBot="1" x14ac:dyDescent="0.35">
      <c r="A576" s="2">
        <v>43848.991087962961</v>
      </c>
      <c r="B576" s="1" t="s">
        <v>9</v>
      </c>
      <c r="C576" s="1"/>
      <c r="D576" s="1"/>
      <c r="E576" s="1">
        <v>30</v>
      </c>
      <c r="F576" s="1" t="s">
        <v>20</v>
      </c>
      <c r="G576" s="1"/>
      <c r="H576" s="1" t="s">
        <v>30</v>
      </c>
      <c r="I576" s="1"/>
      <c r="J576" s="1"/>
      <c r="K576" s="1" t="s">
        <v>561</v>
      </c>
      <c r="L576" s="3">
        <v>43843</v>
      </c>
      <c r="M576" s="4"/>
      <c r="N576" s="1">
        <f>COUNTIF(K:K,K576)</f>
        <v>1</v>
      </c>
      <c r="O576" s="1" t="str">
        <f t="shared" si="9"/>
        <v>Expenses,amount,,source,,expence amount,30,category,Me,item1,,item2Other,item3,,item4,,des,مشتريات نقاط البيع بطاقة: **4529;مدى(أثير) من: xx007 مبلغ: 30.00 SAR لدى: ALRAQIU ALMUTAWIRUH دولة: السعودية في: 2020/01/13 10:57,dae,43843,note2,</v>
      </c>
      <c r="P576">
        <f>COUNTIF(O:O,O576)</f>
        <v>1</v>
      </c>
    </row>
    <row r="577" spans="1:16" ht="30" customHeight="1" thickBot="1" x14ac:dyDescent="0.35">
      <c r="A577" s="2">
        <v>43848.99145833333</v>
      </c>
      <c r="B577" s="1" t="s">
        <v>9</v>
      </c>
      <c r="C577" s="1"/>
      <c r="D577" s="1"/>
      <c r="E577" s="1">
        <v>58</v>
      </c>
      <c r="F577" s="1" t="s">
        <v>60</v>
      </c>
      <c r="G577" s="1"/>
      <c r="H577" s="1"/>
      <c r="I577" s="1"/>
      <c r="J577" s="1"/>
      <c r="K577" s="1" t="s">
        <v>562</v>
      </c>
      <c r="L577" s="3">
        <v>43843</v>
      </c>
      <c r="M577" s="4"/>
      <c r="N577" s="1">
        <f>COUNTIF(K:K,K577)</f>
        <v>1</v>
      </c>
      <c r="O577" s="1" t="str">
        <f t="shared" si="9"/>
        <v>Expenses,amount,,source,,expence amount,58,category,Res,item1,,item2,item3,,item4,,des,مشتريات إنترنت بطاقة: **4529;مدى من: xx007 مبلغ: 58.00 SAR لدى: Careem Transportation في: 2020/01/13 13:15,dae,43843,note2,</v>
      </c>
      <c r="P577">
        <f>COUNTIF(O:O,O577)</f>
        <v>1</v>
      </c>
    </row>
    <row r="578" spans="1:16" ht="30" customHeight="1" thickBot="1" x14ac:dyDescent="0.35">
      <c r="A578" s="2">
        <v>43848.991828703707</v>
      </c>
      <c r="B578" s="1" t="s">
        <v>9</v>
      </c>
      <c r="C578" s="1"/>
      <c r="D578" s="1"/>
      <c r="E578" s="1">
        <v>5</v>
      </c>
      <c r="F578" s="1" t="s">
        <v>60</v>
      </c>
      <c r="G578" s="1"/>
      <c r="H578" s="1"/>
      <c r="I578" s="1"/>
      <c r="J578" s="1"/>
      <c r="K578" s="1" t="s">
        <v>563</v>
      </c>
      <c r="L578" s="3">
        <v>43843</v>
      </c>
      <c r="M578" s="4"/>
      <c r="N578" s="1">
        <f>COUNTIF(K:K,K578)</f>
        <v>1</v>
      </c>
      <c r="O578" s="1" t="str">
        <f t="shared" si="9"/>
        <v>Expenses,amount,,source,,expence amount,5,category,Res,item1,,item2,item3,,item4,,des,مشتريات إنترنت بطاقة: **4529;مدى من: xx007 مبلغ: 5.00 SAR لدى: Careem Transportation في: 2020/01/13 13:15,dae,43843,note2,</v>
      </c>
      <c r="P578">
        <f>COUNTIF(O:O,O578)</f>
        <v>1</v>
      </c>
    </row>
    <row r="579" spans="1:16" ht="30" customHeight="1" thickBot="1" x14ac:dyDescent="0.35">
      <c r="A579" s="2">
        <v>43848.992465277777</v>
      </c>
      <c r="B579" s="1" t="s">
        <v>9</v>
      </c>
      <c r="C579" s="1"/>
      <c r="D579" s="1"/>
      <c r="E579" s="1">
        <v>150</v>
      </c>
      <c r="F579" s="1" t="s">
        <v>10</v>
      </c>
      <c r="G579" s="1" t="s">
        <v>24</v>
      </c>
      <c r="H579" s="1"/>
      <c r="I579" s="1"/>
      <c r="J579" s="1"/>
      <c r="K579" s="1" t="s">
        <v>564</v>
      </c>
      <c r="L579" s="3">
        <v>43843</v>
      </c>
      <c r="M579" s="4"/>
      <c r="N579" s="1">
        <f>COUNTIF(K:K,K579)</f>
        <v>1</v>
      </c>
      <c r="O579" s="1" t="str">
        <f t="shared" si="9"/>
        <v>Expenses,amount,,source,,expence amount,150,category,H1,item1,Batool,item2,item3,,item4,,des,حوالة صادرة: محلية من: xx007 مبلغ: 157.35 SAR في: 2020/01/13 15:36,dae,43843,note2,</v>
      </c>
      <c r="P579">
        <f>COUNTIF(O:O,O579)</f>
        <v>1</v>
      </c>
    </row>
    <row r="580" spans="1:16" ht="30" customHeight="1" thickBot="1" x14ac:dyDescent="0.35">
      <c r="A580" s="2">
        <v>43848.992824074077</v>
      </c>
      <c r="B580" s="1" t="s">
        <v>9</v>
      </c>
      <c r="C580" s="1"/>
      <c r="D580" s="1"/>
      <c r="E580" s="1">
        <v>45</v>
      </c>
      <c r="F580" s="1" t="s">
        <v>14</v>
      </c>
      <c r="G580" s="1"/>
      <c r="H580" s="1"/>
      <c r="I580" s="1" t="s">
        <v>14</v>
      </c>
      <c r="J580" s="1"/>
      <c r="K580" s="1" t="s">
        <v>565</v>
      </c>
      <c r="L580" s="3">
        <v>43843</v>
      </c>
      <c r="M580" s="4"/>
      <c r="N580" s="1">
        <f>COUNTIF(K:K,K580)</f>
        <v>1</v>
      </c>
      <c r="O580" s="1" t="str">
        <f t="shared" si="9"/>
        <v>Expenses,amount,,source,,expence amount,45,category,H2,item1,,item2,item3,H2,item4,,des,مشتريات نقاط البيع بطاقة: **4529;مدى(أثير) من: xx007 مبلغ: 45.00 SAR لدى: EST BAYAREQ DUBAI دولة: السعودية في: 2020/01/13 19:53,dae,43843,note2,</v>
      </c>
      <c r="P580">
        <f>COUNTIF(O:O,O580)</f>
        <v>1</v>
      </c>
    </row>
    <row r="581" spans="1:16" ht="30" customHeight="1" thickBot="1" x14ac:dyDescent="0.35">
      <c r="A581" s="2">
        <v>43848.993587962963</v>
      </c>
      <c r="B581" s="1" t="s">
        <v>9</v>
      </c>
      <c r="C581" s="1"/>
      <c r="D581" s="1"/>
      <c r="E581" s="1">
        <v>30</v>
      </c>
      <c r="F581" s="1" t="s">
        <v>14</v>
      </c>
      <c r="G581" s="1"/>
      <c r="H581" s="1"/>
      <c r="I581" s="1" t="s">
        <v>482</v>
      </c>
      <c r="J581" s="1"/>
      <c r="K581" s="1" t="s">
        <v>566</v>
      </c>
      <c r="L581" s="3">
        <v>43843</v>
      </c>
      <c r="M581" s="4"/>
      <c r="N581" s="1">
        <f>COUNTIF(K:K,K581)</f>
        <v>1</v>
      </c>
      <c r="O581" s="1" t="str">
        <f t="shared" si="9"/>
        <v>Expenses,amount,,source,,expence amount,30,category,H2,item1,,item2,item3,Maintenance,item4,,des,دفاية صيانة,dae,43843,note2,</v>
      </c>
      <c r="P581">
        <f>COUNTIF(O:O,O581)</f>
        <v>1</v>
      </c>
    </row>
    <row r="582" spans="1:16" ht="30" customHeight="1" thickBot="1" x14ac:dyDescent="0.35">
      <c r="A582" s="2">
        <v>43848.993877314817</v>
      </c>
      <c r="B582" s="1" t="s">
        <v>9</v>
      </c>
      <c r="C582" s="1"/>
      <c r="D582" s="1"/>
      <c r="E582" s="1">
        <v>89.23</v>
      </c>
      <c r="F582" s="1" t="s">
        <v>14</v>
      </c>
      <c r="G582" s="1"/>
      <c r="H582" s="1"/>
      <c r="I582" s="1" t="s">
        <v>14</v>
      </c>
      <c r="J582" s="1"/>
      <c r="K582" s="1" t="s">
        <v>567</v>
      </c>
      <c r="L582" s="3">
        <v>43843</v>
      </c>
      <c r="M582" s="4"/>
      <c r="N582" s="1">
        <f>COUNTIF(K:K,K582)</f>
        <v>1</v>
      </c>
      <c r="O582" s="1" t="str">
        <f t="shared" si="9"/>
        <v>Expenses,amount,,source,,expence amount,89.23,category,H2,item1,,item2,item3,H2,item4,,des,مشتريات نقاط البيع بطاقة: **4529;مدى(أثير) من: xx007 مبلغ: 89.23 SAR لدى: Al Othaim Markets دولة: السعودية في: 2020/01/13 22:14,dae,43843,note2,</v>
      </c>
      <c r="P582">
        <f>COUNTIF(O:O,O582)</f>
        <v>1</v>
      </c>
    </row>
    <row r="583" spans="1:16" ht="30" customHeight="1" thickBot="1" x14ac:dyDescent="0.35">
      <c r="A583" s="2">
        <v>43848.994189814817</v>
      </c>
      <c r="B583" s="1" t="s">
        <v>9</v>
      </c>
      <c r="C583" s="1"/>
      <c r="D583" s="1"/>
      <c r="E583" s="1">
        <v>9.9499999999999993</v>
      </c>
      <c r="F583" s="1" t="s">
        <v>14</v>
      </c>
      <c r="G583" s="1"/>
      <c r="H583" s="1"/>
      <c r="I583" s="1" t="s">
        <v>14</v>
      </c>
      <c r="J583" s="1"/>
      <c r="K583" s="1" t="s">
        <v>568</v>
      </c>
      <c r="L583" s="3">
        <v>43843</v>
      </c>
      <c r="M583" s="4"/>
      <c r="N583" s="1">
        <f>COUNTIF(K:K,K583)</f>
        <v>1</v>
      </c>
      <c r="O583" s="1" t="str">
        <f t="shared" si="9"/>
        <v>Expenses,amount,,source,,expence amount,9.95,category,H2,item1,,item2,item3,H2,item4,,des,مشتريات نقاط البيع بطاقة: **4529;مدى(أثير) من: xx007 مبلغ: 9.95 SAR لدى: Al Othaim Markets دولة: السعودية في: 2020/01/13 22:15,dae,43843,note2,</v>
      </c>
      <c r="P583">
        <f>COUNTIF(O:O,O583)</f>
        <v>1</v>
      </c>
    </row>
    <row r="584" spans="1:16" ht="30" customHeight="1" thickBot="1" x14ac:dyDescent="0.35">
      <c r="A584" s="2">
        <v>43848.995000000003</v>
      </c>
      <c r="B584" s="1" t="s">
        <v>9</v>
      </c>
      <c r="C584" s="1"/>
      <c r="D584" s="1"/>
      <c r="E584" s="1">
        <v>500</v>
      </c>
      <c r="F584" s="1" t="s">
        <v>10</v>
      </c>
      <c r="G584" s="1" t="s">
        <v>10</v>
      </c>
      <c r="H584" s="1"/>
      <c r="I584" s="1"/>
      <c r="J584" s="1"/>
      <c r="K584" s="1" t="s">
        <v>569</v>
      </c>
      <c r="L584" s="3">
        <v>43844</v>
      </c>
      <c r="M584" s="4"/>
      <c r="N584" s="1">
        <f>COUNTIF(K:K,K584)</f>
        <v>1</v>
      </c>
      <c r="O584" s="1" t="str">
        <f t="shared" si="9"/>
        <v>Expenses,amount,,source,,expence amount,500,category,H1,item1,H1,item2,item3,,item4,,des,حوالة صادرة: محلية من: xx007 مبلغ: 507.35 SAR في: 2020/01/14 15:00,dae,43844,note2,</v>
      </c>
      <c r="P584">
        <f>COUNTIF(O:O,O584)</f>
        <v>1</v>
      </c>
    </row>
    <row r="585" spans="1:16" ht="30" customHeight="1" thickBot="1" x14ac:dyDescent="0.35">
      <c r="A585" s="2">
        <v>43848.995300925926</v>
      </c>
      <c r="B585" s="1" t="s">
        <v>9</v>
      </c>
      <c r="C585" s="1"/>
      <c r="D585" s="1"/>
      <c r="E585" s="1">
        <v>200</v>
      </c>
      <c r="F585" s="1" t="s">
        <v>14</v>
      </c>
      <c r="G585" s="1"/>
      <c r="H585" s="1"/>
      <c r="I585" s="1" t="s">
        <v>14</v>
      </c>
      <c r="J585" s="1"/>
      <c r="K585" s="1" t="s">
        <v>570</v>
      </c>
      <c r="L585" s="3">
        <v>43844</v>
      </c>
      <c r="M585" s="4"/>
      <c r="N585" s="1">
        <f>COUNTIF(K:K,K585)</f>
        <v>1</v>
      </c>
      <c r="O585" s="1" t="str">
        <f t="shared" si="9"/>
        <v>Expenses,amount,,source,,expence amount,200,category,H2,item1,,item2,item3,H2,item4,,des,سحب: صراف آلي بطاقة: **4529 مدى دولة: السعودية من: xx007 مبلغ: 200.00 SAR في: 2020/01/14 15:32,dae,43844,note2,</v>
      </c>
      <c r="P585">
        <f>COUNTIF(O:O,O585)</f>
        <v>1</v>
      </c>
    </row>
    <row r="586" spans="1:16" ht="30" customHeight="1" thickBot="1" x14ac:dyDescent="0.35">
      <c r="A586" s="2">
        <v>43848.99559027778</v>
      </c>
      <c r="B586" s="1" t="s">
        <v>9</v>
      </c>
      <c r="C586" s="1"/>
      <c r="D586" s="1"/>
      <c r="E586" s="1">
        <v>20</v>
      </c>
      <c r="F586" s="1" t="s">
        <v>20</v>
      </c>
      <c r="G586" s="1"/>
      <c r="H586" s="1" t="s">
        <v>84</v>
      </c>
      <c r="I586" s="1"/>
      <c r="J586" s="1"/>
      <c r="K586" s="1" t="s">
        <v>571</v>
      </c>
      <c r="L586" s="3">
        <v>43844</v>
      </c>
      <c r="M586" s="4"/>
      <c r="N586" s="1">
        <f>COUNTIF(K:K,K586)</f>
        <v>1</v>
      </c>
      <c r="O586" s="1" t="str">
        <f t="shared" si="9"/>
        <v>Expenses,amount,,source,,expence amount,20,category,Me,item1,,item2Coffee,item3,,item4,,des,مشتريات نقاط البيع بطاقة: **4529;مدى(أثير) من: xx007 مبلغ: 20.00 SAR لدى: JAVA TIME FOR TRADING دولة: السعودية في: 2020/01/14 21:57,dae,43844,note2,</v>
      </c>
      <c r="P586">
        <f>COUNTIF(O:O,O586)</f>
        <v>1</v>
      </c>
    </row>
    <row r="587" spans="1:16" ht="30" customHeight="1" thickBot="1" x14ac:dyDescent="0.35">
      <c r="A587" s="2">
        <v>43848.995891203704</v>
      </c>
      <c r="B587" s="1" t="s">
        <v>9</v>
      </c>
      <c r="C587" s="1"/>
      <c r="D587" s="1"/>
      <c r="E587" s="1">
        <v>76</v>
      </c>
      <c r="F587" s="1" t="s">
        <v>10</v>
      </c>
      <c r="G587" s="1" t="s">
        <v>10</v>
      </c>
      <c r="H587" s="1"/>
      <c r="I587" s="1"/>
      <c r="J587" s="1"/>
      <c r="K587" s="1" t="s">
        <v>572</v>
      </c>
      <c r="L587" s="3">
        <v>43844</v>
      </c>
      <c r="M587" s="4"/>
      <c r="N587" s="1">
        <f>COUNTIF(K:K,K587)</f>
        <v>1</v>
      </c>
      <c r="O587" s="1" t="str">
        <f t="shared" si="9"/>
        <v>Expenses,amount,,source,,expence amount,76,category,H1,item1,H1,item2,item3,,item4,,des,مشتريات نقاط البيع بطاقة: **4529;مدى(أثير) من: xx007 مبلغ: 76.05 SAR لدى: PANDA RETAIL COMPANY P دولة: السعودية في: 2020/01/14 23:26,dae,43844,note2,</v>
      </c>
      <c r="P587">
        <f>COUNTIF(O:O,O587)</f>
        <v>1</v>
      </c>
    </row>
    <row r="588" spans="1:16" ht="30" customHeight="1" thickBot="1" x14ac:dyDescent="0.35">
      <c r="A588" s="2">
        <v>43848.996249999997</v>
      </c>
      <c r="B588" s="1" t="s">
        <v>9</v>
      </c>
      <c r="C588" s="1"/>
      <c r="D588" s="1"/>
      <c r="E588" s="1">
        <v>22</v>
      </c>
      <c r="F588" s="1" t="s">
        <v>10</v>
      </c>
      <c r="G588" s="1" t="s">
        <v>24</v>
      </c>
      <c r="H588" s="1"/>
      <c r="I588" s="1"/>
      <c r="J588" s="1"/>
      <c r="K588" s="1" t="s">
        <v>573</v>
      </c>
      <c r="L588" s="3">
        <v>43844</v>
      </c>
      <c r="M588" s="4"/>
      <c r="N588" s="1">
        <f>COUNTIF(K:K,K588)</f>
        <v>1</v>
      </c>
      <c r="O588" s="1" t="str">
        <f t="shared" si="9"/>
        <v>Expenses,amount,,source,,expence amount,22,category,H1,item1,Batool,item2,item3,,item4,,des,مشتريات نقاط البيع بطاقة: **4529;مدى(أثير) من: xx007 مبلغ: 22.00 SAR لدى: MCDONALDS AL NADA دولة: السعودية في: 2020/01/14 23:45,dae,43844,note2,</v>
      </c>
      <c r="P588">
        <f>COUNTIF(O:O,O588)</f>
        <v>1</v>
      </c>
    </row>
    <row r="589" spans="1:16" ht="30" customHeight="1" thickBot="1" x14ac:dyDescent="0.35">
      <c r="A589" s="2">
        <v>43849.108668981484</v>
      </c>
      <c r="B589" s="1" t="s">
        <v>9</v>
      </c>
      <c r="C589" s="1"/>
      <c r="D589" s="1"/>
      <c r="E589" s="1">
        <v>14</v>
      </c>
      <c r="F589" s="1" t="s">
        <v>20</v>
      </c>
      <c r="G589" s="1"/>
      <c r="H589" s="1" t="s">
        <v>74</v>
      </c>
      <c r="I589" s="1"/>
      <c r="J589" s="1"/>
      <c r="K589" s="1" t="s">
        <v>574</v>
      </c>
      <c r="L589" s="3">
        <v>43845</v>
      </c>
      <c r="M589" s="4"/>
      <c r="N589" s="1">
        <f>COUNTIF(K:K,K589)</f>
        <v>1</v>
      </c>
      <c r="O589" s="1" t="str">
        <f t="shared" si="9"/>
        <v>Expenses,amount,,source,,expence amount,14,category,Me,item1,,item2Food,item3,,item4,,des,مشتريات نقاط البيع بطاقة: **4529;مدى(أثير) من: xx007 مبلغ: 14.00 SAR لدى: MAMA NOURA دولة: السعودية في: 2020/01/15 08:42,dae,43845,note2,</v>
      </c>
      <c r="P589">
        <f>COUNTIF(O:O,O589)</f>
        <v>1</v>
      </c>
    </row>
    <row r="590" spans="1:16" ht="30" customHeight="1" thickBot="1" x14ac:dyDescent="0.35">
      <c r="A590" s="2">
        <v>43849.109305555554</v>
      </c>
      <c r="B590" s="1" t="s">
        <v>9</v>
      </c>
      <c r="C590" s="1"/>
      <c r="D590" s="1"/>
      <c r="E590" s="1">
        <v>300</v>
      </c>
      <c r="F590" s="1" t="s">
        <v>20</v>
      </c>
      <c r="G590" s="1"/>
      <c r="H590" s="1" t="s">
        <v>156</v>
      </c>
      <c r="I590" s="1"/>
      <c r="J590" s="1"/>
      <c r="K590" s="1" t="s">
        <v>575</v>
      </c>
      <c r="L590" s="3">
        <v>43845</v>
      </c>
      <c r="M590" s="4"/>
      <c r="N590" s="1">
        <f>COUNTIF(K:K,K590)</f>
        <v>1</v>
      </c>
      <c r="O590" s="1" t="str">
        <f t="shared" si="9"/>
        <v>Expenses,amount,,source,,expence amount,300,category,Me,item1,,item2Charity,item3,,item4,,des,مصطفى عدي عن طريق معاذ حوالة صادرة: محلية من: xx007 مبلغ: 307.35 SAR في: 2020/01/15 09:22,dae,43845,note2,</v>
      </c>
      <c r="P590">
        <f>COUNTIF(O:O,O590)</f>
        <v>1</v>
      </c>
    </row>
    <row r="591" spans="1:16" ht="30" customHeight="1" thickBot="1" x14ac:dyDescent="0.35">
      <c r="A591" s="2">
        <v>43849.1096875</v>
      </c>
      <c r="B591" s="1" t="s">
        <v>9</v>
      </c>
      <c r="C591" s="1"/>
      <c r="D591" s="1"/>
      <c r="E591" s="1">
        <v>150</v>
      </c>
      <c r="F591" s="1" t="s">
        <v>20</v>
      </c>
      <c r="G591" s="1"/>
      <c r="H591" s="1" t="s">
        <v>110</v>
      </c>
      <c r="I591" s="1"/>
      <c r="J591" s="1"/>
      <c r="K591" s="1" t="s">
        <v>576</v>
      </c>
      <c r="L591" s="3">
        <v>43845</v>
      </c>
      <c r="M591" s="4"/>
      <c r="N591" s="1">
        <f>COUNTIF(K:K,K591)</f>
        <v>1</v>
      </c>
      <c r="O591" s="1" t="str">
        <f t="shared" si="9"/>
        <v>Expenses,amount,,source,,expence amount,150,category,Me,item1,,item2Communication,item3,,item4,,des,سداد فاتورة من: xx007 مبلغ: 150.00 SAR مفوتر: الاتصالات السعودية في: 2020/01/15 09:25,dae,43845,note2,</v>
      </c>
      <c r="P591">
        <f>COUNTIF(O:O,O591)</f>
        <v>1</v>
      </c>
    </row>
    <row r="592" spans="1:16" ht="30" customHeight="1" thickBot="1" x14ac:dyDescent="0.35">
      <c r="A592" s="2">
        <v>43849.110138888886</v>
      </c>
      <c r="B592" s="1" t="s">
        <v>9</v>
      </c>
      <c r="C592" s="1"/>
      <c r="D592" s="1"/>
      <c r="E592" s="1">
        <v>150</v>
      </c>
      <c r="F592" s="1" t="s">
        <v>20</v>
      </c>
      <c r="G592" s="1"/>
      <c r="H592" s="1" t="s">
        <v>30</v>
      </c>
      <c r="I592" s="1"/>
      <c r="J592" s="1"/>
      <c r="K592" s="1" t="s">
        <v>577</v>
      </c>
      <c r="L592" s="3">
        <v>43845</v>
      </c>
      <c r="M592" s="4"/>
      <c r="N592" s="1">
        <f>COUNTIF(K:K,K592)</f>
        <v>1</v>
      </c>
      <c r="O592" s="1" t="str">
        <f t="shared" si="9"/>
        <v>Expenses,amount,,source,,expence amount,150,category,Me,item1,,item2Other,item3,,item4,,des,مدفوعات وزارة الداخلية من: xx007 مبلغ: 150.00 SAR الخدمة: الاستعلام عن المخالفات المروريه - رقم المخالفة في: 2020/01/15 09:26,dae,43845,note2,</v>
      </c>
      <c r="P592">
        <f>COUNTIF(O:O,O592)</f>
        <v>1</v>
      </c>
    </row>
    <row r="593" spans="1:16" ht="30" customHeight="1" thickBot="1" x14ac:dyDescent="0.35">
      <c r="A593" s="2">
        <v>43849.110497685186</v>
      </c>
      <c r="B593" s="1" t="s">
        <v>9</v>
      </c>
      <c r="C593" s="1"/>
      <c r="D593" s="1"/>
      <c r="E593" s="1">
        <v>150</v>
      </c>
      <c r="F593" s="1" t="s">
        <v>10</v>
      </c>
      <c r="G593" s="1" t="s">
        <v>10</v>
      </c>
      <c r="H593" s="1"/>
      <c r="I593" s="1"/>
      <c r="J593" s="1"/>
      <c r="K593" s="1" t="s">
        <v>578</v>
      </c>
      <c r="L593" s="3">
        <v>43845</v>
      </c>
      <c r="M593" s="4"/>
      <c r="N593" s="1">
        <f>COUNTIF(K:K,K593)</f>
        <v>1</v>
      </c>
      <c r="O593" s="1" t="str">
        <f t="shared" si="9"/>
        <v>Expenses,amount,,source,,expence amount,150,category,H1,item1,H1,item2,item3,,item4,,des,حوالة صادرة: محلية من: xx007 مبلغ: 157.35 SAR في: 2020/01/15 10:59,dae,43845,note2,</v>
      </c>
      <c r="P593">
        <f>COUNTIF(O:O,O593)</f>
        <v>1</v>
      </c>
    </row>
    <row r="594" spans="1:16" ht="30" customHeight="1" thickBot="1" x14ac:dyDescent="0.35">
      <c r="A594" s="2">
        <v>43849.110983796294</v>
      </c>
      <c r="B594" s="1" t="s">
        <v>9</v>
      </c>
      <c r="C594" s="1"/>
      <c r="D594" s="1"/>
      <c r="E594" s="1">
        <v>50</v>
      </c>
      <c r="F594" s="1" t="s">
        <v>10</v>
      </c>
      <c r="G594" s="1" t="s">
        <v>10</v>
      </c>
      <c r="H594" s="1"/>
      <c r="I594" s="1"/>
      <c r="J594" s="1"/>
      <c r="K594" s="1" t="s">
        <v>579</v>
      </c>
      <c r="L594" s="3">
        <v>43845</v>
      </c>
      <c r="M594" s="4"/>
      <c r="N594" s="1">
        <f>COUNTIF(K:K,K594)</f>
        <v>1</v>
      </c>
      <c r="O594" s="1" t="str">
        <f t="shared" si="9"/>
        <v>Expenses,amount,,source,,expence amount,50,category,H1,item1,H1,item2,item3,,item4,,des,حوالة صادرة: محلية من: xx007 مبلغ: 57.35 SAR في: 2020/01/15 11:37,dae,43845,note2,</v>
      </c>
      <c r="P594">
        <f>COUNTIF(O:O,O594)</f>
        <v>1</v>
      </c>
    </row>
    <row r="595" spans="1:16" ht="30" customHeight="1" thickBot="1" x14ac:dyDescent="0.35">
      <c r="A595" s="2">
        <v>43849.111342592594</v>
      </c>
      <c r="B595" s="1" t="s">
        <v>9</v>
      </c>
      <c r="C595" s="1"/>
      <c r="D595" s="1"/>
      <c r="E595" s="1">
        <v>1130</v>
      </c>
      <c r="F595" s="1" t="s">
        <v>14</v>
      </c>
      <c r="G595" s="1"/>
      <c r="H595" s="1"/>
      <c r="I595" s="1" t="s">
        <v>14</v>
      </c>
      <c r="J595" s="1"/>
      <c r="K595" s="1" t="s">
        <v>580</v>
      </c>
      <c r="L595" s="3">
        <v>43845</v>
      </c>
      <c r="M595" s="4"/>
      <c r="N595" s="1">
        <f>COUNTIF(K:K,K595)</f>
        <v>1</v>
      </c>
      <c r="O595" s="1" t="str">
        <f t="shared" si="9"/>
        <v>Expenses,amount,,source,,expence amount,1130,category,H2,item1,,item2,item3,H2,item4,,des,مشتريات نقاط البيع بطاقة: **4529;مدى(أثير) من: xx007 مبلغ: 1130.07 SAR لدى: AL FAISALIAH RESORT دولة: السعودية في: 2020/01/15 13:31,dae,43845,note2,</v>
      </c>
      <c r="P595">
        <f>COUNTIF(O:O,O595)</f>
        <v>1</v>
      </c>
    </row>
    <row r="596" spans="1:16" ht="30" customHeight="1" thickBot="1" x14ac:dyDescent="0.35">
      <c r="A596" s="2">
        <v>43849.111701388887</v>
      </c>
      <c r="B596" s="1" t="s">
        <v>9</v>
      </c>
      <c r="C596" s="1"/>
      <c r="D596" s="1"/>
      <c r="E596" s="1">
        <v>15.75</v>
      </c>
      <c r="F596" s="1" t="s">
        <v>20</v>
      </c>
      <c r="G596" s="1"/>
      <c r="H596" s="1" t="s">
        <v>110</v>
      </c>
      <c r="I596" s="1"/>
      <c r="J596" s="1"/>
      <c r="K596" s="1" t="s">
        <v>581</v>
      </c>
      <c r="L596" s="3">
        <v>43845</v>
      </c>
      <c r="M596" s="4"/>
      <c r="N596" s="1">
        <f>COUNTIF(K:K,K596)</f>
        <v>1</v>
      </c>
      <c r="O596" s="1" t="str">
        <f t="shared" si="9"/>
        <v>Expenses,amount,,source,,expence amount,15.75,category,Me,item1,,item2Communication,item3,,item4,,des,سداد فاتورة من: xx007 مبلغ: 15.75 SAR مفوتر: في: 2020/01/15 13:42,dae,43845,note2,</v>
      </c>
      <c r="P596">
        <f>COUNTIF(O:O,O596)</f>
        <v>1</v>
      </c>
    </row>
    <row r="597" spans="1:16" ht="30" customHeight="1" thickBot="1" x14ac:dyDescent="0.35">
      <c r="A597" s="2">
        <v>43849.112025462964</v>
      </c>
      <c r="B597" s="1" t="s">
        <v>9</v>
      </c>
      <c r="C597" s="1"/>
      <c r="D597" s="1"/>
      <c r="E597" s="1">
        <v>598</v>
      </c>
      <c r="F597" s="1" t="s">
        <v>14</v>
      </c>
      <c r="G597" s="1"/>
      <c r="H597" s="1"/>
      <c r="I597" s="1" t="s">
        <v>14</v>
      </c>
      <c r="J597" s="1"/>
      <c r="K597" s="1" t="s">
        <v>582</v>
      </c>
      <c r="L597" s="3">
        <v>43845</v>
      </c>
      <c r="M597" s="4"/>
      <c r="N597" s="1">
        <f>COUNTIF(K:K,K597)</f>
        <v>1</v>
      </c>
      <c r="O597" s="1" t="str">
        <f t="shared" si="9"/>
        <v>Expenses,amount,,source,,expence amount,598,category,H2,item1,,item2,item3,H2,item4,,des,مشتريات نقاط البيع بطاقة: **4529;مدى(أثير) من: xx007 مبلغ: 598.50 SAR لدى: AL FAISALIAH RESORT دولة: السعودية في: 2020/01/15 19:14,dae,43845,note2,</v>
      </c>
      <c r="P597">
        <f>COUNTIF(O:O,O597)</f>
        <v>1</v>
      </c>
    </row>
    <row r="598" spans="1:16" ht="30" customHeight="1" thickBot="1" x14ac:dyDescent="0.35">
      <c r="A598" s="2">
        <v>43850.997164351851</v>
      </c>
      <c r="B598" s="1" t="s">
        <v>9</v>
      </c>
      <c r="C598" s="1"/>
      <c r="D598" s="1"/>
      <c r="E598" s="5">
        <v>3000</v>
      </c>
      <c r="F598" s="1" t="s">
        <v>10</v>
      </c>
      <c r="G598" s="1" t="s">
        <v>24</v>
      </c>
      <c r="H598" s="1"/>
      <c r="I598" s="1"/>
      <c r="J598" s="1"/>
      <c r="K598" s="1" t="s">
        <v>583</v>
      </c>
      <c r="L598" s="3">
        <v>43850</v>
      </c>
      <c r="M598" s="4"/>
      <c r="N598" s="1">
        <f>COUNTIF(K:K,K598)</f>
        <v>1</v>
      </c>
      <c r="O598" s="1" t="str">
        <f t="shared" si="9"/>
        <v>Expenses,amount,,source,,expence amount,3000,category,H1,item1,Batool,item2,item3,,item4,,des,مشتريات نقاط البيع بطاقة: **4529;مدى من: xx007 مبلغ: 3000.00 SAR لدى: IBN KHALDOON دولة: السعودية في: 2020/01/20 07:47,dae,43850,note2,</v>
      </c>
      <c r="P598">
        <f>COUNTIF(O:O,O598)</f>
        <v>1</v>
      </c>
    </row>
    <row r="599" spans="1:16" ht="30" customHeight="1" thickBot="1" x14ac:dyDescent="0.35">
      <c r="A599" s="2">
        <v>43850.997662037036</v>
      </c>
      <c r="B599" s="1" t="s">
        <v>9</v>
      </c>
      <c r="C599" s="1"/>
      <c r="D599" s="1"/>
      <c r="E599" s="1">
        <v>37</v>
      </c>
      <c r="F599" s="1" t="s">
        <v>60</v>
      </c>
      <c r="G599" s="1"/>
      <c r="H599" s="1"/>
      <c r="I599" s="1"/>
      <c r="J599" s="1"/>
      <c r="K599" s="1" t="s">
        <v>584</v>
      </c>
      <c r="L599" s="3">
        <v>43850</v>
      </c>
      <c r="M599" s="4"/>
      <c r="N599" s="1">
        <f>COUNTIF(K:K,K599)</f>
        <v>1</v>
      </c>
      <c r="O599" s="1" t="str">
        <f t="shared" si="9"/>
        <v>Expenses,amount,,source,,expence amount,37,category,Res,item1,,item2,item3,,item4,,des,مشتريات إنترنت بطاقة: **4529;مدى من: xx007 مبلغ: 37.00 SAR لدى: Careem Transportation في: 2020/01/20 11:27,dae,43850,note2,</v>
      </c>
      <c r="P599">
        <f>COUNTIF(O:O,O599)</f>
        <v>1</v>
      </c>
    </row>
    <row r="600" spans="1:16" ht="30" customHeight="1" thickBot="1" x14ac:dyDescent="0.35">
      <c r="A600" s="2">
        <v>43850.998101851852</v>
      </c>
      <c r="B600" s="1" t="s">
        <v>9</v>
      </c>
      <c r="C600" s="1"/>
      <c r="D600" s="1"/>
      <c r="E600" s="1">
        <v>28</v>
      </c>
      <c r="F600" s="1" t="s">
        <v>20</v>
      </c>
      <c r="G600" s="1"/>
      <c r="H600" s="1" t="s">
        <v>30</v>
      </c>
      <c r="I600" s="1"/>
      <c r="J600" s="1"/>
      <c r="K600" s="1" t="s">
        <v>585</v>
      </c>
      <c r="L600" s="3">
        <v>43850</v>
      </c>
      <c r="M600" s="4"/>
      <c r="N600" s="1">
        <f>COUNTIF(K:K,K600)</f>
        <v>1</v>
      </c>
      <c r="O600" s="1" t="str">
        <f t="shared" si="9"/>
        <v>Expenses,amount,,source,,expence amount,28,category,Me,item1,,item2Other,item3,,item4,,des,مشتريات إنترنت بطاقة: **4529;مدى من: xx007 مبلغ: 27.99 SAR لدى: Microsoft Store في: 2020/01/20 11:39,dae,43850,note2,</v>
      </c>
      <c r="P600">
        <f>COUNTIF(O:O,O600)</f>
        <v>1</v>
      </c>
    </row>
    <row r="601" spans="1:16" ht="30" customHeight="1" thickBot="1" x14ac:dyDescent="0.35">
      <c r="A601" s="2">
        <v>43850.998449074075</v>
      </c>
      <c r="B601" s="1" t="s">
        <v>9</v>
      </c>
      <c r="C601" s="1"/>
      <c r="D601" s="1"/>
      <c r="E601" s="1">
        <v>10</v>
      </c>
      <c r="F601" s="1" t="s">
        <v>20</v>
      </c>
      <c r="G601" s="1"/>
      <c r="H601" s="1" t="s">
        <v>84</v>
      </c>
      <c r="I601" s="1"/>
      <c r="J601" s="1"/>
      <c r="K601" s="1" t="s">
        <v>586</v>
      </c>
      <c r="L601" s="3">
        <v>43850</v>
      </c>
      <c r="M601" s="4"/>
      <c r="N601" s="1">
        <f>COUNTIF(K:K,K601)</f>
        <v>1</v>
      </c>
      <c r="O601" s="1" t="str">
        <f t="shared" si="9"/>
        <v>Expenses,amount,,source,,expence amount,10,category,Me,item1,,item2Coffee,item3,,item4,,des,مشتريات نقاط البيع بطاقة: **4529;مدى(أثير) من: xx007 مبلغ: 10.00 SAR لدى: STARBUCKS دولة: السعودية في: 2020/01/20 13:41,dae,43850,note2,</v>
      </c>
      <c r="P601">
        <f>COUNTIF(O:O,O601)</f>
        <v>1</v>
      </c>
    </row>
    <row r="602" spans="1:16" ht="30" customHeight="1" thickBot="1" x14ac:dyDescent="0.35">
      <c r="A602" s="2">
        <v>43850.998807870368</v>
      </c>
      <c r="B602" s="1" t="s">
        <v>9</v>
      </c>
      <c r="C602" s="1"/>
      <c r="D602" s="1"/>
      <c r="E602" s="1">
        <v>900</v>
      </c>
      <c r="F602" s="1" t="s">
        <v>10</v>
      </c>
      <c r="G602" s="1" t="s">
        <v>10</v>
      </c>
      <c r="H602" s="1"/>
      <c r="I602" s="1"/>
      <c r="J602" s="1"/>
      <c r="K602" s="1" t="s">
        <v>587</v>
      </c>
      <c r="L602" s="3">
        <v>43850</v>
      </c>
      <c r="M602" s="4"/>
      <c r="N602" s="1">
        <f>COUNTIF(K:K,K602)</f>
        <v>1</v>
      </c>
      <c r="O602" s="1" t="str">
        <f t="shared" si="9"/>
        <v>Expenses,amount,,source,,expence amount,900,category,H1,item1,H1,item2,item3,,item4,,des,حوالة صادرة: محلية من: xx007 مبلغ: 907.35 SAR في: 2020/01/20 13:43,dae,43850,note2,</v>
      </c>
      <c r="P602">
        <f>COUNTIF(O:O,O602)</f>
        <v>1</v>
      </c>
    </row>
    <row r="603" spans="1:16" ht="30" customHeight="1" thickBot="1" x14ac:dyDescent="0.35">
      <c r="A603" s="2">
        <v>43850.999178240738</v>
      </c>
      <c r="B603" s="1" t="s">
        <v>9</v>
      </c>
      <c r="C603" s="1"/>
      <c r="D603" s="1"/>
      <c r="E603" s="1">
        <v>150</v>
      </c>
      <c r="F603" s="1" t="s">
        <v>14</v>
      </c>
      <c r="G603" s="1"/>
      <c r="H603" s="1"/>
      <c r="I603" s="1" t="s">
        <v>14</v>
      </c>
      <c r="J603" s="1"/>
      <c r="K603" s="1" t="s">
        <v>588</v>
      </c>
      <c r="L603" s="3">
        <v>43850</v>
      </c>
      <c r="M603" s="4"/>
      <c r="N603" s="1">
        <f>COUNTIF(K:K,K603)</f>
        <v>1</v>
      </c>
      <c r="O603" s="1" t="str">
        <f t="shared" si="9"/>
        <v>Expenses,amount,,source,,expence amount,150,category,H2,item1,,item2,item3,H2,item4,,des,حوالة صادرة: محلية من: xx007 مبلغ: 157.35 SAR في: 2020/01/20 13:44,dae,43850,note2,</v>
      </c>
      <c r="P603">
        <f>COUNTIF(O:O,O603)</f>
        <v>1</v>
      </c>
    </row>
    <row r="604" spans="1:16" ht="30" customHeight="1" thickBot="1" x14ac:dyDescent="0.35">
      <c r="A604" s="2">
        <v>43850.999837962961</v>
      </c>
      <c r="B604" s="1" t="s">
        <v>9</v>
      </c>
      <c r="C604" s="1"/>
      <c r="D604" s="1"/>
      <c r="E604" s="1">
        <v>1000</v>
      </c>
      <c r="F604" s="1" t="s">
        <v>20</v>
      </c>
      <c r="G604" s="1"/>
      <c r="H604" s="1" t="s">
        <v>30</v>
      </c>
      <c r="I604" s="1"/>
      <c r="J604" s="1"/>
      <c r="K604" s="1" t="s">
        <v>589</v>
      </c>
      <c r="L604" s="3">
        <v>43850</v>
      </c>
      <c r="M604" s="4"/>
      <c r="N604" s="1">
        <f>COUNTIF(K:K,K604)</f>
        <v>1</v>
      </c>
      <c r="O604" s="1" t="str">
        <f t="shared" si="9"/>
        <v>Expenses,amount,,source,,expence amount,1000,category,Me,item1,,item2Other,item3,,item4,,des,سلفة حسين آل بأني حوالة صادرة: داخلية من: xx007 مبلغ: 1000.00 SAR في: 2020/01/20 17:28,dae,43850,note2,</v>
      </c>
      <c r="P604">
        <f>COUNTIF(O:O,O604)</f>
        <v>1</v>
      </c>
    </row>
    <row r="605" spans="1:16" ht="30" customHeight="1" thickBot="1" x14ac:dyDescent="0.35">
      <c r="A605" s="2">
        <v>43851.000393518516</v>
      </c>
      <c r="B605" s="1" t="s">
        <v>9</v>
      </c>
      <c r="C605" s="1"/>
      <c r="D605" s="1"/>
      <c r="E605" s="1">
        <v>84</v>
      </c>
      <c r="F605" s="1" t="s">
        <v>10</v>
      </c>
      <c r="G605" s="1" t="s">
        <v>24</v>
      </c>
      <c r="H605" s="1"/>
      <c r="I605" s="1"/>
      <c r="J605" s="1"/>
      <c r="K605" s="1" t="s">
        <v>590</v>
      </c>
      <c r="L605" s="3">
        <v>43850</v>
      </c>
      <c r="M605" s="4"/>
      <c r="N605" s="1">
        <f>COUNTIF(K:K,K605)</f>
        <v>1</v>
      </c>
      <c r="O605" s="1" t="str">
        <f t="shared" si="9"/>
        <v>Expenses,amount,,source,,expence amount,84,category,H1,item1,Batool,item2,item3,,item4,,des,مشتريات نقاط البيع بطاقة: **4529;مدى(أثير) من: xx007 مبلغ: 84.00 SAR لدى: AL MADAEN TORCH CENTER دولة: السعودية في: 2020/01/20 22:14,dae,43850,note2,</v>
      </c>
      <c r="P605">
        <f>COUNTIF(O:O,O605)</f>
        <v>1</v>
      </c>
    </row>
    <row r="606" spans="1:16" ht="30" customHeight="1" thickBot="1" x14ac:dyDescent="0.35">
      <c r="A606" s="2">
        <v>43851.000810185185</v>
      </c>
      <c r="B606" s="1" t="s">
        <v>9</v>
      </c>
      <c r="C606" s="1"/>
      <c r="D606" s="1"/>
      <c r="E606" s="1">
        <v>24</v>
      </c>
      <c r="F606" s="1" t="s">
        <v>10</v>
      </c>
      <c r="G606" s="1" t="s">
        <v>24</v>
      </c>
      <c r="H606" s="1"/>
      <c r="I606" s="1"/>
      <c r="J606" s="1"/>
      <c r="K606" s="1" t="s">
        <v>591</v>
      </c>
      <c r="L606" s="3">
        <v>43850</v>
      </c>
      <c r="M606" s="4"/>
      <c r="N606" s="1">
        <f>COUNTIF(K:K,K606)</f>
        <v>1</v>
      </c>
      <c r="O606" s="1" t="str">
        <f t="shared" si="9"/>
        <v>Expenses,amount,,source,,expence amount,24,category,H1,item1,Batool,item2,item3,,item4,,des,مشتريات نقاط البيع بطاقة: **4529;مدى(أثير) من: xx007 مبلغ: 24.00 SAR لدى: BURGERIZZR دولة: السعودية في: 2020/01/20 22:25,dae,43850,note2,</v>
      </c>
      <c r="P606">
        <f>COUNTIF(O:O,O606)</f>
        <v>1</v>
      </c>
    </row>
    <row r="607" spans="1:16" ht="30" customHeight="1" thickBot="1" x14ac:dyDescent="0.35">
      <c r="A607" s="2">
        <v>43854.875601851854</v>
      </c>
      <c r="B607" s="1" t="s">
        <v>9</v>
      </c>
      <c r="C607" s="1"/>
      <c r="D607" s="1"/>
      <c r="E607" s="1">
        <v>25</v>
      </c>
      <c r="F607" s="1" t="s">
        <v>20</v>
      </c>
      <c r="G607" s="1"/>
      <c r="H607" s="1" t="s">
        <v>84</v>
      </c>
      <c r="I607" s="1"/>
      <c r="J607" s="1"/>
      <c r="K607" s="1" t="s">
        <v>592</v>
      </c>
      <c r="L607" s="3">
        <v>43846</v>
      </c>
      <c r="M607" s="4"/>
      <c r="N607" s="1">
        <f>COUNTIF(K:K,K607)</f>
        <v>1</v>
      </c>
      <c r="O607" s="1" t="str">
        <f t="shared" si="9"/>
        <v>Expenses,amount,,source,,expence amount,25,category,Me,item1,,item2Coffee,item3,,item4,,des,مشتريات نقاط البيع بطاقة: **4529;مدى(أثير) من: xx007 مبلغ: 25.00 SAR لدى: Dr Cafe دولة: السعودية في: 2020/01/16 09:47,dae,43846,note2,</v>
      </c>
      <c r="P607">
        <f>COUNTIF(O:O,O607)</f>
        <v>1</v>
      </c>
    </row>
    <row r="608" spans="1:16" ht="30" customHeight="1" thickBot="1" x14ac:dyDescent="0.35">
      <c r="A608" s="2">
        <v>43854.879212962966</v>
      </c>
      <c r="B608" s="1" t="s">
        <v>9</v>
      </c>
      <c r="C608" s="1"/>
      <c r="D608" s="1"/>
      <c r="E608" s="1">
        <v>200</v>
      </c>
      <c r="F608" s="1" t="s">
        <v>14</v>
      </c>
      <c r="G608" s="1"/>
      <c r="H608" s="1"/>
      <c r="I608" s="1" t="s">
        <v>14</v>
      </c>
      <c r="J608" s="1"/>
      <c r="K608" s="1" t="s">
        <v>593</v>
      </c>
      <c r="L608" s="3">
        <v>43846</v>
      </c>
      <c r="M608" s="4"/>
      <c r="N608" s="1">
        <f>COUNTIF(K:K,K608)</f>
        <v>1</v>
      </c>
      <c r="O608" s="1" t="str">
        <f t="shared" si="9"/>
        <v>Expenses,amount,,source,,expence amount,200,category,H2,item1,,item2,item3,H2,item4,,des,حوالة صادرة: محلية من: xx007 مبلغ: 207.35 SAR في: 2020/01/16 12:00,dae,43846,note2,</v>
      </c>
      <c r="P608">
        <f>COUNTIF(O:O,O608)</f>
        <v>1</v>
      </c>
    </row>
    <row r="609" spans="1:16" ht="30" customHeight="1" thickBot="1" x14ac:dyDescent="0.35">
      <c r="A609" s="2">
        <v>43854.880370370367</v>
      </c>
      <c r="B609" s="1" t="s">
        <v>9</v>
      </c>
      <c r="C609" s="1"/>
      <c r="D609" s="1"/>
      <c r="E609" s="1">
        <v>91</v>
      </c>
      <c r="F609" s="1" t="s">
        <v>10</v>
      </c>
      <c r="G609" s="1" t="s">
        <v>10</v>
      </c>
      <c r="H609" s="1"/>
      <c r="I609" s="1"/>
      <c r="J609" s="1"/>
      <c r="K609" s="1" t="s">
        <v>594</v>
      </c>
      <c r="L609" s="3">
        <v>43846</v>
      </c>
      <c r="M609" s="4"/>
      <c r="N609" s="1">
        <f>COUNTIF(K:K,K609)</f>
        <v>1</v>
      </c>
      <c r="O609" s="1" t="str">
        <f t="shared" si="9"/>
        <v>Expenses,amount,,source,,expence amount,91,category,H1,item1,H1,item2,item3,,item4,,des,مشتريات نقاط البيع بطاقة: **4529;مدى(أثير) من: xx007 مبلغ: 91.00 SAR لدى: Dominos 62838 دولة: السعودية في: 2020/01/16 19:55,dae,43846,note2,</v>
      </c>
      <c r="P609">
        <f>COUNTIF(O:O,O609)</f>
        <v>1</v>
      </c>
    </row>
    <row r="610" spans="1:16" ht="30" customHeight="1" thickBot="1" x14ac:dyDescent="0.35">
      <c r="A610" s="2">
        <v>43854.881319444445</v>
      </c>
      <c r="B610" s="1" t="s">
        <v>9</v>
      </c>
      <c r="C610" s="1"/>
      <c r="D610" s="1"/>
      <c r="E610" s="1">
        <v>31.15</v>
      </c>
      <c r="F610" s="1" t="s">
        <v>10</v>
      </c>
      <c r="G610" s="1" t="s">
        <v>10</v>
      </c>
      <c r="H610" s="1"/>
      <c r="I610" s="1"/>
      <c r="J610" s="1"/>
      <c r="K610" s="1" t="s">
        <v>595</v>
      </c>
      <c r="L610" s="3">
        <v>43846</v>
      </c>
      <c r="M610" s="4"/>
      <c r="N610" s="1">
        <f>COUNTIF(K:K,K610)</f>
        <v>1</v>
      </c>
      <c r="O610" s="1" t="str">
        <f t="shared" si="9"/>
        <v>Expenses,amount,,source,,expence amount,31.15,category,H1,item1,H1,item2,item3,,item4,,des,مشتريات نقاط البيع بطاقة: **4529;مدى(أثير) من: xx007 مبلغ: 31.15 SAR لدى: TAMIMI MARKETS S162 دولة: السعودية في: 2020/01/16 20:06,dae,43846,note2,</v>
      </c>
      <c r="P610">
        <f>COUNTIF(O:O,O610)</f>
        <v>1</v>
      </c>
    </row>
    <row r="611" spans="1:16" ht="30" customHeight="1" thickBot="1" x14ac:dyDescent="0.35">
      <c r="A611" s="2">
        <v>43854.882187499999</v>
      </c>
      <c r="B611" s="1" t="s">
        <v>9</v>
      </c>
      <c r="C611" s="1"/>
      <c r="D611" s="1"/>
      <c r="E611" s="1">
        <v>28.85</v>
      </c>
      <c r="F611" s="1" t="s">
        <v>10</v>
      </c>
      <c r="G611" s="1" t="s">
        <v>10</v>
      </c>
      <c r="H611" s="1"/>
      <c r="I611" s="1"/>
      <c r="J611" s="1"/>
      <c r="K611" s="1" t="s">
        <v>596</v>
      </c>
      <c r="L611" s="3">
        <v>43846</v>
      </c>
      <c r="M611" s="4"/>
      <c r="N611" s="1">
        <f>COUNTIF(K:K,K611)</f>
        <v>1</v>
      </c>
      <c r="O611" s="1" t="str">
        <f t="shared" si="9"/>
        <v>Expenses,amount,,source,,expence amount,28.85,category,H1,item1,H1,item2,item3,,item4,,des,مشتريات نقاط البيع بطاقة: **4529;مدى(أثير) من: xx007 مبلغ: 28.85 SAR لدى: ASWAG ALNADLYAH دولة: السعودية في: 2020/01/16 20:23,dae,43846,note2,</v>
      </c>
      <c r="P611">
        <f>COUNTIF(O:O,O611)</f>
        <v>1</v>
      </c>
    </row>
    <row r="612" spans="1:16" ht="30" customHeight="1" thickBot="1" x14ac:dyDescent="0.35">
      <c r="A612" s="2">
        <v>43854.883171296293</v>
      </c>
      <c r="B612" s="1" t="s">
        <v>9</v>
      </c>
      <c r="C612" s="1"/>
      <c r="D612" s="1"/>
      <c r="E612" s="1">
        <v>24</v>
      </c>
      <c r="F612" s="1" t="s">
        <v>14</v>
      </c>
      <c r="G612" s="1"/>
      <c r="H612" s="1"/>
      <c r="I612" s="1" t="s">
        <v>254</v>
      </c>
      <c r="J612" s="1"/>
      <c r="K612" s="1" t="s">
        <v>597</v>
      </c>
      <c r="L612" s="3">
        <v>43846</v>
      </c>
      <c r="M612" s="4"/>
      <c r="N612" s="1">
        <f>COUNTIF(K:K,K612)</f>
        <v>1</v>
      </c>
      <c r="O612" s="1" t="str">
        <f t="shared" si="9"/>
        <v>Expenses,amount,,source,,expence amount,24,category,H2,item1,,item2,item3,Momen,item4,,des,مشتريات نقاط البيع بطاقة: **4529;مدى(أثير) من: xx007 مبلغ: 24.00 SAR لدى: BK Nada دولة: السعودية في: 2020/01/16 20:32,dae,43846,note2,</v>
      </c>
      <c r="P612">
        <f>COUNTIF(O:O,O612)</f>
        <v>1</v>
      </c>
    </row>
    <row r="613" spans="1:16" ht="30" customHeight="1" thickBot="1" x14ac:dyDescent="0.35">
      <c r="A613" s="2">
        <v>43854.942766203705</v>
      </c>
      <c r="B613" s="1" t="s">
        <v>9</v>
      </c>
      <c r="C613" s="1"/>
      <c r="D613" s="1"/>
      <c r="E613" s="1">
        <v>86</v>
      </c>
      <c r="F613" s="1" t="s">
        <v>10</v>
      </c>
      <c r="G613" s="1" t="s">
        <v>10</v>
      </c>
      <c r="H613" s="1"/>
      <c r="I613" s="1"/>
      <c r="J613" s="1"/>
      <c r="K613" s="1" t="s">
        <v>598</v>
      </c>
      <c r="L613" s="3">
        <v>43847</v>
      </c>
      <c r="M613" s="4"/>
      <c r="N613" s="1">
        <f>COUNTIF(K:K,K613)</f>
        <v>1</v>
      </c>
      <c r="O613" s="1" t="str">
        <f t="shared" si="9"/>
        <v>Expenses,amount,,source,,expence amount,86,category,H1,item1,H1,item2,item3,,item4,,des,مشتريات نقاط البيع بطاقة: **4529;مدى من: xx007 مبلغ: 86.18 SAR لدى: PANDA RETAIL COMPANY P دولة: السعودية في: 2020/01/17 13:03,dae,43847,note2,</v>
      </c>
      <c r="P613">
        <f>COUNTIF(O:O,O613)</f>
        <v>1</v>
      </c>
    </row>
    <row r="614" spans="1:16" ht="30" customHeight="1" thickBot="1" x14ac:dyDescent="0.35">
      <c r="A614" s="2">
        <v>43854.943136574075</v>
      </c>
      <c r="B614" s="1" t="s">
        <v>9</v>
      </c>
      <c r="C614" s="1"/>
      <c r="D614" s="1"/>
      <c r="E614" s="1">
        <v>46</v>
      </c>
      <c r="F614" s="1" t="s">
        <v>14</v>
      </c>
      <c r="G614" s="1"/>
      <c r="H614" s="1"/>
      <c r="I614" s="1" t="s">
        <v>14</v>
      </c>
      <c r="J614" s="1"/>
      <c r="K614" s="1" t="s">
        <v>599</v>
      </c>
      <c r="L614" s="3">
        <v>43847</v>
      </c>
      <c r="M614" s="4"/>
      <c r="N614" s="1">
        <f>COUNTIF(K:K,K614)</f>
        <v>1</v>
      </c>
      <c r="O614" s="1" t="str">
        <f t="shared" si="9"/>
        <v>Expenses,amount,,source,,expence amount,46,category,H2,item1,,item2,item3,H2,item4,,des,مشتريات نقاط البيع بطاقة: **4529;مدى(أثير) من: xx007 مبلغ: 46.44 SAR لدى: AlOthaim AlNafel 148 دولة: السعودية في: 2020/01/17 16:29,dae,43847,note2,</v>
      </c>
      <c r="P614">
        <f>COUNTIF(O:O,O614)</f>
        <v>1</v>
      </c>
    </row>
    <row r="615" spans="1:16" ht="30" customHeight="1" thickBot="1" x14ac:dyDescent="0.35">
      <c r="A615" s="2">
        <v>43854.943495370368</v>
      </c>
      <c r="B615" s="1" t="s">
        <v>9</v>
      </c>
      <c r="C615" s="1"/>
      <c r="D615" s="1"/>
      <c r="E615" s="1">
        <v>62</v>
      </c>
      <c r="F615" s="1" t="s">
        <v>14</v>
      </c>
      <c r="G615" s="1"/>
      <c r="H615" s="1"/>
      <c r="I615" s="1" t="s">
        <v>14</v>
      </c>
      <c r="J615" s="1"/>
      <c r="K615" s="1" t="s">
        <v>600</v>
      </c>
      <c r="L615" s="3">
        <v>43847</v>
      </c>
      <c r="M615" s="4"/>
      <c r="N615" s="1">
        <f>COUNTIF(K:K,K615)</f>
        <v>1</v>
      </c>
      <c r="O615" s="1" t="str">
        <f t="shared" si="9"/>
        <v>Expenses,amount,,source,,expence amount,62,category,H2,item1,,item2,item3,H2,item4,,des,مشتريات نقاط البيع بطاقة: **4529;مدى(أثير) من: xx007 مبلغ: 62.00 SAR لدى: Danat ALAryaf دولة: السعودية في: 2020/01/17 16:49,dae,43847,note2,</v>
      </c>
      <c r="P615">
        <f>COUNTIF(O:O,O615)</f>
        <v>1</v>
      </c>
    </row>
    <row r="616" spans="1:16" ht="30" customHeight="1" thickBot="1" x14ac:dyDescent="0.35">
      <c r="A616" s="2">
        <v>43854.943969907406</v>
      </c>
      <c r="B616" s="1" t="s">
        <v>9</v>
      </c>
      <c r="C616" s="1"/>
      <c r="D616" s="1"/>
      <c r="E616" s="1">
        <v>67</v>
      </c>
      <c r="F616" s="1" t="s">
        <v>20</v>
      </c>
      <c r="G616" s="1"/>
      <c r="H616" s="1" t="s">
        <v>306</v>
      </c>
      <c r="I616" s="1"/>
      <c r="J616" s="1"/>
      <c r="K616" s="1" t="s">
        <v>601</v>
      </c>
      <c r="L616" s="3">
        <v>43848</v>
      </c>
      <c r="M616" s="4"/>
      <c r="N616" s="1">
        <f>COUNTIF(K:K,K616)</f>
        <v>1</v>
      </c>
      <c r="O616" s="1" t="str">
        <f t="shared" si="9"/>
        <v>Expenses,amount,,source,,expence amount,67,category,Me,item1,,item2Pharmacy,item3,,item4,,des,مشتريات نقاط البيع بطاقة: **4529;مدى(أثير) من: xx007 مبلغ: 67.80 SAR لدى: adm medical company دولة: السعودية في: 2020/01/18 00:18,dae,43848,note2,</v>
      </c>
      <c r="P616">
        <f>COUNTIF(O:O,O616)</f>
        <v>1</v>
      </c>
    </row>
    <row r="617" spans="1:16" ht="30" customHeight="1" thickBot="1" x14ac:dyDescent="0.35">
      <c r="A617" s="2">
        <v>43854.944293981483</v>
      </c>
      <c r="B617" s="1" t="s">
        <v>9</v>
      </c>
      <c r="C617" s="1"/>
      <c r="D617" s="1"/>
      <c r="E617" s="5">
        <v>5000</v>
      </c>
      <c r="F617" s="1" t="s">
        <v>14</v>
      </c>
      <c r="G617" s="1"/>
      <c r="H617" s="1"/>
      <c r="I617" s="1" t="s">
        <v>254</v>
      </c>
      <c r="J617" s="1"/>
      <c r="K617" s="1" t="s">
        <v>602</v>
      </c>
      <c r="L617" s="3">
        <v>43848</v>
      </c>
      <c r="M617" s="4"/>
      <c r="N617" s="1">
        <f>COUNTIF(K:K,K617)</f>
        <v>1</v>
      </c>
      <c r="O617" s="1" t="str">
        <f t="shared" si="9"/>
        <v>Expenses,amount,,source,,expence amount,5000,category,H2,item1,,item2,item3,Momen,item4,,des,مشتريات نقاط البيع بطاقة: **4529;مدى(أثير) من: xx007 مبلغ: 5000.00 SAR لدى: Al Khwarizmi دولة: السعودية في: 2020/01/18 11:07,dae,43848,note2,</v>
      </c>
      <c r="P617">
        <f>COUNTIF(O:O,O617)</f>
        <v>1</v>
      </c>
    </row>
    <row r="618" spans="1:16" ht="30" customHeight="1" thickBot="1" x14ac:dyDescent="0.35">
      <c r="A618" s="2">
        <v>43854.944699074076</v>
      </c>
      <c r="B618" s="1" t="s">
        <v>9</v>
      </c>
      <c r="C618" s="1"/>
      <c r="D618" s="1"/>
      <c r="E618" s="1">
        <v>45</v>
      </c>
      <c r="F618" s="1" t="s">
        <v>14</v>
      </c>
      <c r="G618" s="1"/>
      <c r="H618" s="1"/>
      <c r="I618" s="1" t="s">
        <v>14</v>
      </c>
      <c r="J618" s="1"/>
      <c r="K618" s="1" t="s">
        <v>603</v>
      </c>
      <c r="L618" s="3">
        <v>43848</v>
      </c>
      <c r="M618" s="4"/>
      <c r="N618" s="1">
        <f>COUNTIF(K:K,K618)</f>
        <v>1</v>
      </c>
      <c r="O618" s="1" t="str">
        <f t="shared" si="9"/>
        <v>Expenses,amount,,source,,expence amount,45,category,H2,item1,,item2,item3,H2,item4,,des,مشتريات نقاط البيع بطاقة: **4529;مدى(أثير) من: xx007 مبلغ: 45.00 SAR لدى: Alkhafeef A0024 دولة: السعودية في: 2020/01/18 14:46,dae,43848,note2,</v>
      </c>
      <c r="P618">
        <f>COUNTIF(O:O,O618)</f>
        <v>1</v>
      </c>
    </row>
    <row r="619" spans="1:16" ht="30" customHeight="1" thickBot="1" x14ac:dyDescent="0.35">
      <c r="A619" s="2">
        <v>43854.945023148146</v>
      </c>
      <c r="B619" s="1" t="s">
        <v>9</v>
      </c>
      <c r="C619" s="1"/>
      <c r="D619" s="1"/>
      <c r="E619" s="1">
        <v>12</v>
      </c>
      <c r="F619" s="1" t="s">
        <v>14</v>
      </c>
      <c r="G619" s="1"/>
      <c r="H619" s="1"/>
      <c r="I619" s="1" t="s">
        <v>14</v>
      </c>
      <c r="J619" s="1"/>
      <c r="K619" s="1" t="s">
        <v>604</v>
      </c>
      <c r="L619" s="3">
        <v>43848</v>
      </c>
      <c r="M619" s="4"/>
      <c r="N619" s="1">
        <f>COUNTIF(K:K,K619)</f>
        <v>1</v>
      </c>
      <c r="O619" s="1" t="str">
        <f t="shared" si="9"/>
        <v>Expenses,amount,,source,,expence amount,12,category,H2,item1,,item2,item3,H2,item4,,des,مشتريات نقاط البيع بطاقة: **4529;مدى(أثير) من: xx007 مبلغ: 12.00 SAR لدى: Alkhafeef A0024 دولة: السعودية في: 2020/01/18 14:48,dae,43848,note2,</v>
      </c>
      <c r="P619">
        <f>COUNTIF(O:O,O619)</f>
        <v>1</v>
      </c>
    </row>
    <row r="620" spans="1:16" ht="30" customHeight="1" thickBot="1" x14ac:dyDescent="0.35">
      <c r="A620" s="2">
        <v>43854.945393518516</v>
      </c>
      <c r="B620" s="1" t="s">
        <v>9</v>
      </c>
      <c r="C620" s="1"/>
      <c r="D620" s="1"/>
      <c r="E620" s="1">
        <v>11</v>
      </c>
      <c r="F620" s="1" t="s">
        <v>20</v>
      </c>
      <c r="G620" s="1"/>
      <c r="H620" s="1" t="s">
        <v>84</v>
      </c>
      <c r="I620" s="1"/>
      <c r="J620" s="1"/>
      <c r="K620" s="1" t="s">
        <v>605</v>
      </c>
      <c r="L620" s="3">
        <v>43848</v>
      </c>
      <c r="M620" s="4"/>
      <c r="N620" s="1">
        <f>COUNTIF(K:K,K620)</f>
        <v>1</v>
      </c>
      <c r="O620" s="1" t="str">
        <f t="shared" si="9"/>
        <v>Expenses,amount,,source,,expence amount,11,category,Me,item1,,item2Coffee,item3,,item4,,des,مشتريات نقاط البيع بطاقة: **4529;مدى(أثير) من: xx007 مبلغ: 11.00 SAR لدى: Dr Cafe دولة: السعودية في: 2020/01/18 16:43,dae,43848,note2,</v>
      </c>
      <c r="P620">
        <f>COUNTIF(O:O,O620)</f>
        <v>1</v>
      </c>
    </row>
    <row r="621" spans="1:16" ht="30" customHeight="1" thickBot="1" x14ac:dyDescent="0.35">
      <c r="A621" s="2">
        <v>43854.945763888885</v>
      </c>
      <c r="B621" s="1" t="s">
        <v>9</v>
      </c>
      <c r="C621" s="1"/>
      <c r="D621" s="1"/>
      <c r="E621" s="1">
        <v>43</v>
      </c>
      <c r="F621" s="1" t="s">
        <v>10</v>
      </c>
      <c r="G621" s="1" t="s">
        <v>10</v>
      </c>
      <c r="H621" s="1"/>
      <c r="I621" s="1"/>
      <c r="J621" s="1"/>
      <c r="K621" s="1" t="s">
        <v>606</v>
      </c>
      <c r="L621" s="3">
        <v>43848</v>
      </c>
      <c r="M621" s="4"/>
      <c r="N621" s="1">
        <f>COUNTIF(K:K,K621)</f>
        <v>1</v>
      </c>
      <c r="O621" s="1" t="str">
        <f t="shared" si="9"/>
        <v>Expenses,amount,,source,,expence amount,43,category,H1,item1,H1,item2,item3,,item4,,des,مشتريات نقاط البيع بطاقة: **4529;مدى(أثير) من: xx007 مبلغ: 43.22 SAR لدى: PANDA RETAIL COMPANY P دولة: السعودية في: 2020/01/18 18:12,dae,43848,note2,</v>
      </c>
      <c r="P621">
        <f>COUNTIF(O:O,O621)</f>
        <v>1</v>
      </c>
    </row>
    <row r="622" spans="1:16" ht="30" customHeight="1" thickBot="1" x14ac:dyDescent="0.35">
      <c r="A622" s="2">
        <v>43854.946168981478</v>
      </c>
      <c r="B622" s="1" t="s">
        <v>9</v>
      </c>
      <c r="C622" s="1"/>
      <c r="D622" s="1"/>
      <c r="E622" s="1">
        <v>39.75</v>
      </c>
      <c r="F622" s="1" t="s">
        <v>10</v>
      </c>
      <c r="G622" s="1" t="s">
        <v>10</v>
      </c>
      <c r="H622" s="1"/>
      <c r="I622" s="1"/>
      <c r="J622" s="1"/>
      <c r="K622" s="1" t="s">
        <v>607</v>
      </c>
      <c r="L622" s="3">
        <v>43848</v>
      </c>
      <c r="M622" s="4"/>
      <c r="N622" s="1">
        <f>COUNTIF(K:K,K622)</f>
        <v>1</v>
      </c>
      <c r="O622" s="1" t="str">
        <f t="shared" si="9"/>
        <v>Expenses,amount,,source,,expence amount,39.75,category,H1,item1,H1,item2,item3,,item4,,des,مشتريات نقاط البيع بطاقة: **4529;مدى(أثير) من: xx007 مبلغ: 39.75 SAR لدى: PANDA RETAIL COMPANY P دولة: السعودية في: 2020/01/18 23:01,dae,43848,note2,</v>
      </c>
      <c r="P622">
        <f>COUNTIF(O:O,O622)</f>
        <v>1</v>
      </c>
    </row>
    <row r="623" spans="1:16" ht="30" customHeight="1" thickBot="1" x14ac:dyDescent="0.35">
      <c r="A623" s="2">
        <v>43854.946550925924</v>
      </c>
      <c r="B623" s="1" t="s">
        <v>9</v>
      </c>
      <c r="C623" s="1"/>
      <c r="D623" s="1"/>
      <c r="E623" s="5">
        <v>3000</v>
      </c>
      <c r="F623" s="1" t="s">
        <v>14</v>
      </c>
      <c r="G623" s="1"/>
      <c r="H623" s="1"/>
      <c r="I623" s="1" t="s">
        <v>100</v>
      </c>
      <c r="J623" s="1"/>
      <c r="K623" s="1" t="s">
        <v>608</v>
      </c>
      <c r="L623" s="3">
        <v>43848</v>
      </c>
      <c r="M623" s="4"/>
      <c r="N623" s="1">
        <f>COUNTIF(K:K,K623)</f>
        <v>1</v>
      </c>
      <c r="O623" s="1" t="str">
        <f t="shared" si="9"/>
        <v>Expenses,amount,,source,,expence amount,3000,category,H2,item1,,item2,item3,Jana,item4,,des,مدرسة سحب: صراف آلي بطاقة: **4529 مدى دولة: السعودية من: xx007 مبلغ: 3000.00 SAR في: 2020/01/18 23:02,dae,43848,note2,</v>
      </c>
      <c r="P623">
        <f>COUNTIF(O:O,O623)</f>
        <v>1</v>
      </c>
    </row>
    <row r="624" spans="1:16" ht="30" customHeight="1" thickBot="1" x14ac:dyDescent="0.35">
      <c r="A624" s="2">
        <v>43854.947199074071</v>
      </c>
      <c r="B624" s="1" t="s">
        <v>9</v>
      </c>
      <c r="C624" s="1"/>
      <c r="D624" s="1"/>
      <c r="E624" s="1">
        <v>600</v>
      </c>
      <c r="F624" s="1" t="s">
        <v>60</v>
      </c>
      <c r="G624" s="1"/>
      <c r="H624" s="1"/>
      <c r="I624" s="1"/>
      <c r="J624" s="1"/>
      <c r="K624" s="1" t="s">
        <v>609</v>
      </c>
      <c r="L624" s="3">
        <v>43849</v>
      </c>
      <c r="M624" s="4"/>
      <c r="N624" s="1">
        <f>COUNTIF(K:K,K624)</f>
        <v>1</v>
      </c>
      <c r="O624" s="1" t="str">
        <f t="shared" si="9"/>
        <v>Expenses,amount,,source,,expence amount,600,category,Res,item1,,item2,item3,,item4,,des,سحب: صراف آلي بطاقة: **4529 مدى دولة: السعودية من: xx007 مبلغ: 600.00 SAR في: 2020/01/19 09:08,dae,43849,note2,</v>
      </c>
      <c r="P624">
        <f>COUNTIF(O:O,O624)</f>
        <v>1</v>
      </c>
    </row>
    <row r="625" spans="1:16" ht="30" customHeight="1" thickBot="1" x14ac:dyDescent="0.35">
      <c r="A625" s="2">
        <v>43854.947534722225</v>
      </c>
      <c r="B625" s="1" t="s">
        <v>9</v>
      </c>
      <c r="C625" s="1"/>
      <c r="D625" s="1"/>
      <c r="E625" s="1">
        <v>7</v>
      </c>
      <c r="F625" s="1" t="s">
        <v>20</v>
      </c>
      <c r="G625" s="1"/>
      <c r="H625" s="1" t="s">
        <v>74</v>
      </c>
      <c r="I625" s="1"/>
      <c r="J625" s="1"/>
      <c r="K625" s="1" t="s">
        <v>610</v>
      </c>
      <c r="L625" s="3">
        <v>43849</v>
      </c>
      <c r="M625" s="4"/>
      <c r="N625" s="1">
        <f>COUNTIF(K:K,K625)</f>
        <v>1</v>
      </c>
      <c r="O625" s="1" t="str">
        <f t="shared" si="9"/>
        <v>Expenses,amount,,source,,expence amount,7,category,Me,item1,,item2Food,item3,,item4,,des,مشتريات نقاط البيع بطاقة: **4529;مدى(أثير) من: xx007 مبلغ: 7.00 SAR لدى: ABDULAZIZ ALBWARDI EST دولة: السعودية في: 2020/01/19 09:12,dae,43849,note2,</v>
      </c>
      <c r="P625">
        <f>COUNTIF(O:O,O625)</f>
        <v>1</v>
      </c>
    </row>
    <row r="626" spans="1:16" ht="30" customHeight="1" thickBot="1" x14ac:dyDescent="0.35">
      <c r="A626" s="2">
        <v>43854.947974537034</v>
      </c>
      <c r="B626" s="1" t="s">
        <v>9</v>
      </c>
      <c r="C626" s="1"/>
      <c r="D626" s="1"/>
      <c r="E626" s="1">
        <v>100</v>
      </c>
      <c r="F626" s="1" t="s">
        <v>20</v>
      </c>
      <c r="G626" s="1"/>
      <c r="H626" s="1" t="s">
        <v>22</v>
      </c>
      <c r="I626" s="1"/>
      <c r="J626" s="1"/>
      <c r="K626" s="1" t="s">
        <v>611</v>
      </c>
      <c r="L626" s="3">
        <v>43849</v>
      </c>
      <c r="M626" s="4"/>
      <c r="N626" s="1">
        <f>COUNTIF(K:K,K626)</f>
        <v>1</v>
      </c>
      <c r="O626" s="1" t="str">
        <f t="shared" si="9"/>
        <v>Expenses,amount,,source,,expence amount,100,category,Me,item1,,item2Fuel,item3,,item4,,des,مشتريات نقاط البيع بطاقة: **4529;مدى(أثير) من: xx007 مبلغ: 100.02 SAR لدى: Asia Petrol Services دولة: السعودية في: 2020/01/19 09:58,dae,43849,note2,</v>
      </c>
      <c r="P626">
        <f>COUNTIF(O:O,O626)</f>
        <v>1</v>
      </c>
    </row>
    <row r="627" spans="1:16" ht="30" customHeight="1" thickBot="1" x14ac:dyDescent="0.35">
      <c r="A627" s="2">
        <v>43854.948425925926</v>
      </c>
      <c r="B627" s="1" t="s">
        <v>9</v>
      </c>
      <c r="C627" s="1"/>
      <c r="D627" s="1"/>
      <c r="E627" s="1">
        <v>150</v>
      </c>
      <c r="F627" s="1" t="s">
        <v>20</v>
      </c>
      <c r="G627" s="1"/>
      <c r="H627" s="1" t="s">
        <v>30</v>
      </c>
      <c r="I627" s="1"/>
      <c r="J627" s="1"/>
      <c r="K627" s="1" t="s">
        <v>612</v>
      </c>
      <c r="L627" s="3">
        <v>43849</v>
      </c>
      <c r="M627" s="4"/>
      <c r="N627" s="1">
        <f>COUNTIF(K:K,K627)</f>
        <v>1</v>
      </c>
      <c r="O627" s="1" t="str">
        <f t="shared" si="9"/>
        <v>Expenses,amount,,source,,expence amount,150,category,Me,item1,,item2Other,item3,,item4,,des,مدفوعات وزارة الداخلية من: xx007 مبلغ: 150.00 SAR الخدمة: الاستعلام عن المخالفات المروريه - رقم المخالفة في: 2020/01/19 10:11,dae,43849,note2,</v>
      </c>
      <c r="P627">
        <f>COUNTIF(O:O,O627)</f>
        <v>1</v>
      </c>
    </row>
    <row r="628" spans="1:16" ht="30" customHeight="1" thickBot="1" x14ac:dyDescent="0.35">
      <c r="A628" s="2">
        <v>43854.948750000003</v>
      </c>
      <c r="B628" s="1" t="s">
        <v>9</v>
      </c>
      <c r="C628" s="1"/>
      <c r="D628" s="1"/>
      <c r="E628" s="1">
        <v>100</v>
      </c>
      <c r="F628" s="1" t="s">
        <v>20</v>
      </c>
      <c r="G628" s="1"/>
      <c r="H628" s="1" t="s">
        <v>110</v>
      </c>
      <c r="I628" s="1"/>
      <c r="J628" s="1"/>
      <c r="K628" s="1" t="s">
        <v>613</v>
      </c>
      <c r="L628" s="3">
        <v>43849</v>
      </c>
      <c r="M628" s="4"/>
      <c r="N628" s="1">
        <f>COUNTIF(K:K,K628)</f>
        <v>1</v>
      </c>
      <c r="O628" s="1" t="str">
        <f t="shared" ref="O628:O682" si="10">B628&amp;","&amp;"amount"&amp;","&amp;C628&amp;","&amp;"source"&amp;","&amp;D628&amp;","&amp;"expence amount"&amp;","&amp;E628&amp;","&amp;"category"&amp;","&amp;F628&amp;","&amp;"item1"&amp;","&amp;G628&amp;","&amp;"item2"&amp;H628&amp;","&amp;"item3"&amp;","&amp;I628&amp;","&amp;"item4"&amp;","&amp;J628&amp;","&amp;"des"&amp;","&amp;K628&amp;","&amp;"dae"&amp;","&amp;L628&amp;","&amp;"note2"&amp;","&amp;M628</f>
        <v>Expenses,amount,,source,,expence amount,100,category,Me,item1,,item2Communication,item3,,item4,,des,سداد فاتورة من: xx007 مبلغ: 100.00 SAR مفوتر: الاتصالات السعودية في: 2020/01/19 10:11,dae,43849,note2,</v>
      </c>
      <c r="P628">
        <f>COUNTIF(O:O,O628)</f>
        <v>1</v>
      </c>
    </row>
    <row r="629" spans="1:16" ht="30" customHeight="1" thickBot="1" x14ac:dyDescent="0.35">
      <c r="A629" s="2">
        <v>43854.949247685188</v>
      </c>
      <c r="B629" s="1" t="s">
        <v>9</v>
      </c>
      <c r="C629" s="1"/>
      <c r="D629" s="1"/>
      <c r="E629" s="1">
        <v>13</v>
      </c>
      <c r="F629" s="1" t="s">
        <v>20</v>
      </c>
      <c r="G629" s="1"/>
      <c r="H629" s="1" t="s">
        <v>74</v>
      </c>
      <c r="I629" s="1"/>
      <c r="J629" s="1"/>
      <c r="K629" s="1" t="s">
        <v>614</v>
      </c>
      <c r="L629" s="3">
        <v>43849</v>
      </c>
      <c r="M629" s="4"/>
      <c r="N629" s="1">
        <f>COUNTIF(K:K,K629)</f>
        <v>1</v>
      </c>
      <c r="O629" s="1" t="str">
        <f t="shared" si="10"/>
        <v>Expenses,amount,,source,,expence amount,13,category,Me,item1,,item2Food,item3,,item4,,des,مشتريات نقاط البيع بطاقة: **4529;مدى(أثير) من: xx007 مبلغ: 13.00 SAR لدى: mama noura juie center دولة: السعودية في: 2020/01/19 11:37,dae,43849,note2,</v>
      </c>
      <c r="P629">
        <f>COUNTIF(O:O,O629)</f>
        <v>1</v>
      </c>
    </row>
    <row r="630" spans="1:16" ht="30" customHeight="1" thickBot="1" x14ac:dyDescent="0.35">
      <c r="A630" s="2">
        <v>43854.949780092589</v>
      </c>
      <c r="B630" s="1" t="s">
        <v>9</v>
      </c>
      <c r="C630" s="1"/>
      <c r="D630" s="1"/>
      <c r="E630" s="1">
        <v>135</v>
      </c>
      <c r="F630" s="1" t="s">
        <v>20</v>
      </c>
      <c r="G630" s="1"/>
      <c r="H630" s="1" t="s">
        <v>30</v>
      </c>
      <c r="I630" s="1"/>
      <c r="J630" s="1"/>
      <c r="K630" s="1" t="s">
        <v>615</v>
      </c>
      <c r="L630" s="3">
        <v>43849</v>
      </c>
      <c r="M630" s="4"/>
      <c r="N630" s="1">
        <f>COUNTIF(K:K,K630)</f>
        <v>1</v>
      </c>
      <c r="O630" s="1" t="str">
        <f t="shared" si="10"/>
        <v>Expenses,amount,,source,,expence amount,135,category,Me,item1,,item2Other,item3,,item4,,des,مشتريات نقاط البيع بطاقة: **4529;مدى(أثير) من: xx007 مبلغ: 135.20 SAR لدى: JARIR BOOKSTORE دولة: السعودية في: 2020/01/19 20:20,dae,43849,note2,</v>
      </c>
      <c r="P630">
        <f>COUNTIF(O:O,O630)</f>
        <v>1</v>
      </c>
    </row>
    <row r="631" spans="1:16" ht="30" customHeight="1" thickBot="1" x14ac:dyDescent="0.35">
      <c r="A631" s="2">
        <v>43854.95039351852</v>
      </c>
      <c r="B631" s="1" t="s">
        <v>9</v>
      </c>
      <c r="C631" s="1"/>
      <c r="D631" s="1"/>
      <c r="E631" s="1">
        <v>40</v>
      </c>
      <c r="F631" s="1" t="s">
        <v>14</v>
      </c>
      <c r="G631" s="1"/>
      <c r="H631" s="1"/>
      <c r="I631" s="1" t="s">
        <v>14</v>
      </c>
      <c r="J631" s="1"/>
      <c r="K631" s="1" t="s">
        <v>616</v>
      </c>
      <c r="L631" s="3">
        <v>43849</v>
      </c>
      <c r="M631" s="4"/>
      <c r="N631" s="1">
        <f>COUNTIF(K:K,K631)</f>
        <v>1</v>
      </c>
      <c r="O631" s="1" t="str">
        <f t="shared" si="10"/>
        <v>Expenses,amount,,source,,expence amount,40,category,H2,item1,,item2,item3,H2,item4,,des,مشتريات نقاط البيع بطاقة: **4529;مدى(أثير) من: xx007 مبلغ: 40.00 SAR لدى: SHAWERMER دولة: السعودية في: 2020/01/19 20:37,dae,43849,note2,</v>
      </c>
      <c r="P631">
        <f>COUNTIF(O:O,O631)</f>
        <v>1</v>
      </c>
    </row>
    <row r="632" spans="1:16" ht="30" customHeight="1" thickBot="1" x14ac:dyDescent="0.35">
      <c r="A632" s="2">
        <v>43854.951041666667</v>
      </c>
      <c r="B632" s="1" t="s">
        <v>9</v>
      </c>
      <c r="C632" s="1"/>
      <c r="D632" s="1"/>
      <c r="E632" s="1">
        <v>45</v>
      </c>
      <c r="F632" s="1" t="s">
        <v>14</v>
      </c>
      <c r="G632" s="1"/>
      <c r="H632" s="1"/>
      <c r="I632" s="1" t="s">
        <v>14</v>
      </c>
      <c r="J632" s="1"/>
      <c r="K632" s="1" t="s">
        <v>617</v>
      </c>
      <c r="L632" s="3">
        <v>43849</v>
      </c>
      <c r="M632" s="4"/>
      <c r="N632" s="1">
        <f>COUNTIF(K:K,K632)</f>
        <v>1</v>
      </c>
      <c r="O632" s="1" t="str">
        <f t="shared" si="10"/>
        <v>Expenses,amount,,source,,expence amount,45,category,H2,item1,,item2,item3,H2,item4,,des,مشتريات نقاط البيع بطاقة: **4529;مدى(أثير) من: xx007 مبلغ: 45.00 SAR لدى: THREE FOODS MARKET دولة: السعودية في: 2020/01/19 20:55,dae,43849,note2,</v>
      </c>
      <c r="P632">
        <f>COUNTIF(O:O,O632)</f>
        <v>1</v>
      </c>
    </row>
    <row r="633" spans="1:16" ht="30" customHeight="1" thickBot="1" x14ac:dyDescent="0.35">
      <c r="A633" s="2">
        <v>43854.951377314814</v>
      </c>
      <c r="B633" s="1" t="s">
        <v>9</v>
      </c>
      <c r="C633" s="1"/>
      <c r="D633" s="1"/>
      <c r="E633" s="1">
        <v>387</v>
      </c>
      <c r="F633" s="1" t="s">
        <v>20</v>
      </c>
      <c r="G633" s="1"/>
      <c r="H633" s="1" t="s">
        <v>156</v>
      </c>
      <c r="I633" s="1"/>
      <c r="J633" s="1"/>
      <c r="K633" s="1" t="s">
        <v>3067</v>
      </c>
      <c r="L633" s="3">
        <v>43849</v>
      </c>
      <c r="M633" s="4"/>
      <c r="N633" s="1">
        <f>COUNTIF(K:K,K633)</f>
        <v>8</v>
      </c>
      <c r="O633" s="1" t="str">
        <f t="shared" si="10"/>
        <v>Expenses,amount,,source,,expence amount,387,category,Me,item1,,item2Charity,item3,,item4,,des,aaa,dae,43849,note2,</v>
      </c>
      <c r="P633">
        <f>COUNTIF(O:O,O633)</f>
        <v>1</v>
      </c>
    </row>
    <row r="634" spans="1:16" ht="30" customHeight="1" thickBot="1" x14ac:dyDescent="0.35">
      <c r="A634" s="2">
        <v>43855.856099537035</v>
      </c>
      <c r="B634" s="1" t="s">
        <v>9</v>
      </c>
      <c r="C634" s="1"/>
      <c r="D634" s="1"/>
      <c r="E634" s="1">
        <v>20</v>
      </c>
      <c r="F634" s="1" t="s">
        <v>20</v>
      </c>
      <c r="G634" s="1"/>
      <c r="H634" s="1" t="s">
        <v>45</v>
      </c>
      <c r="I634" s="1"/>
      <c r="J634" s="1"/>
      <c r="K634" s="1" t="s">
        <v>99</v>
      </c>
      <c r="L634" s="3">
        <v>43855</v>
      </c>
      <c r="M634" s="4"/>
      <c r="N634" s="1">
        <f>COUNTIF(K:K,K634)</f>
        <v>118</v>
      </c>
      <c r="O634" s="1" t="str">
        <f t="shared" si="10"/>
        <v>Expenses,amount,,source,,expence amount,20,category,Me,item1,,item2Laundry,item3,,item4,,des,C,dae,43855,note2,</v>
      </c>
      <c r="P634">
        <f>COUNTIF(O:O,O634)</f>
        <v>1</v>
      </c>
    </row>
    <row r="635" spans="1:16" ht="30" customHeight="1" thickBot="1" x14ac:dyDescent="0.35">
      <c r="A635" s="2">
        <v>43855.856319444443</v>
      </c>
      <c r="B635" s="1" t="s">
        <v>9</v>
      </c>
      <c r="C635" s="1"/>
      <c r="D635" s="1"/>
      <c r="E635" s="1">
        <v>50</v>
      </c>
      <c r="F635" s="1" t="s">
        <v>10</v>
      </c>
      <c r="G635" s="1" t="s">
        <v>10</v>
      </c>
      <c r="H635" s="1"/>
      <c r="I635" s="1"/>
      <c r="J635" s="1"/>
      <c r="K635" s="1" t="s">
        <v>99</v>
      </c>
      <c r="L635" s="3">
        <v>43855</v>
      </c>
      <c r="M635" s="4"/>
      <c r="N635" s="1">
        <f>COUNTIF(K:K,K635)</f>
        <v>118</v>
      </c>
      <c r="O635" s="1" t="str">
        <f t="shared" si="10"/>
        <v>Expenses,amount,,source,,expence amount,50,category,H1,item1,H1,item2,item3,,item4,,des,C,dae,43855,note2,</v>
      </c>
      <c r="P635">
        <f>COUNTIF(O:O,O635)</f>
        <v>1</v>
      </c>
    </row>
    <row r="636" spans="1:16" ht="30" customHeight="1" thickBot="1" x14ac:dyDescent="0.35">
      <c r="A636" s="2">
        <v>43855.856747685182</v>
      </c>
      <c r="B636" s="1" t="s">
        <v>9</v>
      </c>
      <c r="C636" s="1"/>
      <c r="D636" s="1"/>
      <c r="E636" s="1">
        <v>50</v>
      </c>
      <c r="F636" s="1" t="s">
        <v>14</v>
      </c>
      <c r="G636" s="1"/>
      <c r="H636" s="1"/>
      <c r="I636" s="1" t="s">
        <v>14</v>
      </c>
      <c r="J636" s="1"/>
      <c r="K636" s="1" t="s">
        <v>618</v>
      </c>
      <c r="L636" s="3">
        <v>43854</v>
      </c>
      <c r="M636" s="4"/>
      <c r="N636" s="1">
        <f>COUNTIF(K:K,K636)</f>
        <v>1</v>
      </c>
      <c r="O636" s="1" t="str">
        <f t="shared" si="10"/>
        <v>Expenses,amount,,source,,expence amount,50,category,H2,item1,,item2,item3,H2,item4,,des,لمبات,dae,43854,note2,</v>
      </c>
      <c r="P636">
        <f>COUNTIF(O:O,O636)</f>
        <v>1</v>
      </c>
    </row>
    <row r="637" spans="1:16" ht="30" customHeight="1" thickBot="1" x14ac:dyDescent="0.35">
      <c r="A637" s="2">
        <v>43855.857511574075</v>
      </c>
      <c r="B637" s="1" t="s">
        <v>9</v>
      </c>
      <c r="C637" s="1"/>
      <c r="D637" s="1"/>
      <c r="E637" s="1">
        <v>7</v>
      </c>
      <c r="F637" s="1" t="s">
        <v>20</v>
      </c>
      <c r="G637" s="1"/>
      <c r="H637" s="1" t="s">
        <v>84</v>
      </c>
      <c r="I637" s="1"/>
      <c r="J637" s="1"/>
      <c r="K637" s="1" t="s">
        <v>619</v>
      </c>
      <c r="L637" s="3">
        <v>43851</v>
      </c>
      <c r="M637" s="4"/>
      <c r="N637" s="1">
        <f>COUNTIF(K:K,K637)</f>
        <v>1</v>
      </c>
      <c r="O637" s="1" t="str">
        <f t="shared" si="10"/>
        <v>Expenses,amount,,source,,expence amount,7,category,Me,item1,,item2Coffee,item3,,item4,,des,مشتريات نقاط البيع بطاقة: **4529;مدى(أثير) من: xx007 مبلغ: 7.00 SAR لدى: MAX COFFEE EST دولة: السعودية في: 2020/01/21 10:33,dae,43851,note2,</v>
      </c>
      <c r="P637">
        <f>COUNTIF(O:O,O637)</f>
        <v>1</v>
      </c>
    </row>
    <row r="638" spans="1:16" ht="30" customHeight="1" thickBot="1" x14ac:dyDescent="0.35">
      <c r="A638" s="2">
        <v>43855.858402777776</v>
      </c>
      <c r="B638" s="1" t="s">
        <v>9</v>
      </c>
      <c r="C638" s="1"/>
      <c r="D638" s="1"/>
      <c r="E638" s="1">
        <v>12</v>
      </c>
      <c r="F638" s="1" t="s">
        <v>60</v>
      </c>
      <c r="G638" s="1"/>
      <c r="H638" s="1"/>
      <c r="I638" s="1"/>
      <c r="J638" s="1"/>
      <c r="K638" s="1" t="s">
        <v>620</v>
      </c>
      <c r="L638" s="3">
        <v>43851</v>
      </c>
      <c r="M638" s="4"/>
      <c r="N638" s="1">
        <f>COUNTIF(K:K,K638)</f>
        <v>1</v>
      </c>
      <c r="O638" s="1" t="str">
        <f t="shared" si="10"/>
        <v>Expenses,amount,,source,,expence amount,12,category,Res,item1,,item2,item3,,item4,,des,مشتريات إنترنت بطاقة: **4529;مدى من: xx007 مبلغ: 12.00 SAR لدى: Careem Transportation في: 2020/01/21 14:02,dae,43851,note2,</v>
      </c>
      <c r="P638">
        <f>COUNTIF(O:O,O638)</f>
        <v>1</v>
      </c>
    </row>
    <row r="639" spans="1:16" ht="30" customHeight="1" thickBot="1" x14ac:dyDescent="0.35">
      <c r="A639" s="2">
        <v>43855.858703703707</v>
      </c>
      <c r="B639" s="1" t="s">
        <v>9</v>
      </c>
      <c r="C639" s="1"/>
      <c r="D639" s="1"/>
      <c r="E639" s="1">
        <v>32</v>
      </c>
      <c r="F639" s="1" t="s">
        <v>60</v>
      </c>
      <c r="G639" s="1"/>
      <c r="H639" s="1"/>
      <c r="I639" s="1"/>
      <c r="J639" s="1"/>
      <c r="K639" s="1" t="s">
        <v>621</v>
      </c>
      <c r="L639" s="3">
        <v>43851</v>
      </c>
      <c r="M639" s="4"/>
      <c r="N639" s="1">
        <f>COUNTIF(K:K,K639)</f>
        <v>1</v>
      </c>
      <c r="O639" s="1" t="str">
        <f t="shared" si="10"/>
        <v>Expenses,amount,,source,,expence amount,32,category,Res,item1,,item2,item3,,item4,,des,مشتريات إنترنت بطاقة: **4529;مدى من: xx007 مبلغ: 32.00 SAR لدى: Careem Transportation في: 2020/01/21 14:46,dae,43851,note2,</v>
      </c>
      <c r="P639">
        <f>COUNTIF(O:O,O639)</f>
        <v>1</v>
      </c>
    </row>
    <row r="640" spans="1:16" ht="30" customHeight="1" thickBot="1" x14ac:dyDescent="0.35">
      <c r="A640" s="2">
        <v>43855.859131944446</v>
      </c>
      <c r="B640" s="1" t="s">
        <v>9</v>
      </c>
      <c r="C640" s="1"/>
      <c r="D640" s="1"/>
      <c r="E640" s="1">
        <v>53</v>
      </c>
      <c r="F640" s="1" t="s">
        <v>10</v>
      </c>
      <c r="G640" s="1" t="s">
        <v>24</v>
      </c>
      <c r="H640" s="1"/>
      <c r="I640" s="1"/>
      <c r="J640" s="1"/>
      <c r="K640" s="1" t="s">
        <v>622</v>
      </c>
      <c r="L640" s="3">
        <v>43851</v>
      </c>
      <c r="M640" s="4"/>
      <c r="N640" s="1">
        <f>COUNTIF(K:K,K640)</f>
        <v>1</v>
      </c>
      <c r="O640" s="1" t="str">
        <f t="shared" si="10"/>
        <v>Expenses,amount,,source,,expence amount,53,category,H1,item1,Batool,item2,item3,,item4,,des,مشتريات نقاط البيع بطاقة: **4529;مدى(أثير) من: xx007 مبلغ: 53.00 SAR لدى: BWW Exit 7 دولة: السعودية في: 2020/01/21 21:30,dae,43851,note2,</v>
      </c>
      <c r="P640">
        <f>COUNTIF(O:O,O640)</f>
        <v>1</v>
      </c>
    </row>
    <row r="641" spans="1:16" ht="30" customHeight="1" thickBot="1" x14ac:dyDescent="0.35">
      <c r="A641" s="2">
        <v>43855.859756944446</v>
      </c>
      <c r="B641" s="1" t="s">
        <v>9</v>
      </c>
      <c r="C641" s="1"/>
      <c r="D641" s="1"/>
      <c r="E641" s="1">
        <v>63</v>
      </c>
      <c r="F641" s="1" t="s">
        <v>10</v>
      </c>
      <c r="G641" s="1" t="s">
        <v>24</v>
      </c>
      <c r="H641" s="1"/>
      <c r="I641" s="1"/>
      <c r="J641" s="1"/>
      <c r="K641" s="1" t="s">
        <v>623</v>
      </c>
      <c r="L641" s="3">
        <v>43851</v>
      </c>
      <c r="M641" s="4"/>
      <c r="N641" s="1">
        <f>COUNTIF(K:K,K641)</f>
        <v>1</v>
      </c>
      <c r="O641" s="1" t="str">
        <f t="shared" si="10"/>
        <v>Expenses,amount,,source,,expence amount,63,category,H1,item1,Batool,item2,item3,,item4,,des,مشتريات نقاط البيع بطاقة: **4529;مدى(أثير) من: xx007 مبلغ: 63.85 SAR لدى: Kunooz دولة: السعودية في: 2020/01/21 21:45,dae,43851,note2,</v>
      </c>
      <c r="P641">
        <f>COUNTIF(O:O,O641)</f>
        <v>1</v>
      </c>
    </row>
    <row r="642" spans="1:16" ht="30" customHeight="1" thickBot="1" x14ac:dyDescent="0.35">
      <c r="A642" s="2">
        <v>43855.860162037039</v>
      </c>
      <c r="B642" s="1" t="s">
        <v>9</v>
      </c>
      <c r="C642" s="1"/>
      <c r="D642" s="1"/>
      <c r="E642" s="1">
        <v>3</v>
      </c>
      <c r="F642" s="1" t="s">
        <v>10</v>
      </c>
      <c r="G642" s="1" t="s">
        <v>10</v>
      </c>
      <c r="H642" s="1"/>
      <c r="I642" s="1"/>
      <c r="J642" s="1"/>
      <c r="K642" s="1" t="s">
        <v>624</v>
      </c>
      <c r="L642" s="3">
        <v>43851</v>
      </c>
      <c r="M642" s="4"/>
      <c r="N642" s="1">
        <f>COUNTIF(K:K,K642)</f>
        <v>1</v>
      </c>
      <c r="O642" s="1" t="str">
        <f t="shared" si="10"/>
        <v>Expenses,amount,,source,,expence amount,3,category,H1,item1,H1,item2,item3,,item4,,des,مشتريات نقاط البيع بطاقة: **4529;مدى(أثير) من: xx007 مبلغ: 3.00 SAR لدى: ALROWAIS SUPER MARKET دولة: السعودية في: 2020/01/21 21:47,dae,43851,note2,</v>
      </c>
      <c r="P642">
        <f>COUNTIF(O:O,O642)</f>
        <v>1</v>
      </c>
    </row>
    <row r="643" spans="1:16" ht="30" customHeight="1" thickBot="1" x14ac:dyDescent="0.35">
      <c r="A643" s="2">
        <v>43855.860821759263</v>
      </c>
      <c r="B643" s="1" t="s">
        <v>9</v>
      </c>
      <c r="C643" s="1"/>
      <c r="D643" s="1"/>
      <c r="E643" s="1">
        <v>49</v>
      </c>
      <c r="F643" s="1" t="s">
        <v>60</v>
      </c>
      <c r="G643" s="1"/>
      <c r="H643" s="1"/>
      <c r="I643" s="1"/>
      <c r="J643" s="1"/>
      <c r="K643" s="1" t="s">
        <v>625</v>
      </c>
      <c r="L643" s="3">
        <v>43852</v>
      </c>
      <c r="M643" s="4"/>
      <c r="N643" s="1">
        <f>COUNTIF(K:K,K643)</f>
        <v>1</v>
      </c>
      <c r="O643" s="1" t="str">
        <f t="shared" si="10"/>
        <v>Expenses,amount,,source,,expence amount,49,category,Res,item1,,item2,item3,,item4,,des,مشتريات إنترنت بطاقة: **4529;مدى من: xx007 مبلغ: 49.00 SAR لدى: Careem Transportation في: 2020/01/22 11:31,dae,43852,note2,</v>
      </c>
      <c r="P643">
        <f>COUNTIF(O:O,O643)</f>
        <v>1</v>
      </c>
    </row>
    <row r="644" spans="1:16" ht="30" customHeight="1" thickBot="1" x14ac:dyDescent="0.35">
      <c r="A644" s="2">
        <v>43855.861446759256</v>
      </c>
      <c r="B644" s="1" t="s">
        <v>9</v>
      </c>
      <c r="C644" s="1"/>
      <c r="D644" s="1"/>
      <c r="E644" s="1">
        <v>26</v>
      </c>
      <c r="F644" s="1" t="s">
        <v>10</v>
      </c>
      <c r="G644" s="1" t="s">
        <v>37</v>
      </c>
      <c r="H644" s="1"/>
      <c r="I644" s="1"/>
      <c r="J644" s="1"/>
      <c r="K644" s="1" t="s">
        <v>626</v>
      </c>
      <c r="L644" s="3">
        <v>43852</v>
      </c>
      <c r="M644" s="4"/>
      <c r="N644" s="1">
        <f>COUNTIF(K:K,K644)</f>
        <v>1</v>
      </c>
      <c r="O644" s="1" t="str">
        <f t="shared" si="10"/>
        <v>Expenses,amount,,source,,expence amount,26,category,H1,item1,Muad,item2,item3,,item4,,des,مشتريات نقاط البيع بطاقة: **4529;مدى(أثير) من: xx007 مبلغ: 26.00 SAR لدى: ESTIDIO WAKT ALSOURA دولة: السعودية في: 2020/01/22 17:01,dae,43852,note2,</v>
      </c>
      <c r="P644">
        <f>COUNTIF(O:O,O644)</f>
        <v>1</v>
      </c>
    </row>
    <row r="645" spans="1:16" ht="30" customHeight="1" thickBot="1" x14ac:dyDescent="0.35">
      <c r="A645" s="2">
        <v>43855.861770833333</v>
      </c>
      <c r="B645" s="1" t="s">
        <v>9</v>
      </c>
      <c r="C645" s="1"/>
      <c r="D645" s="1"/>
      <c r="E645" s="1">
        <v>95</v>
      </c>
      <c r="F645" s="1" t="s">
        <v>60</v>
      </c>
      <c r="G645" s="1"/>
      <c r="H645" s="1"/>
      <c r="I645" s="1"/>
      <c r="J645" s="1"/>
      <c r="K645" s="1" t="s">
        <v>627</v>
      </c>
      <c r="L645" s="3">
        <v>43852</v>
      </c>
      <c r="M645" s="4"/>
      <c r="N645" s="1">
        <f>COUNTIF(K:K,K645)</f>
        <v>1</v>
      </c>
      <c r="O645" s="1" t="str">
        <f t="shared" si="10"/>
        <v>Expenses,amount,,source,,expence amount,95,category,Res,item1,,item2,item3,,item4,,des,مشتريات إنترنت بطاقة: **4529;مدى من: xx007 مبلغ: 95.00 SAR لدى: Careem Transportation في: 2020/01/22 17:20,dae,43852,note2,</v>
      </c>
      <c r="P645">
        <f>COUNTIF(O:O,O645)</f>
        <v>1</v>
      </c>
    </row>
    <row r="646" spans="1:16" ht="30" customHeight="1" thickBot="1" x14ac:dyDescent="0.35">
      <c r="A646" s="2">
        <v>43855.862337962964</v>
      </c>
      <c r="B646" s="1" t="s">
        <v>9</v>
      </c>
      <c r="C646" s="1"/>
      <c r="D646" s="1"/>
      <c r="E646" s="1">
        <v>100</v>
      </c>
      <c r="F646" s="1" t="s">
        <v>10</v>
      </c>
      <c r="G646" s="1" t="s">
        <v>10</v>
      </c>
      <c r="H646" s="1"/>
      <c r="I646" s="1"/>
      <c r="J646" s="1"/>
      <c r="K646" s="1" t="s">
        <v>628</v>
      </c>
      <c r="L646" s="3">
        <v>43852</v>
      </c>
      <c r="M646" s="4"/>
      <c r="N646" s="1">
        <f>COUNTIF(K:K,K646)</f>
        <v>1</v>
      </c>
      <c r="O646" s="1" t="str">
        <f t="shared" si="10"/>
        <v>Expenses,amount,,source,,expence amount,100,category,H1,item1,H1,item2,item3,,item4,,des,سحب: صراف آلي بطاقة: **4529 مدى دولة: السعودية من: xx007 مبلغ: 100.00 SAR في: 2020/01/22 18:57,dae,43852,note2,</v>
      </c>
      <c r="P646">
        <f>COUNTIF(O:O,O646)</f>
        <v>1</v>
      </c>
    </row>
    <row r="647" spans="1:16" ht="30" customHeight="1" thickBot="1" x14ac:dyDescent="0.35">
      <c r="A647" s="2">
        <v>43855.863032407404</v>
      </c>
      <c r="B647" s="1" t="s">
        <v>9</v>
      </c>
      <c r="C647" s="1"/>
      <c r="D647" s="1"/>
      <c r="E647" s="1">
        <v>26</v>
      </c>
      <c r="F647" s="1" t="s">
        <v>14</v>
      </c>
      <c r="G647" s="1"/>
      <c r="H647" s="1"/>
      <c r="I647" s="1" t="s">
        <v>14</v>
      </c>
      <c r="J647" s="1"/>
      <c r="K647" s="1" t="s">
        <v>629</v>
      </c>
      <c r="L647" s="3">
        <v>43852</v>
      </c>
      <c r="M647" s="4"/>
      <c r="N647" s="1">
        <f>COUNTIF(K:K,K647)</f>
        <v>1</v>
      </c>
      <c r="O647" s="1" t="str">
        <f t="shared" si="10"/>
        <v>Expenses,amount,,source,,expence amount,26,category,H2,item1,,item2,item3,H2,item4,,des,مشتريات نقاط البيع بطاقة: **4529;مدى(أثير) من: xx007 مبلغ: 26.00 SAR لدى: MCDONALDS ALNARJES دولة: السعودية في: 2020/01/22 19:39,dae,43852,note2,</v>
      </c>
      <c r="P647">
        <f>COUNTIF(O:O,O647)</f>
        <v>1</v>
      </c>
    </row>
    <row r="648" spans="1:16" ht="30" customHeight="1" thickBot="1" x14ac:dyDescent="0.35">
      <c r="A648" s="2">
        <v>43855.863703703704</v>
      </c>
      <c r="B648" s="1" t="s">
        <v>9</v>
      </c>
      <c r="C648" s="1"/>
      <c r="D648" s="1"/>
      <c r="E648" s="1">
        <v>27</v>
      </c>
      <c r="F648" s="1" t="s">
        <v>14</v>
      </c>
      <c r="G648" s="1"/>
      <c r="H648" s="1"/>
      <c r="I648" s="1" t="s">
        <v>14</v>
      </c>
      <c r="J648" s="1"/>
      <c r="K648" s="1" t="s">
        <v>630</v>
      </c>
      <c r="L648" s="3">
        <v>43852</v>
      </c>
      <c r="M648" s="4"/>
      <c r="N648" s="1">
        <f>COUNTIF(K:K,K648)</f>
        <v>1</v>
      </c>
      <c r="O648" s="1" t="str">
        <f t="shared" si="10"/>
        <v>Expenses,amount,,source,,expence amount,27,category,H2,item1,,item2,item3,H2,item4,,des,مشتريات نقاط البيع بطاقة: **4529;مدى(أثير) من: xx007 مبلغ: 27.00 SAR لدى: MCDONALDS ALNARJES دولة: السعودية في: 2020/01/22 19:41,dae,43852,note2,</v>
      </c>
      <c r="P648">
        <f>COUNTIF(O:O,O648)</f>
        <v>1</v>
      </c>
    </row>
    <row r="649" spans="1:16" ht="30" customHeight="1" thickBot="1" x14ac:dyDescent="0.35">
      <c r="A649" s="2">
        <v>43855.864085648151</v>
      </c>
      <c r="B649" s="1" t="s">
        <v>9</v>
      </c>
      <c r="C649" s="1"/>
      <c r="D649" s="1"/>
      <c r="E649" s="1">
        <v>12</v>
      </c>
      <c r="F649" s="1" t="s">
        <v>14</v>
      </c>
      <c r="G649" s="1"/>
      <c r="H649" s="1"/>
      <c r="I649" s="1" t="s">
        <v>14</v>
      </c>
      <c r="J649" s="1"/>
      <c r="K649" s="1" t="s">
        <v>631</v>
      </c>
      <c r="L649" s="3">
        <v>43852</v>
      </c>
      <c r="M649" s="4"/>
      <c r="N649" s="1">
        <f>COUNTIF(K:K,K649)</f>
        <v>1</v>
      </c>
      <c r="O649" s="1" t="str">
        <f t="shared" si="10"/>
        <v>Expenses,amount,,source,,expence amount,12,category,H2,item1,,item2,item3,H2,item4,,des,مشتريات نقاط البيع بطاقة: **4529;مدى(أثير) من: xx007 مبلغ: 12.00 SAR لدى: MCDONALDS ALNARJES دولة: السعودية في: 2020/01/22 20:34,dae,43852,note2,</v>
      </c>
      <c r="P649">
        <f>COUNTIF(O:O,O649)</f>
        <v>1</v>
      </c>
    </row>
    <row r="650" spans="1:16" ht="30" customHeight="1" thickBot="1" x14ac:dyDescent="0.35">
      <c r="A650" s="2">
        <v>43855.864814814813</v>
      </c>
      <c r="B650" s="1" t="s">
        <v>9</v>
      </c>
      <c r="C650" s="1"/>
      <c r="D650" s="1"/>
      <c r="E650" s="1">
        <v>30</v>
      </c>
      <c r="F650" s="1" t="s">
        <v>20</v>
      </c>
      <c r="G650" s="1"/>
      <c r="H650" s="1" t="s">
        <v>22</v>
      </c>
      <c r="I650" s="1"/>
      <c r="J650" s="1"/>
      <c r="K650" s="1" t="s">
        <v>632</v>
      </c>
      <c r="L650" s="3">
        <v>43853</v>
      </c>
      <c r="M650" s="4"/>
      <c r="N650" s="1">
        <f>COUNTIF(K:K,K650)</f>
        <v>1</v>
      </c>
      <c r="O650" s="1" t="str">
        <f t="shared" si="10"/>
        <v>Expenses,amount,,source,,expence amount,30,category,Me,item1,,item2Fuel,item3,,item4,,des,مشتريات نقاط البيع بطاقة: **4529;مدى(أثير) من: xx007 مبلغ: 30.00 SAR لدى: OTHMAN BIN AFAN دولة: السعودية في: 2020/01/23 07:25,dae,43853,note2,</v>
      </c>
      <c r="P650">
        <f>COUNTIF(O:O,O650)</f>
        <v>1</v>
      </c>
    </row>
    <row r="651" spans="1:16" ht="30" customHeight="1" thickBot="1" x14ac:dyDescent="0.35">
      <c r="A651" s="2">
        <v>43855.86546296296</v>
      </c>
      <c r="B651" s="1" t="s">
        <v>9</v>
      </c>
      <c r="C651" s="1"/>
      <c r="D651" s="1"/>
      <c r="E651" s="1">
        <v>100</v>
      </c>
      <c r="F651" s="1" t="s">
        <v>14</v>
      </c>
      <c r="G651" s="1"/>
      <c r="H651" s="1"/>
      <c r="I651" s="1" t="s">
        <v>14</v>
      </c>
      <c r="J651" s="1"/>
      <c r="K651" s="1" t="s">
        <v>633</v>
      </c>
      <c r="L651" s="3">
        <v>43853</v>
      </c>
      <c r="M651" s="4"/>
      <c r="N651" s="1">
        <f>COUNTIF(K:K,K651)</f>
        <v>1</v>
      </c>
      <c r="O651" s="1" t="str">
        <f t="shared" si="10"/>
        <v>Expenses,amount,,source,,expence amount,100,category,H2,item1,,item2,item3,H2,item4,,des,سحب: صراف آلي بطاقة: **4529 مدى دولة: السعودية من: xx007 مبلغ: 100.00 SAR في: 2020/01/23 10:30,dae,43853,note2,</v>
      </c>
      <c r="P651">
        <f>COUNTIF(O:O,O651)</f>
        <v>1</v>
      </c>
    </row>
    <row r="652" spans="1:16" ht="30" customHeight="1" thickBot="1" x14ac:dyDescent="0.35">
      <c r="A652" s="2">
        <v>43855.865810185183</v>
      </c>
      <c r="B652" s="1" t="s">
        <v>9</v>
      </c>
      <c r="C652" s="1"/>
      <c r="D652" s="1"/>
      <c r="E652" s="1">
        <v>25</v>
      </c>
      <c r="F652" s="1" t="s">
        <v>14</v>
      </c>
      <c r="G652" s="1"/>
      <c r="H652" s="1"/>
      <c r="I652" s="1" t="s">
        <v>14</v>
      </c>
      <c r="J652" s="1"/>
      <c r="K652" s="1" t="s">
        <v>634</v>
      </c>
      <c r="L652" s="3">
        <v>43853</v>
      </c>
      <c r="M652" s="4"/>
      <c r="N652" s="1">
        <f>COUNTIF(K:K,K652)</f>
        <v>1</v>
      </c>
      <c r="O652" s="1" t="str">
        <f t="shared" si="10"/>
        <v>Expenses,amount,,source,,expence amount,25,category,H2,item1,,item2,item3,H2,item4,,des,مشتريات نقاط البيع بطاقة: **4529;مدى(أثير) من: xx007 مبلغ: 25.00 SAR لدى: Abdullah Rashed Al دولة: السعودية في: 2020/01/23 11:08,dae,43853,note2,</v>
      </c>
      <c r="P652">
        <f>COUNTIF(O:O,O652)</f>
        <v>1</v>
      </c>
    </row>
    <row r="653" spans="1:16" ht="30" customHeight="1" thickBot="1" x14ac:dyDescent="0.35">
      <c r="A653" s="2">
        <v>43856.706076388888</v>
      </c>
      <c r="B653" s="1" t="s">
        <v>9</v>
      </c>
      <c r="C653" s="1"/>
      <c r="D653" s="1"/>
      <c r="E653" s="1">
        <v>30</v>
      </c>
      <c r="F653" s="1" t="s">
        <v>20</v>
      </c>
      <c r="G653" s="1"/>
      <c r="H653" s="1" t="s">
        <v>22</v>
      </c>
      <c r="I653" s="1"/>
      <c r="J653" s="1"/>
      <c r="K653" s="1" t="s">
        <v>99</v>
      </c>
      <c r="L653" s="3">
        <v>43856</v>
      </c>
      <c r="M653" s="4"/>
      <c r="N653" s="1">
        <f>COUNTIF(K:K,K653)</f>
        <v>118</v>
      </c>
      <c r="O653" s="1" t="str">
        <f t="shared" si="10"/>
        <v>Expenses,amount,,source,,expence amount,30,category,Me,item1,,item2Fuel,item3,,item4,,des,C,dae,43856,note2,</v>
      </c>
      <c r="P653">
        <f>COUNTIF(O:O,O653)</f>
        <v>1</v>
      </c>
    </row>
    <row r="654" spans="1:16" ht="30" customHeight="1" thickBot="1" x14ac:dyDescent="0.35">
      <c r="A654" s="2">
        <v>43856.999780092592</v>
      </c>
      <c r="B654" s="1" t="s">
        <v>9</v>
      </c>
      <c r="C654" s="1"/>
      <c r="D654" s="1"/>
      <c r="E654" s="1">
        <v>30</v>
      </c>
      <c r="F654" s="1" t="s">
        <v>14</v>
      </c>
      <c r="G654" s="1"/>
      <c r="H654" s="1"/>
      <c r="I654" s="1" t="s">
        <v>14</v>
      </c>
      <c r="J654" s="1"/>
      <c r="K654" s="1" t="s">
        <v>99</v>
      </c>
      <c r="L654" s="3">
        <v>43856</v>
      </c>
      <c r="M654" s="4"/>
      <c r="N654" s="1">
        <f>COUNTIF(K:K,K654)</f>
        <v>118</v>
      </c>
      <c r="O654" s="1" t="str">
        <f t="shared" si="10"/>
        <v>Expenses,amount,,source,,expence amount,30,category,H2,item1,,item2,item3,H2,item4,,des,C,dae,43856,note2,</v>
      </c>
      <c r="P654">
        <f>COUNTIF(O:O,O654)</f>
        <v>1</v>
      </c>
    </row>
    <row r="655" spans="1:16" ht="30" customHeight="1" thickBot="1" x14ac:dyDescent="0.35">
      <c r="A655" s="2">
        <v>43857.000138888892</v>
      </c>
      <c r="B655" s="1" t="s">
        <v>9</v>
      </c>
      <c r="C655" s="1"/>
      <c r="D655" s="1"/>
      <c r="E655" s="1">
        <v>7.5</v>
      </c>
      <c r="F655" s="1" t="s">
        <v>20</v>
      </c>
      <c r="G655" s="1"/>
      <c r="H655" s="1" t="s">
        <v>74</v>
      </c>
      <c r="I655" s="1"/>
      <c r="J655" s="1"/>
      <c r="K655" s="1" t="s">
        <v>99</v>
      </c>
      <c r="L655" s="3">
        <v>43856</v>
      </c>
      <c r="M655" s="4"/>
      <c r="N655" s="1">
        <f>COUNTIF(K:K,K655)</f>
        <v>118</v>
      </c>
      <c r="O655" s="1" t="str">
        <f t="shared" si="10"/>
        <v>Expenses,amount,,source,,expence amount,7.5,category,Me,item1,,item2Food,item3,,item4,,des,C,dae,43856,note2,</v>
      </c>
      <c r="P655">
        <f>COUNTIF(O:O,O655)</f>
        <v>1</v>
      </c>
    </row>
    <row r="656" spans="1:16" ht="30" customHeight="1" thickBot="1" x14ac:dyDescent="0.35">
      <c r="A656" s="2">
        <v>43857.000416666669</v>
      </c>
      <c r="B656" s="1" t="s">
        <v>9</v>
      </c>
      <c r="C656" s="1"/>
      <c r="D656" s="1"/>
      <c r="E656" s="1">
        <v>10</v>
      </c>
      <c r="F656" s="1" t="s">
        <v>20</v>
      </c>
      <c r="G656" s="1"/>
      <c r="H656" s="1" t="s">
        <v>84</v>
      </c>
      <c r="I656" s="1"/>
      <c r="J656" s="1"/>
      <c r="K656" s="1" t="s">
        <v>99</v>
      </c>
      <c r="L656" s="3">
        <v>43856</v>
      </c>
      <c r="M656" s="4"/>
      <c r="N656" s="1">
        <f>COUNTIF(K:K,K656)</f>
        <v>118</v>
      </c>
      <c r="O656" s="1" t="str">
        <f t="shared" si="10"/>
        <v>Expenses,amount,,source,,expence amount,10,category,Me,item1,,item2Coffee,item3,,item4,,des,C,dae,43856,note2,</v>
      </c>
      <c r="P656">
        <f>COUNTIF(O:O,O656)</f>
        <v>1</v>
      </c>
    </row>
    <row r="657" spans="1:16" ht="30" customHeight="1" thickBot="1" x14ac:dyDescent="0.35">
      <c r="A657" s="2">
        <v>43857.000717592593</v>
      </c>
      <c r="B657" s="1" t="s">
        <v>9</v>
      </c>
      <c r="C657" s="1"/>
      <c r="D657" s="1"/>
      <c r="E657" s="1">
        <v>40</v>
      </c>
      <c r="F657" s="1" t="s">
        <v>20</v>
      </c>
      <c r="G657" s="1"/>
      <c r="H657" s="1" t="s">
        <v>30</v>
      </c>
      <c r="I657" s="1"/>
      <c r="J657" s="1"/>
      <c r="K657" s="1" t="s">
        <v>132</v>
      </c>
      <c r="L657" s="3">
        <v>43856</v>
      </c>
      <c r="M657" s="4"/>
      <c r="N657" s="1">
        <f>COUNTIF(K:K,K657)</f>
        <v>6</v>
      </c>
      <c r="O657" s="1" t="str">
        <f t="shared" si="10"/>
        <v>Expenses,amount,,source,,expence amount,40,category,Me,item1,,item2Other,item3,,item4,,des,حلاق,dae,43856,note2,</v>
      </c>
      <c r="P657">
        <f>COUNTIF(O:O,O657)</f>
        <v>1</v>
      </c>
    </row>
    <row r="658" spans="1:16" ht="30" customHeight="1" thickBot="1" x14ac:dyDescent="0.35">
      <c r="A658" s="2">
        <v>43857.000960648147</v>
      </c>
      <c r="B658" s="1" t="s">
        <v>9</v>
      </c>
      <c r="C658" s="1"/>
      <c r="D658" s="1"/>
      <c r="E658" s="1">
        <v>2</v>
      </c>
      <c r="F658" s="1" t="s">
        <v>20</v>
      </c>
      <c r="G658" s="1"/>
      <c r="H658" s="1" t="s">
        <v>45</v>
      </c>
      <c r="I658" s="1"/>
      <c r="J658" s="1"/>
      <c r="K658" s="1" t="s">
        <v>99</v>
      </c>
      <c r="L658" s="3">
        <v>43856</v>
      </c>
      <c r="M658" s="4"/>
      <c r="N658" s="1">
        <f>COUNTIF(K:K,K658)</f>
        <v>118</v>
      </c>
      <c r="O658" s="1" t="str">
        <f t="shared" si="10"/>
        <v>Expenses,amount,,source,,expence amount,2,category,Me,item1,,item2Laundry,item3,,item4,,des,C,dae,43856,note2,</v>
      </c>
      <c r="P658">
        <f>COUNTIF(O:O,O658)</f>
        <v>1</v>
      </c>
    </row>
    <row r="659" spans="1:16" ht="30" customHeight="1" thickBot="1" x14ac:dyDescent="0.35">
      <c r="A659" s="2">
        <v>43857.341215277775</v>
      </c>
      <c r="B659" s="1" t="s">
        <v>9</v>
      </c>
      <c r="C659" s="1"/>
      <c r="D659" s="1"/>
      <c r="E659" s="1">
        <v>147.62</v>
      </c>
      <c r="F659" s="1" t="s">
        <v>20</v>
      </c>
      <c r="G659" s="1"/>
      <c r="H659" s="1" t="s">
        <v>110</v>
      </c>
      <c r="I659" s="1"/>
      <c r="J659" s="1"/>
      <c r="K659" s="1" t="s">
        <v>635</v>
      </c>
      <c r="L659" s="3">
        <v>43856</v>
      </c>
      <c r="M659" s="4"/>
      <c r="N659" s="1">
        <f>COUNTIF(K:K,K659)</f>
        <v>1</v>
      </c>
      <c r="O659" s="1" t="str">
        <f t="shared" si="10"/>
        <v>Expenses,amount,,source,,expence amount,147.62,category,Me,item1,,item2Communication,item3,,item4,,des,سداد فاتورة من: xx007 مبلغ: 147.62 SAR مفوتر: الاتصالات السعودية في: 2020/01/26 21:52,dae,43856,note2,</v>
      </c>
      <c r="P659">
        <f>COUNTIF(O:O,O659)</f>
        <v>1</v>
      </c>
    </row>
    <row r="660" spans="1:16" ht="30" customHeight="1" thickBot="1" x14ac:dyDescent="0.35">
      <c r="A660" s="2">
        <v>43858.99291666667</v>
      </c>
      <c r="B660" s="1" t="s">
        <v>9</v>
      </c>
      <c r="C660" s="1"/>
      <c r="D660" s="1"/>
      <c r="E660" s="1">
        <v>50</v>
      </c>
      <c r="F660" s="1" t="s">
        <v>10</v>
      </c>
      <c r="G660" s="1" t="s">
        <v>10</v>
      </c>
      <c r="H660" s="1"/>
      <c r="I660" s="1"/>
      <c r="J660" s="1"/>
      <c r="K660" s="1" t="s">
        <v>636</v>
      </c>
      <c r="L660" s="3">
        <v>43858</v>
      </c>
      <c r="M660" s="4"/>
      <c r="N660" s="1">
        <f>COUNTIF(K:K,K660)</f>
        <v>1</v>
      </c>
      <c r="O660" s="1" t="str">
        <f t="shared" si="10"/>
        <v>Expenses,amount,,source,,expence amount,50,category,H1,item1,H1,item2,item3,,item4,,des,سحب: صراف آلي بطاقة: ***1693;مدى من: ***3001 مبلغ: SAR 50.00 في: 2020-01-28 20:18:51,dae,43858,note2,</v>
      </c>
      <c r="P660">
        <f>COUNTIF(O:O,O660)</f>
        <v>1</v>
      </c>
    </row>
    <row r="661" spans="1:16" ht="30" customHeight="1" thickBot="1" x14ac:dyDescent="0.35">
      <c r="A661" s="2">
        <v>43858.99359953704</v>
      </c>
      <c r="B661" s="1" t="s">
        <v>9</v>
      </c>
      <c r="C661" s="1"/>
      <c r="D661" s="1"/>
      <c r="E661" s="1">
        <v>30</v>
      </c>
      <c r="F661" s="1" t="s">
        <v>20</v>
      </c>
      <c r="G661" s="1"/>
      <c r="H661" s="1" t="s">
        <v>22</v>
      </c>
      <c r="I661" s="1"/>
      <c r="J661" s="1"/>
      <c r="K661" s="1" t="s">
        <v>637</v>
      </c>
      <c r="L661" s="3">
        <v>43858</v>
      </c>
      <c r="M661" s="4"/>
      <c r="N661" s="1">
        <f>COUNTIF(K:K,K661)</f>
        <v>1</v>
      </c>
      <c r="O661" s="1" t="str">
        <f t="shared" si="10"/>
        <v>Expenses,amount,,source,,expence amount,30,category,Me,item1,,item2Fuel,item3,,item4,,des,شراء عبر نقاط البيع بطاقة: ***1693; مدى(أثير) من: ***3001 مبلغ: SAR 30.00 لدى: Asia Petrol Services في: 2020-01-28 17:23:37,dae,43858,note2,</v>
      </c>
      <c r="P661">
        <f>COUNTIF(O:O,O661)</f>
        <v>1</v>
      </c>
    </row>
    <row r="662" spans="1:16" ht="30" customHeight="1" thickBot="1" x14ac:dyDescent="0.35">
      <c r="A662" s="2">
        <v>43858.994212962964</v>
      </c>
      <c r="B662" s="1" t="s">
        <v>9</v>
      </c>
      <c r="C662" s="1"/>
      <c r="D662" s="1"/>
      <c r="E662" s="1">
        <v>120</v>
      </c>
      <c r="F662" s="1" t="s">
        <v>14</v>
      </c>
      <c r="G662" s="1"/>
      <c r="H662" s="1"/>
      <c r="I662" s="1" t="s">
        <v>14</v>
      </c>
      <c r="J662" s="1"/>
      <c r="K662" s="1" t="s">
        <v>638</v>
      </c>
      <c r="L662" s="3">
        <v>43858</v>
      </c>
      <c r="M662" s="4"/>
      <c r="N662" s="1">
        <f>COUNTIF(K:K,K662)</f>
        <v>1</v>
      </c>
      <c r="O662" s="1" t="str">
        <f t="shared" si="10"/>
        <v>Expenses,amount,,source,,expence amount,120,category,H2,item1,,item2,item3,H2,item4,,des,حوالة صادرة: محلية من: xx007 مبلغ: 127.35 SAR في: 2020/01/28 13:30,dae,43858,note2,</v>
      </c>
      <c r="P662">
        <f>COUNTIF(O:O,O662)</f>
        <v>1</v>
      </c>
    </row>
    <row r="663" spans="1:16" ht="30" customHeight="1" thickBot="1" x14ac:dyDescent="0.35">
      <c r="A663" s="2">
        <v>43858.994583333333</v>
      </c>
      <c r="B663" s="1" t="s">
        <v>9</v>
      </c>
      <c r="C663" s="1"/>
      <c r="D663" s="1"/>
      <c r="E663" s="1">
        <v>300</v>
      </c>
      <c r="F663" s="1" t="s">
        <v>10</v>
      </c>
      <c r="G663" s="1" t="s">
        <v>10</v>
      </c>
      <c r="H663" s="1"/>
      <c r="I663" s="1"/>
      <c r="J663" s="1"/>
      <c r="K663" s="1" t="s">
        <v>639</v>
      </c>
      <c r="L663" s="3">
        <v>43858</v>
      </c>
      <c r="M663" s="4"/>
      <c r="N663" s="1">
        <f>COUNTIF(K:K,K663)</f>
        <v>1</v>
      </c>
      <c r="O663" s="1" t="str">
        <f t="shared" si="10"/>
        <v>Expenses,amount,,source,,expence amount,300,category,H1,item1,H1,item2,item3,,item4,,des,حوالة صادرة: محلية من: xx007 مبلغ: 307.35 SAR في: 2020/01/28 13:01,dae,43858,note2,</v>
      </c>
      <c r="P663">
        <f>COUNTIF(O:O,O663)</f>
        <v>1</v>
      </c>
    </row>
    <row r="664" spans="1:16" ht="30" customHeight="1" thickBot="1" x14ac:dyDescent="0.35">
      <c r="A664" s="2">
        <v>43858.995034722226</v>
      </c>
      <c r="B664" s="1" t="s">
        <v>9</v>
      </c>
      <c r="C664" s="1"/>
      <c r="D664" s="1"/>
      <c r="E664" s="1">
        <v>9</v>
      </c>
      <c r="F664" s="1" t="s">
        <v>20</v>
      </c>
      <c r="G664" s="1"/>
      <c r="H664" s="1" t="s">
        <v>84</v>
      </c>
      <c r="I664" s="1"/>
      <c r="J664" s="1"/>
      <c r="K664" s="1" t="s">
        <v>640</v>
      </c>
      <c r="L664" s="3">
        <v>43858</v>
      </c>
      <c r="M664" s="4"/>
      <c r="N664" s="1">
        <f>COUNTIF(K:K,K664)</f>
        <v>1</v>
      </c>
      <c r="O664" s="1" t="str">
        <f t="shared" si="10"/>
        <v>Expenses,amount,,source,,expence amount,9,category,Me,item1,,item2Coffee,item3,,item4,,des,مشتريات نقاط البيع بطاقة: **4529;مدى(أثير) من: xx007 مبلغ: 9.00 SAR لدى: DANKIN DONUTS دولة: السعودية في: 2020/01/28 07:47,dae,43858,note2,</v>
      </c>
      <c r="P664">
        <f>COUNTIF(O:O,O664)</f>
        <v>1</v>
      </c>
    </row>
    <row r="665" spans="1:16" ht="30" customHeight="1" thickBot="1" x14ac:dyDescent="0.35">
      <c r="A665" s="2">
        <v>43858.995405092595</v>
      </c>
      <c r="B665" s="1" t="s">
        <v>9</v>
      </c>
      <c r="C665" s="1"/>
      <c r="D665" s="1"/>
      <c r="E665" s="1">
        <v>2.7</v>
      </c>
      <c r="F665" s="1" t="s">
        <v>20</v>
      </c>
      <c r="G665" s="1"/>
      <c r="H665" s="1" t="s">
        <v>74</v>
      </c>
      <c r="I665" s="1"/>
      <c r="J665" s="1"/>
      <c r="K665" s="1" t="s">
        <v>641</v>
      </c>
      <c r="L665" s="3">
        <v>43858</v>
      </c>
      <c r="M665" s="4"/>
      <c r="N665" s="1">
        <f>COUNTIF(K:K,K665)</f>
        <v>1</v>
      </c>
      <c r="O665" s="1" t="str">
        <f t="shared" si="10"/>
        <v>Expenses,amount,,source,,expence amount,2.7,category,Me,item1,,item2Food,item3,,item4,,des,مشتريات نقاط البيع بطاقة: **4529;مدى(أثير) من: xx007 مبلغ: 2.70 SAR لدى: CARREFOUR دولة: السعودية في: 2020/01/28 07:43,dae,43858,note2,</v>
      </c>
      <c r="P665">
        <f>COUNTIF(O:O,O665)</f>
        <v>1</v>
      </c>
    </row>
    <row r="666" spans="1:16" ht="30" customHeight="1" thickBot="1" x14ac:dyDescent="0.35">
      <c r="A666" s="2">
        <v>43859.472928240742</v>
      </c>
      <c r="B666" s="1" t="s">
        <v>9</v>
      </c>
      <c r="C666" s="1"/>
      <c r="D666" s="1"/>
      <c r="E666" s="1">
        <v>75.599999999999994</v>
      </c>
      <c r="F666" s="1" t="s">
        <v>20</v>
      </c>
      <c r="G666" s="1"/>
      <c r="H666" s="1" t="s">
        <v>74</v>
      </c>
      <c r="I666" s="1"/>
      <c r="J666" s="1"/>
      <c r="K666" s="1" t="s">
        <v>642</v>
      </c>
      <c r="L666" s="3">
        <v>43859</v>
      </c>
      <c r="M666" s="4"/>
      <c r="N666" s="1">
        <f>COUNTIF(K:K,K666)</f>
        <v>2</v>
      </c>
      <c r="O666" s="1" t="str">
        <f t="shared" si="10"/>
        <v>Expenses,amount,,source,,expence amount,75.6,category,Me,item1,,item2Food,item3,,item4,,des,شراء عبر نقاط البيع بطاقة: ***1693; مدى(أثير) من: ***3001 مبلغ: SAR 75.60 لدى: 3 EGGS في: 2020-01-29 09:57:24,dae,43859,note2,</v>
      </c>
      <c r="P666">
        <f>COUNTIF(O:O,O666)</f>
        <v>1</v>
      </c>
    </row>
    <row r="667" spans="1:16" ht="30" customHeight="1" thickBot="1" x14ac:dyDescent="0.35">
      <c r="A667" s="2">
        <v>43859.510439814818</v>
      </c>
      <c r="B667" s="1" t="s">
        <v>9</v>
      </c>
      <c r="C667" s="1"/>
      <c r="D667" s="1"/>
      <c r="E667" s="1">
        <v>27</v>
      </c>
      <c r="F667" s="1" t="s">
        <v>14</v>
      </c>
      <c r="G667" s="1"/>
      <c r="H667" s="1"/>
      <c r="I667" s="1" t="s">
        <v>14</v>
      </c>
      <c r="J667" s="1"/>
      <c r="K667" s="1" t="s">
        <v>643</v>
      </c>
      <c r="L667" s="3">
        <v>43857</v>
      </c>
      <c r="M667" s="4"/>
      <c r="N667" s="1">
        <f>COUNTIF(K:K,K667)</f>
        <v>1</v>
      </c>
      <c r="O667" s="1" t="str">
        <f t="shared" si="10"/>
        <v>Expenses,amount,,source,,expence amount,27,category,H2,item1,,item2,item3,H2,item4,,des,مشتريات نقاط البيع بطاقة: **4529;مدى(أثير) من: xx007 مبلغ: 27.00 SAR لدى: Herfy 106 دولة: السعودية في: 2020/01/27 21:41,dae,43857,note2,</v>
      </c>
      <c r="P667">
        <f>COUNTIF(O:O,O667)</f>
        <v>1</v>
      </c>
    </row>
    <row r="668" spans="1:16" ht="30" customHeight="1" thickBot="1" x14ac:dyDescent="0.35">
      <c r="A668" s="8">
        <v>43859.648101851853</v>
      </c>
      <c r="B668" s="4" t="s">
        <v>9</v>
      </c>
      <c r="C668" s="4"/>
      <c r="D668" s="4"/>
      <c r="E668" s="9">
        <v>135</v>
      </c>
      <c r="F668" s="4" t="s">
        <v>14</v>
      </c>
      <c r="G668" s="4"/>
      <c r="H668" s="4"/>
      <c r="I668" s="4" t="s">
        <v>14</v>
      </c>
      <c r="J668" s="4"/>
      <c r="K668" s="9" t="s">
        <v>644</v>
      </c>
      <c r="L668" s="10">
        <v>43857</v>
      </c>
      <c r="M668" s="4"/>
      <c r="N668" s="1">
        <f>COUNTIF(K:K,K668)</f>
        <v>1</v>
      </c>
      <c r="O668" s="1" t="str">
        <f t="shared" si="10"/>
        <v>Expenses,amount,,source,,expence amount,135,category,H2,item1,,item2,item3,H2,item4,,des,مشتريات نقاط البيع بطاقة: **4529;مدى(أثير) من: xx007 مبلغ: 135.00 SAR لدى: Abdulmohsen Al Hokair دولة: السعودية في: 2020/01/27 20:54,dae,43857,note2,</v>
      </c>
      <c r="P668">
        <f>COUNTIF(O:O,O668)</f>
        <v>1</v>
      </c>
    </row>
    <row r="669" spans="1:16" ht="30" customHeight="1" thickBot="1" x14ac:dyDescent="0.35">
      <c r="A669" s="8">
        <v>43859.648668981485</v>
      </c>
      <c r="B669" s="4" t="s">
        <v>9</v>
      </c>
      <c r="C669" s="4"/>
      <c r="D669" s="4"/>
      <c r="E669" s="9">
        <v>9</v>
      </c>
      <c r="F669" s="4" t="s">
        <v>20</v>
      </c>
      <c r="G669" s="4"/>
      <c r="H669" s="4" t="s">
        <v>84</v>
      </c>
      <c r="I669" s="4"/>
      <c r="J669" s="4"/>
      <c r="K669" s="9" t="s">
        <v>645</v>
      </c>
      <c r="L669" s="10">
        <v>43857</v>
      </c>
      <c r="M669" s="4"/>
      <c r="N669" s="1">
        <f>COUNTIF(K:K,K669)</f>
        <v>1</v>
      </c>
      <c r="O669" s="1" t="str">
        <f t="shared" si="10"/>
        <v>Expenses,amount,,source,,expence amount,9,category,Me,item1,,item2Coffee,item3,,item4,,des,مشتريات نقاط البيع بطاقة: **4529;مدى(أثير) من: xx007 مبلغ: 9.00 SAR لدى: LORCA CAFEE دولة: السعودية في: 2020/01/27 11:58,dae,43857,note2,</v>
      </c>
      <c r="P669">
        <f>COUNTIF(O:O,O669)</f>
        <v>1</v>
      </c>
    </row>
    <row r="670" spans="1:16" ht="30" customHeight="1" thickBot="1" x14ac:dyDescent="0.35">
      <c r="A670" s="8">
        <v>43859.649710648147</v>
      </c>
      <c r="B670" s="4" t="s">
        <v>9</v>
      </c>
      <c r="C670" s="4"/>
      <c r="D670" s="4"/>
      <c r="E670" s="9">
        <v>27.3</v>
      </c>
      <c r="F670" s="4" t="s">
        <v>20</v>
      </c>
      <c r="G670" s="4"/>
      <c r="H670" s="4" t="s">
        <v>84</v>
      </c>
      <c r="I670" s="4"/>
      <c r="J670" s="4"/>
      <c r="K670" s="9" t="s">
        <v>646</v>
      </c>
      <c r="L670" s="10">
        <v>43857</v>
      </c>
      <c r="M670" s="4"/>
      <c r="N670" s="1">
        <f>COUNTIF(K:K,K670)</f>
        <v>1</v>
      </c>
      <c r="O670" s="1" t="str">
        <f t="shared" si="10"/>
        <v>Expenses,amount,,source,,expence amount,27.3,category,Me,item1,,item2Coffee,item3,,item4,,des,مشتريات نقاط البيع بطاقة: **4529;مدى(أثير) من: xx007 مبلغ: 27.30 SAR لدى: Als دولة: السعودية في: 2020/01/27 11:09,dae,43857,note2,</v>
      </c>
      <c r="P670">
        <f>COUNTIF(O:O,O670)</f>
        <v>1</v>
      </c>
    </row>
    <row r="671" spans="1:16" ht="30" customHeight="1" thickBot="1" x14ac:dyDescent="0.35">
      <c r="A671" s="8">
        <v>43860.324629629627</v>
      </c>
      <c r="B671" s="4" t="s">
        <v>9</v>
      </c>
      <c r="C671" s="4"/>
      <c r="D671" s="4"/>
      <c r="E671" s="9">
        <v>200</v>
      </c>
      <c r="F671" s="4" t="s">
        <v>14</v>
      </c>
      <c r="G671" s="4"/>
      <c r="H671" s="4"/>
      <c r="I671" s="4" t="s">
        <v>14</v>
      </c>
      <c r="J671" s="4"/>
      <c r="K671" s="9" t="s">
        <v>647</v>
      </c>
      <c r="L671" s="10">
        <v>43859</v>
      </c>
      <c r="M671" s="4"/>
      <c r="N671" s="1">
        <f>COUNTIF(K:K,K671)</f>
        <v>1</v>
      </c>
      <c r="O671" s="1" t="str">
        <f t="shared" si="10"/>
        <v>Expenses,amount,,source,,expence amount,200,category,H2,item1,,item2,item3,H2,item4,,des,سحب: صراف آلي بطاقة: ***1693;مدى من: ***3001 مبلغ: SAR 200.00 في: 2020-01-29 20:53:29,dae,43859,note2,</v>
      </c>
      <c r="P671">
        <f>COUNTIF(O:O,O671)</f>
        <v>1</v>
      </c>
    </row>
    <row r="672" spans="1:16" ht="30" customHeight="1" thickBot="1" x14ac:dyDescent="0.35">
      <c r="A672" s="8">
        <v>43860.381180555552</v>
      </c>
      <c r="B672" s="4" t="s">
        <v>9</v>
      </c>
      <c r="C672" s="4"/>
      <c r="D672" s="4"/>
      <c r="E672" s="9">
        <v>300</v>
      </c>
      <c r="F672" s="4" t="s">
        <v>60</v>
      </c>
      <c r="G672" s="4"/>
      <c r="H672" s="4"/>
      <c r="I672" s="4"/>
      <c r="J672" s="4"/>
      <c r="K672" s="9" t="s">
        <v>648</v>
      </c>
      <c r="L672" s="10">
        <v>43860</v>
      </c>
      <c r="M672" s="4"/>
      <c r="N672" s="1">
        <f>COUNTIF(K:K,K672)</f>
        <v>1</v>
      </c>
      <c r="O672" s="1" t="str">
        <f t="shared" si="10"/>
        <v>Expenses,amount,,source,,expence amount,300,category,Res,item1,,item2,item3,,item4,,des,شراء عبر نقاط البيع بطاقة: ***1693; مدى(أثير) من: ***3001 مبلغ: SAR 300.00 لدى: CENTER ALTBI ALMTQDM C abdullah sRI في: 2020-01-30 09:04:18,dae,43860,note2,</v>
      </c>
      <c r="P672">
        <f>COUNTIF(O:O,O672)</f>
        <v>1</v>
      </c>
    </row>
    <row r="673" spans="1:16" ht="30" customHeight="1" thickBot="1" x14ac:dyDescent="0.35">
      <c r="A673" s="8">
        <v>43860.381631944445</v>
      </c>
      <c r="B673" s="4" t="s">
        <v>9</v>
      </c>
      <c r="C673" s="4"/>
      <c r="D673" s="4"/>
      <c r="E673" s="9">
        <v>37.42</v>
      </c>
      <c r="F673" s="4" t="s">
        <v>14</v>
      </c>
      <c r="G673" s="4"/>
      <c r="H673" s="4"/>
      <c r="I673" s="4" t="s">
        <v>14</v>
      </c>
      <c r="J673" s="4"/>
      <c r="K673" s="9" t="s">
        <v>649</v>
      </c>
      <c r="L673" s="10">
        <v>43859</v>
      </c>
      <c r="M673" s="4"/>
      <c r="N673" s="1">
        <f>COUNTIF(K:K,K673)</f>
        <v>1</v>
      </c>
      <c r="O673" s="1" t="str">
        <f t="shared" si="10"/>
        <v>Expenses,amount,,source,,expence amount,37.42,category,H2,item1,,item2,item3,H2,item4,,des,شراء عبر نقاط البيع بطاقة: ***1693; مدى(أثير) من: ***3001 مبلغ: SAR 37.42 لدى: AlOthaim AlNafel 148 H في: 2020-01-29 20:40:11,dae,43859,note2,</v>
      </c>
      <c r="P673">
        <f>COUNTIF(O:O,O673)</f>
        <v>1</v>
      </c>
    </row>
    <row r="674" spans="1:16" ht="30" customHeight="1" thickBot="1" x14ac:dyDescent="0.35">
      <c r="A674" s="8">
        <v>43860.382025462961</v>
      </c>
      <c r="B674" s="4" t="s">
        <v>9</v>
      </c>
      <c r="C674" s="4"/>
      <c r="D674" s="4"/>
      <c r="E674" s="9">
        <v>25</v>
      </c>
      <c r="F674" s="4" t="s">
        <v>14</v>
      </c>
      <c r="G674" s="4"/>
      <c r="H674" s="4"/>
      <c r="I674" s="4" t="s">
        <v>254</v>
      </c>
      <c r="J674" s="4"/>
      <c r="K674" s="9" t="s">
        <v>650</v>
      </c>
      <c r="L674" s="10">
        <v>43859</v>
      </c>
      <c r="M674" s="4"/>
      <c r="N674" s="1">
        <f>COUNTIF(K:K,K674)</f>
        <v>1</v>
      </c>
      <c r="O674" s="1" t="str">
        <f t="shared" si="10"/>
        <v>Expenses,amount,,source,,expence amount,25,category,H2,item1,,item2,item3,Momen,item4,,des,شراء عبر نقاط البيع بطاقة: ***1693; مدى(أثير) من: ***3001 مبلغ: SAR 25.00 لدى: SHAWERMER في: 2020-01-29 18:54:54,dae,43859,note2,</v>
      </c>
      <c r="P674">
        <f>COUNTIF(O:O,O674)</f>
        <v>1</v>
      </c>
    </row>
    <row r="675" spans="1:16" ht="30" customHeight="1" thickBot="1" x14ac:dyDescent="0.35">
      <c r="A675" s="8">
        <v>43860.382407407407</v>
      </c>
      <c r="B675" s="4" t="s">
        <v>9</v>
      </c>
      <c r="C675" s="4"/>
      <c r="D675" s="4"/>
      <c r="E675" s="9">
        <v>200</v>
      </c>
      <c r="F675" s="4" t="s">
        <v>10</v>
      </c>
      <c r="G675" s="1" t="s">
        <v>57</v>
      </c>
      <c r="H675" s="4"/>
      <c r="I675" s="4" t="s">
        <v>14</v>
      </c>
      <c r="J675" s="4"/>
      <c r="K675" s="9" t="s">
        <v>651</v>
      </c>
      <c r="L675" s="10">
        <v>43859</v>
      </c>
      <c r="M675" s="4"/>
      <c r="N675" s="1">
        <f>COUNTIF(K:K,K675)</f>
        <v>1</v>
      </c>
      <c r="O675" s="1" t="str">
        <f t="shared" si="10"/>
        <v>Expenses,amount,,source,,expence amount,200,category,H1,item1,Omer,item2,item3,H2,item4,,des,سحب: صراف آلي بطاقة: ***1693;مدى من: ***3001 مبلغ: SAR 200.00 في: 2020-01-29 18:40:44,dae,43859,note2,</v>
      </c>
      <c r="P675">
        <f>COUNTIF(O:O,O675)</f>
        <v>1</v>
      </c>
    </row>
    <row r="676" spans="1:16" ht="30" customHeight="1" thickBot="1" x14ac:dyDescent="0.35">
      <c r="A676" s="8">
        <v>43860.382777777777</v>
      </c>
      <c r="B676" s="4" t="s">
        <v>9</v>
      </c>
      <c r="C676" s="4"/>
      <c r="D676" s="4"/>
      <c r="E676" s="9">
        <v>30</v>
      </c>
      <c r="F676" s="4" t="s">
        <v>20</v>
      </c>
      <c r="G676" s="4"/>
      <c r="H676" s="4" t="s">
        <v>22</v>
      </c>
      <c r="I676" s="4"/>
      <c r="J676" s="4"/>
      <c r="K676" s="9" t="s">
        <v>652</v>
      </c>
      <c r="L676" s="10">
        <v>43859</v>
      </c>
      <c r="M676" s="4"/>
      <c r="N676" s="1">
        <f>COUNTIF(K:K,K676)</f>
        <v>1</v>
      </c>
      <c r="O676" s="1" t="str">
        <f t="shared" si="10"/>
        <v>Expenses,amount,,source,,expence amount,30,category,Me,item1,,item2Fuel,item3,,item4,,des,شراء عبر نقاط البيع بطاقة: ***1693; مدى(أثير) من: ***3001 مبلغ: SAR 30.00 لدى: NAFT Alworood في: 2020-01-29 17:07:04,dae,43859,note2,</v>
      </c>
      <c r="P676">
        <f>COUNTIF(O:O,O676)</f>
        <v>1</v>
      </c>
    </row>
    <row r="677" spans="1:16" ht="30" customHeight="1" thickBot="1" x14ac:dyDescent="0.35">
      <c r="A677" s="8">
        <v>43860.383368055554</v>
      </c>
      <c r="B677" s="4" t="s">
        <v>9</v>
      </c>
      <c r="C677" s="4"/>
      <c r="D677" s="4"/>
      <c r="E677" s="9">
        <v>75.599999999999994</v>
      </c>
      <c r="F677" s="4" t="s">
        <v>14</v>
      </c>
      <c r="G677" s="4"/>
      <c r="H677" s="4"/>
      <c r="I677" s="4" t="s">
        <v>14</v>
      </c>
      <c r="J677" s="4"/>
      <c r="K677" s="9" t="s">
        <v>642</v>
      </c>
      <c r="L677" s="10">
        <v>43859</v>
      </c>
      <c r="M677" s="4"/>
      <c r="N677" s="1">
        <f>COUNTIF(K:K,K677)</f>
        <v>2</v>
      </c>
      <c r="O677" s="1" t="str">
        <f t="shared" si="10"/>
        <v>Expenses,amount,,source,,expence amount,75.6,category,H2,item1,,item2,item3,H2,item4,,des,شراء عبر نقاط البيع بطاقة: ***1693; مدى(أثير) من: ***3001 مبلغ: SAR 75.60 لدى: 3 EGGS في: 2020-01-29 09:57:24,dae,43859,note2,</v>
      </c>
      <c r="P677">
        <f>COUNTIF(O:O,O677)</f>
        <v>1</v>
      </c>
    </row>
    <row r="678" spans="1:16" ht="30" customHeight="1" thickBot="1" x14ac:dyDescent="0.35">
      <c r="A678" s="8">
        <v>43860.390046296299</v>
      </c>
      <c r="B678" s="4" t="s">
        <v>9</v>
      </c>
      <c r="C678" s="4"/>
      <c r="D678" s="4"/>
      <c r="E678" s="9">
        <v>30</v>
      </c>
      <c r="F678" s="4" t="s">
        <v>10</v>
      </c>
      <c r="G678" s="4" t="s">
        <v>24</v>
      </c>
      <c r="H678" s="4"/>
      <c r="I678" s="4"/>
      <c r="J678" s="4"/>
      <c r="K678" s="4" t="s">
        <v>99</v>
      </c>
      <c r="L678" s="10">
        <v>43860</v>
      </c>
      <c r="M678" s="4"/>
      <c r="N678" s="1">
        <f>COUNTIF(K:K,K678)</f>
        <v>118</v>
      </c>
      <c r="O678" s="1" t="str">
        <f t="shared" si="10"/>
        <v>Expenses,amount,,source,,expence amount,30,category,H1,item1,Batool,item2,item3,,item4,,des,C,dae,43860,note2,</v>
      </c>
      <c r="P678">
        <f>COUNTIF(O:O,O678)</f>
        <v>1</v>
      </c>
    </row>
    <row r="679" spans="1:16" ht="30" customHeight="1" thickBot="1" x14ac:dyDescent="0.35">
      <c r="A679" s="8">
        <v>43860.582152777781</v>
      </c>
      <c r="B679" s="4" t="s">
        <v>9</v>
      </c>
      <c r="C679" s="4"/>
      <c r="D679" s="4"/>
      <c r="E679" s="9">
        <v>45</v>
      </c>
      <c r="F679" s="4" t="s">
        <v>20</v>
      </c>
      <c r="G679" s="4"/>
      <c r="H679" s="4" t="s">
        <v>84</v>
      </c>
      <c r="I679" s="4"/>
      <c r="J679" s="4"/>
      <c r="K679" s="9" t="s">
        <v>653</v>
      </c>
      <c r="L679" s="10">
        <v>43860</v>
      </c>
      <c r="M679" s="4"/>
      <c r="N679" s="1">
        <f>COUNTIF(K:K,K679)</f>
        <v>1</v>
      </c>
      <c r="O679" s="1" t="str">
        <f t="shared" si="10"/>
        <v>Expenses,amount,,source,,expence amount,45,category,Me,item1,,item2Coffee,item3,,item4,,des,شراء عبر نقاط البيع بطاقة: ***1693; مدى(أثير) من: ***3001 مبلغ: SAR 45.00 لدى: JAVA TIME CO في: 2020-01-30 10:44:53,dae,43860,note2,</v>
      </c>
      <c r="P679">
        <f>COUNTIF(O:O,O679)</f>
        <v>1</v>
      </c>
    </row>
    <row r="680" spans="1:16" ht="30" customHeight="1" thickBot="1" x14ac:dyDescent="0.35">
      <c r="A680" s="8">
        <v>43860.582696759258</v>
      </c>
      <c r="B680" s="4" t="s">
        <v>9</v>
      </c>
      <c r="C680" s="4"/>
      <c r="D680" s="4"/>
      <c r="E680" s="9">
        <v>500</v>
      </c>
      <c r="F680" s="4" t="s">
        <v>60</v>
      </c>
      <c r="G680" s="4"/>
      <c r="H680" s="4"/>
      <c r="I680" s="4"/>
      <c r="J680" s="4"/>
      <c r="K680" s="9" t="s">
        <v>654</v>
      </c>
      <c r="L680" s="10">
        <v>43860</v>
      </c>
      <c r="M680" s="4"/>
      <c r="N680" s="1">
        <f>COUNTIF(K:K,K680)</f>
        <v>1</v>
      </c>
      <c r="O680" s="1" t="str">
        <f t="shared" si="10"/>
        <v>Expenses,amount,,source,,expence amount,500,category,Res,item1,,item2,item3,,item4,,des,حوالة صادرة: محلية من: ***3001 مبلغ: SAR 507.00 في: 2020-01-30 10:45:33,dae,43860,note2,</v>
      </c>
      <c r="P680">
        <f>COUNTIF(O:O,O680)</f>
        <v>1</v>
      </c>
    </row>
    <row r="681" spans="1:16" ht="30" customHeight="1" thickBot="1" x14ac:dyDescent="0.35">
      <c r="A681" s="8">
        <v>43860.856423611112</v>
      </c>
      <c r="B681" s="4" t="s">
        <v>9</v>
      </c>
      <c r="C681" s="4"/>
      <c r="D681" s="4"/>
      <c r="E681" s="9">
        <v>50</v>
      </c>
      <c r="F681" s="4" t="s">
        <v>20</v>
      </c>
      <c r="G681" s="4"/>
      <c r="H681" s="4" t="s">
        <v>30</v>
      </c>
      <c r="I681" s="4"/>
      <c r="J681" s="4"/>
      <c r="K681" s="9" t="s">
        <v>655</v>
      </c>
      <c r="L681" s="10">
        <v>43860</v>
      </c>
      <c r="M681" s="4"/>
      <c r="N681" s="1">
        <f>COUNTIF(K:K,K681)</f>
        <v>1</v>
      </c>
      <c r="O681" s="1" t="str">
        <f t="shared" si="10"/>
        <v>Expenses,amount,,source,,expence amount,50,category,Me,item1,,item2Other,item3,,item4,,des,شراء عبر نقاط البيع بطاقة: ***1693; مدى(أثير) من: ***3001 مبلغ: SAR 50.00 لدى: Woroof Medical Clinics RIYADH في: 2020-01-30 19:03:32,dae,43860,note2,</v>
      </c>
      <c r="P681">
        <f>COUNTIF(O:O,O681)</f>
        <v>1</v>
      </c>
    </row>
    <row r="682" spans="1:16" ht="30" customHeight="1" thickBot="1" x14ac:dyDescent="0.35">
      <c r="A682" s="8">
        <v>43860.856898148151</v>
      </c>
      <c r="B682" s="4" t="s">
        <v>9</v>
      </c>
      <c r="C682" s="4"/>
      <c r="D682" s="4"/>
      <c r="E682" s="9">
        <v>14</v>
      </c>
      <c r="F682" s="4" t="s">
        <v>20</v>
      </c>
      <c r="G682" s="4"/>
      <c r="H682" s="4" t="s">
        <v>84</v>
      </c>
      <c r="I682" s="4"/>
      <c r="J682" s="4"/>
      <c r="K682" s="9" t="s">
        <v>656</v>
      </c>
      <c r="L682" s="10">
        <v>43860</v>
      </c>
      <c r="M682" s="4"/>
      <c r="N682" s="1">
        <f>COUNTIF(K:K,K682)</f>
        <v>1</v>
      </c>
      <c r="O682" s="1" t="str">
        <f t="shared" si="10"/>
        <v>Expenses,amount,,source,,expence amount,14,category,Me,item1,,item2Coffee,item3,,item4,,des,شراء عبر نقاط البيع بطاقة: ***1693; مدى(أثير) من: ***3001 مبلغ: SAR 14.00 لدى: United Al Ayadi Compan ital في: 2020-01-30 18:16:40,dae,43860,note2,</v>
      </c>
      <c r="P682">
        <f>COUNTIF(O:O,O682)</f>
        <v>1</v>
      </c>
    </row>
    <row r="683" spans="1:16" ht="30" customHeight="1" thickBot="1" x14ac:dyDescent="0.35">
      <c r="A683" s="8">
        <v>43860.90483796296</v>
      </c>
      <c r="B683" s="4" t="s">
        <v>9</v>
      </c>
      <c r="C683" s="4"/>
      <c r="D683" s="4"/>
      <c r="E683" s="9">
        <v>10.5</v>
      </c>
      <c r="F683" s="4" t="s">
        <v>20</v>
      </c>
      <c r="G683" s="4"/>
      <c r="H683" s="4" t="s">
        <v>74</v>
      </c>
      <c r="I683" s="4"/>
      <c r="J683" s="4"/>
      <c r="K683" s="9" t="s">
        <v>657</v>
      </c>
      <c r="L683" s="10">
        <v>43860</v>
      </c>
      <c r="M683" s="4"/>
      <c r="N683" s="1">
        <f>COUNTIF(K:K,K683)</f>
        <v>1</v>
      </c>
      <c r="O683" s="1" t="str">
        <f t="shared" ref="O683:O744" si="11">B683&amp;","&amp;"amount"&amp;","&amp;C683&amp;","&amp;"source"&amp;","&amp;D683&amp;","&amp;"expence amount"&amp;","&amp;E683&amp;","&amp;"category"&amp;","&amp;F683&amp;","&amp;"item1"&amp;","&amp;G683&amp;","&amp;"item2"&amp;H683&amp;","&amp;"item3"&amp;","&amp;I683&amp;","&amp;"item4"&amp;","&amp;J683&amp;","&amp;"des"&amp;","&amp;K683&amp;","&amp;"dae"&amp;","&amp;L683&amp;","&amp;"note2"&amp;","&amp;M683</f>
        <v>Expenses,amount,,source,,expence amount,10.5,category,Me,item1,,item2Food,item3,,item4,,des,شراء عبر نقاط البيع بطاقة: ***1693; مدى(أثير) من: ***3001 مبلغ: SAR 10.50 لدى: NAKHAT ALSAEED RESTAUR Saud bin في: 2020-01-30 15:55:45,dae,43860,note2,</v>
      </c>
      <c r="P683">
        <f>COUNTIF(O:O,O683)</f>
        <v>1</v>
      </c>
    </row>
    <row r="684" spans="1:16" ht="30" customHeight="1" thickBot="1" x14ac:dyDescent="0.35">
      <c r="A684" s="8">
        <v>43860.90520833333</v>
      </c>
      <c r="B684" s="4" t="s">
        <v>9</v>
      </c>
      <c r="C684" s="4"/>
      <c r="D684" s="4"/>
      <c r="E684" s="9">
        <v>172.1</v>
      </c>
      <c r="F684" s="4" t="s">
        <v>20</v>
      </c>
      <c r="G684" s="4"/>
      <c r="H684" s="4" t="s">
        <v>74</v>
      </c>
      <c r="I684" s="4"/>
      <c r="J684" s="4"/>
      <c r="K684" s="9" t="s">
        <v>658</v>
      </c>
      <c r="L684" s="10">
        <v>43860</v>
      </c>
      <c r="M684" s="4"/>
      <c r="N684" s="1">
        <f>COUNTIF(K:K,K684)</f>
        <v>1</v>
      </c>
      <c r="O684" s="1" t="str">
        <f t="shared" si="11"/>
        <v>Expenses,amount,,source,,expence amount,172.1,category,Me,item1,,item2Food,item3,,item4,,des,شراء عبر نقاط البيع بطاقة: ***1693; مدى(أثير) من: ***3001 مبلغ: SAR 172.10 لدى: NAKHAT ALSAEED RESTAUR Saud bin في: 2020-01-30 15:02:09,dae,43860,note2,</v>
      </c>
      <c r="P684">
        <f>COUNTIF(O:O,O684)</f>
        <v>1</v>
      </c>
    </row>
    <row r="685" spans="1:16" ht="30" customHeight="1" thickBot="1" x14ac:dyDescent="0.35">
      <c r="A685" s="8">
        <v>43860.905555555553</v>
      </c>
      <c r="B685" s="4" t="s">
        <v>9</v>
      </c>
      <c r="C685" s="4"/>
      <c r="D685" s="4"/>
      <c r="E685" s="9">
        <v>107</v>
      </c>
      <c r="F685" s="4" t="s">
        <v>20</v>
      </c>
      <c r="G685" s="4"/>
      <c r="H685" s="4" t="s">
        <v>22</v>
      </c>
      <c r="I685" s="4"/>
      <c r="J685" s="4"/>
      <c r="K685" s="9" t="s">
        <v>659</v>
      </c>
      <c r="L685" s="10">
        <v>43860</v>
      </c>
      <c r="M685" s="4"/>
      <c r="N685" s="1">
        <f>COUNTIF(K:K,K685)</f>
        <v>1</v>
      </c>
      <c r="O685" s="1" t="str">
        <f t="shared" si="11"/>
        <v>Expenses,amount,,source,,expence amount,107,category,Me,item1,,item2Fuel,item3,,item4,,des,شراء عبر نقاط البيع بطاقة: ***1693; مدى(أثير) من: ***3001 مبلغ: SAR 107.00 لدى: OTHMAN BIN AFAN STATIO ROAD في: 2020-01-30 14:37:57,dae,43860,note2,</v>
      </c>
      <c r="P685">
        <f>COUNTIF(O:O,O685)</f>
        <v>1</v>
      </c>
    </row>
    <row r="686" spans="1:16" ht="30" customHeight="1" thickBot="1" x14ac:dyDescent="0.35">
      <c r="A686" s="8">
        <v>43861.022719907407</v>
      </c>
      <c r="B686" s="4" t="s">
        <v>9</v>
      </c>
      <c r="C686" s="4"/>
      <c r="D686" s="4"/>
      <c r="E686" s="9">
        <v>55.35</v>
      </c>
      <c r="F686" s="4" t="s">
        <v>10</v>
      </c>
      <c r="G686" s="4" t="s">
        <v>10</v>
      </c>
      <c r="H686" s="4"/>
      <c r="I686" s="4"/>
      <c r="J686" s="4"/>
      <c r="K686" s="9" t="s">
        <v>660</v>
      </c>
      <c r="L686" s="10">
        <v>43861</v>
      </c>
      <c r="M686" s="4"/>
      <c r="N686" s="1">
        <f>COUNTIF(K:K,K686)</f>
        <v>1</v>
      </c>
      <c r="O686" s="1" t="str">
        <f t="shared" si="11"/>
        <v>Expenses,amount,,source,,expence amount,55.35,category,H1,item1,H1,item2,item3,,item4,,des,شراء عبر نقاط البيع بطاقة: ***1693; مدى(أثير) من: ***3001 مبلغ: SAR 55.35 لدى: Ruba Muhammad Al Hamid st Al Nada في: 2020-01-31 00:21:31,dae,43861,note2,</v>
      </c>
      <c r="P686">
        <f>COUNTIF(O:O,O686)</f>
        <v>1</v>
      </c>
    </row>
    <row r="687" spans="1:16" ht="30" customHeight="1" thickBot="1" x14ac:dyDescent="0.35">
      <c r="A687" s="8">
        <v>43861.554768518516</v>
      </c>
      <c r="B687" s="4" t="s">
        <v>9</v>
      </c>
      <c r="C687" s="4"/>
      <c r="D687" s="4"/>
      <c r="E687" s="9">
        <v>21</v>
      </c>
      <c r="F687" s="4" t="s">
        <v>14</v>
      </c>
      <c r="G687" s="4"/>
      <c r="H687" s="4"/>
      <c r="I687" s="4" t="s">
        <v>14</v>
      </c>
      <c r="J687" s="4"/>
      <c r="K687" s="9" t="s">
        <v>661</v>
      </c>
      <c r="L687" s="10">
        <v>43857</v>
      </c>
      <c r="M687" s="4"/>
      <c r="N687" s="1">
        <f>COUNTIF(K:K,K687)</f>
        <v>1</v>
      </c>
      <c r="O687" s="1" t="str">
        <f t="shared" si="11"/>
        <v>Expenses,amount,,source,,expence amount,21,category,H2,item1,,item2,item3,H2,item4,,des,شراء عبر نقاط البيع بطاقة: ***1693; مدى(أثير) من: ***3001 مبلغ: SAR 21.00 لدى: NAWAFED EST في: 2020-01-27 22:33:06,dae,43857,note2,</v>
      </c>
      <c r="P687">
        <f>COUNTIF(O:O,O687)</f>
        <v>1</v>
      </c>
    </row>
    <row r="688" spans="1:16" ht="30" customHeight="1" thickBot="1" x14ac:dyDescent="0.35">
      <c r="A688" s="8">
        <v>43861.555891203701</v>
      </c>
      <c r="B688" s="4" t="s">
        <v>9</v>
      </c>
      <c r="C688" s="4"/>
      <c r="D688" s="4"/>
      <c r="E688" s="9">
        <v>8</v>
      </c>
      <c r="F688" s="4" t="s">
        <v>14</v>
      </c>
      <c r="G688" s="4"/>
      <c r="H688" s="4"/>
      <c r="I688" s="4" t="s">
        <v>14</v>
      </c>
      <c r="J688" s="4"/>
      <c r="K688" s="9" t="s">
        <v>662</v>
      </c>
      <c r="L688" s="10">
        <v>43857</v>
      </c>
      <c r="M688" s="4"/>
      <c r="N688" s="1">
        <f>COUNTIF(K:K,K688)</f>
        <v>1</v>
      </c>
      <c r="O688" s="1" t="str">
        <f t="shared" si="11"/>
        <v>Expenses,amount,,source,,expence amount,8,category,H2,item1,,item2,item3,H2,item4,,des,شراء عبر نقاط البيع بطاقة: ***1693; مدى(أثير) من: ***3001 مبلغ: SAR 8.00 لدى: MCDONALDS TALA MALL في: 2020-01-27 21:15:01,dae,43857,note2,</v>
      </c>
      <c r="P688">
        <f>COUNTIF(O:O,O688)</f>
        <v>1</v>
      </c>
    </row>
    <row r="689" spans="1:16" ht="30" customHeight="1" thickBot="1" x14ac:dyDescent="0.35">
      <c r="A689" s="8">
        <v>43861.556250000001</v>
      </c>
      <c r="B689" s="4" t="s">
        <v>9</v>
      </c>
      <c r="C689" s="4"/>
      <c r="D689" s="4"/>
      <c r="E689" s="9">
        <v>26</v>
      </c>
      <c r="F689" s="4" t="s">
        <v>14</v>
      </c>
      <c r="G689" s="4"/>
      <c r="H689" s="4"/>
      <c r="I689" s="4" t="s">
        <v>254</v>
      </c>
      <c r="J689" s="4"/>
      <c r="K689" s="9" t="s">
        <v>663</v>
      </c>
      <c r="L689" s="10">
        <v>43857</v>
      </c>
      <c r="M689" s="4"/>
      <c r="N689" s="1">
        <f>COUNTIF(K:K,K689)</f>
        <v>1</v>
      </c>
      <c r="O689" s="1" t="str">
        <f t="shared" si="11"/>
        <v>Expenses,amount,,source,,expence amount,26,category,H2,item1,,item2,item3,Momen,item4,,des,شراء عبر نقاط البيع بطاقة: ***1693; مدى(أثير) من: ***3001 مبلغ: SAR 26.00 لدى: BK Tala Mall في: 2020-01-27 20:51:31,dae,43857,note2,</v>
      </c>
      <c r="P689">
        <f>COUNTIF(O:O,O689)</f>
        <v>1</v>
      </c>
    </row>
    <row r="690" spans="1:16" ht="30" customHeight="1" thickBot="1" x14ac:dyDescent="0.35">
      <c r="A690" s="8">
        <v>43861.556840277779</v>
      </c>
      <c r="B690" s="4" t="s">
        <v>9</v>
      </c>
      <c r="C690" s="4"/>
      <c r="D690" s="4"/>
      <c r="E690" s="9">
        <v>20</v>
      </c>
      <c r="F690" s="4" t="s">
        <v>14</v>
      </c>
      <c r="G690" s="4"/>
      <c r="H690" s="4"/>
      <c r="I690" s="4" t="s">
        <v>14</v>
      </c>
      <c r="J690" s="4"/>
      <c r="K690" s="9" t="s">
        <v>664</v>
      </c>
      <c r="L690" s="10">
        <v>43857</v>
      </c>
      <c r="M690" s="4"/>
      <c r="N690" s="1">
        <f>COUNTIF(K:K,K690)</f>
        <v>1</v>
      </c>
      <c r="O690" s="1" t="str">
        <f t="shared" si="11"/>
        <v>Expenses,amount,,source,,expence amount,20,category,H2,item1,,item2,item3,H2,item4,,des,شراء عبر نقاط البيع بطاقة: ***1693; مدى(أثير) من: ***3001 مبلغ: SAR 20.00 لدى: MASAR CHALLENGE SPORTS ANBU في: 2020-01-27 20:46:04,dae,43857,note2,</v>
      </c>
      <c r="P690">
        <f>COUNTIF(O:O,O690)</f>
        <v>1</v>
      </c>
    </row>
    <row r="691" spans="1:16" ht="30" customHeight="1" thickBot="1" x14ac:dyDescent="0.35">
      <c r="A691" s="8">
        <v>43861.557372685187</v>
      </c>
      <c r="B691" s="4" t="s">
        <v>9</v>
      </c>
      <c r="C691" s="4"/>
      <c r="D691" s="4"/>
      <c r="E691" s="9">
        <v>30</v>
      </c>
      <c r="F691" s="4" t="s">
        <v>20</v>
      </c>
      <c r="G691" s="4"/>
      <c r="H691" s="4" t="s">
        <v>22</v>
      </c>
      <c r="I691" s="4"/>
      <c r="J691" s="4"/>
      <c r="K691" s="9" t="s">
        <v>665</v>
      </c>
      <c r="L691" s="10">
        <v>43857</v>
      </c>
      <c r="M691" s="4"/>
      <c r="N691" s="1">
        <f>COUNTIF(K:K,K691)</f>
        <v>1</v>
      </c>
      <c r="O691" s="1" t="str">
        <f t="shared" si="11"/>
        <v>Expenses,amount,,source,,expence amount,30,category,Me,item1,,item2Fuel,item3,,item4,,des,شراء عبر نقاط البيع بطاقة: ***1693; مدى(أثير) من: ***3001 مبلغ: SAR 30.00 لدى: ALDREES61 في: 2020-01-27 19:57:30,dae,43857,note2,</v>
      </c>
      <c r="P691">
        <f>COUNTIF(O:O,O691)</f>
        <v>1</v>
      </c>
    </row>
    <row r="692" spans="1:16" ht="30" customHeight="1" thickBot="1" x14ac:dyDescent="0.35">
      <c r="A692" s="8">
        <v>43861.55809027778</v>
      </c>
      <c r="B692" s="4" t="s">
        <v>9</v>
      </c>
      <c r="C692" s="4"/>
      <c r="D692" s="4"/>
      <c r="E692" s="9">
        <v>19.61</v>
      </c>
      <c r="F692" s="4" t="s">
        <v>14</v>
      </c>
      <c r="G692" s="4"/>
      <c r="H692" s="4"/>
      <c r="I692" s="4" t="s">
        <v>14</v>
      </c>
      <c r="J692" s="4"/>
      <c r="K692" s="9" t="s">
        <v>666</v>
      </c>
      <c r="L692" s="10">
        <v>43861</v>
      </c>
      <c r="M692" s="4"/>
      <c r="N692" s="1">
        <f>COUNTIF(K:K,K692)</f>
        <v>1</v>
      </c>
      <c r="O692" s="1" t="str">
        <f t="shared" si="11"/>
        <v>Expenses,amount,,source,,expence amount,19.61,category,H2,item1,,item2,item3,H2,item4,,des,مشتريات نقاط البيع بطاقة: **4529;مدى(أثير) من: xx007 مبلغ: 19.61 SAR لدى: TAMIMI MARKETS S162 دولة: السعودية في: 2020/01/31 13:22,dae,43861,note2,</v>
      </c>
      <c r="P692">
        <f>COUNTIF(O:O,O692)</f>
        <v>1</v>
      </c>
    </row>
    <row r="693" spans="1:16" ht="30" customHeight="1" thickBot="1" x14ac:dyDescent="0.35">
      <c r="A693" s="8">
        <v>43861.558576388888</v>
      </c>
      <c r="B693" s="4" t="s">
        <v>9</v>
      </c>
      <c r="C693" s="4"/>
      <c r="D693" s="4"/>
      <c r="E693" s="9">
        <v>100</v>
      </c>
      <c r="F693" s="4" t="s">
        <v>14</v>
      </c>
      <c r="G693" s="4"/>
      <c r="H693" s="4"/>
      <c r="I693" s="4" t="s">
        <v>14</v>
      </c>
      <c r="J693" s="4"/>
      <c r="K693" s="9" t="s">
        <v>667</v>
      </c>
      <c r="L693" s="10">
        <v>43861</v>
      </c>
      <c r="M693" s="4"/>
      <c r="N693" s="1">
        <f>COUNTIF(K:K,K693)</f>
        <v>1</v>
      </c>
      <c r="O693" s="1" t="str">
        <f t="shared" si="11"/>
        <v>Expenses,amount,,source,,expence amount,100,category,H2,item1,,item2,item3,H2,item4,,des,سحب: صراف آلي بطاقة: **4529 مدى دولة: السعودية من: xx007 مبلغ: 100.00 SAR في: 2020/01/31 13:23,dae,43861,note2,</v>
      </c>
      <c r="P693">
        <f>COUNTIF(O:O,O693)</f>
        <v>1</v>
      </c>
    </row>
    <row r="694" spans="1:16" ht="30" customHeight="1" thickBot="1" x14ac:dyDescent="0.35">
      <c r="A694" s="8">
        <v>43861.559351851851</v>
      </c>
      <c r="B694" s="4" t="s">
        <v>9</v>
      </c>
      <c r="C694" s="4"/>
      <c r="D694" s="4"/>
      <c r="E694" s="9">
        <v>90</v>
      </c>
      <c r="F694" s="4" t="s">
        <v>10</v>
      </c>
      <c r="G694" s="4" t="s">
        <v>10</v>
      </c>
      <c r="H694" s="4"/>
      <c r="I694" s="4"/>
      <c r="J694" s="4"/>
      <c r="K694" s="9" t="s">
        <v>668</v>
      </c>
      <c r="L694" s="10">
        <v>43861</v>
      </c>
      <c r="M694" s="4"/>
      <c r="N694" s="1">
        <f>COUNTIF(K:K,K694)</f>
        <v>1</v>
      </c>
      <c r="O694" s="1" t="str">
        <f t="shared" si="11"/>
        <v>Expenses,amount,,source,,expence amount,90,category,H1,item1,H1,item2,item3,,item4,,des,شراء عبر نقاط البيع بطاقة: ***1693; مدى(أثير) من: ***3001 مبلغ: SAR 90.00 لدى: ALWOUSTAH FOOD SERVICE m Al Shafe في: 2020-01-31 13:15:53,dae,43861,note2,</v>
      </c>
      <c r="P694">
        <f>COUNTIF(O:O,O694)</f>
        <v>1</v>
      </c>
    </row>
    <row r="695" spans="1:16" ht="30" customHeight="1" thickBot="1" x14ac:dyDescent="0.35">
      <c r="A695" s="8">
        <v>43861.560613425929</v>
      </c>
      <c r="B695" s="4" t="s">
        <v>9</v>
      </c>
      <c r="C695" s="4"/>
      <c r="D695" s="4"/>
      <c r="E695" s="9">
        <v>133</v>
      </c>
      <c r="F695" s="4" t="s">
        <v>20</v>
      </c>
      <c r="G695" s="4"/>
      <c r="H695" s="4" t="s">
        <v>306</v>
      </c>
      <c r="I695" s="4"/>
      <c r="J695" s="4"/>
      <c r="K695" s="9" t="s">
        <v>669</v>
      </c>
      <c r="L695" s="10">
        <v>43857</v>
      </c>
      <c r="M695" s="4"/>
      <c r="N695" s="1">
        <f>COUNTIF(K:K,K695)</f>
        <v>1</v>
      </c>
      <c r="O695" s="1" t="str">
        <f t="shared" si="11"/>
        <v>Expenses,amount,,source,,expence amount,133,category,Me,item1,,item2Pharmacy,item3,,item4,,des,شراء عبر نقاط البيع بطاقة: ***1693; مدى(أثير) من: ***3001 مبلغ: SAR 133.40 لدى: Al Buroj harmacy 7760 في: 2020-01-27 19:49:46,dae,43857,note2,</v>
      </c>
      <c r="P695">
        <f>COUNTIF(O:O,O695)</f>
        <v>1</v>
      </c>
    </row>
    <row r="696" spans="1:16" ht="30" customHeight="1" thickBot="1" x14ac:dyDescent="0.35">
      <c r="A696" s="8">
        <v>43861.561388888891</v>
      </c>
      <c r="B696" s="4" t="s">
        <v>9</v>
      </c>
      <c r="C696" s="4"/>
      <c r="D696" s="4"/>
      <c r="E696" s="9">
        <v>49</v>
      </c>
      <c r="F696" s="4" t="s">
        <v>20</v>
      </c>
      <c r="G696" s="4"/>
      <c r="H696" s="4" t="s">
        <v>84</v>
      </c>
      <c r="I696" s="4"/>
      <c r="J696" s="4"/>
      <c r="K696" s="9" t="s">
        <v>670</v>
      </c>
      <c r="L696" s="10">
        <v>43857</v>
      </c>
      <c r="M696" s="4"/>
      <c r="N696" s="1">
        <f>COUNTIF(K:K,K696)</f>
        <v>1</v>
      </c>
      <c r="O696" s="1" t="str">
        <f t="shared" si="11"/>
        <v>Expenses,amount,,source,,expence amount,49,category,Me,item1,,item2Coffee,item3,,item4,,des,شراء عبر نقاط البيع بطاقة: ***1693; مدى(أثير) من: ***3001 مبلغ: SAR 49.00 لدى: PLANO CAFE في: 2020-01-27 18:32:18,dae,43857,note2,</v>
      </c>
      <c r="P696">
        <f>COUNTIF(O:O,O696)</f>
        <v>1</v>
      </c>
    </row>
    <row r="697" spans="1:16" ht="30" customHeight="1" thickBot="1" x14ac:dyDescent="0.35">
      <c r="A697" s="8">
        <v>43861.562094907407</v>
      </c>
      <c r="B697" s="4" t="s">
        <v>9</v>
      </c>
      <c r="C697" s="4"/>
      <c r="D697" s="4"/>
      <c r="E697" s="9">
        <v>700</v>
      </c>
      <c r="F697" s="4" t="s">
        <v>14</v>
      </c>
      <c r="G697" s="4"/>
      <c r="H697" s="4"/>
      <c r="I697" s="4" t="s">
        <v>254</v>
      </c>
      <c r="J697" s="4"/>
      <c r="K697" s="9" t="s">
        <v>671</v>
      </c>
      <c r="L697" s="10">
        <v>43857</v>
      </c>
      <c r="M697" s="4"/>
      <c r="N697" s="1">
        <f>COUNTIF(K:K,K697)</f>
        <v>1</v>
      </c>
      <c r="O697" s="1" t="str">
        <f t="shared" si="11"/>
        <v>Expenses,amount,,source,,expence amount,700,category,H2,item1,,item2,item3,Momen,item4,,des,شراء عبر نقاط البيع بطاقة: ***1693; مدى(أثير) من: ***3001 مبلغ: SAR 700.00 لدى: Al Khwarizmi Education RAR في: 2020-01-27 13:16:39,dae,43857,note2,</v>
      </c>
      <c r="P697">
        <f>COUNTIF(O:O,O697)</f>
        <v>1</v>
      </c>
    </row>
    <row r="698" spans="1:16" ht="30" customHeight="1" thickBot="1" x14ac:dyDescent="0.35">
      <c r="A698" s="8">
        <v>43861.564039351855</v>
      </c>
      <c r="B698" s="4" t="s">
        <v>9</v>
      </c>
      <c r="C698" s="4"/>
      <c r="D698" s="4"/>
      <c r="E698" s="9">
        <v>20.149999999999999</v>
      </c>
      <c r="F698" s="4" t="s">
        <v>10</v>
      </c>
      <c r="G698" s="4" t="s">
        <v>24</v>
      </c>
      <c r="H698" s="4"/>
      <c r="I698" s="4" t="s">
        <v>14</v>
      </c>
      <c r="J698" s="4"/>
      <c r="K698" s="9" t="s">
        <v>672</v>
      </c>
      <c r="L698" s="10">
        <v>43856</v>
      </c>
      <c r="M698" s="4"/>
      <c r="N698" s="1">
        <f>COUNTIF(K:K,K698)</f>
        <v>1</v>
      </c>
      <c r="O698" s="1" t="str">
        <f t="shared" si="11"/>
        <v>Expenses,amount,,source,,expence amount,20.15,category,H1,item1,Batool,item2,item3,H2,item4,,des,شراء عبر نقاط البيع بطاقة: ***1693; مدى(أثير) من: ***3001 مبلغ: SAR 20.15 لدى: Ruba Muhammad Al Hamid st Al Nada في: 2020-01-26 21:25:10,dae,43856,note2,</v>
      </c>
      <c r="P698">
        <f>COUNTIF(O:O,O698)</f>
        <v>1</v>
      </c>
    </row>
    <row r="699" spans="1:16" ht="30" customHeight="1" thickBot="1" x14ac:dyDescent="0.35">
      <c r="A699" s="8">
        <v>43861.565092592595</v>
      </c>
      <c r="B699" s="4" t="s">
        <v>9</v>
      </c>
      <c r="C699" s="4"/>
      <c r="D699" s="4"/>
      <c r="E699" s="9">
        <v>9</v>
      </c>
      <c r="F699" s="4" t="s">
        <v>10</v>
      </c>
      <c r="G699" s="4" t="s">
        <v>24</v>
      </c>
      <c r="H699" s="4"/>
      <c r="I699" s="4"/>
      <c r="J699" s="4"/>
      <c r="K699" s="9" t="s">
        <v>673</v>
      </c>
      <c r="L699" s="10">
        <v>43856</v>
      </c>
      <c r="M699" s="4"/>
      <c r="N699" s="1">
        <f>COUNTIF(K:K,K699)</f>
        <v>1</v>
      </c>
      <c r="O699" s="1" t="str">
        <f t="shared" si="11"/>
        <v>Expenses,amount,,source,,expence amount,9,category,H1,item1,Batool,item2,item3,,item4,,des,شراء عبر نقاط البيع بطاقة: ***1693; مدى(أثير) من: ***3001 مبلغ: SAR 9.00 لدى: AL NADA PLAZA10219 في: 2020-01-26 21:10:19,dae,43856,note2,</v>
      </c>
      <c r="P699">
        <f>COUNTIF(O:O,O699)</f>
        <v>1</v>
      </c>
    </row>
    <row r="700" spans="1:16" ht="30" customHeight="1" thickBot="1" x14ac:dyDescent="0.35">
      <c r="A700" s="8">
        <v>43861.565416666665</v>
      </c>
      <c r="B700" s="4" t="s">
        <v>9</v>
      </c>
      <c r="C700" s="4"/>
      <c r="D700" s="4"/>
      <c r="E700" s="9">
        <v>92</v>
      </c>
      <c r="F700" s="4" t="s">
        <v>10</v>
      </c>
      <c r="G700" s="4" t="s">
        <v>24</v>
      </c>
      <c r="H700" s="4"/>
      <c r="I700" s="4"/>
      <c r="J700" s="4"/>
      <c r="K700" s="9" t="s">
        <v>674</v>
      </c>
      <c r="L700" s="10">
        <v>43856</v>
      </c>
      <c r="M700" s="4"/>
      <c r="N700" s="1">
        <f>COUNTIF(K:K,K700)</f>
        <v>1</v>
      </c>
      <c r="O700" s="1" t="str">
        <f t="shared" si="11"/>
        <v>Expenses,amount,,source,,expence amount,92,category,H1,item1,Batool,item2,item3,,item4,,des,شراء عبر نقاط البيع بطاقة: ***1693; مدى(أثير) من: ***3001 مبلغ: SAR 92.98 لدى: Aldawaa PH 815 في: 2020-01-26 20:59:45,dae,43856,note2,</v>
      </c>
      <c r="P700">
        <f>COUNTIF(O:O,O700)</f>
        <v>1</v>
      </c>
    </row>
    <row r="701" spans="1:16" ht="30" customHeight="1" thickBot="1" x14ac:dyDescent="0.35">
      <c r="A701" s="8">
        <v>43861.572604166664</v>
      </c>
      <c r="B701" s="4" t="s">
        <v>9</v>
      </c>
      <c r="C701" s="4"/>
      <c r="D701" s="4"/>
      <c r="E701" s="9">
        <v>13</v>
      </c>
      <c r="F701" s="4" t="s">
        <v>10</v>
      </c>
      <c r="G701" s="4" t="s">
        <v>10</v>
      </c>
      <c r="H701" s="4"/>
      <c r="I701" s="4"/>
      <c r="J701" s="4"/>
      <c r="K701" s="9" t="s">
        <v>675</v>
      </c>
      <c r="L701" s="10">
        <v>43861</v>
      </c>
      <c r="M701" s="4"/>
      <c r="N701" s="1">
        <f>COUNTIF(K:K,K701)</f>
        <v>1</v>
      </c>
      <c r="O701" s="1" t="str">
        <f t="shared" si="11"/>
        <v>Expenses,amount,,source,,expence amount,13,category,H1,item1,H1,item2,item3,,item4,,des,شراء عبر نقاط البيع بطاقة: ***1693; مدى(أثير) من: ***3001 مبلغ: SAR 13.00 لدى: ALWOUSTAH FOOD SERVICE m Al Shafe في: 2020-01-31 13:39:35,dae,43861,note2,</v>
      </c>
      <c r="P701">
        <f>COUNTIF(O:O,O701)</f>
        <v>1</v>
      </c>
    </row>
    <row r="702" spans="1:16" ht="30" customHeight="1" thickBot="1" x14ac:dyDescent="0.35">
      <c r="A702" s="8">
        <v>43861.573854166665</v>
      </c>
      <c r="B702" s="4" t="s">
        <v>9</v>
      </c>
      <c r="C702" s="4"/>
      <c r="D702" s="4"/>
      <c r="E702" s="9">
        <v>30</v>
      </c>
      <c r="F702" s="4" t="s">
        <v>10</v>
      </c>
      <c r="G702" s="4" t="s">
        <v>37</v>
      </c>
      <c r="H702" s="4"/>
      <c r="I702" s="4"/>
      <c r="J702" s="4"/>
      <c r="K702" s="9" t="s">
        <v>676</v>
      </c>
      <c r="L702" s="10">
        <v>43855</v>
      </c>
      <c r="M702" s="4"/>
      <c r="N702" s="1">
        <f>COUNTIF(K:K,K702)</f>
        <v>1</v>
      </c>
      <c r="O702" s="1" t="str">
        <f t="shared" si="11"/>
        <v>Expenses,amount,,source,,expence amount,30,category,H1,item1,Muad,item2,item3,,item4,,des,شراء عبر نقاط البيع بطاقة: ***1693; مدى(أثير) من: ***3001 مبلغ: SAR 30.00 لدى: Abu Bakar 2 في: 2020-01-25 22:30:46,dae,43855,note2,</v>
      </c>
      <c r="P702">
        <f>COUNTIF(O:O,O702)</f>
        <v>1</v>
      </c>
    </row>
    <row r="703" spans="1:16" ht="30" customHeight="1" thickBot="1" x14ac:dyDescent="0.35">
      <c r="A703" s="8">
        <v>43861.574976851851</v>
      </c>
      <c r="B703" s="4" t="s">
        <v>9</v>
      </c>
      <c r="C703" s="4"/>
      <c r="D703" s="4"/>
      <c r="E703" s="9">
        <v>44</v>
      </c>
      <c r="F703" s="4" t="s">
        <v>10</v>
      </c>
      <c r="G703" s="4" t="s">
        <v>10</v>
      </c>
      <c r="H703" s="4"/>
      <c r="I703" s="4"/>
      <c r="J703" s="4"/>
      <c r="K703" s="9" t="s">
        <v>677</v>
      </c>
      <c r="L703" s="10">
        <v>43855</v>
      </c>
      <c r="M703" s="4"/>
      <c r="N703" s="1">
        <f>COUNTIF(K:K,K703)</f>
        <v>1</v>
      </c>
      <c r="O703" s="1" t="str">
        <f t="shared" si="11"/>
        <v>Expenses,amount,,source,,expence amount,44,category,H1,item1,H1,item2,item3,,item4,,des,شراء عبر نقاط البيع بطاقة: ***1693; مدى(أثير) من: ***3001 مبلغ: SAR 44.00 لدى: HERFY 310 في: 2020-01-25 22:07:57,dae,43855,note2,</v>
      </c>
      <c r="P703">
        <f>COUNTIF(O:O,O703)</f>
        <v>1</v>
      </c>
    </row>
    <row r="704" spans="1:16" ht="30" customHeight="1" thickBot="1" x14ac:dyDescent="0.35">
      <c r="A704" s="8">
        <v>43861.575486111113</v>
      </c>
      <c r="B704" s="4" t="s">
        <v>9</v>
      </c>
      <c r="C704" s="4"/>
      <c r="D704" s="4"/>
      <c r="E704" s="9">
        <v>97.87</v>
      </c>
      <c r="F704" s="4" t="s">
        <v>14</v>
      </c>
      <c r="G704" s="4"/>
      <c r="H704" s="4"/>
      <c r="I704" s="4" t="s">
        <v>14</v>
      </c>
      <c r="J704" s="4"/>
      <c r="K704" s="9" t="s">
        <v>678</v>
      </c>
      <c r="L704" s="10">
        <v>43855</v>
      </c>
      <c r="M704" s="4"/>
      <c r="N704" s="1">
        <f>COUNTIF(K:K,K704)</f>
        <v>1</v>
      </c>
      <c r="O704" s="1" t="str">
        <f t="shared" si="11"/>
        <v>Expenses,amount,,source,,expence amount,97.87,category,H2,item1,,item2,item3,H2,item4,,des,شراء عبر نقاط البيع بطاقة: ***1693; مدى(أثير) من: ***3001 مبلغ: SAR 97.87 لدى: AlOthaim AlNafel 148 H في: 2020-01-25 20:52:35,dae,43855,note2,</v>
      </c>
      <c r="P704">
        <f>COUNTIF(O:O,O704)</f>
        <v>1</v>
      </c>
    </row>
    <row r="705" spans="1:16" ht="30" customHeight="1" thickBot="1" x14ac:dyDescent="0.35">
      <c r="A705" s="8">
        <v>43861.576435185183</v>
      </c>
      <c r="B705" s="4" t="s">
        <v>9</v>
      </c>
      <c r="C705" s="4"/>
      <c r="D705" s="4"/>
      <c r="E705" s="9">
        <v>134</v>
      </c>
      <c r="F705" s="4" t="s">
        <v>14</v>
      </c>
      <c r="G705" s="4"/>
      <c r="H705" s="4"/>
      <c r="I705" s="4" t="s">
        <v>14</v>
      </c>
      <c r="J705" s="4"/>
      <c r="K705" s="9" t="s">
        <v>679</v>
      </c>
      <c r="L705" s="10">
        <v>43855</v>
      </c>
      <c r="M705" s="4"/>
      <c r="N705" s="1">
        <f>COUNTIF(K:K,K705)</f>
        <v>1</v>
      </c>
      <c r="O705" s="1" t="str">
        <f t="shared" si="11"/>
        <v>Expenses,amount,,source,,expence amount,134,category,H2,item1,,item2,item3,H2,item4,,des,شراء عبر نقاط البيع بطاقة: ***1693; مدى من: ***3001 مبلغ: SAR 134.00 لدى: BWW Exit 7 في: 2020-01-25 18:25:38,dae,43855,note2,</v>
      </c>
      <c r="P705">
        <f>COUNTIF(O:O,O705)</f>
        <v>1</v>
      </c>
    </row>
    <row r="706" spans="1:16" ht="30" customHeight="1" thickBot="1" x14ac:dyDescent="0.35">
      <c r="A706" s="8">
        <v>43861.577245370368</v>
      </c>
      <c r="B706" s="4" t="s">
        <v>9</v>
      </c>
      <c r="C706" s="4"/>
      <c r="D706" s="4"/>
      <c r="E706" s="9">
        <v>2</v>
      </c>
      <c r="F706" s="4" t="s">
        <v>10</v>
      </c>
      <c r="G706" s="4" t="s">
        <v>10</v>
      </c>
      <c r="H706" s="4"/>
      <c r="I706" s="4"/>
      <c r="J706" s="4"/>
      <c r="K706" s="9" t="s">
        <v>680</v>
      </c>
      <c r="L706" s="10">
        <v>43855</v>
      </c>
      <c r="M706" s="4"/>
      <c r="N706" s="1">
        <f>COUNTIF(K:K,K706)</f>
        <v>1</v>
      </c>
      <c r="O706" s="1" t="str">
        <f t="shared" si="11"/>
        <v>Expenses,amount,,source,,expence amount,2,category,H1,item1,H1,item2,item3,,item4,,des,شراء عبر نقاط البيع بطاقة: ***1693; مدى(أثير) من: ***3001 مبلغ: SAR 2.00 لدى: Ruba Muhammad Al Hamid st Al Nada في: 2020-01-25 00:40:55,dae,43855,note2,</v>
      </c>
      <c r="P706">
        <f>COUNTIF(O:O,O706)</f>
        <v>1</v>
      </c>
    </row>
    <row r="707" spans="1:16" ht="30" customHeight="1" thickBot="1" x14ac:dyDescent="0.35">
      <c r="A707" s="8">
        <v>43861.577604166669</v>
      </c>
      <c r="B707" s="4" t="s">
        <v>9</v>
      </c>
      <c r="C707" s="4"/>
      <c r="D707" s="4"/>
      <c r="E707" s="9">
        <v>21</v>
      </c>
      <c r="F707" s="4" t="s">
        <v>10</v>
      </c>
      <c r="G707" s="4" t="s">
        <v>24</v>
      </c>
      <c r="H707" s="4"/>
      <c r="I707" s="4"/>
      <c r="J707" s="4"/>
      <c r="K707" s="9" t="s">
        <v>681</v>
      </c>
      <c r="L707" s="10">
        <v>43855</v>
      </c>
      <c r="M707" s="4"/>
      <c r="N707" s="1">
        <f>COUNTIF(K:K,K707)</f>
        <v>1</v>
      </c>
      <c r="O707" s="1" t="str">
        <f t="shared" si="11"/>
        <v>Expenses,amount,,source,,expence amount,21,category,H1,item1,Batool,item2,item3,,item4,,des,شراء عبر نقاط البيع بطاقة: ***1693; مدى(أثير) من: ***3001 مبلغ: SAR 21.00 لدى: MCDONALDS AL NADA PLAZ rd في: 2020-01-25 00:35:45,dae,43855,note2,</v>
      </c>
      <c r="P707">
        <f>COUNTIF(O:O,O707)</f>
        <v>1</v>
      </c>
    </row>
    <row r="708" spans="1:16" ht="30" customHeight="1" thickBot="1" x14ac:dyDescent="0.35">
      <c r="A708" s="8">
        <v>43861.578449074077</v>
      </c>
      <c r="B708" s="4" t="s">
        <v>9</v>
      </c>
      <c r="C708" s="4"/>
      <c r="D708" s="4"/>
      <c r="E708" s="9">
        <v>206</v>
      </c>
      <c r="F708" s="4" t="s">
        <v>20</v>
      </c>
      <c r="G708" s="4"/>
      <c r="H708" s="4" t="s">
        <v>306</v>
      </c>
      <c r="I708" s="4"/>
      <c r="J708" s="4"/>
      <c r="K708" s="9" t="s">
        <v>682</v>
      </c>
      <c r="L708" s="10">
        <v>43855</v>
      </c>
      <c r="M708" s="4"/>
      <c r="N708" s="1">
        <f>COUNTIF(K:K,K708)</f>
        <v>1</v>
      </c>
      <c r="O708" s="1" t="str">
        <f t="shared" si="11"/>
        <v>Expenses,amount,,source,,expence amount,206,category,Me,item1,,item2Pharmacy,item3,,item4,,des,شراء عبر نقاط البيع بطاقة: ***1693; مدى(أثير) من: ***3001 مبلغ: SAR 206.40 لدى: Aldawaa PH 815 في: 2020-01-25 00:21:42,dae,43855,note2,</v>
      </c>
      <c r="P708">
        <f>COUNTIF(O:O,O708)</f>
        <v>1</v>
      </c>
    </row>
    <row r="709" spans="1:16" ht="30" customHeight="1" thickBot="1" x14ac:dyDescent="0.35">
      <c r="A709" s="8">
        <v>43862.665659722225</v>
      </c>
      <c r="B709" s="4" t="s">
        <v>9</v>
      </c>
      <c r="C709" s="4"/>
      <c r="D709" s="4"/>
      <c r="E709" s="9">
        <v>50</v>
      </c>
      <c r="F709" s="4" t="s">
        <v>14</v>
      </c>
      <c r="G709" s="4"/>
      <c r="H709" s="4"/>
      <c r="I709" s="4" t="s">
        <v>254</v>
      </c>
      <c r="J709" s="4"/>
      <c r="K709" s="4" t="s">
        <v>99</v>
      </c>
      <c r="L709" s="10">
        <v>43862</v>
      </c>
      <c r="M709" s="4"/>
      <c r="N709" s="1">
        <f>COUNTIF(K:K,K709)</f>
        <v>118</v>
      </c>
      <c r="O709" s="1" t="str">
        <f t="shared" si="11"/>
        <v>Expenses,amount,,source,,expence amount,50,category,H2,item1,,item2,item3,Momen,item4,,des,C,dae,43862,note2,</v>
      </c>
      <c r="P709">
        <f>COUNTIF(O:O,O709)</f>
        <v>1</v>
      </c>
    </row>
    <row r="710" spans="1:16" ht="30" customHeight="1" thickBot="1" x14ac:dyDescent="0.35">
      <c r="A710" s="8">
        <v>43862.665937500002</v>
      </c>
      <c r="B710" s="4" t="s">
        <v>9</v>
      </c>
      <c r="C710" s="4"/>
      <c r="D710" s="4"/>
      <c r="E710" s="9">
        <v>50</v>
      </c>
      <c r="F710" s="4" t="s">
        <v>14</v>
      </c>
      <c r="G710" s="4"/>
      <c r="H710" s="4"/>
      <c r="I710" s="4" t="s">
        <v>100</v>
      </c>
      <c r="J710" s="4"/>
      <c r="K710" s="4" t="s">
        <v>99</v>
      </c>
      <c r="L710" s="10">
        <v>43862</v>
      </c>
      <c r="M710" s="4"/>
      <c r="N710" s="1">
        <f>COUNTIF(K:K,K710)</f>
        <v>118</v>
      </c>
      <c r="O710" s="1" t="str">
        <f t="shared" si="11"/>
        <v>Expenses,amount,,source,,expence amount,50,category,H2,item1,,item2,item3,Jana,item4,,des,C,dae,43862,note2,</v>
      </c>
      <c r="P710">
        <f>COUNTIF(O:O,O710)</f>
        <v>1</v>
      </c>
    </row>
    <row r="711" spans="1:16" ht="30" customHeight="1" thickBot="1" x14ac:dyDescent="0.35">
      <c r="A711" s="8">
        <v>43862.666203703702</v>
      </c>
      <c r="B711" s="4" t="s">
        <v>9</v>
      </c>
      <c r="C711" s="4"/>
      <c r="D711" s="4"/>
      <c r="E711" s="9">
        <v>50</v>
      </c>
      <c r="F711" s="4" t="s">
        <v>14</v>
      </c>
      <c r="G711" s="4"/>
      <c r="H711" s="4"/>
      <c r="I711" s="4" t="s">
        <v>255</v>
      </c>
      <c r="J711" s="4"/>
      <c r="K711" s="4" t="s">
        <v>99</v>
      </c>
      <c r="L711" s="10">
        <v>43862</v>
      </c>
      <c r="M711" s="4"/>
      <c r="N711" s="1">
        <f>COUNTIF(K:K,K711)</f>
        <v>118</v>
      </c>
      <c r="O711" s="1" t="str">
        <f t="shared" si="11"/>
        <v>Expenses,amount,,source,,expence amount,50,category,H2,item1,,item2,item3,Jayda,item4,,des,C,dae,43862,note2,</v>
      </c>
      <c r="P711">
        <f>COUNTIF(O:O,O711)</f>
        <v>1</v>
      </c>
    </row>
    <row r="712" spans="1:16" ht="30" customHeight="1" thickBot="1" x14ac:dyDescent="0.35">
      <c r="A712" s="8">
        <v>43862.666435185187</v>
      </c>
      <c r="B712" s="4" t="s">
        <v>9</v>
      </c>
      <c r="C712" s="4"/>
      <c r="D712" s="4"/>
      <c r="E712" s="9">
        <v>50</v>
      </c>
      <c r="F712" s="4" t="s">
        <v>14</v>
      </c>
      <c r="G712" s="4"/>
      <c r="H712" s="4"/>
      <c r="I712" s="4" t="s">
        <v>14</v>
      </c>
      <c r="J712" s="4"/>
      <c r="K712" s="4" t="s">
        <v>99</v>
      </c>
      <c r="L712" s="10">
        <v>43862</v>
      </c>
      <c r="M712" s="4"/>
      <c r="N712" s="1">
        <f>COUNTIF(K:K,K712)</f>
        <v>118</v>
      </c>
      <c r="O712" s="1" t="str">
        <f t="shared" si="11"/>
        <v>Expenses,amount,,source,,expence amount,50,category,H2,item1,,item2,item3,H2,item4,,des,C,dae,43862,note2,</v>
      </c>
      <c r="P712">
        <f>COUNTIF(O:O,O712)</f>
        <v>1</v>
      </c>
    </row>
    <row r="713" spans="1:16" ht="30" customHeight="1" thickBot="1" x14ac:dyDescent="0.35">
      <c r="A713" s="8">
        <v>43862.666666666664</v>
      </c>
      <c r="B713" s="4" t="s">
        <v>9</v>
      </c>
      <c r="C713" s="4"/>
      <c r="D713" s="4"/>
      <c r="E713" s="9">
        <v>100</v>
      </c>
      <c r="F713" s="4" t="s">
        <v>14</v>
      </c>
      <c r="G713" s="4"/>
      <c r="H713" s="4"/>
      <c r="I713" s="4" t="s">
        <v>53</v>
      </c>
      <c r="J713" s="4"/>
      <c r="K713" s="4" t="s">
        <v>99</v>
      </c>
      <c r="L713" s="10">
        <v>43862</v>
      </c>
      <c r="M713" s="4"/>
      <c r="N713" s="1">
        <f>COUNTIF(K:K,K713)</f>
        <v>118</v>
      </c>
      <c r="O713" s="1" t="str">
        <f t="shared" si="11"/>
        <v>Expenses,amount,,source,,expence amount,100,category,H2,item1,,item2,item3,RHMA,item4,,des,C,dae,43862,note2,</v>
      </c>
      <c r="P713">
        <f>COUNTIF(O:O,O713)</f>
        <v>1</v>
      </c>
    </row>
    <row r="714" spans="1:16" ht="30" customHeight="1" thickBot="1" x14ac:dyDescent="0.35">
      <c r="A714" s="8">
        <v>43862.666990740741</v>
      </c>
      <c r="B714" s="4" t="s">
        <v>9</v>
      </c>
      <c r="C714" s="4"/>
      <c r="D714" s="4"/>
      <c r="E714" s="11">
        <v>2027</v>
      </c>
      <c r="F714" s="4" t="s">
        <v>20</v>
      </c>
      <c r="G714" s="4"/>
      <c r="H714" s="4" t="s">
        <v>683</v>
      </c>
      <c r="I714" s="4"/>
      <c r="J714" s="4"/>
      <c r="K714" s="9" t="s">
        <v>684</v>
      </c>
      <c r="L714" s="10">
        <v>43862</v>
      </c>
      <c r="M714" s="4"/>
      <c r="N714" s="1">
        <f>COUNTIF(K:K,K714)</f>
        <v>1</v>
      </c>
      <c r="O714" s="1" t="str">
        <f t="shared" si="11"/>
        <v>Expenses,amount,,source,,expence amount,2027,category,Me,item1,,item2Debt,item3,,item4,,des,خصم SAR 2027.00 من حسابك ***2153 في 2020-01-31 20:59:22 - تحويل,dae,43862,note2,</v>
      </c>
      <c r="P714">
        <f>COUNTIF(O:O,O714)</f>
        <v>1</v>
      </c>
    </row>
    <row r="715" spans="1:16" ht="30" customHeight="1" thickBot="1" x14ac:dyDescent="0.35">
      <c r="A715" s="8">
        <v>43862.667962962965</v>
      </c>
      <c r="B715" s="4" t="s">
        <v>9</v>
      </c>
      <c r="C715" s="4"/>
      <c r="D715" s="4"/>
      <c r="E715" s="9">
        <v>150</v>
      </c>
      <c r="F715" s="4" t="s">
        <v>14</v>
      </c>
      <c r="G715" s="4"/>
      <c r="H715" s="4"/>
      <c r="I715" s="4" t="s">
        <v>14</v>
      </c>
      <c r="J715" s="4"/>
      <c r="K715" s="9" t="s">
        <v>685</v>
      </c>
      <c r="L715" s="10">
        <v>43861</v>
      </c>
      <c r="M715" s="4"/>
      <c r="N715" s="1">
        <f>COUNTIF(K:K,K715)</f>
        <v>1</v>
      </c>
      <c r="O715" s="1" t="str">
        <f t="shared" si="11"/>
        <v>Expenses,amount,,source,,expence amount,150,category,H2,item1,,item2,item3,H2,item4,,des,سحب: صراف آلي بطاقة: **4529 مدى دولة: السعودية من: xx007 مبلغ: 150.00 SAR في: 2020/01/31 16:24,dae,43861,note2,</v>
      </c>
      <c r="P715">
        <f>COUNTIF(O:O,O715)</f>
        <v>1</v>
      </c>
    </row>
    <row r="716" spans="1:16" ht="30" customHeight="1" thickBot="1" x14ac:dyDescent="0.35">
      <c r="A716" s="8">
        <v>43862.687384259261</v>
      </c>
      <c r="B716" s="4" t="s">
        <v>9</v>
      </c>
      <c r="C716" s="4"/>
      <c r="D716" s="4"/>
      <c r="E716" s="9">
        <v>23</v>
      </c>
      <c r="F716" s="4" t="s">
        <v>114</v>
      </c>
      <c r="G716" s="4"/>
      <c r="H716" s="4"/>
      <c r="I716" s="4"/>
      <c r="J716" s="4" t="s">
        <v>30</v>
      </c>
      <c r="K716" s="9" t="s">
        <v>686</v>
      </c>
      <c r="L716" s="10">
        <v>43862</v>
      </c>
      <c r="M716" s="4"/>
      <c r="N716" s="1">
        <f>COUNTIF(K:K,K716)</f>
        <v>1</v>
      </c>
      <c r="O716" s="1" t="str">
        <f t="shared" si="11"/>
        <v>Expenses,amount,,source,,expence amount,23,category,Inv,item1,,item2,item3,,item4,Other,des,مشتريات نقاط البيع بطاقة: **4529;مدى من: xx007 مبلغ: 6 USD لدى: DIGITALOCEAN COM دولة: أمريكا في: 2020/02/01 13:17,dae,43862,note2,</v>
      </c>
      <c r="P716">
        <f>COUNTIF(O:O,O716)</f>
        <v>1</v>
      </c>
    </row>
    <row r="717" spans="1:16" ht="30" customHeight="1" thickBot="1" x14ac:dyDescent="0.35">
      <c r="A717" s="8">
        <v>43862.6877662037</v>
      </c>
      <c r="B717" s="4" t="s">
        <v>9</v>
      </c>
      <c r="C717" s="4"/>
      <c r="D717" s="4"/>
      <c r="E717" s="9">
        <v>14</v>
      </c>
      <c r="F717" s="4" t="s">
        <v>14</v>
      </c>
      <c r="G717" s="4"/>
      <c r="H717" s="4"/>
      <c r="I717" s="4" t="s">
        <v>14</v>
      </c>
      <c r="J717" s="4"/>
      <c r="K717" s="9" t="s">
        <v>687</v>
      </c>
      <c r="L717" s="10">
        <v>43861</v>
      </c>
      <c r="M717" s="4"/>
      <c r="N717" s="1">
        <f>COUNTIF(K:K,K717)</f>
        <v>1</v>
      </c>
      <c r="O717" s="1" t="str">
        <f t="shared" si="11"/>
        <v>Expenses,amount,,source,,expence amount,14,category,H2,item1,,item2,item3,H2,item4,,des,مشتريات نقاط البيع بطاقة: **4529;مدى(أثير) من: xx007 مبلغ: 14.00 SAR لدى: Danat ALAryaf دولة: السعودية في: 2020/01/31 13:50,dae,43861,note2,</v>
      </c>
      <c r="P717">
        <f>COUNTIF(O:O,O717)</f>
        <v>1</v>
      </c>
    </row>
    <row r="718" spans="1:16" ht="30" customHeight="1" thickBot="1" x14ac:dyDescent="0.35">
      <c r="A718" s="8">
        <v>43862.688171296293</v>
      </c>
      <c r="B718" s="4" t="s">
        <v>9</v>
      </c>
      <c r="C718" s="4"/>
      <c r="D718" s="4"/>
      <c r="E718" s="9">
        <v>6.82</v>
      </c>
      <c r="F718" s="4" t="s">
        <v>14</v>
      </c>
      <c r="G718" s="4"/>
      <c r="H718" s="4"/>
      <c r="I718" s="4" t="s">
        <v>14</v>
      </c>
      <c r="J718" s="4"/>
      <c r="K718" s="9" t="s">
        <v>688</v>
      </c>
      <c r="L718" s="10">
        <v>43861</v>
      </c>
      <c r="M718" s="4"/>
      <c r="N718" s="1">
        <f>COUNTIF(K:K,K718)</f>
        <v>1</v>
      </c>
      <c r="O718" s="1" t="str">
        <f t="shared" si="11"/>
        <v>Expenses,amount,,source,,expence amount,6.82,category,H2,item1,,item2,item3,H2,item4,,des,مشتريات نقاط البيع بطاقة: **4529;مدى(أثير) من: xx007 مبلغ: 6.82 SAR لدى: AlOthaim AlNafel 148 دولة: السعودية في: 2020/01/31 13:43,dae,43861,note2,</v>
      </c>
      <c r="P718">
        <f>COUNTIF(O:O,O718)</f>
        <v>1</v>
      </c>
    </row>
    <row r="719" spans="1:16" ht="30" customHeight="1" thickBot="1" x14ac:dyDescent="0.35">
      <c r="A719" s="8">
        <v>43862.75576388889</v>
      </c>
      <c r="B719" s="4" t="s">
        <v>9</v>
      </c>
      <c r="C719" s="4"/>
      <c r="D719" s="4"/>
      <c r="E719" s="9">
        <v>100</v>
      </c>
      <c r="F719" s="4" t="s">
        <v>14</v>
      </c>
      <c r="G719" s="4"/>
      <c r="H719" s="4"/>
      <c r="I719" s="4" t="s">
        <v>14</v>
      </c>
      <c r="J719" s="4"/>
      <c r="K719" s="9" t="s">
        <v>689</v>
      </c>
      <c r="L719" s="10">
        <v>43862</v>
      </c>
      <c r="M719" s="4"/>
      <c r="N719" s="1">
        <f>COUNTIF(K:K,K719)</f>
        <v>1</v>
      </c>
      <c r="O719" s="1" t="str">
        <f t="shared" si="11"/>
        <v>Expenses,amount,,source,,expence amount,100,category,H2,item1,,item2,item3,H2,item4,,des,سحب: صراف آلي بطاقة: **4529 مدى دولة: السعودية من: xx007 مبلغ: 100.00 SAR في: 2020/02/01 18:07,dae,43862,note2,</v>
      </c>
      <c r="P719">
        <f>COUNTIF(O:O,O719)</f>
        <v>1</v>
      </c>
    </row>
    <row r="720" spans="1:16" ht="30" customHeight="1" thickBot="1" x14ac:dyDescent="0.35">
      <c r="A720" s="8">
        <v>43862.756307870368</v>
      </c>
      <c r="B720" s="4" t="s">
        <v>9</v>
      </c>
      <c r="C720" s="4"/>
      <c r="D720" s="4"/>
      <c r="E720" s="9">
        <v>22</v>
      </c>
      <c r="F720" s="4" t="s">
        <v>20</v>
      </c>
      <c r="G720" s="4"/>
      <c r="H720" s="4" t="s">
        <v>306</v>
      </c>
      <c r="I720" s="4"/>
      <c r="J720" s="4"/>
      <c r="K720" s="9" t="s">
        <v>690</v>
      </c>
      <c r="L720" s="10">
        <v>43862</v>
      </c>
      <c r="M720" s="4"/>
      <c r="N720" s="1">
        <f>COUNTIF(K:K,K720)</f>
        <v>2</v>
      </c>
      <c r="O720" s="1" t="str">
        <f t="shared" si="11"/>
        <v>Expenses,amount,,source,,expence amount,22,category,Me,item1,,item2Pharmacy,item3,,item4,,des,شراء عبر نقاط البيع بطاقة: ***1693; مدى(أثير) من: ***3001 مبلغ: SAR 22.31 لدى: SANAD HOSPITAL في: 2020-02-01 17:46:02,dae,43862,note2,</v>
      </c>
      <c r="P720">
        <f>COUNTIF(O:O,O720)</f>
        <v>1</v>
      </c>
    </row>
    <row r="721" spans="1:16" ht="30" customHeight="1" thickBot="1" x14ac:dyDescent="0.35">
      <c r="A721" s="8">
        <v>43862.987800925926</v>
      </c>
      <c r="B721" s="4" t="s">
        <v>9</v>
      </c>
      <c r="C721" s="4"/>
      <c r="D721" s="4"/>
      <c r="E721" s="9">
        <v>22</v>
      </c>
      <c r="F721" s="4" t="s">
        <v>10</v>
      </c>
      <c r="G721" s="4" t="s">
        <v>10</v>
      </c>
      <c r="H721" s="4"/>
      <c r="I721" s="4"/>
      <c r="J721" s="4"/>
      <c r="K721" s="9" t="s">
        <v>691</v>
      </c>
      <c r="L721" s="10">
        <v>43862</v>
      </c>
      <c r="M721" s="4"/>
      <c r="N721" s="1">
        <f>COUNTIF(K:K,K721)</f>
        <v>1</v>
      </c>
      <c r="O721" s="1" t="str">
        <f t="shared" si="11"/>
        <v>Expenses,amount,,source,,expence amount,22,category,H1,item1,H1,item2,item3,,item4,,des,شراء عبر نقاط البيع بطاقة: ***1693; مدى(أثير) من: ***3001 مبلغ: SAR 22.00 لدى: BOOTS في: 2020-02-01 23:33:42,dae,43862,note2,</v>
      </c>
      <c r="P721">
        <f>COUNTIF(O:O,O721)</f>
        <v>1</v>
      </c>
    </row>
    <row r="722" spans="1:16" ht="30" customHeight="1" thickBot="1" x14ac:dyDescent="0.35">
      <c r="A722" s="8">
        <v>43862.988263888888</v>
      </c>
      <c r="B722" s="4" t="s">
        <v>9</v>
      </c>
      <c r="C722" s="4"/>
      <c r="D722" s="4"/>
      <c r="E722" s="9">
        <v>14</v>
      </c>
      <c r="F722" s="4" t="s">
        <v>20</v>
      </c>
      <c r="G722" s="4"/>
      <c r="H722" s="4" t="s">
        <v>84</v>
      </c>
      <c r="I722" s="4"/>
      <c r="J722" s="4"/>
      <c r="K722" s="9" t="s">
        <v>692</v>
      </c>
      <c r="L722" s="10">
        <v>43862</v>
      </c>
      <c r="M722" s="4"/>
      <c r="N722" s="1">
        <f>COUNTIF(K:K,K722)</f>
        <v>1</v>
      </c>
      <c r="O722" s="1" t="str">
        <f t="shared" si="11"/>
        <v>Expenses,amount,,source,,expence amount,14,category,Me,item1,,item2Coffee,item3,,item4,,des,شراء عبر نقاط البيع بطاقة: ***1693; مدى(أثير) من: ***3001 مبلغ: SAR 14.00 لدى: United Al Ayadi Compan ital في: 2020-02-01 18:15:00,dae,43862,note2,</v>
      </c>
      <c r="P722">
        <f>COUNTIF(O:O,O722)</f>
        <v>1</v>
      </c>
    </row>
    <row r="723" spans="1:16" ht="30" customHeight="1" thickBot="1" x14ac:dyDescent="0.35">
      <c r="A723" s="8">
        <v>43862.988692129627</v>
      </c>
      <c r="B723" s="4" t="s">
        <v>9</v>
      </c>
      <c r="C723" s="4"/>
      <c r="D723" s="4"/>
      <c r="E723" s="9">
        <v>22.31</v>
      </c>
      <c r="F723" s="4" t="s">
        <v>20</v>
      </c>
      <c r="G723" s="4"/>
      <c r="H723" s="4" t="s">
        <v>306</v>
      </c>
      <c r="I723" s="4"/>
      <c r="J723" s="4"/>
      <c r="K723" s="9" t="s">
        <v>690</v>
      </c>
      <c r="L723" s="10">
        <v>43862</v>
      </c>
      <c r="M723" s="4"/>
      <c r="N723" s="1">
        <f>COUNTIF(K:K,K723)</f>
        <v>2</v>
      </c>
      <c r="O723" s="1" t="str">
        <f t="shared" si="11"/>
        <v>Expenses,amount,,source,,expence amount,22.31,category,Me,item1,,item2Pharmacy,item3,,item4,,des,شراء عبر نقاط البيع بطاقة: ***1693; مدى(أثير) من: ***3001 مبلغ: SAR 22.31 لدى: SANAD HOSPITAL في: 2020-02-01 17:46:02,dae,43862,note2,</v>
      </c>
      <c r="P723">
        <f>COUNTIF(O:O,O723)</f>
        <v>1</v>
      </c>
    </row>
    <row r="724" spans="1:16" ht="30" customHeight="1" thickBot="1" x14ac:dyDescent="0.35">
      <c r="A724" s="8">
        <v>43862.989039351851</v>
      </c>
      <c r="B724" s="4" t="s">
        <v>9</v>
      </c>
      <c r="C724" s="4"/>
      <c r="D724" s="4"/>
      <c r="E724" s="9">
        <v>10</v>
      </c>
      <c r="F724" s="4" t="s">
        <v>20</v>
      </c>
      <c r="G724" s="4"/>
      <c r="H724" s="4" t="s">
        <v>30</v>
      </c>
      <c r="I724" s="4"/>
      <c r="J724" s="4"/>
      <c r="K724" s="9" t="s">
        <v>693</v>
      </c>
      <c r="L724" s="10">
        <v>43862</v>
      </c>
      <c r="M724" s="4"/>
      <c r="N724" s="1">
        <f>COUNTIF(K:K,K724)</f>
        <v>1</v>
      </c>
      <c r="O724" s="1" t="str">
        <f t="shared" si="11"/>
        <v>Expenses,amount,,source,,expence amount,10,category,Me,item1,,item2Other,item3,,item4,,des,شراء عبر نقاط البيع بطاقة: ***1693; مدى(أثير) من: ***3001 مبلغ: SAR 10.00 لدى: SANAD HOSPITAL في: 2020-02-01 16:35:28,dae,43862,note2,</v>
      </c>
      <c r="P724">
        <f>COUNTIF(O:O,O724)</f>
        <v>1</v>
      </c>
    </row>
    <row r="725" spans="1:16" ht="30" customHeight="1" thickBot="1" x14ac:dyDescent="0.35">
      <c r="A725" s="8">
        <v>43862.98951388889</v>
      </c>
      <c r="B725" s="4" t="s">
        <v>9</v>
      </c>
      <c r="C725" s="4"/>
      <c r="D725" s="4"/>
      <c r="E725" s="9">
        <v>945</v>
      </c>
      <c r="F725" s="4" t="s">
        <v>20</v>
      </c>
      <c r="G725" s="4"/>
      <c r="H725" s="4" t="s">
        <v>30</v>
      </c>
      <c r="I725" s="4"/>
      <c r="J725" s="4"/>
      <c r="K725" s="9" t="s">
        <v>694</v>
      </c>
      <c r="L725" s="10">
        <v>43862</v>
      </c>
      <c r="M725" s="4"/>
      <c r="N725" s="1">
        <f>COUNTIF(K:K,K725)</f>
        <v>1</v>
      </c>
      <c r="O725" s="1" t="str">
        <f t="shared" si="11"/>
        <v>Expenses,amount,,source,,expence amount,945,category,Me,item1,,item2Other,item3,,item4,,des,سداد فاتورة من: ***3001 مبلغ: SAR 945.00 مفوتر: 002 في: 2020-02-01 11:35:11 فاتورة شقة ابوعايشة,dae,43862,note2,</v>
      </c>
      <c r="P725">
        <f>COUNTIF(O:O,O725)</f>
        <v>1</v>
      </c>
    </row>
    <row r="726" spans="1:16" ht="30" customHeight="1" thickBot="1" x14ac:dyDescent="0.35">
      <c r="A726" s="8">
        <v>43862.990127314813</v>
      </c>
      <c r="B726" s="4" t="s">
        <v>9</v>
      </c>
      <c r="C726" s="4"/>
      <c r="D726" s="4"/>
      <c r="E726" s="9">
        <v>200</v>
      </c>
      <c r="F726" s="4" t="s">
        <v>10</v>
      </c>
      <c r="G726" s="4" t="s">
        <v>10</v>
      </c>
      <c r="H726" s="4"/>
      <c r="I726" s="4"/>
      <c r="J726" s="4"/>
      <c r="K726" s="4" t="s">
        <v>99</v>
      </c>
      <c r="L726" s="10">
        <v>43862</v>
      </c>
      <c r="M726" s="4"/>
      <c r="N726" s="1">
        <f>COUNTIF(K:K,K726)</f>
        <v>118</v>
      </c>
      <c r="O726" s="1" t="str">
        <f t="shared" si="11"/>
        <v>Expenses,amount,,source,,expence amount,200,category,H1,item1,H1,item2,item3,,item4,,des,C,dae,43862,note2,</v>
      </c>
      <c r="P726">
        <f>COUNTIF(O:O,O726)</f>
        <v>1</v>
      </c>
    </row>
    <row r="727" spans="1:16" ht="30" customHeight="1" thickBot="1" x14ac:dyDescent="0.35">
      <c r="A727" s="8">
        <v>43863.001087962963</v>
      </c>
      <c r="B727" s="4" t="s">
        <v>9</v>
      </c>
      <c r="C727" s="4"/>
      <c r="D727" s="4"/>
      <c r="E727" s="9">
        <v>861.35</v>
      </c>
      <c r="F727" s="4" t="s">
        <v>10</v>
      </c>
      <c r="G727" s="4" t="s">
        <v>10</v>
      </c>
      <c r="H727" s="4"/>
      <c r="I727" s="4"/>
      <c r="J727" s="4"/>
      <c r="K727" s="4" t="s">
        <v>311</v>
      </c>
      <c r="L727" s="10">
        <v>43862</v>
      </c>
      <c r="M727" s="4"/>
      <c r="N727" s="1">
        <f>COUNTIF(K:K,K727)</f>
        <v>4</v>
      </c>
      <c r="O727" s="1" t="str">
        <f t="shared" si="11"/>
        <v>Expenses,amount,,source,,expence amount,861.35,category,H1,item1,H1,item2,item3,,item4,,des,Panda,dae,43862,note2,</v>
      </c>
      <c r="P727">
        <f>COUNTIF(O:O,O727)</f>
        <v>1</v>
      </c>
    </row>
    <row r="728" spans="1:16" ht="30" customHeight="1" thickBot="1" x14ac:dyDescent="0.35">
      <c r="A728" s="8">
        <v>43863.016724537039</v>
      </c>
      <c r="B728" s="4" t="s">
        <v>9</v>
      </c>
      <c r="C728" s="4"/>
      <c r="D728" s="4"/>
      <c r="E728" s="9">
        <v>22</v>
      </c>
      <c r="F728" s="4" t="s">
        <v>10</v>
      </c>
      <c r="G728" s="4" t="s">
        <v>24</v>
      </c>
      <c r="H728" s="4"/>
      <c r="I728" s="4"/>
      <c r="J728" s="4"/>
      <c r="K728" s="9" t="s">
        <v>695</v>
      </c>
      <c r="L728" s="10">
        <v>43863</v>
      </c>
      <c r="M728" s="4"/>
      <c r="N728" s="1">
        <f>COUNTIF(K:K,K728)</f>
        <v>1</v>
      </c>
      <c r="O728" s="1" t="str">
        <f t="shared" si="11"/>
        <v>Expenses,amount,,source,,expence amount,22,category,H1,item1,Batool,item2,item3,,item4,,des,شراء عبر نقاط البيع بطاقة: ***1693; مدى(أثير) من: ***3001 مبلغ: SAR 22.00 لدى: MCDONALDS AL NADA PLAZ rd في: 2020-02-02 00:06:49,dae,43863,note2,</v>
      </c>
      <c r="P728">
        <f>COUNTIF(O:O,O728)</f>
        <v>1</v>
      </c>
    </row>
    <row r="729" spans="1:16" ht="30" customHeight="1" thickBot="1" x14ac:dyDescent="0.35">
      <c r="A729" s="8">
        <v>43863.493472222224</v>
      </c>
      <c r="B729" s="4" t="s">
        <v>9</v>
      </c>
      <c r="C729" s="4"/>
      <c r="D729" s="4"/>
      <c r="E729" s="9">
        <v>27</v>
      </c>
      <c r="F729" s="4" t="s">
        <v>20</v>
      </c>
      <c r="G729" s="4"/>
      <c r="H729" s="4" t="s">
        <v>45</v>
      </c>
      <c r="I729" s="4"/>
      <c r="J729" s="4"/>
      <c r="K729" s="4" t="s">
        <v>373</v>
      </c>
      <c r="L729" s="10">
        <v>43862</v>
      </c>
      <c r="M729" s="4"/>
      <c r="N729" s="1">
        <f>COUNTIF(K:K,K729)</f>
        <v>118</v>
      </c>
      <c r="O729" s="1" t="str">
        <f t="shared" si="11"/>
        <v>Expenses,amount,,source,,expence amount,27,category,Me,item1,,item2Laundry,item3,,item4,,des,c,dae,43862,note2,</v>
      </c>
      <c r="P729">
        <f>COUNTIF(O:O,O729)</f>
        <v>1</v>
      </c>
    </row>
    <row r="730" spans="1:16" ht="30" customHeight="1" thickBot="1" x14ac:dyDescent="0.35">
      <c r="A730" s="8">
        <v>43863.493981481479</v>
      </c>
      <c r="B730" s="4" t="s">
        <v>9</v>
      </c>
      <c r="C730" s="4"/>
      <c r="D730" s="4"/>
      <c r="E730" s="9">
        <v>10</v>
      </c>
      <c r="F730" s="4" t="s">
        <v>20</v>
      </c>
      <c r="G730" s="4"/>
      <c r="H730" s="4" t="s">
        <v>84</v>
      </c>
      <c r="I730" s="4"/>
      <c r="J730" s="4"/>
      <c r="K730" s="9" t="s">
        <v>696</v>
      </c>
      <c r="L730" s="10">
        <v>43863</v>
      </c>
      <c r="M730" s="4"/>
      <c r="N730" s="1">
        <f>COUNTIF(K:K,K730)</f>
        <v>1</v>
      </c>
      <c r="O730" s="1" t="str">
        <f t="shared" si="11"/>
        <v>Expenses,amount,,source,,expence amount,10,category,Me,item1,,item2Coffee,item3,,item4,,des,شراء عبر نقاط البيع بطاقة: ***1693; مدى(أثير) من: ***3001 مبلغ: SAR 10.00 لدى: JAVA TIME FOR TRADING affan st في: 2020-02-02 11:48:54,dae,43863,note2,</v>
      </c>
      <c r="P730">
        <f>COUNTIF(O:O,O730)</f>
        <v>1</v>
      </c>
    </row>
    <row r="731" spans="1:16" ht="30" customHeight="1" thickBot="1" x14ac:dyDescent="0.35">
      <c r="A731" s="8">
        <v>43863.496018518519</v>
      </c>
      <c r="B731" s="4" t="s">
        <v>9</v>
      </c>
      <c r="C731" s="4"/>
      <c r="D731" s="4"/>
      <c r="E731" s="9">
        <v>72.760000000000005</v>
      </c>
      <c r="F731" s="4" t="s">
        <v>10</v>
      </c>
      <c r="G731" s="4" t="s">
        <v>10</v>
      </c>
      <c r="H731" s="4"/>
      <c r="I731" s="4"/>
      <c r="J731" s="4"/>
      <c r="K731" s="9" t="s">
        <v>697</v>
      </c>
      <c r="L731" s="10">
        <v>43854</v>
      </c>
      <c r="M731" s="4"/>
      <c r="N731" s="1">
        <f>COUNTIF(K:K,K731)</f>
        <v>1</v>
      </c>
      <c r="O731" s="1" t="str">
        <f t="shared" si="11"/>
        <v>Expenses,amount,,source,,expence amount,72.76,category,H1,item1,H1,item2,item3,,item4,,des,شراء عبر نقاط البيع بطاقة: ***1693; مدى(أثير) من: ***3001 مبلغ: SAR 72.76 لدى: PANDA RETAIL COMPANY P n RD في: 2020-01-24 18:20:10,dae,43854,note2,</v>
      </c>
      <c r="P731">
        <f>COUNTIF(O:O,O731)</f>
        <v>1</v>
      </c>
    </row>
    <row r="732" spans="1:16" ht="30" customHeight="1" thickBot="1" x14ac:dyDescent="0.35">
      <c r="A732" s="8">
        <v>43863.496527777781</v>
      </c>
      <c r="B732" s="4" t="s">
        <v>9</v>
      </c>
      <c r="C732" s="4"/>
      <c r="D732" s="4"/>
      <c r="E732" s="9">
        <v>17.850000000000001</v>
      </c>
      <c r="F732" s="4" t="s">
        <v>20</v>
      </c>
      <c r="G732" s="4"/>
      <c r="H732" s="4" t="s">
        <v>74</v>
      </c>
      <c r="I732" s="4"/>
      <c r="J732" s="4"/>
      <c r="K732" s="9" t="s">
        <v>698</v>
      </c>
      <c r="L732" s="10">
        <v>43853</v>
      </c>
      <c r="M732" s="4"/>
      <c r="N732" s="1">
        <f>COUNTIF(K:K,K732)</f>
        <v>1</v>
      </c>
      <c r="O732" s="1" t="str">
        <f t="shared" si="11"/>
        <v>Expenses,amount,,source,,expence amount,17.85,category,Me,item1,,item2Food,item3,,item4,,des,شراء عبر نقاط البيع بطاقة: ***1693; مدى(أثير) من: ***3001 مبلغ: SAR 17.85 لدى: ASWAG ALNADLYAH LILTJA 682 RH في: 2020-01-24 17:27:32,dae,43853,note2,</v>
      </c>
      <c r="P732">
        <f>COUNTIF(O:O,O732)</f>
        <v>1</v>
      </c>
    </row>
    <row r="733" spans="1:16" ht="30" customHeight="1" thickBot="1" x14ac:dyDescent="0.35">
      <c r="A733" s="8">
        <v>43863.913530092592</v>
      </c>
      <c r="B733" s="4" t="s">
        <v>9</v>
      </c>
      <c r="C733" s="4"/>
      <c r="D733" s="4"/>
      <c r="E733" s="9">
        <v>32.74</v>
      </c>
      <c r="F733" s="4" t="s">
        <v>14</v>
      </c>
      <c r="G733" s="4"/>
      <c r="H733" s="4"/>
      <c r="I733" s="4" t="s">
        <v>14</v>
      </c>
      <c r="J733" s="4"/>
      <c r="K733" s="9" t="s">
        <v>699</v>
      </c>
      <c r="L733" s="10">
        <v>43863</v>
      </c>
      <c r="M733" s="4"/>
      <c r="N733" s="1">
        <f>COUNTIF(K:K,K733)</f>
        <v>1</v>
      </c>
      <c r="O733" s="1" t="str">
        <f t="shared" si="11"/>
        <v>Expenses,amount,,source,,expence amount,32.74,category,H2,item1,,item2,item3,H2,item4,,des,مشتريات نقاط البيع بطاقة: **4529;مدى(أثير) من: xx007 مبلغ: 32.74 SAR لدى: TAMIMI MARKETS S162 دولة: السعودية في: 2020/02/02 21:54,dae,43863,note2,</v>
      </c>
      <c r="P733">
        <f>COUNTIF(O:O,O733)</f>
        <v>1</v>
      </c>
    </row>
    <row r="734" spans="1:16" ht="30" customHeight="1" thickBot="1" x14ac:dyDescent="0.35">
      <c r="A734" s="8">
        <v>43864.485983796294</v>
      </c>
      <c r="B734" s="4" t="s">
        <v>9</v>
      </c>
      <c r="C734" s="4"/>
      <c r="D734" s="4"/>
      <c r="E734" s="9">
        <v>24</v>
      </c>
      <c r="F734" s="4" t="s">
        <v>14</v>
      </c>
      <c r="G734" s="4"/>
      <c r="H734" s="4"/>
      <c r="I734" s="4" t="s">
        <v>254</v>
      </c>
      <c r="J734" s="4"/>
      <c r="K734" s="9" t="s">
        <v>700</v>
      </c>
      <c r="L734" s="10">
        <v>43863</v>
      </c>
      <c r="M734" s="4"/>
      <c r="N734" s="1">
        <f>COUNTIF(K:K,K734)</f>
        <v>1</v>
      </c>
      <c r="O734" s="1" t="str">
        <f t="shared" si="11"/>
        <v>Expenses,amount,,source,,expence amount,24,category,H2,item1,,item2,item3,Momen,item4,,des,مشتريات نقاط البيع بطاقة: **4529;مدى(أثير) من: xx007 مبلغ: 24.00 SAR لدى: SHAWERMER دولة: السعودية في: 2020/02/02 21:22,dae,43863,note2,</v>
      </c>
      <c r="P734">
        <f>COUNTIF(O:O,O734)</f>
        <v>1</v>
      </c>
    </row>
    <row r="735" spans="1:16" ht="30" customHeight="1" thickBot="1" x14ac:dyDescent="0.35">
      <c r="A735" s="8">
        <v>43864.487951388888</v>
      </c>
      <c r="B735" s="4" t="s">
        <v>9</v>
      </c>
      <c r="C735" s="4"/>
      <c r="D735" s="4"/>
      <c r="E735" s="9">
        <v>20</v>
      </c>
      <c r="F735" s="4" t="s">
        <v>14</v>
      </c>
      <c r="G735" s="4"/>
      <c r="H735" s="4"/>
      <c r="I735" s="4" t="s">
        <v>14</v>
      </c>
      <c r="J735" s="4"/>
      <c r="K735" s="9" t="s">
        <v>701</v>
      </c>
      <c r="L735" s="10">
        <v>43863</v>
      </c>
      <c r="M735" s="4"/>
      <c r="N735" s="1">
        <f>COUNTIF(K:K,K735)</f>
        <v>1</v>
      </c>
      <c r="O735" s="1" t="str">
        <f t="shared" si="11"/>
        <v>Expenses,amount,,source,,expence amount,20,category,H2,item1,,item2,item3,H2,item4,,des,مشتريات نقاط البيع بطاقة: **4529;مدى(أثير) من: xx007 مبلغ: 20.00 SAR لدى: FLAF BURGER دولة: السعودية في: 2020/02/02 20:16,dae,43863,note2,</v>
      </c>
      <c r="P735">
        <f>COUNTIF(O:O,O735)</f>
        <v>1</v>
      </c>
    </row>
    <row r="736" spans="1:16" ht="30" customHeight="1" thickBot="1" x14ac:dyDescent="0.35">
      <c r="A736" s="8">
        <v>43864.488495370373</v>
      </c>
      <c r="B736" s="4" t="s">
        <v>9</v>
      </c>
      <c r="C736" s="4"/>
      <c r="D736" s="4"/>
      <c r="E736" s="9">
        <v>50</v>
      </c>
      <c r="F736" s="4" t="s">
        <v>14</v>
      </c>
      <c r="G736" s="4"/>
      <c r="H736" s="4"/>
      <c r="I736" s="4" t="s">
        <v>14</v>
      </c>
      <c r="J736" s="4"/>
      <c r="K736" s="9" t="s">
        <v>702</v>
      </c>
      <c r="L736" s="10">
        <v>43863</v>
      </c>
      <c r="M736" s="4"/>
      <c r="N736" s="1">
        <f>COUNTIF(K:K,K736)</f>
        <v>1</v>
      </c>
      <c r="O736" s="1" t="str">
        <f t="shared" si="11"/>
        <v>Expenses,amount,,source,,expence amount,50,category,H2,item1,,item2,item3,H2,item4,,des,سحب: صراف آلي بطاقة: **4529 مدى دولة: السعودية من: xx007 مبلغ: 50.00 SAR في: 2020/02/02 20:08,dae,43863,note2,</v>
      </c>
      <c r="P736">
        <f>COUNTIF(O:O,O736)</f>
        <v>1</v>
      </c>
    </row>
    <row r="737" spans="1:16" ht="30" customHeight="1" thickBot="1" x14ac:dyDescent="0.35">
      <c r="A737" s="8">
        <v>43864.489224537036</v>
      </c>
      <c r="B737" s="4" t="s">
        <v>9</v>
      </c>
      <c r="C737" s="4"/>
      <c r="D737" s="4"/>
      <c r="E737" s="9">
        <v>105</v>
      </c>
      <c r="F737" s="4" t="s">
        <v>14</v>
      </c>
      <c r="G737" s="4"/>
      <c r="H737" s="4"/>
      <c r="I737" s="4" t="s">
        <v>14</v>
      </c>
      <c r="J737" s="4"/>
      <c r="K737" s="9" t="s">
        <v>703</v>
      </c>
      <c r="L737" s="10">
        <v>43863</v>
      </c>
      <c r="M737" s="4"/>
      <c r="N737" s="1">
        <f>COUNTIF(K:K,K737)</f>
        <v>1</v>
      </c>
      <c r="O737" s="1" t="str">
        <f t="shared" si="11"/>
        <v>Expenses,amount,,source,,expence amount,105,category,H2,item1,,item2,item3,H2,item4,,des,سداد فاتورة من: xx007 مبلغ: 105.00 SAR مفوتر: في: 2020/02/02 19:18,dae,43863,note2,</v>
      </c>
      <c r="P737">
        <f>COUNTIF(O:O,O737)</f>
        <v>1</v>
      </c>
    </row>
    <row r="738" spans="1:16" ht="30" customHeight="1" thickBot="1" x14ac:dyDescent="0.35">
      <c r="A738" s="8">
        <v>43864.489942129629</v>
      </c>
      <c r="B738" s="4" t="s">
        <v>9</v>
      </c>
      <c r="C738" s="4"/>
      <c r="D738" s="4"/>
      <c r="E738" s="9">
        <v>500</v>
      </c>
      <c r="F738" s="4" t="s">
        <v>10</v>
      </c>
      <c r="G738" s="4" t="s">
        <v>24</v>
      </c>
      <c r="H738" s="4"/>
      <c r="I738" s="4"/>
      <c r="J738" s="4"/>
      <c r="K738" s="9" t="s">
        <v>704</v>
      </c>
      <c r="L738" s="10">
        <v>43863</v>
      </c>
      <c r="M738" s="4"/>
      <c r="N738" s="1">
        <f>COUNTIF(K:K,K738)</f>
        <v>1</v>
      </c>
      <c r="O738" s="1" t="str">
        <f t="shared" si="11"/>
        <v>Expenses,amount,,source,,expence amount,500,category,H1,item1,Batool,item2,item3,,item4,,des,حوالة صادرة: محلية من: xx007 مبلغ: 507.35 SAR في: 2020/02/02 15:41,dae,43863,note2,</v>
      </c>
      <c r="P738">
        <f>COUNTIF(O:O,O738)</f>
        <v>1</v>
      </c>
    </row>
    <row r="739" spans="1:16" ht="30" customHeight="1" thickBot="1" x14ac:dyDescent="0.35">
      <c r="A739" s="8">
        <v>43864.616701388892</v>
      </c>
      <c r="B739" s="4" t="s">
        <v>9</v>
      </c>
      <c r="C739" s="4"/>
      <c r="D739" s="4"/>
      <c r="E739" s="9">
        <v>175.23</v>
      </c>
      <c r="F739" s="4" t="s">
        <v>14</v>
      </c>
      <c r="G739" s="4"/>
      <c r="H739" s="4"/>
      <c r="I739" s="4" t="s">
        <v>14</v>
      </c>
      <c r="J739" s="4"/>
      <c r="K739" s="9" t="s">
        <v>705</v>
      </c>
      <c r="L739" s="10">
        <v>43864</v>
      </c>
      <c r="M739" s="4"/>
      <c r="N739" s="1">
        <f>COUNTIF(K:K,K739)</f>
        <v>1</v>
      </c>
      <c r="O739" s="1" t="str">
        <f t="shared" si="11"/>
        <v>Expenses,amount,,source,,expence amount,175.23,category,H2,item1,,item2,item3,H2,item4,,des,مشتريات نقاط البيع بطاقة: **4529;مدى(أثير) من: xx007 مبلغ: 175.23 SAR لدى: AlOthaim AlNafel 148 دولة: السعودية في: 2020/02/03 14:28,dae,43864,note2,</v>
      </c>
      <c r="P739">
        <f>COUNTIF(O:O,O739)</f>
        <v>1</v>
      </c>
    </row>
    <row r="740" spans="1:16" ht="30" customHeight="1" thickBot="1" x14ac:dyDescent="0.35">
      <c r="A740" s="8">
        <v>43864.617071759261</v>
      </c>
      <c r="B740" s="4" t="s">
        <v>9</v>
      </c>
      <c r="C740" s="4"/>
      <c r="D740" s="4"/>
      <c r="E740" s="9">
        <v>6</v>
      </c>
      <c r="F740" s="4" t="s">
        <v>14</v>
      </c>
      <c r="G740" s="4"/>
      <c r="H740" s="4"/>
      <c r="I740" s="4" t="s">
        <v>14</v>
      </c>
      <c r="J740" s="4"/>
      <c r="K740" s="9" t="s">
        <v>706</v>
      </c>
      <c r="L740" s="10">
        <v>43864</v>
      </c>
      <c r="M740" s="4"/>
      <c r="N740" s="1">
        <f>COUNTIF(K:K,K740)</f>
        <v>1</v>
      </c>
      <c r="O740" s="1" t="str">
        <f t="shared" si="11"/>
        <v>Expenses,amount,,source,,expence amount,6,category,H2,item1,,item2,item3,H2,item4,,des,مشتريات نقاط البيع بطاقة: **4529;مدى(أثير) من: xx007 مبلغ: 6.00 SAR لدى: Danat ALAryaf دولة: السعودية في: 2020/02/03 14:34,dae,43864,note2,</v>
      </c>
      <c r="P740">
        <f>COUNTIF(O:O,O740)</f>
        <v>1</v>
      </c>
    </row>
    <row r="741" spans="1:16" ht="30" customHeight="1" thickBot="1" x14ac:dyDescent="0.35">
      <c r="A741" s="8">
        <v>43864.621122685188</v>
      </c>
      <c r="B741" s="4" t="s">
        <v>9</v>
      </c>
      <c r="C741" s="4"/>
      <c r="D741" s="4"/>
      <c r="E741" s="9">
        <v>34</v>
      </c>
      <c r="F741" s="4" t="s">
        <v>14</v>
      </c>
      <c r="G741" s="4"/>
      <c r="H741" s="4"/>
      <c r="I741" s="4" t="s">
        <v>14</v>
      </c>
      <c r="J741" s="4"/>
      <c r="K741" s="9" t="s">
        <v>707</v>
      </c>
      <c r="L741" s="10">
        <v>43864</v>
      </c>
      <c r="M741" s="4"/>
      <c r="N741" s="1">
        <f>COUNTIF(K:K,K741)</f>
        <v>1</v>
      </c>
      <c r="O741" s="1" t="str">
        <f t="shared" si="11"/>
        <v>Expenses,amount,,source,,expence amount,34,category,H2,item1,,item2,item3,H2,item4,,des,مشتريات نقاط البيع بطاقة: **4529;مدى(أثير) من: xx007 مبلغ: 34.00 SAR لدى: Dominos 62832 دولة: السعودية في: 2020/02/03 14:53,dae,43864,note2,</v>
      </c>
      <c r="P741">
        <f>COUNTIF(O:O,O741)</f>
        <v>1</v>
      </c>
    </row>
    <row r="742" spans="1:16" ht="30" customHeight="1" thickBot="1" x14ac:dyDescent="0.35">
      <c r="A742" s="8">
        <v>43864.622372685182</v>
      </c>
      <c r="B742" s="4" t="s">
        <v>9</v>
      </c>
      <c r="C742" s="4"/>
      <c r="D742" s="4"/>
      <c r="E742" s="9">
        <v>1000</v>
      </c>
      <c r="F742" s="4" t="s">
        <v>14</v>
      </c>
      <c r="G742" s="4"/>
      <c r="H742" s="4"/>
      <c r="I742" s="4" t="s">
        <v>53</v>
      </c>
      <c r="J742" s="4"/>
      <c r="K742" s="9" t="s">
        <v>3067</v>
      </c>
      <c r="L742" s="10">
        <v>43864</v>
      </c>
      <c r="M742" s="4"/>
      <c r="N742" s="1">
        <f>COUNTIF(K:K,K742)</f>
        <v>8</v>
      </c>
      <c r="O742" s="1" t="str">
        <f t="shared" si="11"/>
        <v>Expenses,amount,,source,,expence amount,1000,category,H2,item1,,item2,item3,RHMA,item4,,des,aaa,dae,43864,note2,</v>
      </c>
      <c r="P742">
        <f>COUNTIF(O:O,O742)</f>
        <v>1</v>
      </c>
    </row>
    <row r="743" spans="1:16" ht="30" customHeight="1" thickBot="1" x14ac:dyDescent="0.35">
      <c r="A743" s="8">
        <v>43864.622685185182</v>
      </c>
      <c r="B743" s="4" t="s">
        <v>9</v>
      </c>
      <c r="C743" s="4"/>
      <c r="D743" s="4"/>
      <c r="E743" s="11">
        <v>2000</v>
      </c>
      <c r="F743" s="4" t="s">
        <v>14</v>
      </c>
      <c r="G743" s="4"/>
      <c r="H743" s="4"/>
      <c r="I743" s="4" t="s">
        <v>14</v>
      </c>
      <c r="J743" s="4"/>
      <c r="K743" s="9" t="s">
        <v>708</v>
      </c>
      <c r="L743" s="10">
        <v>43864</v>
      </c>
      <c r="M743" s="4"/>
      <c r="N743" s="1">
        <f>COUNTIF(K:K,K743)</f>
        <v>1</v>
      </c>
      <c r="O743" s="1" t="str">
        <f t="shared" si="11"/>
        <v>Expenses,amount,,source,,expence amount,2000,category,H2,item1,,item2,item3,H2,item4,,des,حوالة صادرة: محلية من: xx007 مبلغ: 2007.35 SAR في: 2020/02/02 14:19,dae,43864,note2,</v>
      </c>
      <c r="P743">
        <f>COUNTIF(O:O,O743)</f>
        <v>1</v>
      </c>
    </row>
    <row r="744" spans="1:16" ht="30" customHeight="1" thickBot="1" x14ac:dyDescent="0.35">
      <c r="A744" s="8">
        <v>43864.623020833336</v>
      </c>
      <c r="B744" s="4" t="s">
        <v>9</v>
      </c>
      <c r="C744" s="4"/>
      <c r="D744" s="4"/>
      <c r="E744" s="9">
        <v>500</v>
      </c>
      <c r="F744" s="4" t="s">
        <v>10</v>
      </c>
      <c r="G744" s="4" t="s">
        <v>10</v>
      </c>
      <c r="H744" s="4"/>
      <c r="I744" s="4"/>
      <c r="J744" s="4"/>
      <c r="K744" s="9" t="s">
        <v>709</v>
      </c>
      <c r="L744" s="10">
        <v>43864</v>
      </c>
      <c r="M744" s="4"/>
      <c r="N744" s="1">
        <f>COUNTIF(K:K,K744)</f>
        <v>1</v>
      </c>
      <c r="O744" s="1" t="str">
        <f t="shared" si="11"/>
        <v>Expenses,amount,,source,,expence amount,500,category,H1,item1,H1,item2,item3,,item4,,des,حوالة صادرة: محلية من: xx007 مبلغ: 507.35 SAR في: 2020/02/02 14:19,dae,43864,note2,</v>
      </c>
      <c r="P744">
        <f>COUNTIF(O:O,O744)</f>
        <v>1</v>
      </c>
    </row>
    <row r="745" spans="1:16" ht="30" customHeight="1" thickBot="1" x14ac:dyDescent="0.35">
      <c r="A745" s="8">
        <v>43866.317881944444</v>
      </c>
      <c r="B745" s="4" t="s">
        <v>9</v>
      </c>
      <c r="C745" s="4"/>
      <c r="D745" s="4"/>
      <c r="E745" s="9">
        <v>12.09</v>
      </c>
      <c r="F745" s="4" t="s">
        <v>20</v>
      </c>
      <c r="G745" s="4"/>
      <c r="H745" s="4" t="s">
        <v>30</v>
      </c>
      <c r="I745" s="4"/>
      <c r="J745" s="4"/>
      <c r="K745" s="9" t="s">
        <v>710</v>
      </c>
      <c r="L745" s="10">
        <v>43865</v>
      </c>
      <c r="M745" s="4"/>
      <c r="N745" s="1">
        <f>COUNTIF(K:K,K745)</f>
        <v>1</v>
      </c>
      <c r="O745" s="1" t="str">
        <f t="shared" ref="O745:O807" si="12">B745&amp;","&amp;"amount"&amp;","&amp;C745&amp;","&amp;"source"&amp;","&amp;D745&amp;","&amp;"expence amount"&amp;","&amp;E745&amp;","&amp;"category"&amp;","&amp;F745&amp;","&amp;"item1"&amp;","&amp;G745&amp;","&amp;"item2"&amp;H745&amp;","&amp;"item3"&amp;","&amp;I745&amp;","&amp;"item4"&amp;","&amp;J745&amp;","&amp;"des"&amp;","&amp;K745&amp;","&amp;"dae"&amp;","&amp;L745&amp;","&amp;"note2"&amp;","&amp;M745</f>
        <v>Expenses,amount,,source,,expence amount,12.09,category,Me,item1,,item2Other,item3,,item4,,des,مشتريات نقاط البيع بطاقة: **4529;مدى(أثير) من: xx007 مبلغ: 12.09 SAR لدى: SANAD HOSPITAL دولة: السعودية في: 2020/02/04 16:30,dae,43865,note2,</v>
      </c>
      <c r="P745">
        <f>COUNTIF(O:O,O745)</f>
        <v>1</v>
      </c>
    </row>
    <row r="746" spans="1:16" ht="30" customHeight="1" thickBot="1" x14ac:dyDescent="0.35">
      <c r="A746" s="8">
        <v>43866.318229166667</v>
      </c>
      <c r="B746" s="4" t="s">
        <v>9</v>
      </c>
      <c r="C746" s="4"/>
      <c r="D746" s="4"/>
      <c r="E746" s="9">
        <v>10</v>
      </c>
      <c r="F746" s="4" t="s">
        <v>20</v>
      </c>
      <c r="G746" s="4"/>
      <c r="H746" s="4" t="s">
        <v>30</v>
      </c>
      <c r="I746" s="4"/>
      <c r="J746" s="4"/>
      <c r="K746" s="9" t="s">
        <v>711</v>
      </c>
      <c r="L746" s="10">
        <v>43865</v>
      </c>
      <c r="M746" s="4"/>
      <c r="N746" s="1">
        <f>COUNTIF(K:K,K746)</f>
        <v>1</v>
      </c>
      <c r="O746" s="1" t="str">
        <f t="shared" si="12"/>
        <v>Expenses,amount,,source,,expence amount,10,category,Me,item1,,item2Other,item3,,item4,,des,مشتريات نقاط البيع بطاقة: **4529;مدى(أثير) من: xx007 مبلغ: 10.00 SAR لدى: SANAD HOSPITAL دولة: السعودية في: 2020/02/04 16:00,dae,43865,note2,</v>
      </c>
      <c r="P746">
        <f>COUNTIF(O:O,O746)</f>
        <v>1</v>
      </c>
    </row>
    <row r="747" spans="1:16" ht="30" customHeight="1" thickBot="1" x14ac:dyDescent="0.35">
      <c r="A747" s="8">
        <v>43866.318680555552</v>
      </c>
      <c r="B747" s="4" t="s">
        <v>9</v>
      </c>
      <c r="C747" s="4"/>
      <c r="D747" s="4"/>
      <c r="E747" s="9">
        <v>28</v>
      </c>
      <c r="F747" s="4" t="s">
        <v>10</v>
      </c>
      <c r="G747" s="4" t="s">
        <v>24</v>
      </c>
      <c r="H747" s="4"/>
      <c r="I747" s="4"/>
      <c r="J747" s="4"/>
      <c r="K747" s="9" t="s">
        <v>712</v>
      </c>
      <c r="L747" s="10">
        <v>43865</v>
      </c>
      <c r="M747" s="4"/>
      <c r="N747" s="1">
        <f>COUNTIF(K:K,K747)</f>
        <v>1</v>
      </c>
      <c r="O747" s="1" t="str">
        <f t="shared" si="12"/>
        <v>Expenses,amount,,source,,expence amount,28,category,H1,item1,Batool,item2,item3,,item4,,des,مشتريات نقاط البيع بطاقة: **4529;مدى(أثير) من: xx007 مبلغ: 28.00 SAR لدى: KFC ALRABEA DRIVE THRU دولة: السعودية في: 2020/02/04 15:17,dae,43865,note2,</v>
      </c>
      <c r="P747">
        <f>COUNTIF(O:O,O747)</f>
        <v>1</v>
      </c>
    </row>
    <row r="748" spans="1:16" ht="30" customHeight="1" thickBot="1" x14ac:dyDescent="0.35">
      <c r="A748" s="8">
        <v>43866.319062499999</v>
      </c>
      <c r="B748" s="4" t="s">
        <v>9</v>
      </c>
      <c r="C748" s="4"/>
      <c r="D748" s="4"/>
      <c r="E748" s="9">
        <v>16</v>
      </c>
      <c r="F748" s="4" t="s">
        <v>20</v>
      </c>
      <c r="G748" s="4"/>
      <c r="H748" s="4" t="s">
        <v>84</v>
      </c>
      <c r="I748" s="4"/>
      <c r="J748" s="4"/>
      <c r="K748" s="9" t="s">
        <v>713</v>
      </c>
      <c r="L748" s="10">
        <v>43865</v>
      </c>
      <c r="M748" s="4"/>
      <c r="N748" s="1">
        <f>COUNTIF(K:K,K748)</f>
        <v>1</v>
      </c>
      <c r="O748" s="1" t="str">
        <f t="shared" si="12"/>
        <v>Expenses,amount,,source,,expence amount,16,category,Me,item1,,item2Coffee,item3,,item4,,des,مشتريات نقاط البيع بطاقة: **4529;مدى(أثير) من: xx007 مبلغ: 16.00 SAR لدى: DANKIN DONUTS دولة: السعودية في: 2020/02/04 13:45,dae,43865,note2,</v>
      </c>
      <c r="P748">
        <f>COUNTIF(O:O,O748)</f>
        <v>1</v>
      </c>
    </row>
    <row r="749" spans="1:16" ht="30" customHeight="1" thickBot="1" x14ac:dyDescent="0.35">
      <c r="A749" s="8">
        <v>43866.320011574076</v>
      </c>
      <c r="B749" s="4" t="s">
        <v>9</v>
      </c>
      <c r="C749" s="4"/>
      <c r="D749" s="4"/>
      <c r="E749" s="9">
        <v>1675</v>
      </c>
      <c r="F749" s="4" t="s">
        <v>114</v>
      </c>
      <c r="G749" s="4"/>
      <c r="H749" s="4"/>
      <c r="I749" s="4"/>
      <c r="J749" s="4" t="s">
        <v>30</v>
      </c>
      <c r="K749" s="9" t="s">
        <v>714</v>
      </c>
      <c r="L749" s="10">
        <v>43864</v>
      </c>
      <c r="M749" s="4"/>
      <c r="N749" s="1">
        <f>COUNTIF(K:K,K749)</f>
        <v>1</v>
      </c>
      <c r="O749" s="1" t="str">
        <f t="shared" si="12"/>
        <v>Expenses,amount,,source,,expence amount,1675,category,Inv,item1,,item2,item3,,item4,Other,des,تعديل السجل وإضافة عمر ومعاذ مدراء سداد فاتورة من: xx007 مبلغ: 1675.00 SAR مفوتر: خدمات أعمالي في: 2020/02/03 16:57,dae,43864,note2,</v>
      </c>
      <c r="P749">
        <f>COUNTIF(O:O,O749)</f>
        <v>1</v>
      </c>
    </row>
    <row r="750" spans="1:16" ht="30" customHeight="1" thickBot="1" x14ac:dyDescent="0.35">
      <c r="A750" s="8">
        <v>43866.362280092595</v>
      </c>
      <c r="B750" s="4" t="s">
        <v>9</v>
      </c>
      <c r="C750" s="4"/>
      <c r="D750" s="4"/>
      <c r="E750" s="9">
        <v>534</v>
      </c>
      <c r="F750" s="4" t="s">
        <v>10</v>
      </c>
      <c r="G750" s="4" t="s">
        <v>37</v>
      </c>
      <c r="H750" s="4"/>
      <c r="I750" s="4"/>
      <c r="J750" s="4"/>
      <c r="K750" s="4" t="s">
        <v>99</v>
      </c>
      <c r="L750" s="10">
        <v>43865</v>
      </c>
      <c r="M750" s="4"/>
      <c r="N750" s="1">
        <f>COUNTIF(K:K,K750)</f>
        <v>118</v>
      </c>
      <c r="O750" s="1" t="str">
        <f t="shared" si="12"/>
        <v>Expenses,amount,,source,,expence amount,534,category,H1,item1,Muad,item2,item3,,item4,,des,C,dae,43865,note2,</v>
      </c>
      <c r="P750">
        <f>COUNTIF(O:O,O750)</f>
        <v>1</v>
      </c>
    </row>
    <row r="751" spans="1:16" ht="30" customHeight="1" thickBot="1" x14ac:dyDescent="0.35">
      <c r="A751" s="8">
        <v>43866.362581018519</v>
      </c>
      <c r="B751" s="4" t="s">
        <v>9</v>
      </c>
      <c r="C751" s="4"/>
      <c r="D751" s="4"/>
      <c r="E751" s="9">
        <v>100</v>
      </c>
      <c r="F751" s="4" t="s">
        <v>10</v>
      </c>
      <c r="G751" s="4" t="s">
        <v>10</v>
      </c>
      <c r="H751" s="4"/>
      <c r="I751" s="4"/>
      <c r="J751" s="4"/>
      <c r="K751" s="4" t="s">
        <v>99</v>
      </c>
      <c r="L751" s="10">
        <v>43864</v>
      </c>
      <c r="M751" s="4"/>
      <c r="N751" s="1">
        <f>COUNTIF(K:K,K751)</f>
        <v>118</v>
      </c>
      <c r="O751" s="1" t="str">
        <f t="shared" si="12"/>
        <v>Expenses,amount,,source,,expence amount,100,category,H1,item1,H1,item2,item3,,item4,,des,C,dae,43864,note2,</v>
      </c>
      <c r="P751">
        <f>COUNTIF(O:O,O751)</f>
        <v>1</v>
      </c>
    </row>
    <row r="752" spans="1:16" ht="30" customHeight="1" thickBot="1" x14ac:dyDescent="0.35">
      <c r="A752" s="8">
        <v>43866.362893518519</v>
      </c>
      <c r="B752" s="4" t="s">
        <v>9</v>
      </c>
      <c r="C752" s="4"/>
      <c r="D752" s="4"/>
      <c r="E752" s="9">
        <v>600</v>
      </c>
      <c r="F752" s="4" t="s">
        <v>20</v>
      </c>
      <c r="G752" s="4"/>
      <c r="H752" s="4" t="s">
        <v>30</v>
      </c>
      <c r="I752" s="4"/>
      <c r="J752" s="4"/>
      <c r="K752" s="9" t="s">
        <v>715</v>
      </c>
      <c r="L752" s="10">
        <v>43865</v>
      </c>
      <c r="M752" s="4"/>
      <c r="N752" s="1">
        <f>COUNTIF(K:K,K752)</f>
        <v>1</v>
      </c>
      <c r="O752" s="1" t="str">
        <f t="shared" si="12"/>
        <v>Expenses,amount,,source,,expence amount,600,category,Me,item1,,item2Other,item3,,item4,,des,تنظيف شقة ابوعايشة,dae,43865,note2,</v>
      </c>
      <c r="P752">
        <f>COUNTIF(O:O,O752)</f>
        <v>1</v>
      </c>
    </row>
    <row r="753" spans="1:16" ht="30" customHeight="1" thickBot="1" x14ac:dyDescent="0.35">
      <c r="A753" s="8">
        <v>43866.363240740742</v>
      </c>
      <c r="B753" s="4" t="s">
        <v>9</v>
      </c>
      <c r="C753" s="4"/>
      <c r="D753" s="4"/>
      <c r="E753" s="9">
        <v>250</v>
      </c>
      <c r="F753" s="4" t="s">
        <v>20</v>
      </c>
      <c r="G753" s="4"/>
      <c r="H753" s="4" t="s">
        <v>30</v>
      </c>
      <c r="I753" s="4"/>
      <c r="J753" s="4"/>
      <c r="K753" s="9" t="s">
        <v>716</v>
      </c>
      <c r="L753" s="10">
        <v>43864</v>
      </c>
      <c r="M753" s="4"/>
      <c r="N753" s="1">
        <f>COUNTIF(K:K,K753)</f>
        <v>1</v>
      </c>
      <c r="O753" s="1" t="str">
        <f t="shared" si="12"/>
        <v>Expenses,amount,,source,,expence amount,250,category,Me,item1,,item2Other,item3,,item4,,des,عامل تنظيف الاحواش,dae,43864,note2,</v>
      </c>
      <c r="P753">
        <f>COUNTIF(O:O,O753)</f>
        <v>1</v>
      </c>
    </row>
    <row r="754" spans="1:16" ht="30" customHeight="1" thickBot="1" x14ac:dyDescent="0.35">
      <c r="A754" s="8">
        <v>43867.908449074072</v>
      </c>
      <c r="B754" s="4" t="s">
        <v>9</v>
      </c>
      <c r="C754" s="4"/>
      <c r="D754" s="4"/>
      <c r="E754" s="9">
        <v>100</v>
      </c>
      <c r="F754" s="4" t="s">
        <v>14</v>
      </c>
      <c r="G754" s="4"/>
      <c r="H754" s="4"/>
      <c r="I754" s="4" t="s">
        <v>14</v>
      </c>
      <c r="J754" s="4"/>
      <c r="K754" s="9" t="s">
        <v>717</v>
      </c>
      <c r="L754" s="10">
        <v>43867</v>
      </c>
      <c r="M754" s="4"/>
      <c r="N754" s="1">
        <f>COUNTIF(K:K,K754)</f>
        <v>1</v>
      </c>
      <c r="O754" s="1" t="str">
        <f t="shared" si="12"/>
        <v>Expenses,amount,,source,,expence amount,100,category,H2,item1,,item2,item3,H2,item4,,des,ملاهي مشتريات نقاط البيع بطاقة: **4529;مدى(أثير) من: xx007 مبلغ: 100.00 SAR لدى: alhadyat litaqdim دولة: السعودية في: 2020/02/06 20:30,dae,43867,note2,</v>
      </c>
      <c r="P754">
        <f>COUNTIF(O:O,O754)</f>
        <v>1</v>
      </c>
    </row>
    <row r="755" spans="1:16" ht="30" customHeight="1" thickBot="1" x14ac:dyDescent="0.35">
      <c r="A755" s="8">
        <v>43867.908888888887</v>
      </c>
      <c r="B755" s="4" t="s">
        <v>9</v>
      </c>
      <c r="C755" s="4"/>
      <c r="D755" s="4"/>
      <c r="E755" s="9">
        <v>230</v>
      </c>
      <c r="F755" s="4" t="s">
        <v>14</v>
      </c>
      <c r="G755" s="4"/>
      <c r="H755" s="4"/>
      <c r="I755" s="4" t="s">
        <v>14</v>
      </c>
      <c r="J755" s="4"/>
      <c r="K755" s="9" t="s">
        <v>718</v>
      </c>
      <c r="L755" s="10">
        <v>43867</v>
      </c>
      <c r="M755" s="4"/>
      <c r="N755" s="1">
        <f>COUNTIF(K:K,K755)</f>
        <v>1</v>
      </c>
      <c r="O755" s="1" t="str">
        <f t="shared" si="12"/>
        <v>Expenses,amount,,source,,expence amount,230,category,H2,item1,,item2,item3,H2,item4,,des,مشتريات نقاط البيع بطاقة: **4529;مدى(أثير) من: xx007 مبلغ: 230.00 SAR لدى: Durrat Alrimal Company دولة: السعودية في: 2020/02/06 17:43,dae,43867,note2,</v>
      </c>
      <c r="P755">
        <f>COUNTIF(O:O,O755)</f>
        <v>1</v>
      </c>
    </row>
    <row r="756" spans="1:16" ht="30" customHeight="1" thickBot="1" x14ac:dyDescent="0.35">
      <c r="A756" s="8">
        <v>43867.90929398148</v>
      </c>
      <c r="B756" s="4" t="s">
        <v>9</v>
      </c>
      <c r="C756" s="4"/>
      <c r="D756" s="4"/>
      <c r="E756" s="9">
        <v>70.95</v>
      </c>
      <c r="F756" s="4" t="s">
        <v>60</v>
      </c>
      <c r="G756" s="4"/>
      <c r="H756" s="4"/>
      <c r="I756" s="4"/>
      <c r="J756" s="4"/>
      <c r="K756" s="9" t="s">
        <v>719</v>
      </c>
      <c r="L756" s="10">
        <v>43867</v>
      </c>
      <c r="M756" s="4"/>
      <c r="N756" s="1">
        <f>COUNTIF(K:K,K756)</f>
        <v>1</v>
      </c>
      <c r="O756" s="1" t="str">
        <f t="shared" si="12"/>
        <v>Expenses,amount,,source,,expence amount,70.95,category,Res,item1,,item2,item3,,item4,,des,مشتريات نقاط البيع بطاقة: **4529;مدى من: xx007 مبلغ: 70.95 SAR لدى: Primary Care Medical دولة: السعودية في: 2020/02/06 10:56,dae,43867,note2,</v>
      </c>
      <c r="P756">
        <f>COUNTIF(O:O,O756)</f>
        <v>1</v>
      </c>
    </row>
    <row r="757" spans="1:16" ht="30" customHeight="1" thickBot="1" x14ac:dyDescent="0.35">
      <c r="A757" s="8">
        <v>43867.90960648148</v>
      </c>
      <c r="B757" s="4" t="s">
        <v>9</v>
      </c>
      <c r="C757" s="4"/>
      <c r="D757" s="4"/>
      <c r="E757" s="9">
        <v>300</v>
      </c>
      <c r="F757" s="4" t="s">
        <v>60</v>
      </c>
      <c r="G757" s="4"/>
      <c r="H757" s="4"/>
      <c r="I757" s="4"/>
      <c r="J757" s="4"/>
      <c r="K757" s="9" t="s">
        <v>720</v>
      </c>
      <c r="L757" s="10">
        <v>43867</v>
      </c>
      <c r="M757" s="4"/>
      <c r="N757" s="1">
        <f>COUNTIF(K:K,K757)</f>
        <v>1</v>
      </c>
      <c r="O757" s="1" t="str">
        <f t="shared" si="12"/>
        <v>Expenses,amount,,source,,expence amount,300,category,Res,item1,,item2,item3,,item4,,des,سحب: صراف آلي بطاقة: **4529 مدى دولة: السعودية من: xx007 مبلغ: 300.00 SAR في: 2020/02/06 10:20,dae,43867,note2,</v>
      </c>
      <c r="P757">
        <f>COUNTIF(O:O,O757)</f>
        <v>1</v>
      </c>
    </row>
    <row r="758" spans="1:16" ht="30" customHeight="1" thickBot="1" x14ac:dyDescent="0.35">
      <c r="A758" s="8">
        <v>43867.90996527778</v>
      </c>
      <c r="B758" s="4" t="s">
        <v>9</v>
      </c>
      <c r="C758" s="4"/>
      <c r="D758" s="4"/>
      <c r="E758" s="9">
        <v>13.85</v>
      </c>
      <c r="F758" s="4" t="s">
        <v>60</v>
      </c>
      <c r="G758" s="4"/>
      <c r="H758" s="4"/>
      <c r="I758" s="4"/>
      <c r="J758" s="4"/>
      <c r="K758" s="9" t="s">
        <v>721</v>
      </c>
      <c r="L758" s="10">
        <v>43867</v>
      </c>
      <c r="M758" s="4"/>
      <c r="N758" s="1">
        <f>COUNTIF(K:K,K758)</f>
        <v>1</v>
      </c>
      <c r="O758" s="1" t="str">
        <f t="shared" si="12"/>
        <v>Expenses,amount,,source,,expence amount,13.85,category,Res,item1,,item2,item3,,item4,,des,مشتريات نقاط البيع بطاقة: **4529;مدى(أثير) من: xx007 مبلغ: 13.85 SAR لدى: Kunooz دولة: السعودية في: 2020/02/06 10:09,dae,43867,note2,</v>
      </c>
      <c r="P758">
        <f>COUNTIF(O:O,O758)</f>
        <v>1</v>
      </c>
    </row>
    <row r="759" spans="1:16" ht="30" customHeight="1" thickBot="1" x14ac:dyDescent="0.35">
      <c r="A759" s="8">
        <v>43867.91034722222</v>
      </c>
      <c r="B759" s="4" t="s">
        <v>9</v>
      </c>
      <c r="C759" s="4"/>
      <c r="D759" s="4"/>
      <c r="E759" s="9">
        <v>300</v>
      </c>
      <c r="F759" s="4" t="s">
        <v>60</v>
      </c>
      <c r="G759" s="4"/>
      <c r="H759" s="4"/>
      <c r="I759" s="4"/>
      <c r="J759" s="4"/>
      <c r="K759" s="9" t="s">
        <v>722</v>
      </c>
      <c r="L759" s="10">
        <v>43867</v>
      </c>
      <c r="M759" s="4"/>
      <c r="N759" s="1">
        <f>COUNTIF(K:K,K759)</f>
        <v>1</v>
      </c>
      <c r="O759" s="1" t="str">
        <f t="shared" si="12"/>
        <v>Expenses,amount,,source,,expence amount,300,category,Res,item1,,item2,item3,,item4,,des,مشتريات نقاط البيع بطاقة: **4529;مدى(أثير) من: xx007 مبلغ: 300.00 SAR لدى: ADVANCED MEDICINE دولة: السعودية في: 2020/02/06 09:08,dae,43867,note2,</v>
      </c>
      <c r="P759">
        <f>COUNTIF(O:O,O759)</f>
        <v>1</v>
      </c>
    </row>
    <row r="760" spans="1:16" ht="30" customHeight="1" thickBot="1" x14ac:dyDescent="0.35">
      <c r="A760" s="8">
        <v>43867.910763888889</v>
      </c>
      <c r="B760" s="4" t="s">
        <v>9</v>
      </c>
      <c r="C760" s="4"/>
      <c r="D760" s="4"/>
      <c r="E760" s="9">
        <v>105</v>
      </c>
      <c r="F760" s="4" t="s">
        <v>20</v>
      </c>
      <c r="G760" s="4"/>
      <c r="H760" s="4" t="s">
        <v>22</v>
      </c>
      <c r="I760" s="4"/>
      <c r="J760" s="4"/>
      <c r="K760" s="9" t="s">
        <v>723</v>
      </c>
      <c r="L760" s="10">
        <v>43867</v>
      </c>
      <c r="M760" s="4"/>
      <c r="N760" s="1">
        <f>COUNTIF(K:K,K760)</f>
        <v>1</v>
      </c>
      <c r="O760" s="1" t="str">
        <f t="shared" si="12"/>
        <v>Expenses,amount,,source,,expence amount,105,category,Me,item1,,item2Fuel,item3,,item4,,des,مشتريات نقاط البيع بطاقة: **4529;مدى(أثير) من: xx007 مبلغ: 105.00 SAR لدى: OTHMAN BIN AFAN دولة: السعودية في: 2020/02/06 08:33,dae,43867,note2,</v>
      </c>
      <c r="P760">
        <f>COUNTIF(O:O,O760)</f>
        <v>1</v>
      </c>
    </row>
    <row r="761" spans="1:16" ht="30" customHeight="1" thickBot="1" x14ac:dyDescent="0.35">
      <c r="A761" s="8">
        <v>43867.911111111112</v>
      </c>
      <c r="B761" s="4" t="s">
        <v>9</v>
      </c>
      <c r="C761" s="4"/>
      <c r="D761" s="4"/>
      <c r="E761" s="9">
        <v>10</v>
      </c>
      <c r="F761" s="4" t="s">
        <v>20</v>
      </c>
      <c r="G761" s="4"/>
      <c r="H761" s="4" t="s">
        <v>84</v>
      </c>
      <c r="I761" s="4"/>
      <c r="J761" s="4"/>
      <c r="K761" s="9" t="s">
        <v>724</v>
      </c>
      <c r="L761" s="10">
        <v>43867</v>
      </c>
      <c r="M761" s="4"/>
      <c r="N761" s="1">
        <f>COUNTIF(K:K,K761)</f>
        <v>1</v>
      </c>
      <c r="O761" s="1" t="str">
        <f t="shared" si="12"/>
        <v>Expenses,amount,,source,,expence amount,10,category,Me,item1,,item2Coffee,item3,,item4,,des,مشتريات نقاط البيع بطاقة: **4529;مدى(أثير) من: xx007 مبلغ: 10.00 SAR لدى: JAVA TIME FOR TRADING دولة: السعودية في: 2020/02/06 08:23,dae,43867,note2,</v>
      </c>
      <c r="P761">
        <f>COUNTIF(O:O,O761)</f>
        <v>1</v>
      </c>
    </row>
    <row r="762" spans="1:16" ht="30" customHeight="1" thickBot="1" x14ac:dyDescent="0.35">
      <c r="A762" s="8">
        <v>43867.911504629628</v>
      </c>
      <c r="B762" s="4" t="s">
        <v>9</v>
      </c>
      <c r="C762" s="4"/>
      <c r="D762" s="4"/>
      <c r="E762" s="9">
        <v>147</v>
      </c>
      <c r="F762" s="4" t="s">
        <v>10</v>
      </c>
      <c r="G762" s="4" t="s">
        <v>10</v>
      </c>
      <c r="H762" s="4"/>
      <c r="I762" s="4"/>
      <c r="J762" s="4"/>
      <c r="K762" s="9" t="s">
        <v>725</v>
      </c>
      <c r="L762" s="10">
        <v>43866</v>
      </c>
      <c r="M762" s="4"/>
      <c r="N762" s="1">
        <f>COUNTIF(K:K,K762)</f>
        <v>1</v>
      </c>
      <c r="O762" s="1" t="str">
        <f t="shared" si="12"/>
        <v>Expenses,amount,,source,,expence amount,147,category,H1,item1,H1,item2,item3,,item4,,des,مشتريات نقاط البيع بطاقة: **4529;مدى(أثير) من: xx007 مبلغ: 147.00 SAR لدى: EST BAYAREQ DUBAI دولة: السعودية في: 2020/02/05 23:34,dae,43866,note2,</v>
      </c>
      <c r="P762">
        <f>COUNTIF(O:O,O762)</f>
        <v>1</v>
      </c>
    </row>
    <row r="763" spans="1:16" ht="30" customHeight="1" thickBot="1" x14ac:dyDescent="0.35">
      <c r="A763" s="8">
        <v>43867.911886574075</v>
      </c>
      <c r="B763" s="4" t="s">
        <v>9</v>
      </c>
      <c r="C763" s="4"/>
      <c r="D763" s="4"/>
      <c r="E763" s="9">
        <v>23.57</v>
      </c>
      <c r="F763" s="4" t="s">
        <v>10</v>
      </c>
      <c r="G763" s="4" t="s">
        <v>10</v>
      </c>
      <c r="H763" s="4"/>
      <c r="I763" s="4"/>
      <c r="J763" s="4"/>
      <c r="K763" s="9" t="s">
        <v>726</v>
      </c>
      <c r="L763" s="10">
        <v>43866</v>
      </c>
      <c r="M763" s="4"/>
      <c r="N763" s="1">
        <f>COUNTIF(K:K,K763)</f>
        <v>1</v>
      </c>
      <c r="O763" s="1" t="str">
        <f t="shared" si="12"/>
        <v>Expenses,amount,,source,,expence amount,23.57,category,H1,item1,H1,item2,item3,,item4,,des,مشتريات نقاط البيع بطاقة: **4529;مدى(أثير) من: xx007 مبلغ: 23.57 SAR لدى: PANDA RETAIL COMPANY P دولة: السعودية في: 2020/02/05 23:20,dae,43866,note2,</v>
      </c>
      <c r="P763">
        <f>COUNTIF(O:O,O763)</f>
        <v>1</v>
      </c>
    </row>
    <row r="764" spans="1:16" ht="30" customHeight="1" thickBot="1" x14ac:dyDescent="0.35">
      <c r="A764" s="8">
        <v>43867.912511574075</v>
      </c>
      <c r="B764" s="4" t="s">
        <v>9</v>
      </c>
      <c r="C764" s="4"/>
      <c r="D764" s="4"/>
      <c r="E764" s="9">
        <v>52.5</v>
      </c>
      <c r="F764" s="4" t="s">
        <v>20</v>
      </c>
      <c r="G764" s="4"/>
      <c r="H764" s="4" t="s">
        <v>156</v>
      </c>
      <c r="I764" s="4"/>
      <c r="J764" s="4"/>
      <c r="K764" s="9" t="s">
        <v>727</v>
      </c>
      <c r="L764" s="10">
        <v>43866</v>
      </c>
      <c r="M764" s="4"/>
      <c r="N764" s="1">
        <f>COUNTIF(K:K,K764)</f>
        <v>1</v>
      </c>
      <c r="O764" s="1" t="str">
        <f t="shared" si="12"/>
        <v>Expenses,amount,,source,,expence amount,52.5,category,Me,item1,,item2Charity,item3,,item4,,des,سداد فاتورة من: xx007 مبلغ: 52.50 SAR مفوتر: في: 2020/02/05 21:22خالد سوا,dae,43866,note2,</v>
      </c>
      <c r="P764">
        <f>COUNTIF(O:O,O764)</f>
        <v>1</v>
      </c>
    </row>
    <row r="765" spans="1:16" ht="30" customHeight="1" thickBot="1" x14ac:dyDescent="0.35">
      <c r="A765" s="8">
        <v>43867.912858796299</v>
      </c>
      <c r="B765" s="4" t="s">
        <v>9</v>
      </c>
      <c r="C765" s="4"/>
      <c r="D765" s="4"/>
      <c r="E765" s="9">
        <v>139.58000000000001</v>
      </c>
      <c r="F765" s="4" t="s">
        <v>10</v>
      </c>
      <c r="G765" s="4" t="s">
        <v>10</v>
      </c>
      <c r="H765" s="4"/>
      <c r="I765" s="4"/>
      <c r="J765" s="4"/>
      <c r="K765" s="9" t="s">
        <v>728</v>
      </c>
      <c r="L765" s="10">
        <v>43866</v>
      </c>
      <c r="M765" s="4"/>
      <c r="N765" s="1">
        <f>COUNTIF(K:K,K765)</f>
        <v>1</v>
      </c>
      <c r="O765" s="1" t="str">
        <f t="shared" si="12"/>
        <v>Expenses,amount,,source,,expence amount,139.58,category,H1,item1,H1,item2,item3,,item4,,des,مشتريات نقاط البيع بطاقة: **4529;مدى من: xx007 مبلغ: 139.58 SAR لدى: PANDA RETAIL COMPANY P دولة: السعودية في: 2020/02/05 17:08,dae,43866,note2,</v>
      </c>
      <c r="P765">
        <f>COUNTIF(O:O,O765)</f>
        <v>1</v>
      </c>
    </row>
    <row r="766" spans="1:16" ht="30" customHeight="1" thickBot="1" x14ac:dyDescent="0.35">
      <c r="A766" s="8">
        <v>43867.913229166668</v>
      </c>
      <c r="B766" s="4" t="s">
        <v>9</v>
      </c>
      <c r="C766" s="4"/>
      <c r="D766" s="4"/>
      <c r="E766" s="9">
        <v>25</v>
      </c>
      <c r="F766" s="4" t="s">
        <v>114</v>
      </c>
      <c r="G766" s="4"/>
      <c r="H766" s="4"/>
      <c r="I766" s="4"/>
      <c r="J766" s="4" t="s">
        <v>30</v>
      </c>
      <c r="K766" s="9" t="s">
        <v>729</v>
      </c>
      <c r="L766" s="10">
        <v>43866</v>
      </c>
      <c r="M766" s="4"/>
      <c r="N766" s="1">
        <f>COUNTIF(K:K,K766)</f>
        <v>1</v>
      </c>
      <c r="O766" s="1" t="str">
        <f t="shared" si="12"/>
        <v>Expenses,amount,,source,,expence amount,25,category,Inv,item1,,item2,item3,,item4,Other,des,مشتريات نقاط البيع بطاقة: **4529;مدى(أثير) من: xx007 مبلغ: 25.00 SAR لدى: Riyadh Chamber of دولة: السعودية في: 2020/02/05 16:24,dae,43866,note2,</v>
      </c>
      <c r="P766">
        <f>COUNTIF(O:O,O766)</f>
        <v>1</v>
      </c>
    </row>
    <row r="767" spans="1:16" ht="30" customHeight="1" thickBot="1" x14ac:dyDescent="0.35">
      <c r="A767" s="8">
        <v>43867.913738425923</v>
      </c>
      <c r="B767" s="4" t="s">
        <v>9</v>
      </c>
      <c r="C767" s="4"/>
      <c r="D767" s="4"/>
      <c r="E767" s="9">
        <v>30</v>
      </c>
      <c r="F767" s="4" t="s">
        <v>20</v>
      </c>
      <c r="G767" s="4"/>
      <c r="H767" s="4" t="s">
        <v>22</v>
      </c>
      <c r="I767" s="4"/>
      <c r="J767" s="4"/>
      <c r="K767" s="9" t="s">
        <v>730</v>
      </c>
      <c r="L767" s="10">
        <v>43866</v>
      </c>
      <c r="M767" s="4"/>
      <c r="N767" s="1">
        <f>COUNTIF(K:K,K767)</f>
        <v>1</v>
      </c>
      <c r="O767" s="1" t="str">
        <f t="shared" si="12"/>
        <v>Expenses,amount,,source,,expence amount,30,category,Me,item1,,item2Fuel,item3,,item4,,des,مشتريات نقاط البيع بطاقة: **4529;مدى(أثير) من: xx007 مبلغ: 30.00 SAR لدى: AL DHAHER STATION دولة: السعودية في: 2020/02/05 14:55,dae,43866,note2,</v>
      </c>
      <c r="P767">
        <f>COUNTIF(O:O,O767)</f>
        <v>1</v>
      </c>
    </row>
    <row r="768" spans="1:16" ht="30" customHeight="1" thickBot="1" x14ac:dyDescent="0.35">
      <c r="A768" s="8">
        <v>43867.914537037039</v>
      </c>
      <c r="B768" s="4" t="s">
        <v>9</v>
      </c>
      <c r="C768" s="4"/>
      <c r="D768" s="4"/>
      <c r="E768" s="9">
        <v>35</v>
      </c>
      <c r="F768" s="4" t="s">
        <v>10</v>
      </c>
      <c r="G768" s="4" t="s">
        <v>24</v>
      </c>
      <c r="H768" s="4"/>
      <c r="I768" s="4"/>
      <c r="J768" s="4"/>
      <c r="K768" s="9" t="s">
        <v>731</v>
      </c>
      <c r="L768" s="10">
        <v>43866</v>
      </c>
      <c r="M768" s="4"/>
      <c r="N768" s="1">
        <f>COUNTIF(K:K,K768)</f>
        <v>1</v>
      </c>
      <c r="O768" s="1" t="str">
        <f t="shared" si="12"/>
        <v>Expenses,amount,,source,,expence amount,35,category,H1,item1,Batool,item2,item3,,item4,,des,مشتريات نقاط البيع بطاقة: **4529;مدى(أثير) من: xx007 مبلغ: 35.00 SAR لدى: BK Nada دولة: السعودية في: 2020/02/05 14:10,dae,43866,note2,</v>
      </c>
      <c r="P768">
        <f>COUNTIF(O:O,O768)</f>
        <v>1</v>
      </c>
    </row>
    <row r="769" spans="1:16" ht="30" customHeight="1" thickBot="1" x14ac:dyDescent="0.35">
      <c r="A769" s="8">
        <v>43867.914837962962</v>
      </c>
      <c r="B769" s="4" t="s">
        <v>9</v>
      </c>
      <c r="C769" s="4"/>
      <c r="D769" s="4"/>
      <c r="E769" s="9">
        <v>200</v>
      </c>
      <c r="F769" s="4" t="s">
        <v>10</v>
      </c>
      <c r="G769" s="4" t="s">
        <v>10</v>
      </c>
      <c r="H769" s="4"/>
      <c r="I769" s="4"/>
      <c r="J769" s="4"/>
      <c r="K769" s="9" t="s">
        <v>732</v>
      </c>
      <c r="L769" s="10">
        <v>43866</v>
      </c>
      <c r="M769" s="4"/>
      <c r="N769" s="1">
        <f>COUNTIF(K:K,K769)</f>
        <v>1</v>
      </c>
      <c r="O769" s="1" t="str">
        <f t="shared" si="12"/>
        <v>Expenses,amount,,source,,expence amount,200,category,H1,item1,H1,item2,item3,,item4,,des,حوالة صادرة: محلية من: xx007 مبلغ: 207.35 SAR في: 2020/02/05 12:50,dae,43866,note2,</v>
      </c>
      <c r="P769">
        <f>COUNTIF(O:O,O769)</f>
        <v>1</v>
      </c>
    </row>
    <row r="770" spans="1:16" ht="30" customHeight="1" thickBot="1" x14ac:dyDescent="0.35">
      <c r="A770" s="8">
        <v>43867.915324074071</v>
      </c>
      <c r="B770" s="4" t="s">
        <v>9</v>
      </c>
      <c r="C770" s="4"/>
      <c r="D770" s="4"/>
      <c r="E770" s="9">
        <v>24</v>
      </c>
      <c r="F770" s="4" t="s">
        <v>20</v>
      </c>
      <c r="G770" s="4"/>
      <c r="H770" s="4" t="s">
        <v>84</v>
      </c>
      <c r="I770" s="4"/>
      <c r="J770" s="4"/>
      <c r="K770" s="9" t="s">
        <v>733</v>
      </c>
      <c r="L770" s="10">
        <v>43866</v>
      </c>
      <c r="M770" s="4"/>
      <c r="N770" s="1">
        <f>COUNTIF(K:K,K770)</f>
        <v>1</v>
      </c>
      <c r="O770" s="1" t="str">
        <f t="shared" si="12"/>
        <v>Expenses,amount,,source,,expence amount,24,category,Me,item1,,item2Coffee,item3,,item4,,des,مشتريات نقاط البيع بطاقة: **4529;مدى(أثير) من: xx007 مبلغ: 24.00 SAR لدى: STARBUCKS دولة: السعودية في: 2020/02/05 08:38,dae,43866,note2,</v>
      </c>
      <c r="P770">
        <f>COUNTIF(O:O,O770)</f>
        <v>1</v>
      </c>
    </row>
    <row r="771" spans="1:16" ht="30" customHeight="1" thickBot="1" x14ac:dyDescent="0.35">
      <c r="A771" s="8">
        <v>43867.915671296294</v>
      </c>
      <c r="B771" s="4" t="s">
        <v>9</v>
      </c>
      <c r="C771" s="4"/>
      <c r="D771" s="4"/>
      <c r="E771" s="9">
        <v>8</v>
      </c>
      <c r="F771" s="4" t="s">
        <v>20</v>
      </c>
      <c r="G771" s="4"/>
      <c r="H771" s="4" t="s">
        <v>84</v>
      </c>
      <c r="I771" s="4"/>
      <c r="J771" s="4"/>
      <c r="K771" s="9" t="s">
        <v>734</v>
      </c>
      <c r="L771" s="10">
        <v>43866</v>
      </c>
      <c r="M771" s="4"/>
      <c r="N771" s="1">
        <f>COUNTIF(K:K,K771)</f>
        <v>1</v>
      </c>
      <c r="O771" s="1" t="str">
        <f t="shared" si="12"/>
        <v>Expenses,amount,,source,,expence amount,8,category,Me,item1,,item2Coffee,item3,,item4,,des,مشتريات نقاط البيع بطاقة: **4529;مدى(أثير) من: xx007 مبلغ: 8.00 SAR لدى: JAVA TIME دولة: السعودية في: 2020/02/05 12:01,dae,43866,note2,</v>
      </c>
      <c r="P771">
        <f>COUNTIF(O:O,O771)</f>
        <v>1</v>
      </c>
    </row>
    <row r="772" spans="1:16" ht="30" customHeight="1" thickBot="1" x14ac:dyDescent="0.35">
      <c r="A772" s="8">
        <v>43867.925150462965</v>
      </c>
      <c r="B772" s="4" t="s">
        <v>9</v>
      </c>
      <c r="C772" s="4"/>
      <c r="D772" s="4"/>
      <c r="E772" s="9">
        <v>990</v>
      </c>
      <c r="F772" s="4" t="s">
        <v>60</v>
      </c>
      <c r="G772" s="4"/>
      <c r="H772" s="4"/>
      <c r="I772" s="4"/>
      <c r="J772" s="4"/>
      <c r="K772" s="9" t="s">
        <v>735</v>
      </c>
      <c r="L772" s="10">
        <v>43865</v>
      </c>
      <c r="M772" s="4"/>
      <c r="N772" s="1">
        <f>COUNTIF(K:K,K772)</f>
        <v>1</v>
      </c>
      <c r="O772" s="1" t="str">
        <f t="shared" si="12"/>
        <v>Expenses,amount,,source,,expence amount,990,category,Res,item1,,item2,item3,,item4,,des,حوالة صادرة: محلية من: ***3001 مبلغ: SAR 997.00 في: 2020-02-04 14:51:13,dae,43865,note2,</v>
      </c>
      <c r="P772">
        <f>COUNTIF(O:O,O772)</f>
        <v>1</v>
      </c>
    </row>
    <row r="773" spans="1:16" ht="30" customHeight="1" thickBot="1" x14ac:dyDescent="0.35">
      <c r="A773" s="8">
        <v>43867.925787037035</v>
      </c>
      <c r="B773" s="4" t="s">
        <v>9</v>
      </c>
      <c r="C773" s="4"/>
      <c r="D773" s="4"/>
      <c r="E773" s="9">
        <v>16.399999999999999</v>
      </c>
      <c r="F773" s="4" t="s">
        <v>10</v>
      </c>
      <c r="G773" s="4" t="s">
        <v>10</v>
      </c>
      <c r="H773" s="4"/>
      <c r="I773" s="4"/>
      <c r="J773" s="4"/>
      <c r="K773" s="9" t="s">
        <v>736</v>
      </c>
      <c r="L773" s="10">
        <v>43864</v>
      </c>
      <c r="M773" s="4"/>
      <c r="N773" s="1">
        <f>COUNTIF(K:K,K773)</f>
        <v>1</v>
      </c>
      <c r="O773" s="1" t="str">
        <f t="shared" si="12"/>
        <v>Expenses,amount,,source,,expence amount,16.4,category,H1,item1,H1,item2,item3,,item4,,des,شراء عبر نقاط البيع بطاقة: ***1693; مدى(أثير) من: ***3001 مبلغ: SAR 16.40 لدى: Ruba Muhammad Al Hamid st Al Nada في: 2020-02-03 22:25:35,dae,43864,note2,</v>
      </c>
      <c r="P773">
        <f>COUNTIF(O:O,O773)</f>
        <v>1</v>
      </c>
    </row>
    <row r="774" spans="1:16" ht="30" customHeight="1" thickBot="1" x14ac:dyDescent="0.35">
      <c r="A774" s="8">
        <v>43867.926423611112</v>
      </c>
      <c r="B774" s="4" t="s">
        <v>9</v>
      </c>
      <c r="C774" s="4"/>
      <c r="D774" s="4"/>
      <c r="E774" s="9">
        <v>200</v>
      </c>
      <c r="F774" s="4" t="s">
        <v>20</v>
      </c>
      <c r="G774" s="4"/>
      <c r="H774" s="4" t="s">
        <v>30</v>
      </c>
      <c r="I774" s="4"/>
      <c r="J774" s="4"/>
      <c r="K774" s="9" t="s">
        <v>737</v>
      </c>
      <c r="L774" s="10">
        <v>43864</v>
      </c>
      <c r="M774" s="4"/>
      <c r="N774" s="1">
        <f>COUNTIF(K:K,K774)</f>
        <v>1</v>
      </c>
      <c r="O774" s="1" t="str">
        <f t="shared" si="12"/>
        <v>Expenses,amount,,source,,expence amount,200,category,Me,item1,,item2Other,item3,,item4,,des,شراء عبر نقاط البيع بطاقة: ***1693; مدى من: ***3001 مبلغ: SAR 200.00 لدى: Alanagah For Tailing في: 2020-02-03 20:45:16,dae,43864,note2,</v>
      </c>
      <c r="P774">
        <f>COUNTIF(O:O,O774)</f>
        <v>1</v>
      </c>
    </row>
    <row r="775" spans="1:16" ht="30" customHeight="1" thickBot="1" x14ac:dyDescent="0.35">
      <c r="A775" s="8">
        <v>43867.927499999998</v>
      </c>
      <c r="B775" s="4" t="s">
        <v>9</v>
      </c>
      <c r="C775" s="4"/>
      <c r="D775" s="4"/>
      <c r="E775" s="9">
        <v>19</v>
      </c>
      <c r="F775" s="4" t="s">
        <v>20</v>
      </c>
      <c r="G775" s="4"/>
      <c r="H775" s="4" t="s">
        <v>74</v>
      </c>
      <c r="I775" s="4"/>
      <c r="J775" s="4"/>
      <c r="K775" s="9" t="s">
        <v>738</v>
      </c>
      <c r="L775" s="10">
        <v>43864</v>
      </c>
      <c r="M775" s="4"/>
      <c r="N775" s="1">
        <f>COUNTIF(K:K,K775)</f>
        <v>1</v>
      </c>
      <c r="O775" s="1" t="str">
        <f t="shared" si="12"/>
        <v>Expenses,amount,,source,,expence amount,19,category,Me,item1,,item2Food,item3,,item4,,des,شراء عبر نقاط البيع بطاقة: ***1693; مدى(أثير) من: ***3001 مبلغ: SAR 19.00 لدى: KUDU R0036HD في: 2020-02-03 07:47:59,dae,43864,note2,</v>
      </c>
      <c r="P775">
        <f>COUNTIF(O:O,O775)</f>
        <v>1</v>
      </c>
    </row>
    <row r="776" spans="1:16" ht="30" customHeight="1" thickBot="1" x14ac:dyDescent="0.35">
      <c r="A776" s="8">
        <v>43868.743587962963</v>
      </c>
      <c r="B776" s="4" t="s">
        <v>9</v>
      </c>
      <c r="C776" s="4"/>
      <c r="D776" s="4"/>
      <c r="E776" s="9">
        <v>200</v>
      </c>
      <c r="F776" s="4" t="s">
        <v>10</v>
      </c>
      <c r="G776" s="4" t="s">
        <v>10</v>
      </c>
      <c r="H776" s="4"/>
      <c r="I776" s="4"/>
      <c r="J776" s="4"/>
      <c r="K776" s="9" t="s">
        <v>739</v>
      </c>
      <c r="L776" s="10">
        <v>43868</v>
      </c>
      <c r="M776" s="4"/>
      <c r="N776" s="1">
        <f>COUNTIF(K:K,K776)</f>
        <v>1</v>
      </c>
      <c r="O776" s="1" t="str">
        <f t="shared" si="12"/>
        <v>Expenses,amount,,source,,expence amount,200,category,H1,item1,H1,item2,item3,,item4,,des,سحب: صراف آلي بطاقة: ***1693;مدى من: ***3001 مبلغ: SAR 200.00 في: 2020-02-07 12:43:04,dae,43868,note2,</v>
      </c>
      <c r="P776">
        <f>COUNTIF(O:O,O776)</f>
        <v>1</v>
      </c>
    </row>
    <row r="777" spans="1:16" ht="30" customHeight="1" thickBot="1" x14ac:dyDescent="0.35">
      <c r="A777" s="8">
        <v>43868.744201388887</v>
      </c>
      <c r="B777" s="4" t="s">
        <v>9</v>
      </c>
      <c r="C777" s="4"/>
      <c r="D777" s="4"/>
      <c r="E777" s="9">
        <v>10</v>
      </c>
      <c r="F777" s="4" t="s">
        <v>20</v>
      </c>
      <c r="G777" s="4"/>
      <c r="H777" s="4" t="s">
        <v>84</v>
      </c>
      <c r="I777" s="4"/>
      <c r="J777" s="4"/>
      <c r="K777" s="9" t="s">
        <v>740</v>
      </c>
      <c r="L777" s="10">
        <v>43863</v>
      </c>
      <c r="M777" s="4"/>
      <c r="N777" s="1">
        <f>COUNTIF(K:K,K777)</f>
        <v>1</v>
      </c>
      <c r="O777" s="1" t="str">
        <f t="shared" si="12"/>
        <v>Expenses,amount,,source,,expence amount,10,category,Me,item1,,item2Coffee,item3,,item4,,des,شراء نقاط البيع بطاقة: ***1693; مدى(أثير) من: ***3001 مبلغ: SAR 10.00 لدى: JAVA TIME FOR TRADING affan st في: 2020-02-02 11:48:54,dae,43863,note2,</v>
      </c>
      <c r="P777">
        <f>COUNTIF(O:O,O777)</f>
        <v>1</v>
      </c>
    </row>
    <row r="778" spans="1:16" ht="30" customHeight="1" thickBot="1" x14ac:dyDescent="0.35">
      <c r="A778" s="8">
        <v>43868.744976851849</v>
      </c>
      <c r="B778" s="4" t="s">
        <v>9</v>
      </c>
      <c r="C778" s="4"/>
      <c r="D778" s="4"/>
      <c r="E778" s="9">
        <v>87.31</v>
      </c>
      <c r="F778" s="4" t="s">
        <v>14</v>
      </c>
      <c r="G778" s="4"/>
      <c r="H778" s="4"/>
      <c r="I778" s="4" t="s">
        <v>14</v>
      </c>
      <c r="J778" s="4"/>
      <c r="K778" s="9" t="s">
        <v>741</v>
      </c>
      <c r="L778" s="10">
        <v>43867</v>
      </c>
      <c r="M778" s="4"/>
      <c r="N778" s="1">
        <f>COUNTIF(K:K,K778)</f>
        <v>1</v>
      </c>
      <c r="O778" s="1" t="str">
        <f t="shared" si="12"/>
        <v>Expenses,amount,,source,,expence amount,87.31,category,H2,item1,,item2,item3,H2,item4,,des,مشتريات نقاط البيع بطاقة: **4529;مدى(أثير) من: xx007 مبلغ: 87.31 SAR لدى: TAMIMI MARKETS S160 دولة: السعودية في: 2020/02/06 22:15,dae,43867,note2,</v>
      </c>
      <c r="P778">
        <f>COUNTIF(O:O,O778)</f>
        <v>1</v>
      </c>
    </row>
    <row r="779" spans="1:16" ht="30" customHeight="1" thickBot="1" x14ac:dyDescent="0.35">
      <c r="A779" s="8">
        <v>43868.745358796295</v>
      </c>
      <c r="B779" s="4" t="s">
        <v>9</v>
      </c>
      <c r="C779" s="4"/>
      <c r="D779" s="4"/>
      <c r="E779" s="9">
        <v>14.5</v>
      </c>
      <c r="F779" s="4" t="s">
        <v>14</v>
      </c>
      <c r="G779" s="4"/>
      <c r="H779" s="4"/>
      <c r="I779" s="4" t="s">
        <v>14</v>
      </c>
      <c r="J779" s="4"/>
      <c r="K779" s="4" t="s">
        <v>99</v>
      </c>
      <c r="L779" s="10">
        <v>43868</v>
      </c>
      <c r="M779" s="4"/>
      <c r="N779" s="1">
        <f>COUNTIF(K:K,K779)</f>
        <v>118</v>
      </c>
      <c r="O779" s="1" t="str">
        <f t="shared" si="12"/>
        <v>Expenses,amount,,source,,expence amount,14.5,category,H2,item1,,item2,item3,H2,item4,,des,C,dae,43868,note2,</v>
      </c>
      <c r="P779">
        <f>COUNTIF(O:O,O779)</f>
        <v>1</v>
      </c>
    </row>
    <row r="780" spans="1:16" ht="30" customHeight="1" thickBot="1" x14ac:dyDescent="0.35">
      <c r="A780" s="8">
        <v>43869.489525462966</v>
      </c>
      <c r="B780" s="4" t="s">
        <v>9</v>
      </c>
      <c r="C780" s="4"/>
      <c r="D780" s="4"/>
      <c r="E780" s="9">
        <v>182</v>
      </c>
      <c r="F780" s="4" t="s">
        <v>14</v>
      </c>
      <c r="G780" s="4"/>
      <c r="H780" s="4"/>
      <c r="I780" s="4" t="s">
        <v>14</v>
      </c>
      <c r="J780" s="4"/>
      <c r="K780" s="9" t="s">
        <v>742</v>
      </c>
      <c r="L780" s="10">
        <v>43869</v>
      </c>
      <c r="M780" s="4"/>
      <c r="N780" s="1">
        <f>COUNTIF(K:K,K780)</f>
        <v>1</v>
      </c>
      <c r="O780" s="1" t="str">
        <f t="shared" si="12"/>
        <v>Expenses,amount,,source,,expence amount,182,category,H2,item1,,item2,item3,H2,item4,,des,مشتريات نقاط البيع بطاقة: **4529;مدى(أثير) من: xx007 مبلغ: 182.00 SAR لدى: Wallan Trading CO دولة: السعودية في: 2020/02/08 11:36,dae,43869,note2,</v>
      </c>
      <c r="P780">
        <f>COUNTIF(O:O,O780)</f>
        <v>1</v>
      </c>
    </row>
    <row r="781" spans="1:16" ht="30" customHeight="1" thickBot="1" x14ac:dyDescent="0.35">
      <c r="A781" s="8">
        <v>43869.489942129629</v>
      </c>
      <c r="B781" s="4" t="s">
        <v>9</v>
      </c>
      <c r="C781" s="4"/>
      <c r="D781" s="4"/>
      <c r="E781" s="9">
        <v>78</v>
      </c>
      <c r="F781" s="4" t="s">
        <v>14</v>
      </c>
      <c r="G781" s="4"/>
      <c r="H781" s="4"/>
      <c r="I781" s="4" t="s">
        <v>14</v>
      </c>
      <c r="J781" s="4"/>
      <c r="K781" s="9" t="s">
        <v>743</v>
      </c>
      <c r="L781" s="10">
        <v>43869</v>
      </c>
      <c r="M781" s="4"/>
      <c r="N781" s="1">
        <f>COUNTIF(K:K,K781)</f>
        <v>1</v>
      </c>
      <c r="O781" s="1" t="str">
        <f t="shared" si="12"/>
        <v>Expenses,amount,,source,,expence amount,78,category,H2,item1,,item2,item3,H2,item4,,des,مشتريات نقاط البيع بطاقة: **4529;مدى(أثير) من: xx007 مبلغ: 78.00 SAR لدى: Durrat Alrimal Company دولة: السعودية في: 2020/02/08 11:30,dae,43869,note2,</v>
      </c>
      <c r="P781">
        <f>COUNTIF(O:O,O781)</f>
        <v>1</v>
      </c>
    </row>
    <row r="782" spans="1:16" ht="30" customHeight="1" thickBot="1" x14ac:dyDescent="0.35">
      <c r="A782" s="8">
        <v>43869.490324074075</v>
      </c>
      <c r="B782" s="4" t="s">
        <v>9</v>
      </c>
      <c r="C782" s="4"/>
      <c r="D782" s="4"/>
      <c r="E782" s="9">
        <v>22</v>
      </c>
      <c r="F782" s="4" t="s">
        <v>10</v>
      </c>
      <c r="G782" s="4" t="s">
        <v>24</v>
      </c>
      <c r="H782" s="4"/>
      <c r="I782" s="4"/>
      <c r="J782" s="4"/>
      <c r="K782" s="9" t="s">
        <v>744</v>
      </c>
      <c r="L782" s="10">
        <v>43869</v>
      </c>
      <c r="M782" s="4"/>
      <c r="N782" s="1">
        <f>COUNTIF(K:K,K782)</f>
        <v>1</v>
      </c>
      <c r="O782" s="1" t="str">
        <f t="shared" si="12"/>
        <v>Expenses,amount,,source,,expence amount,22,category,H1,item1,Batool,item2,item3,,item4,,des,مشتريات نقاط البيع بطاقة: **4529;تطبيق Apple Pay من: xx007 مبلغ: 22.00 SAR لدى: MCDONALDS AL NADA دولة: السعودية في: 2020/02/08 00:24,dae,43869,note2,</v>
      </c>
      <c r="P782">
        <f>COUNTIF(O:O,O782)</f>
        <v>1</v>
      </c>
    </row>
    <row r="783" spans="1:16" ht="30" customHeight="1" thickBot="1" x14ac:dyDescent="0.35">
      <c r="A783" s="8">
        <v>43869.491377314815</v>
      </c>
      <c r="B783" s="4" t="s">
        <v>9</v>
      </c>
      <c r="C783" s="4"/>
      <c r="D783" s="4"/>
      <c r="E783" s="9">
        <v>46</v>
      </c>
      <c r="F783" s="4" t="s">
        <v>114</v>
      </c>
      <c r="G783" s="4"/>
      <c r="H783" s="4"/>
      <c r="I783" s="4"/>
      <c r="J783" s="4" t="s">
        <v>30</v>
      </c>
      <c r="K783" s="9" t="s">
        <v>745</v>
      </c>
      <c r="L783" s="10">
        <v>43868</v>
      </c>
      <c r="M783" s="4"/>
      <c r="N783" s="1">
        <f>COUNTIF(K:K,K783)</f>
        <v>1</v>
      </c>
      <c r="O783" s="1" t="str">
        <f t="shared" si="12"/>
        <v>Expenses,amount,,source,,expence amount,46,category,Inv,item1,,item2,item3,,item4,Other,des,دومين الوسايل الحديثة مشتريات إنترنت بطاقة: **4529;مدى من: xx007 مبلغ: 12 USD لدى: GOOGLE SELLER في: 2020/02/07 19:00,dae,43868,note2,</v>
      </c>
      <c r="P783">
        <f>COUNTIF(O:O,O783)</f>
        <v>1</v>
      </c>
    </row>
    <row r="784" spans="1:16" ht="30" customHeight="1" thickBot="1" x14ac:dyDescent="0.35">
      <c r="A784" s="8">
        <v>43869.491736111115</v>
      </c>
      <c r="B784" s="4" t="s">
        <v>9</v>
      </c>
      <c r="C784" s="4"/>
      <c r="D784" s="4"/>
      <c r="E784" s="9">
        <v>90</v>
      </c>
      <c r="F784" s="4" t="s">
        <v>14</v>
      </c>
      <c r="G784" s="4"/>
      <c r="H784" s="4"/>
      <c r="I784" s="4" t="s">
        <v>14</v>
      </c>
      <c r="J784" s="4"/>
      <c r="K784" s="9" t="s">
        <v>746</v>
      </c>
      <c r="L784" s="10">
        <v>43868</v>
      </c>
      <c r="M784" s="4"/>
      <c r="N784" s="1">
        <f>COUNTIF(K:K,K784)</f>
        <v>1</v>
      </c>
      <c r="O784" s="1" t="str">
        <f t="shared" si="12"/>
        <v>Expenses,amount,,source,,expence amount,90,category,H2,item1,,item2,item3,H2,item4,,des,مشتريات نقاط البيع بطاقة: **4529;مدى(أثير) من: xx007 مبلغ: 90.00 SAR لدى: SAADEDDIN PASTRY دولة: السعودية في: 2020/02/07 18:55,dae,43868,note2,</v>
      </c>
      <c r="P784">
        <f>COUNTIF(O:O,O784)</f>
        <v>1</v>
      </c>
    </row>
    <row r="785" spans="1:16" ht="30" customHeight="1" thickBot="1" x14ac:dyDescent="0.35">
      <c r="A785" s="8">
        <v>43870.873622685183</v>
      </c>
      <c r="B785" s="4" t="s">
        <v>9</v>
      </c>
      <c r="C785" s="4"/>
      <c r="D785" s="4"/>
      <c r="E785" s="9">
        <v>11</v>
      </c>
      <c r="F785" s="4" t="s">
        <v>20</v>
      </c>
      <c r="G785" s="4"/>
      <c r="H785" s="4" t="s">
        <v>84</v>
      </c>
      <c r="I785" s="4"/>
      <c r="J785" s="4"/>
      <c r="K785" s="9" t="s">
        <v>747</v>
      </c>
      <c r="L785" s="10">
        <v>43870</v>
      </c>
      <c r="M785" s="4"/>
      <c r="N785" s="1">
        <f>COUNTIF(K:K,K785)</f>
        <v>1</v>
      </c>
      <c r="O785" s="1" t="str">
        <f t="shared" si="12"/>
        <v>Expenses,amount,,source,,expence amount,11,category,Me,item1,,item2Coffee,item3,,item4,,des,مشتريات نقاط البيع بطاقة: **4529;مدى(أثير) من: xx007 مبلغ: 11.00 SAR لدى: Dr Cafe دولة: السعودية في: 2020/02/09 13:55,dae,43870,note2,</v>
      </c>
      <c r="P785">
        <f>COUNTIF(O:O,O785)</f>
        <v>1</v>
      </c>
    </row>
    <row r="786" spans="1:16" ht="30" customHeight="1" thickBot="1" x14ac:dyDescent="0.35">
      <c r="A786" s="8">
        <v>43870.873981481483</v>
      </c>
      <c r="B786" s="4" t="s">
        <v>9</v>
      </c>
      <c r="C786" s="4"/>
      <c r="D786" s="4"/>
      <c r="E786" s="9">
        <v>100</v>
      </c>
      <c r="F786" s="4" t="s">
        <v>10</v>
      </c>
      <c r="G786" s="4" t="s">
        <v>24</v>
      </c>
      <c r="H786" s="4"/>
      <c r="I786" s="4"/>
      <c r="J786" s="4"/>
      <c r="K786" s="9" t="s">
        <v>748</v>
      </c>
      <c r="L786" s="10">
        <v>43870</v>
      </c>
      <c r="M786" s="4"/>
      <c r="N786" s="1">
        <f>COUNTIF(K:K,K786)</f>
        <v>1</v>
      </c>
      <c r="O786" s="1" t="str">
        <f t="shared" si="12"/>
        <v>Expenses,amount,,source,,expence amount,100,category,H1,item1,Batool,item2,item3,,item4,,des,حوالة صادرة: محلية من: xx007 مبلغ: 107.35 SAR في: 2020/02/09 13:00,dae,43870,note2,</v>
      </c>
      <c r="P786">
        <f>COUNTIF(O:O,O786)</f>
        <v>1</v>
      </c>
    </row>
    <row r="787" spans="1:16" ht="30" customHeight="1" thickBot="1" x14ac:dyDescent="0.35">
      <c r="A787" s="8">
        <v>43870.874409722222</v>
      </c>
      <c r="B787" s="4" t="s">
        <v>9</v>
      </c>
      <c r="C787" s="4"/>
      <c r="D787" s="4"/>
      <c r="E787" s="9">
        <v>16</v>
      </c>
      <c r="F787" s="4" t="s">
        <v>20</v>
      </c>
      <c r="G787" s="4"/>
      <c r="H787" s="4" t="s">
        <v>84</v>
      </c>
      <c r="I787" s="4"/>
      <c r="J787" s="4"/>
      <c r="K787" s="9" t="s">
        <v>749</v>
      </c>
      <c r="L787" s="10">
        <v>43870</v>
      </c>
      <c r="M787" s="4"/>
      <c r="N787" s="1">
        <f>COUNTIF(K:K,K787)</f>
        <v>1</v>
      </c>
      <c r="O787" s="1" t="str">
        <f t="shared" si="12"/>
        <v>Expenses,amount,,source,,expence amount,16,category,Me,item1,,item2Coffee,item3,,item4,,des,مشتريات نقاط البيع بطاقة: **4529;مدى(أثير) من: xx007 مبلغ: 16.00 SAR لدى: TAKWEEN ALQAHWAH FOOD دولة: السعودية في: 2020/02/09 07:41,dae,43870,note2,</v>
      </c>
      <c r="P787">
        <f>COUNTIF(O:O,O787)</f>
        <v>1</v>
      </c>
    </row>
    <row r="788" spans="1:16" ht="30" customHeight="1" thickBot="1" x14ac:dyDescent="0.35">
      <c r="A788" s="8">
        <v>43871.297210648147</v>
      </c>
      <c r="B788" s="4" t="s">
        <v>17</v>
      </c>
      <c r="C788" s="9">
        <v>1096</v>
      </c>
      <c r="D788" s="9" t="s">
        <v>750</v>
      </c>
      <c r="E788" s="4"/>
      <c r="F788" s="4"/>
      <c r="G788" s="4"/>
      <c r="H788" s="4"/>
      <c r="I788" s="4"/>
      <c r="J788" s="4"/>
      <c r="K788" s="9" t="s">
        <v>751</v>
      </c>
      <c r="L788" s="10">
        <v>43871</v>
      </c>
      <c r="M788" s="4"/>
      <c r="N788" s="1">
        <f>COUNTIF(K:K,K788)</f>
        <v>1</v>
      </c>
      <c r="O788" s="1" t="str">
        <f t="shared" si="12"/>
        <v>Income,amount,1096,source,حساب المواطن,expence amount,,category,,item1,,item2,item3,,item4,,des,اضافة SAR 1096.00 الى حسابك ***2984 في 2020-02-10 00:22:37 - حساب المواطن,dae,43871,note2,</v>
      </c>
      <c r="P788">
        <f>COUNTIF(O:O,O788)</f>
        <v>1</v>
      </c>
    </row>
    <row r="789" spans="1:16" ht="30" customHeight="1" thickBot="1" x14ac:dyDescent="0.35">
      <c r="A789" s="8">
        <v>43871.298043981478</v>
      </c>
      <c r="B789" s="4" t="s">
        <v>17</v>
      </c>
      <c r="C789" s="9">
        <v>1096</v>
      </c>
      <c r="D789" s="9" t="s">
        <v>750</v>
      </c>
      <c r="E789" s="4"/>
      <c r="F789" s="4"/>
      <c r="G789" s="4"/>
      <c r="H789" s="4"/>
      <c r="I789" s="4"/>
      <c r="J789" s="4"/>
      <c r="K789" s="9" t="s">
        <v>752</v>
      </c>
      <c r="L789" s="10">
        <v>43839</v>
      </c>
      <c r="M789" s="4"/>
      <c r="N789" s="1">
        <f>COUNTIF(K:K,K789)</f>
        <v>1</v>
      </c>
      <c r="O789" s="1" t="str">
        <f t="shared" si="12"/>
        <v>Income,amount,1096,source,حساب المواطن,expence amount,,category,,item1,,item2,item3,,item4,,des,اضافة SAR 1096.00 الى حسابك ***2984 في 2020-01-09 00:28:23 - حساب المواطن,dae,43839,note2,</v>
      </c>
      <c r="P789">
        <f>COUNTIF(O:O,O789)</f>
        <v>1</v>
      </c>
    </row>
    <row r="790" spans="1:16" ht="30" customHeight="1" thickBot="1" x14ac:dyDescent="0.35">
      <c r="A790" s="8">
        <v>43871.29891203704</v>
      </c>
      <c r="B790" s="4" t="s">
        <v>9</v>
      </c>
      <c r="C790" s="4"/>
      <c r="D790" s="4"/>
      <c r="E790" s="9">
        <v>4.17</v>
      </c>
      <c r="F790" s="4" t="s">
        <v>20</v>
      </c>
      <c r="G790" s="4"/>
      <c r="H790" s="4" t="s">
        <v>74</v>
      </c>
      <c r="I790" s="4"/>
      <c r="J790" s="4"/>
      <c r="K790" s="9" t="s">
        <v>753</v>
      </c>
      <c r="L790" s="10">
        <v>43870</v>
      </c>
      <c r="M790" s="4"/>
      <c r="N790" s="1">
        <f>COUNTIF(K:K,K790)</f>
        <v>1</v>
      </c>
      <c r="O790" s="1" t="str">
        <f t="shared" si="12"/>
        <v>Expenses,amount,,source,,expence amount,4.17,category,Me,item1,,item2Food,item3,,item4,,des,شراء عبر نقاط البيع بطاقة: ***1693; مدى(أثير) من: ***3001 مبلغ: SAR 4.17 لدى: PANDA RETAIL COMPANY P n RD في: 2020-02-09 21:44:47,dae,43870,note2,</v>
      </c>
      <c r="P790">
        <f>COUNTIF(O:O,O790)</f>
        <v>1</v>
      </c>
    </row>
    <row r="791" spans="1:16" ht="30" customHeight="1" thickBot="1" x14ac:dyDescent="0.35">
      <c r="A791" s="8">
        <v>43871.299780092595</v>
      </c>
      <c r="B791" s="4" t="s">
        <v>9</v>
      </c>
      <c r="C791" s="4"/>
      <c r="D791" s="4"/>
      <c r="E791" s="9">
        <v>50</v>
      </c>
      <c r="F791" s="4" t="s">
        <v>14</v>
      </c>
      <c r="G791" s="4"/>
      <c r="H791" s="4"/>
      <c r="I791" s="4" t="s">
        <v>254</v>
      </c>
      <c r="J791" s="4"/>
      <c r="K791" s="9" t="s">
        <v>754</v>
      </c>
      <c r="L791" s="10">
        <v>43870</v>
      </c>
      <c r="M791" s="4"/>
      <c r="N791" s="1">
        <f>COUNTIF(K:K,K791)</f>
        <v>1</v>
      </c>
      <c r="O791" s="1" t="str">
        <f t="shared" si="12"/>
        <v>Expenses,amount,,source,,expence amount,50,category,H2,item1,,item2,item3,Momen,item4,,des,سحب: صراف آلي بطاقة: ***1693;مدى من: ***3001 مبلغ: SAR 50.00 في: 2020-02-09 21:40:29,dae,43870,note2,</v>
      </c>
      <c r="P791">
        <f>COUNTIF(O:O,O791)</f>
        <v>1</v>
      </c>
    </row>
    <row r="792" spans="1:16" ht="30" customHeight="1" thickBot="1" x14ac:dyDescent="0.35">
      <c r="A792" s="8">
        <v>43871.300474537034</v>
      </c>
      <c r="B792" s="4" t="s">
        <v>9</v>
      </c>
      <c r="C792" s="4"/>
      <c r="D792" s="4"/>
      <c r="E792" s="9">
        <v>200</v>
      </c>
      <c r="F792" s="4" t="s">
        <v>10</v>
      </c>
      <c r="G792" s="4" t="s">
        <v>10</v>
      </c>
      <c r="H792" s="4"/>
      <c r="I792" s="4"/>
      <c r="J792" s="4"/>
      <c r="K792" s="9" t="s">
        <v>755</v>
      </c>
      <c r="L792" s="10">
        <v>43869</v>
      </c>
      <c r="M792" s="4"/>
      <c r="N792" s="1">
        <f>COUNTIF(K:K,K792)</f>
        <v>1</v>
      </c>
      <c r="O792" s="1" t="str">
        <f t="shared" si="12"/>
        <v>Expenses,amount,,source,,expence amount,200,category,H1,item1,H1,item2,item3,,item4,,des,نقد الجزيرة,dae,43869,note2,</v>
      </c>
      <c r="P792">
        <f>COUNTIF(O:O,O792)</f>
        <v>1</v>
      </c>
    </row>
    <row r="793" spans="1:16" ht="30" customHeight="1" thickBot="1" x14ac:dyDescent="0.35">
      <c r="A793" s="8">
        <v>43871.300844907404</v>
      </c>
      <c r="B793" s="4" t="s">
        <v>9</v>
      </c>
      <c r="C793" s="4"/>
      <c r="D793" s="4"/>
      <c r="E793" s="9">
        <v>30</v>
      </c>
      <c r="F793" s="4" t="s">
        <v>20</v>
      </c>
      <c r="G793" s="4"/>
      <c r="H793" s="4" t="s">
        <v>30</v>
      </c>
      <c r="I793" s="4"/>
      <c r="J793" s="4"/>
      <c r="K793" s="9" t="s">
        <v>132</v>
      </c>
      <c r="L793" s="10">
        <v>43869</v>
      </c>
      <c r="M793" s="4"/>
      <c r="N793" s="1">
        <f>COUNTIF(K:K,K793)</f>
        <v>6</v>
      </c>
      <c r="O793" s="1" t="str">
        <f t="shared" si="12"/>
        <v>Expenses,amount,,source,,expence amount,30,category,Me,item1,,item2Other,item3,,item4,,des,حلاق,dae,43869,note2,</v>
      </c>
      <c r="P793">
        <f>COUNTIF(O:O,O793)</f>
        <v>1</v>
      </c>
    </row>
    <row r="794" spans="1:16" ht="30" customHeight="1" thickBot="1" x14ac:dyDescent="0.35">
      <c r="A794" s="8">
        <v>43871.301122685189</v>
      </c>
      <c r="B794" s="4" t="s">
        <v>9</v>
      </c>
      <c r="C794" s="4"/>
      <c r="D794" s="4"/>
      <c r="E794" s="9">
        <v>20</v>
      </c>
      <c r="F794" s="4" t="s">
        <v>20</v>
      </c>
      <c r="G794" s="4"/>
      <c r="H794" s="4" t="s">
        <v>45</v>
      </c>
      <c r="I794" s="4"/>
      <c r="J794" s="4"/>
      <c r="K794" s="4" t="s">
        <v>99</v>
      </c>
      <c r="L794" s="10">
        <v>43869</v>
      </c>
      <c r="M794" s="4"/>
      <c r="N794" s="1">
        <f>COUNTIF(K:K,K794)</f>
        <v>118</v>
      </c>
      <c r="O794" s="1" t="str">
        <f t="shared" si="12"/>
        <v>Expenses,amount,,source,,expence amount,20,category,Me,item1,,item2Laundry,item3,,item4,,des,C,dae,43869,note2,</v>
      </c>
      <c r="P794">
        <f>COUNTIF(O:O,O794)</f>
        <v>1</v>
      </c>
    </row>
    <row r="795" spans="1:16" ht="30" customHeight="1" thickBot="1" x14ac:dyDescent="0.35">
      <c r="A795" s="8">
        <v>43871.904374999998</v>
      </c>
      <c r="B795" s="4" t="s">
        <v>9</v>
      </c>
      <c r="C795" s="4"/>
      <c r="D795" s="4"/>
      <c r="E795" s="9">
        <v>50</v>
      </c>
      <c r="F795" s="4" t="s">
        <v>14</v>
      </c>
      <c r="G795" s="4"/>
      <c r="H795" s="4"/>
      <c r="I795" s="4" t="s">
        <v>14</v>
      </c>
      <c r="J795" s="4"/>
      <c r="K795" s="9" t="s">
        <v>756</v>
      </c>
      <c r="L795" s="10">
        <v>43871</v>
      </c>
      <c r="M795" s="4"/>
      <c r="N795" s="1">
        <f>COUNTIF(K:K,K795)</f>
        <v>1</v>
      </c>
      <c r="O795" s="1" t="str">
        <f t="shared" si="12"/>
        <v>Expenses,amount,,source,,expence amount,50,category,H2,item1,,item2,item3,H2,item4,,des,سحب: صراف آلي بطاقة: **4529 مدى دولة: السعودية من: xx007 مبلغ: 50.00 SAR في: 2020/02/10 21:10,dae,43871,note2,</v>
      </c>
      <c r="P795">
        <f>COUNTIF(O:O,O795)</f>
        <v>1</v>
      </c>
    </row>
    <row r="796" spans="1:16" ht="30" customHeight="1" thickBot="1" x14ac:dyDescent="0.35">
      <c r="A796" s="8">
        <v>43871.904768518521</v>
      </c>
      <c r="B796" s="4" t="s">
        <v>9</v>
      </c>
      <c r="C796" s="4"/>
      <c r="D796" s="4"/>
      <c r="E796" s="9">
        <v>37.64</v>
      </c>
      <c r="F796" s="4" t="s">
        <v>14</v>
      </c>
      <c r="G796" s="4"/>
      <c r="H796" s="4"/>
      <c r="I796" s="4" t="s">
        <v>14</v>
      </c>
      <c r="J796" s="4"/>
      <c r="K796" s="9" t="s">
        <v>757</v>
      </c>
      <c r="L796" s="10">
        <v>43871</v>
      </c>
      <c r="M796" s="4"/>
      <c r="N796" s="1">
        <f>COUNTIF(K:K,K796)</f>
        <v>1</v>
      </c>
      <c r="O796" s="1" t="str">
        <f t="shared" si="12"/>
        <v>Expenses,amount,,source,,expence amount,37.64,category,H2,item1,,item2,item3,H2,item4,,des,مشتريات نقاط البيع بطاقة: **4529;مدى(أثير) من: xx007 مبلغ: 37.64 SAR لدى: TAMIMI MARKETS S162 دولة: السعودية في: 2020/02/10 21:08,dae,43871,note2,</v>
      </c>
      <c r="P796">
        <f>COUNTIF(O:O,O796)</f>
        <v>1</v>
      </c>
    </row>
    <row r="797" spans="1:16" ht="30" customHeight="1" thickBot="1" x14ac:dyDescent="0.35">
      <c r="A797" s="8">
        <v>43871.905115740738</v>
      </c>
      <c r="B797" s="4" t="s">
        <v>9</v>
      </c>
      <c r="C797" s="4"/>
      <c r="D797" s="4"/>
      <c r="E797" s="9">
        <v>30</v>
      </c>
      <c r="F797" s="4" t="s">
        <v>14</v>
      </c>
      <c r="G797" s="4"/>
      <c r="H797" s="4"/>
      <c r="I797" s="4" t="s">
        <v>14</v>
      </c>
      <c r="J797" s="4"/>
      <c r="K797" s="9" t="s">
        <v>758</v>
      </c>
      <c r="L797" s="10">
        <v>43871</v>
      </c>
      <c r="M797" s="4"/>
      <c r="N797" s="1">
        <f>COUNTIF(K:K,K797)</f>
        <v>1</v>
      </c>
      <c r="O797" s="1" t="str">
        <f t="shared" si="12"/>
        <v>Expenses,amount,,source,,expence amount,30,category,H2,item1,,item2,item3,H2,item4,,des,مشتريات نقاط البيع بطاقة: **4529;مدى(أثير) من: xx007 مبلغ: 30.00 SAR لدى: Abu Bakar 2 دولة: السعودية في: 2020/02/10 20:49,dae,43871,note2,</v>
      </c>
      <c r="P797">
        <f>COUNTIF(O:O,O797)</f>
        <v>1</v>
      </c>
    </row>
    <row r="798" spans="1:16" ht="30" customHeight="1" thickBot="1" x14ac:dyDescent="0.35">
      <c r="A798" s="8">
        <v>43871.905451388891</v>
      </c>
      <c r="B798" s="4" t="s">
        <v>9</v>
      </c>
      <c r="C798" s="4"/>
      <c r="D798" s="4"/>
      <c r="E798" s="9">
        <v>25</v>
      </c>
      <c r="F798" s="4" t="s">
        <v>14</v>
      </c>
      <c r="G798" s="4"/>
      <c r="H798" s="4"/>
      <c r="I798" s="4" t="s">
        <v>14</v>
      </c>
      <c r="J798" s="4"/>
      <c r="K798" s="9" t="s">
        <v>759</v>
      </c>
      <c r="L798" s="10">
        <v>43871</v>
      </c>
      <c r="M798" s="4"/>
      <c r="N798" s="1">
        <f>COUNTIF(K:K,K798)</f>
        <v>1</v>
      </c>
      <c r="O798" s="1" t="str">
        <f t="shared" si="12"/>
        <v>Expenses,amount,,source,,expence amount,25,category,H2,item1,,item2,item3,H2,item4,,des,مشتريات نقاط البيع بطاقة: **4529;مدى(أثير) من: xx007 مبلغ: 25.00 SAR لدى: AANI AND DANI TRADING دولة: السعودية في: 2020/02/10 20:43,dae,43871,note2,</v>
      </c>
      <c r="P798">
        <f>COUNTIF(O:O,O798)</f>
        <v>1</v>
      </c>
    </row>
    <row r="799" spans="1:16" ht="30" customHeight="1" thickBot="1" x14ac:dyDescent="0.35">
      <c r="A799" s="8">
        <v>43872.959421296298</v>
      </c>
      <c r="B799" s="4" t="s">
        <v>9</v>
      </c>
      <c r="C799" s="4"/>
      <c r="D799" s="4"/>
      <c r="E799" s="9">
        <v>34</v>
      </c>
      <c r="F799" s="4" t="s">
        <v>14</v>
      </c>
      <c r="G799" s="4"/>
      <c r="H799" s="4"/>
      <c r="I799" s="4" t="s">
        <v>14</v>
      </c>
      <c r="J799" s="4"/>
      <c r="K799" s="9" t="s">
        <v>760</v>
      </c>
      <c r="L799" s="10">
        <v>43872</v>
      </c>
      <c r="M799" s="4"/>
      <c r="N799" s="1">
        <f>COUNTIF(K:K,K799)</f>
        <v>1</v>
      </c>
      <c r="O799" s="1" t="str">
        <f t="shared" si="12"/>
        <v>Expenses,amount,,source,,expence amount,34,category,H2,item1,,item2,item3,H2,item4,,des,مشتريات نقاط البيع بطاقة: **4529;مدى(أثير) من: xx007 مبلغ: 34.00 SAR لدى: 50 FROUITS دولة: السعودية في: 2020/02/11 21:12,dae,43872,note2,</v>
      </c>
      <c r="P799">
        <f>COUNTIF(O:O,O799)</f>
        <v>1</v>
      </c>
    </row>
    <row r="800" spans="1:16" ht="30" customHeight="1" thickBot="1" x14ac:dyDescent="0.35">
      <c r="A800" s="8">
        <v>43872.959768518522</v>
      </c>
      <c r="B800" s="4" t="s">
        <v>9</v>
      </c>
      <c r="C800" s="4"/>
      <c r="D800" s="4"/>
      <c r="E800" s="9">
        <v>21</v>
      </c>
      <c r="F800" s="4" t="s">
        <v>60</v>
      </c>
      <c r="G800" s="4"/>
      <c r="H800" s="4"/>
      <c r="I800" s="4"/>
      <c r="J800" s="4"/>
      <c r="K800" s="9" t="s">
        <v>761</v>
      </c>
      <c r="L800" s="10">
        <v>43872</v>
      </c>
      <c r="M800" s="4"/>
      <c r="N800" s="1">
        <f>COUNTIF(K:K,K800)</f>
        <v>1</v>
      </c>
      <c r="O800" s="1" t="str">
        <f t="shared" si="12"/>
        <v>Expenses,amount,,source,,expence amount,21,category,Res,item1,,item2,item3,,item4,,des,سداد فاتورة من: xx007 مبلغ: 21.00 SAR مفوتر: في: 2020/02/11 21:06,dae,43872,note2,</v>
      </c>
      <c r="P800">
        <f>COUNTIF(O:O,O800)</f>
        <v>1</v>
      </c>
    </row>
    <row r="801" spans="1:16" ht="30" customHeight="1" thickBot="1" x14ac:dyDescent="0.35">
      <c r="A801" s="8">
        <v>43872.960266203707</v>
      </c>
      <c r="B801" s="4" t="s">
        <v>9</v>
      </c>
      <c r="C801" s="4"/>
      <c r="D801" s="4"/>
      <c r="E801" s="9">
        <v>150</v>
      </c>
      <c r="F801" s="4" t="s">
        <v>20</v>
      </c>
      <c r="G801" s="4"/>
      <c r="H801" s="4" t="s">
        <v>30</v>
      </c>
      <c r="I801" s="4"/>
      <c r="J801" s="4"/>
      <c r="K801" s="9" t="s">
        <v>762</v>
      </c>
      <c r="L801" s="10">
        <v>43872</v>
      </c>
      <c r="M801" s="4"/>
      <c r="N801" s="1">
        <f>COUNTIF(K:K,K801)</f>
        <v>1</v>
      </c>
      <c r="O801" s="1" t="str">
        <f t="shared" si="12"/>
        <v>Expenses,amount,,source,,expence amount,150,category,Me,item1,,item2Other,item3,,item4,,des,مدفوعات وزارة الداخلية من: xx007 مبلغ: 150.00 SAR الخدمة: الاستعلام عن المخالفات المروريه - رقم المخالفة في: 2020/02/11 20:37,dae,43872,note2,</v>
      </c>
      <c r="P801">
        <f>COUNTIF(O:O,O801)</f>
        <v>1</v>
      </c>
    </row>
    <row r="802" spans="1:16" ht="30" customHeight="1" thickBot="1" x14ac:dyDescent="0.35">
      <c r="A802" s="8">
        <v>43875.59710648148</v>
      </c>
      <c r="B802" s="4" t="s">
        <v>9</v>
      </c>
      <c r="C802" s="4"/>
      <c r="D802" s="4"/>
      <c r="E802" s="9">
        <v>150</v>
      </c>
      <c r="F802" s="4" t="s">
        <v>60</v>
      </c>
      <c r="G802" s="4"/>
      <c r="H802" s="4"/>
      <c r="I802" s="4"/>
      <c r="J802" s="4"/>
      <c r="K802" s="9" t="s">
        <v>763</v>
      </c>
      <c r="L802" s="10">
        <v>43875</v>
      </c>
      <c r="M802" s="4"/>
      <c r="N802" s="1">
        <f>COUNTIF(K:K,K802)</f>
        <v>1</v>
      </c>
      <c r="O802" s="1" t="str">
        <f t="shared" si="12"/>
        <v>Expenses,amount,,source,,expence amount,150,category,Res,item1,,item2,item3,,item4,,des,شراء عبر نقاط البيع بطاقة: ***1693; مدى من: ***3001 مبلغ: SAR 150.00 لدى: PANDA RETAIL COMPANY P n RD في: 2020-02-14 13:21:33,dae,43875,note2,</v>
      </c>
      <c r="P802">
        <f>COUNTIF(O:O,O802)</f>
        <v>1</v>
      </c>
    </row>
    <row r="803" spans="1:16" ht="30" customHeight="1" thickBot="1" x14ac:dyDescent="0.35">
      <c r="A803" s="8">
        <v>43875.597500000003</v>
      </c>
      <c r="B803" s="4" t="s">
        <v>9</v>
      </c>
      <c r="C803" s="4"/>
      <c r="D803" s="4"/>
      <c r="E803" s="9">
        <v>114.71</v>
      </c>
      <c r="F803" s="4" t="s">
        <v>10</v>
      </c>
      <c r="G803" s="4" t="s">
        <v>10</v>
      </c>
      <c r="H803" s="4"/>
      <c r="I803" s="4"/>
      <c r="J803" s="4"/>
      <c r="K803" s="9" t="s">
        <v>764</v>
      </c>
      <c r="L803" s="10">
        <v>43875</v>
      </c>
      <c r="M803" s="4"/>
      <c r="N803" s="1">
        <f>COUNTIF(K:K,K803)</f>
        <v>1</v>
      </c>
      <c r="O803" s="1" t="str">
        <f t="shared" si="12"/>
        <v>Expenses,amount,,source,,expence amount,114.71,category,H1,item1,H1,item2,item3,,item4,,des,شراء عبر نقاط البيع بطاقة: ***1693; مدى من: ***3001 مبلغ: SAR 114.71 لدى: PANDA RETAIL COMPANY P n RD في: 2020-02-14 13:19:30,dae,43875,note2,</v>
      </c>
      <c r="P803">
        <f>COUNTIF(O:O,O803)</f>
        <v>1</v>
      </c>
    </row>
    <row r="804" spans="1:16" ht="30" customHeight="1" thickBot="1" x14ac:dyDescent="0.35">
      <c r="A804" s="8">
        <v>43875.598599537036</v>
      </c>
      <c r="B804" s="4" t="s">
        <v>9</v>
      </c>
      <c r="C804" s="4"/>
      <c r="D804" s="4"/>
      <c r="E804" s="9">
        <v>24</v>
      </c>
      <c r="F804" s="4" t="s">
        <v>10</v>
      </c>
      <c r="G804" s="4" t="s">
        <v>24</v>
      </c>
      <c r="H804" s="4"/>
      <c r="I804" s="4"/>
      <c r="J804" s="4"/>
      <c r="K804" s="9" t="s">
        <v>765</v>
      </c>
      <c r="L804" s="10">
        <v>43875</v>
      </c>
      <c r="M804" s="4"/>
      <c r="N804" s="1">
        <f>COUNTIF(K:K,K804)</f>
        <v>1</v>
      </c>
      <c r="O804" s="1" t="str">
        <f t="shared" si="12"/>
        <v>Expenses,amount,,source,,expence amount,24,category,H1,item1,Batool,item2,item3,,item4,,des,شراء عبر نقاط البيع بطاقة: ***1693; مدى من: ***3001 مبلغ: SAR 24.00 لدى: SHAWERMER في: 2020-02-14 12:35:58,dae,43875,note2,</v>
      </c>
      <c r="P804">
        <f>COUNTIF(O:O,O804)</f>
        <v>1</v>
      </c>
    </row>
    <row r="805" spans="1:16" ht="30" customHeight="1" thickBot="1" x14ac:dyDescent="0.35">
      <c r="A805" s="8">
        <v>43875.599085648151</v>
      </c>
      <c r="B805" s="4" t="s">
        <v>9</v>
      </c>
      <c r="C805" s="4"/>
      <c r="D805" s="4"/>
      <c r="E805" s="9">
        <v>205</v>
      </c>
      <c r="F805" s="4" t="s">
        <v>60</v>
      </c>
      <c r="G805" s="4"/>
      <c r="H805" s="4"/>
      <c r="I805" s="4"/>
      <c r="J805" s="4"/>
      <c r="K805" s="9" t="s">
        <v>766</v>
      </c>
      <c r="L805" s="10">
        <v>43874</v>
      </c>
      <c r="M805" s="4"/>
      <c r="N805" s="1">
        <f>COUNTIF(K:K,K805)</f>
        <v>1</v>
      </c>
      <c r="O805" s="1" t="str">
        <f t="shared" si="12"/>
        <v>Expenses,amount,,source,,expence amount,205,category,Res,item1,,item2,item3,,item4,,des,شراء عبر نقاط البيع بطاقة: ***1693; مدى(أثير) من: ***3001 مبلغ: SAR 205.00 لدى: Zahrat Al Rawdah Pharm Street في: 2020-02-13 14:44:29,dae,43874,note2,</v>
      </c>
      <c r="P805">
        <f>COUNTIF(O:O,O805)</f>
        <v>1</v>
      </c>
    </row>
    <row r="806" spans="1:16" ht="30" customHeight="1" thickBot="1" x14ac:dyDescent="0.35">
      <c r="A806" s="8">
        <v>43875.599537037036</v>
      </c>
      <c r="B806" s="4" t="s">
        <v>9</v>
      </c>
      <c r="C806" s="4"/>
      <c r="D806" s="4"/>
      <c r="E806" s="9">
        <v>44.75</v>
      </c>
      <c r="F806" s="4" t="s">
        <v>60</v>
      </c>
      <c r="G806" s="4"/>
      <c r="H806" s="4"/>
      <c r="I806" s="4"/>
      <c r="J806" s="4"/>
      <c r="K806" s="9" t="s">
        <v>767</v>
      </c>
      <c r="L806" s="10">
        <v>43874</v>
      </c>
      <c r="M806" s="4"/>
      <c r="N806" s="1">
        <f>COUNTIF(K:K,K806)</f>
        <v>1</v>
      </c>
      <c r="O806" s="1" t="str">
        <f t="shared" si="12"/>
        <v>Expenses,amount,,source,,expence amount,44.75,category,Res,item1,,item2,item3,,item4,,des,شراء عبر نقاط البيع بطاقة: ***1693; مدى(أثير) من: ***3001 مبلغ: SAR 44.75 لدى: Aldawaa PH 647 في: 2020-02-13 08:08:48,dae,43874,note2,</v>
      </c>
      <c r="P806">
        <f>COUNTIF(O:O,O806)</f>
        <v>1</v>
      </c>
    </row>
    <row r="807" spans="1:16" ht="30" customHeight="1" thickBot="1" x14ac:dyDescent="0.35">
      <c r="A807" s="8">
        <v>43875.600138888891</v>
      </c>
      <c r="B807" s="4" t="s">
        <v>9</v>
      </c>
      <c r="C807" s="4"/>
      <c r="D807" s="4"/>
      <c r="E807" s="9">
        <v>3</v>
      </c>
      <c r="F807" s="4" t="s">
        <v>14</v>
      </c>
      <c r="G807" s="4"/>
      <c r="H807" s="4"/>
      <c r="I807" s="4" t="s">
        <v>100</v>
      </c>
      <c r="J807" s="4"/>
      <c r="K807" s="9" t="s">
        <v>768</v>
      </c>
      <c r="L807" s="10">
        <v>43873</v>
      </c>
      <c r="M807" s="4"/>
      <c r="N807" s="1">
        <f>COUNTIF(K:K,K807)</f>
        <v>1</v>
      </c>
      <c r="O807" s="1" t="str">
        <f t="shared" si="12"/>
        <v>Expenses,amount,,source,,expence amount,3,category,H2,item1,,item2,item3,Jana,item4,,des,شراء عبر نقاط البيع بطاقة: ***1693; مدى(أثير) من: ***3001 مبلغ: SAR 3.00 لدى: ASEL INVESTMENT COM في: 2020-02-12 17:05:48,dae,43873,note2,</v>
      </c>
      <c r="P807">
        <f>COUNTIF(O:O,O807)</f>
        <v>1</v>
      </c>
    </row>
    <row r="808" spans="1:16" ht="30" customHeight="1" thickBot="1" x14ac:dyDescent="0.35">
      <c r="A808" s="8">
        <v>43875.600798611114</v>
      </c>
      <c r="B808" s="4" t="s">
        <v>9</v>
      </c>
      <c r="C808" s="4"/>
      <c r="D808" s="4"/>
      <c r="E808" s="9">
        <v>65</v>
      </c>
      <c r="F808" s="4" t="s">
        <v>20</v>
      </c>
      <c r="G808" s="4"/>
      <c r="H808" s="4" t="s">
        <v>74</v>
      </c>
      <c r="I808" s="4"/>
      <c r="J808" s="4"/>
      <c r="K808" s="9" t="s">
        <v>769</v>
      </c>
      <c r="L808" s="10">
        <v>43872</v>
      </c>
      <c r="M808" s="4"/>
      <c r="N808" s="1">
        <f>COUNTIF(K:K,K808)</f>
        <v>1</v>
      </c>
      <c r="O808" s="1" t="str">
        <f t="shared" ref="O808:O869" si="13">B808&amp;","&amp;"amount"&amp;","&amp;C808&amp;","&amp;"source"&amp;","&amp;D808&amp;","&amp;"expence amount"&amp;","&amp;E808&amp;","&amp;"category"&amp;","&amp;F808&amp;","&amp;"item1"&amp;","&amp;G808&amp;","&amp;"item2"&amp;H808&amp;","&amp;"item3"&amp;","&amp;I808&amp;","&amp;"item4"&amp;","&amp;J808&amp;","&amp;"des"&amp;","&amp;K808&amp;","&amp;"dae"&amp;","&amp;L808&amp;","&amp;"note2"&amp;","&amp;M808</f>
        <v>Expenses,amount,,source,,expence amount,65,category,Me,item1,,item2Food,item3,,item4,,des,شراء عبر نقاط البيع بطاقة: ***1693; مدى(أثير) من: ***3001 مبلغ: SAR 65.00 لدى: YUMMY WOK في: 2020-02-12 13:49:36,dae,43872,note2,</v>
      </c>
      <c r="P808">
        <f>COUNTIF(O:O,O808)</f>
        <v>1</v>
      </c>
    </row>
    <row r="809" spans="1:16" ht="30" customHeight="1" thickBot="1" x14ac:dyDescent="0.35">
      <c r="A809" s="8">
        <v>43875.601342592592</v>
      </c>
      <c r="B809" s="4" t="s">
        <v>9</v>
      </c>
      <c r="C809" s="4"/>
      <c r="D809" s="4"/>
      <c r="E809" s="9">
        <v>200</v>
      </c>
      <c r="F809" s="4" t="s">
        <v>10</v>
      </c>
      <c r="G809" s="4" t="s">
        <v>10</v>
      </c>
      <c r="H809" s="4"/>
      <c r="I809" s="4"/>
      <c r="J809" s="4"/>
      <c r="K809" s="9" t="s">
        <v>3067</v>
      </c>
      <c r="L809" s="10">
        <v>43873</v>
      </c>
      <c r="M809" s="4"/>
      <c r="N809" s="1">
        <f>COUNTIF(K:K,K809)</f>
        <v>8</v>
      </c>
      <c r="O809" s="1" t="str">
        <f t="shared" si="13"/>
        <v>Expenses,amount,,source,,expence amount,200,category,H1,item1,H1,item2,item3,,item4,,des,aaa,dae,43873,note2,</v>
      </c>
      <c r="P809">
        <f>COUNTIF(O:O,O809)</f>
        <v>1</v>
      </c>
    </row>
    <row r="810" spans="1:16" ht="30" customHeight="1" thickBot="1" x14ac:dyDescent="0.35">
      <c r="A810" s="8">
        <v>43875.602141203701</v>
      </c>
      <c r="B810" s="4" t="s">
        <v>9</v>
      </c>
      <c r="C810" s="4"/>
      <c r="D810" s="4"/>
      <c r="E810" s="9">
        <v>8</v>
      </c>
      <c r="F810" s="4" t="s">
        <v>20</v>
      </c>
      <c r="G810" s="4"/>
      <c r="H810" s="4" t="s">
        <v>84</v>
      </c>
      <c r="I810" s="4"/>
      <c r="J810" s="4"/>
      <c r="K810" s="12" t="s">
        <v>770</v>
      </c>
      <c r="L810" s="10">
        <v>43872</v>
      </c>
      <c r="M810" s="4"/>
      <c r="N810" s="1" t="e">
        <f>COUNTIF(K:K,K810)</f>
        <v>#VALUE!</v>
      </c>
      <c r="O810" s="1" t="str">
        <f t="shared" si="13"/>
        <v>Expenses,amount,,source,,expence amount,8,category,Me,item1,,item2Coffee,item3,,item4,,des,شراء عبر نقاط البيع بطاقة: ***1693; مدى(أثير) من: ***3001 مبلغ: SAR 7.00 لدى: JAVA TIME FOR TRADING affan st في: 2020-02-11 17:35:14 عبر نقاط البيع بطاقة: ***1693; مدى(أثير) من: ***3001 مبلغ: SAR 1.00 لدى: JAVA TIME FOR TRADING affan st في: 2020-02-11 17:35:56,dae,43872,note2,</v>
      </c>
      <c r="P810" t="e">
        <f>COUNTIF(O:O,O810)</f>
        <v>#VALUE!</v>
      </c>
    </row>
    <row r="811" spans="1:16" ht="30" customHeight="1" thickBot="1" x14ac:dyDescent="0.35">
      <c r="A811" s="8">
        <v>43875.602534722224</v>
      </c>
      <c r="B811" s="4" t="s">
        <v>9</v>
      </c>
      <c r="C811" s="4"/>
      <c r="D811" s="4"/>
      <c r="E811" s="9">
        <v>12</v>
      </c>
      <c r="F811" s="4" t="s">
        <v>20</v>
      </c>
      <c r="G811" s="4"/>
      <c r="H811" s="4" t="s">
        <v>84</v>
      </c>
      <c r="I811" s="4"/>
      <c r="J811" s="4"/>
      <c r="K811" s="9" t="s">
        <v>771</v>
      </c>
      <c r="L811" s="10">
        <v>43872</v>
      </c>
      <c r="M811" s="4"/>
      <c r="N811" s="1">
        <f>COUNTIF(K:K,K811)</f>
        <v>1</v>
      </c>
      <c r="O811" s="1" t="str">
        <f t="shared" si="13"/>
        <v>Expenses,amount,,source,,expence amount,12,category,Me,item1,,item2Coffee,item3,,item4,,des,شراء عبر نقاط البيع بطاقة: ***1693; مدى(أثير) من: ***3001 مبلغ: SAR 12.00 لدى: DANKIN DONUTS في: 2020-02-11 14:50:37,dae,43872,note2,</v>
      </c>
      <c r="P811">
        <f>COUNTIF(O:O,O811)</f>
        <v>1</v>
      </c>
    </row>
    <row r="812" spans="1:16" ht="30" customHeight="1" thickBot="1" x14ac:dyDescent="0.35">
      <c r="A812" s="8">
        <v>43875.602835648147</v>
      </c>
      <c r="B812" s="4" t="s">
        <v>9</v>
      </c>
      <c r="C812" s="4"/>
      <c r="D812" s="4"/>
      <c r="E812" s="9">
        <v>28</v>
      </c>
      <c r="F812" s="4" t="s">
        <v>10</v>
      </c>
      <c r="G812" s="4" t="s">
        <v>24</v>
      </c>
      <c r="H812" s="4"/>
      <c r="I812" s="4"/>
      <c r="J812" s="4"/>
      <c r="K812" s="9" t="s">
        <v>772</v>
      </c>
      <c r="L812" s="10">
        <v>43872</v>
      </c>
      <c r="M812" s="4"/>
      <c r="N812" s="1">
        <f>COUNTIF(K:K,K812)</f>
        <v>1</v>
      </c>
      <c r="O812" s="1" t="str">
        <f t="shared" si="13"/>
        <v>Expenses,amount,,source,,expence amount,28,category,H1,item1,Batool,item2,item3,,item4,,des,شراء عبر نقاط البيع بطاقة: ***1693; مدى(أثير) من: ***3001 مبلغ: SAR 28.00 لدى: BK Nada في: 2020-02-11 14:22:47,dae,43872,note2,</v>
      </c>
      <c r="P812">
        <f>COUNTIF(O:O,O812)</f>
        <v>1</v>
      </c>
    </row>
    <row r="813" spans="1:16" ht="30" customHeight="1" thickBot="1" x14ac:dyDescent="0.35">
      <c r="A813" s="8">
        <v>43875.603229166663</v>
      </c>
      <c r="B813" s="4" t="s">
        <v>9</v>
      </c>
      <c r="C813" s="4"/>
      <c r="D813" s="4"/>
      <c r="E813" s="9">
        <v>2</v>
      </c>
      <c r="F813" s="4" t="s">
        <v>20</v>
      </c>
      <c r="G813" s="4"/>
      <c r="H813" s="4" t="s">
        <v>30</v>
      </c>
      <c r="I813" s="4"/>
      <c r="J813" s="4"/>
      <c r="K813" s="9" t="s">
        <v>773</v>
      </c>
      <c r="L813" s="10">
        <v>43872</v>
      </c>
      <c r="M813" s="4"/>
      <c r="N813" s="1">
        <f>COUNTIF(K:K,K813)</f>
        <v>1</v>
      </c>
      <c r="O813" s="1" t="str">
        <f t="shared" si="13"/>
        <v>Expenses,amount,,source,,expence amount,2,category,Me,item1,,item2Other,item3,,item4,,des,شراء عبر نقاط البيع بطاقة: ***1693; مدى(أثير) من: ***3001 مبلغ: SAR 2.00 لدى: AL DIYAH COPY CENTER في: 2020-02-11 09:09:10,dae,43872,note2,</v>
      </c>
      <c r="P813">
        <f>COUNTIF(O:O,O813)</f>
        <v>1</v>
      </c>
    </row>
    <row r="814" spans="1:16" ht="30" customHeight="1" thickBot="1" x14ac:dyDescent="0.35">
      <c r="A814" s="8">
        <v>43875.603831018518</v>
      </c>
      <c r="B814" s="4" t="s">
        <v>9</v>
      </c>
      <c r="C814" s="4"/>
      <c r="D814" s="4"/>
      <c r="E814" s="9">
        <v>104</v>
      </c>
      <c r="F814" s="4" t="s">
        <v>20</v>
      </c>
      <c r="G814" s="4"/>
      <c r="H814" s="4" t="s">
        <v>22</v>
      </c>
      <c r="I814" s="4"/>
      <c r="J814" s="4"/>
      <c r="K814" s="9" t="s">
        <v>774</v>
      </c>
      <c r="L814" s="10">
        <v>43871</v>
      </c>
      <c r="M814" s="4"/>
      <c r="N814" s="1">
        <f>COUNTIF(K:K,K814)</f>
        <v>1</v>
      </c>
      <c r="O814" s="1" t="str">
        <f t="shared" si="13"/>
        <v>Expenses,amount,,source,,expence amount,104,category,Me,item1,,item2Fuel,item3,,item4,,des,شراء عبر نقاط البيع بطاقة: ***1693; مدى(أثير) من: ***3001 مبلغ: SAR 104.00 لدى: Abu Bakar 2 في: 2020-02-10 13:46:36,dae,43871,note2,</v>
      </c>
      <c r="P814">
        <f>COUNTIF(O:O,O814)</f>
        <v>1</v>
      </c>
    </row>
    <row r="815" spans="1:16" ht="30" customHeight="1" thickBot="1" x14ac:dyDescent="0.35">
      <c r="A815" s="8">
        <v>43875.604386574072</v>
      </c>
      <c r="B815" s="4" t="s">
        <v>9</v>
      </c>
      <c r="C815" s="4"/>
      <c r="D815" s="4"/>
      <c r="E815" s="9">
        <v>18</v>
      </c>
      <c r="F815" s="4" t="s">
        <v>20</v>
      </c>
      <c r="G815" s="4"/>
      <c r="H815" s="4" t="s">
        <v>74</v>
      </c>
      <c r="I815" s="4"/>
      <c r="J815" s="4"/>
      <c r="K815" s="9" t="s">
        <v>775</v>
      </c>
      <c r="L815" s="10">
        <v>43871</v>
      </c>
      <c r="M815" s="4"/>
      <c r="N815" s="1">
        <f>COUNTIF(K:K,K815)</f>
        <v>1</v>
      </c>
      <c r="O815" s="1" t="str">
        <f t="shared" si="13"/>
        <v>Expenses,amount,,source,,expence amount,18,category,Me,item1,,item2Food,item3,,item4,,des,شراء عبر نقاط البيع بطاقة: ***1693; مدى(أثير) من: ***3001 مبلغ: SAR 18.00 لدى: Taghmees Co في: 2020-02-10 10:56:55,dae,43871,note2,</v>
      </c>
      <c r="P815">
        <f>COUNTIF(O:O,O815)</f>
        <v>1</v>
      </c>
    </row>
    <row r="816" spans="1:16" ht="30" customHeight="1" thickBot="1" x14ac:dyDescent="0.35">
      <c r="A816" s="8">
        <v>43875.604722222219</v>
      </c>
      <c r="B816" s="4" t="s">
        <v>9</v>
      </c>
      <c r="C816" s="4"/>
      <c r="D816" s="4"/>
      <c r="E816" s="9">
        <v>29</v>
      </c>
      <c r="F816" s="4" t="s">
        <v>20</v>
      </c>
      <c r="G816" s="4"/>
      <c r="H816" s="4" t="s">
        <v>84</v>
      </c>
      <c r="I816" s="4"/>
      <c r="J816" s="4"/>
      <c r="K816" s="9" t="s">
        <v>776</v>
      </c>
      <c r="L816" s="10">
        <v>43871</v>
      </c>
      <c r="M816" s="4"/>
      <c r="N816" s="1">
        <f>COUNTIF(K:K,K816)</f>
        <v>1</v>
      </c>
      <c r="O816" s="1" t="str">
        <f t="shared" si="13"/>
        <v>Expenses,amount,,source,,expence amount,29,category,Me,item1,,item2Coffee,item3,,item4,,des,شراء عبر نقاط البيع بطاقة: ***1693; مدى(أثير) من: ***3001 مبلغ: SAR 29.00 لدى: carebo coffee في: 2020-02-10 08:12:58,dae,43871,note2,</v>
      </c>
      <c r="P816">
        <f>COUNTIF(O:O,O816)</f>
        <v>1</v>
      </c>
    </row>
    <row r="817" spans="1:16" ht="30" customHeight="1" thickBot="1" x14ac:dyDescent="0.35">
      <c r="A817" s="8">
        <v>43875.605115740742</v>
      </c>
      <c r="B817" s="4" t="s">
        <v>9</v>
      </c>
      <c r="C817" s="4"/>
      <c r="D817" s="4"/>
      <c r="E817" s="9">
        <v>16</v>
      </c>
      <c r="F817" s="4" t="s">
        <v>20</v>
      </c>
      <c r="G817" s="4"/>
      <c r="H817" s="4" t="s">
        <v>84</v>
      </c>
      <c r="I817" s="4"/>
      <c r="J817" s="4"/>
      <c r="K817" s="9" t="s">
        <v>777</v>
      </c>
      <c r="L817" s="10">
        <v>43871</v>
      </c>
      <c r="M817" s="4"/>
      <c r="N817" s="1">
        <f>COUNTIF(K:K,K817)</f>
        <v>1</v>
      </c>
      <c r="O817" s="1" t="str">
        <f t="shared" si="13"/>
        <v>Expenses,amount,,source,,expence amount,16,category,Me,item1,,item2Coffee,item3,,item4,,des,شراء عبر نقاط البيع بطاقة: ***1693; مدى(أثير) من: ***3001 مبلغ: SAR 16.00 لدى: carebo coffee في: 2020-02-10 07:59:55,dae,43871,note2,</v>
      </c>
      <c r="P817">
        <f>COUNTIF(O:O,O817)</f>
        <v>1</v>
      </c>
    </row>
    <row r="818" spans="1:16" ht="30" customHeight="1" thickBot="1" x14ac:dyDescent="0.35">
      <c r="A818" s="8">
        <v>43875.605462962965</v>
      </c>
      <c r="B818" s="4" t="s">
        <v>9</v>
      </c>
      <c r="C818" s="4"/>
      <c r="D818" s="4"/>
      <c r="E818" s="9">
        <v>14</v>
      </c>
      <c r="F818" s="4" t="s">
        <v>20</v>
      </c>
      <c r="G818" s="4"/>
      <c r="H818" s="4" t="s">
        <v>84</v>
      </c>
      <c r="I818" s="4"/>
      <c r="J818" s="4"/>
      <c r="K818" s="9" t="s">
        <v>778</v>
      </c>
      <c r="L818" s="10">
        <v>43871</v>
      </c>
      <c r="M818" s="4"/>
      <c r="N818" s="1">
        <f>COUNTIF(K:K,K818)</f>
        <v>1</v>
      </c>
      <c r="O818" s="1" t="str">
        <f t="shared" si="13"/>
        <v>Expenses,amount,,source,,expence amount,14,category,Me,item1,,item2Coffee,item3,,item4,,des,شراء عبر نقاط البيع بطاقة: ***1693; مدى(أثير) من: ***3001 مبلغ: SAR 14.00 لدى: carebo coffee في: 2020-02-10 07:50:20,dae,43871,note2,</v>
      </c>
      <c r="P818">
        <f>COUNTIF(O:O,O818)</f>
        <v>1</v>
      </c>
    </row>
    <row r="819" spans="1:16" ht="30" customHeight="1" thickBot="1" x14ac:dyDescent="0.35">
      <c r="A819" s="8">
        <v>43875.609907407408</v>
      </c>
      <c r="B819" s="4" t="s">
        <v>9</v>
      </c>
      <c r="C819" s="4"/>
      <c r="D819" s="4"/>
      <c r="E819" s="9">
        <v>8.6</v>
      </c>
      <c r="F819" s="4" t="s">
        <v>20</v>
      </c>
      <c r="G819" s="4"/>
      <c r="H819" s="4" t="s">
        <v>74</v>
      </c>
      <c r="I819" s="4"/>
      <c r="J819" s="4"/>
      <c r="K819" s="9" t="s">
        <v>779</v>
      </c>
      <c r="L819" s="10">
        <v>43869</v>
      </c>
      <c r="M819" s="4"/>
      <c r="N819" s="1">
        <f>COUNTIF(K:K,K819)</f>
        <v>1</v>
      </c>
      <c r="O819" s="1" t="str">
        <f t="shared" si="13"/>
        <v>Expenses,amount,,source,,expence amount,8.6,category,Me,item1,,item2Food,item3,,item4,,des,مشتريات نقاط البيع بطاقة: **4529;تطبيق Apple Pay من: xx007 مبلغ: 8.60 SAR لدى: Ruba Muhammad Al دولة: السعودية في: 2020/02/08 16:45,dae,43869,note2,</v>
      </c>
      <c r="P819">
        <f>COUNTIF(O:O,O819)</f>
        <v>1</v>
      </c>
    </row>
    <row r="820" spans="1:16" ht="30" customHeight="1" thickBot="1" x14ac:dyDescent="0.35">
      <c r="A820" s="8">
        <v>43875.610381944447</v>
      </c>
      <c r="B820" s="4" t="s">
        <v>9</v>
      </c>
      <c r="C820" s="4"/>
      <c r="D820" s="4"/>
      <c r="E820" s="9">
        <v>210</v>
      </c>
      <c r="F820" s="4" t="s">
        <v>14</v>
      </c>
      <c r="G820" s="4"/>
      <c r="H820" s="4"/>
      <c r="I820" s="4" t="s">
        <v>14</v>
      </c>
      <c r="J820" s="4"/>
      <c r="K820" s="9" t="s">
        <v>780</v>
      </c>
      <c r="L820" s="10">
        <v>43869</v>
      </c>
      <c r="M820" s="4"/>
      <c r="N820" s="1">
        <f>COUNTIF(K:K,K820)</f>
        <v>1</v>
      </c>
      <c r="O820" s="1" t="str">
        <f t="shared" si="13"/>
        <v>Expenses,amount,,source,,expence amount,210,category,H2,item1,,item2,item3,H2,item4,,des,مشتريات نقاط البيع بطاقة: **4529;مدى من: xx007 مبلغ: 210.00 SAR لدى: PAYLESS دولة: السعودية في: 2020/02/08 17:17,dae,43869,note2,</v>
      </c>
      <c r="P820">
        <f>COUNTIF(O:O,O820)</f>
        <v>1</v>
      </c>
    </row>
    <row r="821" spans="1:16" ht="30" customHeight="1" thickBot="1" x14ac:dyDescent="0.35">
      <c r="A821" s="8">
        <v>43875.610775462963</v>
      </c>
      <c r="B821" s="4" t="s">
        <v>9</v>
      </c>
      <c r="C821" s="4"/>
      <c r="D821" s="4"/>
      <c r="E821" s="9">
        <v>28</v>
      </c>
      <c r="F821" s="4" t="s">
        <v>14</v>
      </c>
      <c r="G821" s="4"/>
      <c r="H821" s="4"/>
      <c r="I821" s="4" t="s">
        <v>14</v>
      </c>
      <c r="J821" s="4"/>
      <c r="K821" s="9" t="s">
        <v>781</v>
      </c>
      <c r="L821" s="10">
        <v>43869</v>
      </c>
      <c r="M821" s="4"/>
      <c r="N821" s="1">
        <f>COUNTIF(K:K,K821)</f>
        <v>1</v>
      </c>
      <c r="O821" s="1" t="str">
        <f t="shared" si="13"/>
        <v>Expenses,amount,,source,,expence amount,28,category,H2,item1,,item2,item3,H2,item4,,des,مشتريات نقاط البيع بطاقة: **4529;مدى(أثير) من: xx007 مبلغ: 28.00 SAR لدى: Herfy 101 دولة: السعودية في: 2020/02/08 17:34,dae,43869,note2,</v>
      </c>
      <c r="P821">
        <f>COUNTIF(O:O,O821)</f>
        <v>1</v>
      </c>
    </row>
    <row r="822" spans="1:16" ht="30" customHeight="1" thickBot="1" x14ac:dyDescent="0.35">
      <c r="A822" s="8">
        <v>43875.611111111109</v>
      </c>
      <c r="B822" s="4" t="s">
        <v>9</v>
      </c>
      <c r="C822" s="4"/>
      <c r="D822" s="4"/>
      <c r="E822" s="9">
        <v>22</v>
      </c>
      <c r="F822" s="4" t="s">
        <v>14</v>
      </c>
      <c r="G822" s="4"/>
      <c r="H822" s="4"/>
      <c r="I822" s="4" t="s">
        <v>14</v>
      </c>
      <c r="J822" s="4"/>
      <c r="K822" s="9" t="s">
        <v>782</v>
      </c>
      <c r="L822" s="10">
        <v>43869</v>
      </c>
      <c r="M822" s="4"/>
      <c r="N822" s="1">
        <f>COUNTIF(K:K,K822)</f>
        <v>1</v>
      </c>
      <c r="O822" s="1" t="str">
        <f t="shared" si="13"/>
        <v>Expenses,amount,,source,,expence amount,22,category,H2,item1,,item2,item3,H2,item4,,des,مشتريات نقاط البيع بطاقة: **4529;مدى(أثير) من: xx007 مبلغ: 22.00 SAR لدى: INNOVATIVE UNION CO دولة: السعودية في: 2020/02/08 17:41,dae,43869,note2,</v>
      </c>
      <c r="P822">
        <f>COUNTIF(O:O,O822)</f>
        <v>1</v>
      </c>
    </row>
    <row r="823" spans="1:16" ht="30" customHeight="1" thickBot="1" x14ac:dyDescent="0.35">
      <c r="A823" s="8">
        <v>43875.61146990741</v>
      </c>
      <c r="B823" s="4" t="s">
        <v>9</v>
      </c>
      <c r="C823" s="4"/>
      <c r="D823" s="4"/>
      <c r="E823" s="9">
        <v>344</v>
      </c>
      <c r="F823" s="4" t="s">
        <v>14</v>
      </c>
      <c r="G823" s="4"/>
      <c r="H823" s="4"/>
      <c r="I823" s="4" t="s">
        <v>14</v>
      </c>
      <c r="J823" s="4"/>
      <c r="K823" s="9" t="s">
        <v>783</v>
      </c>
      <c r="L823" s="10">
        <v>43869</v>
      </c>
      <c r="M823" s="4"/>
      <c r="N823" s="1">
        <f>COUNTIF(K:K,K823)</f>
        <v>1</v>
      </c>
      <c r="O823" s="1" t="str">
        <f t="shared" si="13"/>
        <v>Expenses,amount,,source,,expence amount,344,category,H2,item1,,item2,item3,H2,item4,,des,مشتريات نقاط البيع بطاقة: **4529;مدى(أثير) من: xx007 مبلغ: 344.00 SAR لدى: TGIF RABEA دولة: السعودية في: 2020/02/08 21:18,dae,43869,note2,</v>
      </c>
      <c r="P823">
        <f>COUNTIF(O:O,O823)</f>
        <v>1</v>
      </c>
    </row>
    <row r="824" spans="1:16" ht="30" customHeight="1" thickBot="1" x14ac:dyDescent="0.35">
      <c r="A824" s="8">
        <v>43875.614305555559</v>
      </c>
      <c r="B824" s="4" t="s">
        <v>9</v>
      </c>
      <c r="C824" s="4"/>
      <c r="D824" s="4"/>
      <c r="E824" s="9">
        <v>733.9</v>
      </c>
      <c r="F824" s="4" t="s">
        <v>14</v>
      </c>
      <c r="G824" s="4"/>
      <c r="H824" s="4"/>
      <c r="I824" s="4" t="s">
        <v>77</v>
      </c>
      <c r="J824" s="4"/>
      <c r="K824" s="9" t="s">
        <v>784</v>
      </c>
      <c r="L824" s="10">
        <v>43871</v>
      </c>
      <c r="M824" s="4"/>
      <c r="N824" s="1">
        <f>COUNTIF(K:K,K824)</f>
        <v>1</v>
      </c>
      <c r="O824" s="1" t="str">
        <f t="shared" si="13"/>
        <v>Expenses,amount,,source,,expence amount,733.9,category,H2,item1,,item2,item3,Telephone,item4,,des,سداد فاتورة من: xx007 مبلغ: 732.90 SAR مفوتر: الاتصالات السعودية في: 2020/02/10 15:07,dae,43871,note2,</v>
      </c>
      <c r="P824">
        <f>COUNTIF(O:O,O824)</f>
        <v>1</v>
      </c>
    </row>
    <row r="825" spans="1:16" ht="30" customHeight="1" thickBot="1" x14ac:dyDescent="0.35">
      <c r="A825" s="8">
        <v>43875.614664351851</v>
      </c>
      <c r="B825" s="4" t="s">
        <v>9</v>
      </c>
      <c r="C825" s="4"/>
      <c r="D825" s="4"/>
      <c r="E825" s="9">
        <v>45.75</v>
      </c>
      <c r="F825" s="4" t="s">
        <v>14</v>
      </c>
      <c r="G825" s="4"/>
      <c r="H825" s="4"/>
      <c r="I825" s="4" t="s">
        <v>14</v>
      </c>
      <c r="J825" s="4"/>
      <c r="K825" s="9" t="s">
        <v>785</v>
      </c>
      <c r="L825" s="10">
        <v>43871</v>
      </c>
      <c r="M825" s="4"/>
      <c r="N825" s="1">
        <f>COUNTIF(K:K,K825)</f>
        <v>1</v>
      </c>
      <c r="O825" s="1" t="str">
        <f t="shared" si="13"/>
        <v>Expenses,amount,,source,,expence amount,45.75,category,H2,item1,,item2,item3,H2,item4,,des,مشتريات نقاط البيع بطاقة: **4529;مدى(أثير) من: xx007 مبلغ: 45.75 SAR لدى: AlOthaim AlNafel 148 دولة: السعودية في: 2020/02/10 21:42,dae,43871,note2,</v>
      </c>
      <c r="P825">
        <f>COUNTIF(O:O,O825)</f>
        <v>1</v>
      </c>
    </row>
    <row r="826" spans="1:16" ht="30" customHeight="1" thickBot="1" x14ac:dyDescent="0.35">
      <c r="A826" s="8">
        <v>43875.69976851852</v>
      </c>
      <c r="B826" s="4" t="s">
        <v>9</v>
      </c>
      <c r="C826" s="4"/>
      <c r="D826" s="4"/>
      <c r="E826" s="9">
        <v>30</v>
      </c>
      <c r="F826" s="4" t="s">
        <v>10</v>
      </c>
      <c r="G826" s="4" t="s">
        <v>24</v>
      </c>
      <c r="H826" s="4"/>
      <c r="I826" s="4"/>
      <c r="J826" s="4"/>
      <c r="K826" s="9" t="s">
        <v>786</v>
      </c>
      <c r="L826" s="10">
        <v>43874</v>
      </c>
      <c r="M826" s="4"/>
      <c r="N826" s="1">
        <f>COUNTIF(K:K,K826)</f>
        <v>1</v>
      </c>
      <c r="O826" s="1" t="str">
        <f t="shared" si="13"/>
        <v>Expenses,amount,,source,,expence amount,30,category,H1,item1,Batool,item2,item3,,item4,,des,مشتريات نقاط البيع بطاقة: **4529;تطبيق Apple Pay من: xx007 مبلغ: 30.00 SAR لدى: FALLAH دولة: السعودية في: 2020/02/13 22:09,dae,43874,note2,</v>
      </c>
      <c r="P826">
        <f>COUNTIF(O:O,O826)</f>
        <v>1</v>
      </c>
    </row>
    <row r="827" spans="1:16" ht="30" customHeight="1" thickBot="1" x14ac:dyDescent="0.35">
      <c r="A827" s="8">
        <v>43875.700462962966</v>
      </c>
      <c r="B827" s="4" t="s">
        <v>9</v>
      </c>
      <c r="C827" s="4"/>
      <c r="D827" s="4"/>
      <c r="E827" s="9">
        <v>12</v>
      </c>
      <c r="F827" s="4" t="s">
        <v>10</v>
      </c>
      <c r="G827" s="4" t="s">
        <v>10</v>
      </c>
      <c r="H827" s="4"/>
      <c r="I827" s="4"/>
      <c r="J827" s="4"/>
      <c r="K827" s="9" t="s">
        <v>787</v>
      </c>
      <c r="L827" s="10">
        <v>43874</v>
      </c>
      <c r="M827" s="4"/>
      <c r="N827" s="1">
        <f>COUNTIF(K:K,K827)</f>
        <v>1</v>
      </c>
      <c r="O827" s="1" t="str">
        <f t="shared" si="13"/>
        <v>Expenses,amount,,source,,expence amount,12,category,H1,item1,H1,item2,item3,,item4,,des,مشتريات نقاط البيع بطاقة: **4529;تطبيق Apple Pay من: xx007 مبلغ: 12.00 SAR لدى: NAWAFED EST دولة: السعودية في: 2020/02/13 21:46,dae,43874,note2,</v>
      </c>
      <c r="P827">
        <f>COUNTIF(O:O,O827)</f>
        <v>1</v>
      </c>
    </row>
    <row r="828" spans="1:16" ht="30" customHeight="1" thickBot="1" x14ac:dyDescent="0.35">
      <c r="A828" s="8">
        <v>43875.844259259262</v>
      </c>
      <c r="B828" s="4" t="s">
        <v>9</v>
      </c>
      <c r="C828" s="4"/>
      <c r="D828" s="4"/>
      <c r="E828" s="9">
        <v>45</v>
      </c>
      <c r="F828" s="4" t="s">
        <v>14</v>
      </c>
      <c r="G828" s="4"/>
      <c r="H828" s="4"/>
      <c r="I828" s="4" t="s">
        <v>14</v>
      </c>
      <c r="J828" s="4"/>
      <c r="K828" s="9" t="s">
        <v>788</v>
      </c>
      <c r="L828" s="10">
        <v>43874</v>
      </c>
      <c r="M828" s="4"/>
      <c r="N828" s="1">
        <f>COUNTIF(K:K,K828)</f>
        <v>1</v>
      </c>
      <c r="O828" s="1" t="str">
        <f t="shared" si="13"/>
        <v>Expenses,amount,,source,,expence amount,45,category,H2,item1,,item2,item3,H2,item4,,des,مشتريات نقاط البيع بطاقة: **4529;مدى(أثير) من: xx007 مبلغ: 45.00 SAR لدى: eggsactly دولة: السعودية في: 2020/02/13 11:09,dae,43874,note2,</v>
      </c>
      <c r="P828">
        <f>COUNTIF(O:O,O828)</f>
        <v>1</v>
      </c>
    </row>
    <row r="829" spans="1:16" ht="30" customHeight="1" thickBot="1" x14ac:dyDescent="0.35">
      <c r="A829" s="8">
        <v>43876.598622685182</v>
      </c>
      <c r="B829" s="4" t="s">
        <v>9</v>
      </c>
      <c r="C829" s="4"/>
      <c r="D829" s="4"/>
      <c r="E829" s="9">
        <v>50</v>
      </c>
      <c r="F829" s="4" t="s">
        <v>114</v>
      </c>
      <c r="G829" s="4"/>
      <c r="H829" s="4"/>
      <c r="I829" s="4"/>
      <c r="J829" s="4" t="s">
        <v>30</v>
      </c>
      <c r="K829" s="9" t="s">
        <v>789</v>
      </c>
      <c r="L829" s="10">
        <v>43875</v>
      </c>
      <c r="M829" s="4"/>
      <c r="N829" s="1">
        <f>COUNTIF(K:K,K829)</f>
        <v>1</v>
      </c>
      <c r="O829" s="1" t="str">
        <f t="shared" si="13"/>
        <v>Expenses,amount,,source,,expence amount,50,category,Inv,item1,,item2,item3,,item4,Other,des,Gamebyus مشتريات إنترنت بطاقة: **4529;مدى من: xx007 مبلغ: 50.07 SAR لدى: DNH GODADDY COM SAR في: 2020/02/14 18:55,dae,43875,note2,</v>
      </c>
      <c r="P829">
        <f>COUNTIF(O:O,O829)</f>
        <v>1</v>
      </c>
    </row>
    <row r="830" spans="1:16" ht="30" customHeight="1" thickBot="1" x14ac:dyDescent="0.35">
      <c r="A830" s="8">
        <v>43876.599131944444</v>
      </c>
      <c r="B830" s="4" t="s">
        <v>9</v>
      </c>
      <c r="C830" s="4"/>
      <c r="D830" s="4"/>
      <c r="E830" s="9">
        <v>8</v>
      </c>
      <c r="F830" s="4" t="s">
        <v>14</v>
      </c>
      <c r="G830" s="4"/>
      <c r="H830" s="4"/>
      <c r="I830" s="4" t="s">
        <v>14</v>
      </c>
      <c r="J830" s="4"/>
      <c r="K830" s="9" t="s">
        <v>790</v>
      </c>
      <c r="L830" s="10">
        <v>43875</v>
      </c>
      <c r="M830" s="4"/>
      <c r="N830" s="1">
        <f>COUNTIF(K:K,K830)</f>
        <v>1</v>
      </c>
      <c r="O830" s="1" t="str">
        <f t="shared" si="13"/>
        <v>Expenses,amount,,source,,expence amount,8,category,H2,item1,,item2,item3,H2,item4,,des,مشتريات نقاط البيع بطاقة: **4529;مدى(أثير) من: xx007 مبلغ: 8.00 SAR لدى: ABOU JABARA RESTAURANT دولة: السعودية في: 2020/02/14 14:02,dae,43875,note2,</v>
      </c>
      <c r="P830">
        <f>COUNTIF(O:O,O830)</f>
        <v>1</v>
      </c>
    </row>
    <row r="831" spans="1:16" ht="30" customHeight="1" thickBot="1" x14ac:dyDescent="0.35">
      <c r="A831" s="8">
        <v>43876.599733796298</v>
      </c>
      <c r="B831" s="4" t="s">
        <v>9</v>
      </c>
      <c r="C831" s="4"/>
      <c r="D831" s="4"/>
      <c r="E831" s="9">
        <v>25.34</v>
      </c>
      <c r="F831" s="4" t="s">
        <v>14</v>
      </c>
      <c r="G831" s="4"/>
      <c r="H831" s="4"/>
      <c r="I831" s="4" t="s">
        <v>14</v>
      </c>
      <c r="J831" s="4"/>
      <c r="K831" s="9" t="s">
        <v>791</v>
      </c>
      <c r="L831" s="10">
        <v>43875</v>
      </c>
      <c r="M831" s="4"/>
      <c r="N831" s="1">
        <f>COUNTIF(K:K,K831)</f>
        <v>1</v>
      </c>
      <c r="O831" s="1" t="str">
        <f t="shared" si="13"/>
        <v>Expenses,amount,,source,,expence amount,25.34,category,H2,item1,,item2,item3,H2,item4,,des,مشتريات نقاط البيع بطاقة: **4529;مدى(أثير) من: xx007 مبلغ: 25.34 SAR لدى: TAMIMI MARKETS S162 دولة: السعودية في: 2020/02/14 13:58,dae,43875,note2,</v>
      </c>
      <c r="P831">
        <f>COUNTIF(O:O,O831)</f>
        <v>1</v>
      </c>
    </row>
    <row r="832" spans="1:16" ht="30" customHeight="1" thickBot="1" x14ac:dyDescent="0.35">
      <c r="A832" s="8">
        <v>43876.665497685186</v>
      </c>
      <c r="B832" s="4" t="s">
        <v>9</v>
      </c>
      <c r="C832" s="4"/>
      <c r="D832" s="4"/>
      <c r="E832" s="9">
        <v>21</v>
      </c>
      <c r="F832" s="4" t="s">
        <v>60</v>
      </c>
      <c r="G832" s="4"/>
      <c r="H832" s="4"/>
      <c r="I832" s="4"/>
      <c r="J832" s="4"/>
      <c r="K832" s="9" t="s">
        <v>792</v>
      </c>
      <c r="L832" s="10">
        <v>43875</v>
      </c>
      <c r="M832" s="4"/>
      <c r="N832" s="1">
        <f>COUNTIF(K:K,K832)</f>
        <v>1</v>
      </c>
      <c r="O832" s="1" t="str">
        <f t="shared" si="13"/>
        <v>Expenses,amount,,source,,expence amount,21,category,Res,item1,,item2,item3,,item4,,des,مبلغ: 21.00 SAR مفوتر: في: 2020/02/14 13:57,dae,43875,note2,</v>
      </c>
      <c r="P832">
        <f>COUNTIF(O:O,O832)</f>
        <v>1</v>
      </c>
    </row>
    <row r="833" spans="1:16" ht="30" customHeight="1" thickBot="1" x14ac:dyDescent="0.35">
      <c r="A833" s="8">
        <v>43876.665914351855</v>
      </c>
      <c r="B833" s="4" t="s">
        <v>9</v>
      </c>
      <c r="C833" s="4"/>
      <c r="D833" s="4"/>
      <c r="E833" s="9">
        <v>52.5</v>
      </c>
      <c r="F833" s="4" t="s">
        <v>60</v>
      </c>
      <c r="G833" s="4"/>
      <c r="H833" s="4"/>
      <c r="I833" s="4"/>
      <c r="J833" s="4"/>
      <c r="K833" s="9" t="s">
        <v>793</v>
      </c>
      <c r="L833" s="10">
        <v>43875</v>
      </c>
      <c r="M833" s="4"/>
      <c r="N833" s="1">
        <f>COUNTIF(K:K,K833)</f>
        <v>1</v>
      </c>
      <c r="O833" s="1" t="str">
        <f t="shared" si="13"/>
        <v>Expenses,amount,,source,,expence amount,52.5,category,Res,item1,,item2,item3,,item4,,des,سداد فاتورة من: xx007 مبلغ: 52.50 SAR مفوتر: في: 2020/02/14 13:56,dae,43875,note2,</v>
      </c>
      <c r="P833">
        <f>COUNTIF(O:O,O833)</f>
        <v>1</v>
      </c>
    </row>
    <row r="834" spans="1:16" ht="30" customHeight="1" thickBot="1" x14ac:dyDescent="0.35">
      <c r="A834" s="8">
        <v>43876.666284722225</v>
      </c>
      <c r="B834" s="4" t="s">
        <v>9</v>
      </c>
      <c r="C834" s="4"/>
      <c r="D834" s="4"/>
      <c r="E834" s="9">
        <v>52.5</v>
      </c>
      <c r="F834" s="4" t="s">
        <v>60</v>
      </c>
      <c r="G834" s="4"/>
      <c r="H834" s="4"/>
      <c r="I834" s="4"/>
      <c r="J834" s="4"/>
      <c r="K834" s="9" t="s">
        <v>794</v>
      </c>
      <c r="L834" s="10">
        <v>43875</v>
      </c>
      <c r="M834" s="4"/>
      <c r="N834" s="1">
        <f>COUNTIF(K:K,K834)</f>
        <v>1</v>
      </c>
      <c r="O834" s="1" t="str">
        <f t="shared" si="13"/>
        <v>Expenses,amount,,source,,expence amount,52.5,category,Res,item1,,item2,item3,,item4,,des,سداد فاتورة من: xx007 مبلغ: 52.50 SAR مفوتر: في: 2020/02/14 13:54,dae,43875,note2,</v>
      </c>
      <c r="P834">
        <f>COUNTIF(O:O,O834)</f>
        <v>1</v>
      </c>
    </row>
    <row r="835" spans="1:16" ht="30" customHeight="1" thickBot="1" x14ac:dyDescent="0.35">
      <c r="A835" s="8">
        <v>43876.815625000003</v>
      </c>
      <c r="B835" s="4" t="s">
        <v>9</v>
      </c>
      <c r="C835" s="4"/>
      <c r="D835" s="4"/>
      <c r="E835" s="9">
        <v>26.85</v>
      </c>
      <c r="F835" s="4" t="s">
        <v>10</v>
      </c>
      <c r="G835" s="4" t="s">
        <v>10</v>
      </c>
      <c r="H835" s="4"/>
      <c r="I835" s="4"/>
      <c r="J835" s="4"/>
      <c r="K835" s="9" t="s">
        <v>795</v>
      </c>
      <c r="L835" s="10">
        <v>43874</v>
      </c>
      <c r="M835" s="4"/>
      <c r="N835" s="1">
        <f>COUNTIF(K:K,K835)</f>
        <v>1</v>
      </c>
      <c r="O835" s="1" t="str">
        <f t="shared" si="13"/>
        <v>Expenses,amount,,source,,expence amount,26.85,category,H1,item1,H1,item2,item3,,item4,,des,مشتريات نقاط البيع بطاقة: **4529;تطبيق Apple Pay من: xx007 مبلغ: 26.85 SAR لدى: PANDA RETAIL COMPANY P دولة: السعودية في: 2020/02/13 17:09,dae,43874,note2,</v>
      </c>
      <c r="P835">
        <f>COUNTIF(O:O,O835)</f>
        <v>1</v>
      </c>
    </row>
    <row r="836" spans="1:16" ht="30" customHeight="1" thickBot="1" x14ac:dyDescent="0.35">
      <c r="A836" s="8">
        <v>43876.815983796296</v>
      </c>
      <c r="B836" s="4" t="s">
        <v>9</v>
      </c>
      <c r="C836" s="4"/>
      <c r="D836" s="4"/>
      <c r="E836" s="9">
        <v>21</v>
      </c>
      <c r="F836" s="4" t="s">
        <v>20</v>
      </c>
      <c r="G836" s="4"/>
      <c r="H836" s="4" t="s">
        <v>74</v>
      </c>
      <c r="I836" s="4"/>
      <c r="J836" s="4"/>
      <c r="K836" s="9" t="s">
        <v>796</v>
      </c>
      <c r="L836" s="10">
        <v>43874</v>
      </c>
      <c r="M836" s="4"/>
      <c r="N836" s="1">
        <f>COUNTIF(K:K,K836)</f>
        <v>1</v>
      </c>
      <c r="O836" s="1" t="str">
        <f t="shared" si="13"/>
        <v>Expenses,amount,,source,,expence amount,21,category,Me,item1,,item2Food,item3,,item4,,des,مشتريات نقاط البيع بطاقة: **4529;تطبيق Apple Pay من: xx007 مبلغ: 21.00 SAR لدى: YUMMY WOK دولة: السعودية في: 2020/02/13 17:24,dae,43874,note2,</v>
      </c>
      <c r="P836">
        <f>COUNTIF(O:O,O836)</f>
        <v>1</v>
      </c>
    </row>
    <row r="837" spans="1:16" ht="30" customHeight="1" thickBot="1" x14ac:dyDescent="0.35">
      <c r="A837" s="8">
        <v>43876.832291666666</v>
      </c>
      <c r="B837" s="4" t="s">
        <v>9</v>
      </c>
      <c r="C837" s="4"/>
      <c r="D837" s="4"/>
      <c r="E837" s="9">
        <v>415</v>
      </c>
      <c r="F837" s="4" t="s">
        <v>114</v>
      </c>
      <c r="G837" s="4"/>
      <c r="H837" s="4"/>
      <c r="I837" s="4"/>
      <c r="J837" s="4" t="s">
        <v>30</v>
      </c>
      <c r="K837" s="9" t="s">
        <v>797</v>
      </c>
      <c r="L837" s="10">
        <v>43876</v>
      </c>
      <c r="M837" s="4"/>
      <c r="N837" s="1">
        <f>COUNTIF(K:K,K837)</f>
        <v>1</v>
      </c>
      <c r="O837" s="1" t="str">
        <f t="shared" si="13"/>
        <v>Expenses,amount,,source,,expence amount,415,category,Inv,item1,,item2,item3,,item4,Other,des,Ncc video شراء عبر نقاط البيع بطاقة: ***1693;مدي لدى: KHAMSAT COM 4477597180 دولة: المملكة المتحدة من: ***3001 مبلغ: USD 110.25 في: 2020-02-15 09:06:27,dae,43876,note2,</v>
      </c>
      <c r="P837" t="e">
        <f>COUNTIF(O:O,O837)</f>
        <v>#VALUE!</v>
      </c>
    </row>
    <row r="838" spans="1:16" ht="30" customHeight="1" thickBot="1" x14ac:dyDescent="0.35">
      <c r="A838" s="8">
        <v>43876.832743055558</v>
      </c>
      <c r="B838" s="4" t="s">
        <v>9</v>
      </c>
      <c r="C838" s="4"/>
      <c r="D838" s="4"/>
      <c r="E838" s="9">
        <v>455</v>
      </c>
      <c r="F838" s="4" t="s">
        <v>10</v>
      </c>
      <c r="G838" s="4" t="s">
        <v>482</v>
      </c>
      <c r="H838" s="4"/>
      <c r="I838" s="4"/>
      <c r="J838" s="4"/>
      <c r="K838" s="9" t="s">
        <v>798</v>
      </c>
      <c r="L838" s="10">
        <v>43875</v>
      </c>
      <c r="M838" s="4"/>
      <c r="N838" s="1">
        <f>COUNTIF(K:K,K838)</f>
        <v>1</v>
      </c>
      <c r="O838" s="1" t="str">
        <f t="shared" si="13"/>
        <v>Expenses,amount,,source,,expence amount,455,category,H1,item1,Maintenance,item2,item3,,item4,,des,سباكة,dae,43875,note2,</v>
      </c>
      <c r="P838">
        <f>COUNTIF(O:O,O838)</f>
        <v>1</v>
      </c>
    </row>
    <row r="839" spans="1:16" ht="30" customHeight="1" thickBot="1" x14ac:dyDescent="0.35">
      <c r="A839" s="8">
        <v>43876.833055555559</v>
      </c>
      <c r="B839" s="4" t="s">
        <v>9</v>
      </c>
      <c r="C839" s="4"/>
      <c r="D839" s="4"/>
      <c r="E839" s="9">
        <v>45</v>
      </c>
      <c r="F839" s="4" t="s">
        <v>10</v>
      </c>
      <c r="G839" s="4" t="s">
        <v>10</v>
      </c>
      <c r="H839" s="4"/>
      <c r="I839" s="4"/>
      <c r="J839" s="4"/>
      <c r="K839" s="9" t="s">
        <v>799</v>
      </c>
      <c r="L839" s="10">
        <v>43875</v>
      </c>
      <c r="M839" s="4"/>
      <c r="N839" s="1">
        <f>COUNTIF(K:K,K839)</f>
        <v>1</v>
      </c>
      <c r="O839" s="1" t="str">
        <f t="shared" si="13"/>
        <v>Expenses,amount,,source,,expence amount,45,category,H1,item1,H1,item2,item3,,item4,,des,معاذ بتول,dae,43875,note2,</v>
      </c>
      <c r="P839">
        <f>COUNTIF(O:O,O839)</f>
        <v>1</v>
      </c>
    </row>
    <row r="840" spans="1:16" ht="30" customHeight="1" thickBot="1" x14ac:dyDescent="0.35">
      <c r="A840" s="8">
        <v>43876.833460648151</v>
      </c>
      <c r="B840" s="4" t="s">
        <v>9</v>
      </c>
      <c r="C840" s="4"/>
      <c r="D840" s="4"/>
      <c r="E840" s="9">
        <v>24</v>
      </c>
      <c r="F840" s="4" t="s">
        <v>14</v>
      </c>
      <c r="G840" s="4"/>
      <c r="H840" s="4"/>
      <c r="I840" s="4" t="s">
        <v>254</v>
      </c>
      <c r="J840" s="4"/>
      <c r="K840" s="9" t="s">
        <v>800</v>
      </c>
      <c r="L840" s="10">
        <v>43876</v>
      </c>
      <c r="M840" s="4"/>
      <c r="N840" s="1">
        <f>COUNTIF(K:K,K840)</f>
        <v>1</v>
      </c>
      <c r="O840" s="1" t="str">
        <f t="shared" si="13"/>
        <v>Expenses,amount,,source,,expence amount,24,category,H2,item1,,item2,item3,Momen,item4,,des,شراء عبر نقاط البيع بطاقة: ***1693; مدى(أثير) من: ***3001 مبلغ: SAR 24.00 لدى: SHAWERMER في: 2020-02-15 01:05:22,dae,43876,note2,</v>
      </c>
      <c r="P840">
        <f>COUNTIF(O:O,O840)</f>
        <v>1</v>
      </c>
    </row>
    <row r="841" spans="1:16" ht="30" customHeight="1" thickBot="1" x14ac:dyDescent="0.35">
      <c r="A841" s="8">
        <v>43876.965543981481</v>
      </c>
      <c r="B841" s="4" t="s">
        <v>9</v>
      </c>
      <c r="C841" s="4"/>
      <c r="D841" s="4"/>
      <c r="E841" s="9">
        <v>73.25</v>
      </c>
      <c r="F841" s="4" t="s">
        <v>60</v>
      </c>
      <c r="G841" s="4"/>
      <c r="H841" s="4"/>
      <c r="I841" s="4"/>
      <c r="J841" s="4"/>
      <c r="K841" s="9" t="s">
        <v>801</v>
      </c>
      <c r="L841" s="10">
        <v>43876</v>
      </c>
      <c r="M841" s="4"/>
      <c r="N841" s="1">
        <f>COUNTIF(K:K,K841)</f>
        <v>1</v>
      </c>
      <c r="O841" s="1" t="str">
        <f t="shared" si="13"/>
        <v>Expenses,amount,,source,,expence amount,73.25,category,Res,item1,,item2,item3,,item4,,des,سداد فاتورة من: xx007 مبلغ: 73.25 SAR مفوتر: الشركة السعودية للكهرباء في: 2020/02/15 22:48,dae,43876,note2,</v>
      </c>
      <c r="P841">
        <f>COUNTIF(O:O,O841)</f>
        <v>1</v>
      </c>
    </row>
    <row r="842" spans="1:16" ht="30" customHeight="1" thickBot="1" x14ac:dyDescent="0.35">
      <c r="A842" s="8">
        <v>43876.965949074074</v>
      </c>
      <c r="B842" s="4" t="s">
        <v>9</v>
      </c>
      <c r="C842" s="4"/>
      <c r="D842" s="4"/>
      <c r="E842" s="9">
        <v>6</v>
      </c>
      <c r="F842" s="4" t="s">
        <v>14</v>
      </c>
      <c r="G842" s="4"/>
      <c r="H842" s="4"/>
      <c r="I842" s="4" t="s">
        <v>14</v>
      </c>
      <c r="J842" s="4"/>
      <c r="K842" s="9" t="s">
        <v>802</v>
      </c>
      <c r="L842" s="10">
        <v>43876</v>
      </c>
      <c r="M842" s="4"/>
      <c r="N842" s="1">
        <f>COUNTIF(K:K,K842)</f>
        <v>1</v>
      </c>
      <c r="O842" s="1" t="str">
        <f t="shared" si="13"/>
        <v>Expenses,amount,,source,,expence amount,6,category,H2,item1,,item2,item3,H2,item4,,des,مشتريات نقاط البيع بطاقة: **4529;مدى(أثير) من: xx007 مبلغ: 6.00 SAR لدى: Danat ALAryaf دولة: السعودية في: 2020/02/15 21:06,dae,43876,note2,</v>
      </c>
      <c r="P842">
        <f>COUNTIF(O:O,O842)</f>
        <v>1</v>
      </c>
    </row>
    <row r="843" spans="1:16" ht="30" customHeight="1" thickBot="1" x14ac:dyDescent="0.35">
      <c r="A843" s="8">
        <v>43876.966261574074</v>
      </c>
      <c r="B843" s="4" t="s">
        <v>9</v>
      </c>
      <c r="C843" s="4"/>
      <c r="D843" s="4"/>
      <c r="E843" s="9">
        <v>100</v>
      </c>
      <c r="F843" s="4" t="s">
        <v>14</v>
      </c>
      <c r="G843" s="4"/>
      <c r="H843" s="4"/>
      <c r="I843" s="4" t="s">
        <v>14</v>
      </c>
      <c r="J843" s="4"/>
      <c r="K843" s="9" t="s">
        <v>803</v>
      </c>
      <c r="L843" s="10">
        <v>43876</v>
      </c>
      <c r="M843" s="4"/>
      <c r="N843" s="1">
        <f>COUNTIF(K:K,K843)</f>
        <v>1</v>
      </c>
      <c r="O843" s="1" t="str">
        <f t="shared" si="13"/>
        <v>Expenses,amount,,source,,expence amount,100,category,H2,item1,,item2,item3,H2,item4,,des,سحب: صراف آلي بطاقة: **4529 مدى دولة: السعودية من: xx007 مبلغ: 100.00 SAR في: 2020/02/15 21:02,dae,43876,note2,</v>
      </c>
      <c r="P843">
        <f>COUNTIF(O:O,O843)</f>
        <v>1</v>
      </c>
    </row>
    <row r="844" spans="1:16" ht="30" customHeight="1" thickBot="1" x14ac:dyDescent="0.35">
      <c r="A844" s="8">
        <v>43876.966736111113</v>
      </c>
      <c r="B844" s="4" t="s">
        <v>9</v>
      </c>
      <c r="C844" s="4"/>
      <c r="D844" s="4"/>
      <c r="E844" s="9">
        <v>63.45</v>
      </c>
      <c r="F844" s="4" t="s">
        <v>14</v>
      </c>
      <c r="G844" s="4"/>
      <c r="H844" s="4"/>
      <c r="I844" s="4" t="s">
        <v>14</v>
      </c>
      <c r="J844" s="4"/>
      <c r="K844" s="9" t="s">
        <v>804</v>
      </c>
      <c r="L844" s="10">
        <v>43876</v>
      </c>
      <c r="M844" s="4"/>
      <c r="N844" s="1">
        <f>COUNTIF(K:K,K844)</f>
        <v>1</v>
      </c>
      <c r="O844" s="1" t="str">
        <f t="shared" si="13"/>
        <v>Expenses,amount,,source,,expence amount,63.45,category,H2,item1,,item2,item3,H2,item4,,des,مشتريات نقاط البيع بطاقة: **4529;مدى(أثير) من: xx007 مبلغ: 63.54 SAR لدى: ALSADHAN TRADING CO دولة: السعودية في: 2020/02/15 14:21,dae,43876,note2,</v>
      </c>
      <c r="P844">
        <f>COUNTIF(O:O,O844)</f>
        <v>1</v>
      </c>
    </row>
    <row r="845" spans="1:16" ht="30" customHeight="1" thickBot="1" x14ac:dyDescent="0.35">
      <c r="A845" s="8">
        <v>43876.967094907406</v>
      </c>
      <c r="B845" s="4" t="s">
        <v>9</v>
      </c>
      <c r="C845" s="4"/>
      <c r="D845" s="4"/>
      <c r="E845" s="9">
        <v>300</v>
      </c>
      <c r="F845" s="4" t="s">
        <v>14</v>
      </c>
      <c r="G845" s="4"/>
      <c r="H845" s="4"/>
      <c r="I845" s="4" t="s">
        <v>14</v>
      </c>
      <c r="J845" s="4"/>
      <c r="K845" s="9" t="s">
        <v>805</v>
      </c>
      <c r="L845" s="10">
        <v>43876</v>
      </c>
      <c r="M845" s="4"/>
      <c r="N845" s="1">
        <f>COUNTIF(K:K,K845)</f>
        <v>1</v>
      </c>
      <c r="O845" s="1" t="str">
        <f t="shared" si="13"/>
        <v>Expenses,amount,,source,,expence amount,300,category,H2,item1,,item2,item3,H2,item4,,des,سحب: صراف آلي بطاقة: **4529 مدى دولة: السعودية من: xx007 مبلغ: 300.00 SAR في: 2020/02/15 12:44,dae,43876,note2,</v>
      </c>
      <c r="P845">
        <f>COUNTIF(O:O,O845)</f>
        <v>1</v>
      </c>
    </row>
    <row r="846" spans="1:16" ht="30" customHeight="1" thickBot="1" x14ac:dyDescent="0.35">
      <c r="A846" s="8">
        <v>43876.967777777776</v>
      </c>
      <c r="B846" s="4" t="s">
        <v>9</v>
      </c>
      <c r="C846" s="4"/>
      <c r="D846" s="4"/>
      <c r="E846" s="9">
        <v>18</v>
      </c>
      <c r="F846" s="4" t="s">
        <v>14</v>
      </c>
      <c r="G846" s="4"/>
      <c r="H846" s="4"/>
      <c r="I846" s="4" t="s">
        <v>254</v>
      </c>
      <c r="J846" s="4"/>
      <c r="K846" s="9" t="s">
        <v>806</v>
      </c>
      <c r="L846" s="10">
        <v>43875</v>
      </c>
      <c r="M846" s="4"/>
      <c r="N846" s="1">
        <f>COUNTIF(K:K,K846)</f>
        <v>1</v>
      </c>
      <c r="O846" s="1" t="str">
        <f t="shared" si="13"/>
        <v>Expenses,amount,,source,,expence amount,18,category,H2,item1,,item2,item3,Momen,item4,,des,مشتريات نقاط البيع بطاقة: **4529;مدى(أثير) من: xx007 مبلغ: 18.00 SAR لدى: SHAWERMER دولة: السعودية في: 2020/02/14 13:22,dae,43875,note2,</v>
      </c>
      <c r="P846">
        <f>COUNTIF(O:O,O846)</f>
        <v>1</v>
      </c>
    </row>
    <row r="847" spans="1:16" ht="30" customHeight="1" thickBot="1" x14ac:dyDescent="0.35">
      <c r="A847" s="8">
        <v>43876.968148148146</v>
      </c>
      <c r="B847" s="4" t="s">
        <v>9</v>
      </c>
      <c r="C847" s="4"/>
      <c r="D847" s="4"/>
      <c r="E847" s="9">
        <v>100</v>
      </c>
      <c r="F847" s="4" t="s">
        <v>14</v>
      </c>
      <c r="G847" s="4"/>
      <c r="H847" s="4"/>
      <c r="I847" s="4" t="s">
        <v>14</v>
      </c>
      <c r="J847" s="4"/>
      <c r="K847" s="9" t="s">
        <v>807</v>
      </c>
      <c r="L847" s="10">
        <v>43874</v>
      </c>
      <c r="M847" s="4"/>
      <c r="N847" s="1">
        <f>COUNTIF(K:K,K847)</f>
        <v>1</v>
      </c>
      <c r="O847" s="1" t="str">
        <f t="shared" si="13"/>
        <v>Expenses,amount,,source,,expence amount,100,category,H2,item1,,item2,item3,H2,item4,,des,سحب: صراف آلي بطاقة: **4529 مدى دولة: السعودية من: xx007 مبلغ: 100.00 SAR في: 2020/02/13 11:27,dae,43874,note2,</v>
      </c>
      <c r="P847">
        <f>COUNTIF(O:O,O847)</f>
        <v>1</v>
      </c>
    </row>
    <row r="848" spans="1:16" ht="30" customHeight="1" thickBot="1" x14ac:dyDescent="0.35">
      <c r="A848" s="8">
        <v>43876.968611111108</v>
      </c>
      <c r="B848" s="4" t="s">
        <v>9</v>
      </c>
      <c r="C848" s="4"/>
      <c r="D848" s="4"/>
      <c r="E848" s="9">
        <v>250</v>
      </c>
      <c r="F848" s="4" t="s">
        <v>10</v>
      </c>
      <c r="G848" s="4" t="s">
        <v>10</v>
      </c>
      <c r="H848" s="4"/>
      <c r="I848" s="4"/>
      <c r="J848" s="4"/>
      <c r="K848" s="9" t="s">
        <v>808</v>
      </c>
      <c r="L848" s="10">
        <v>43874</v>
      </c>
      <c r="M848" s="4"/>
      <c r="N848" s="1">
        <f>COUNTIF(K:K,K848)</f>
        <v>1</v>
      </c>
      <c r="O848" s="1" t="str">
        <f t="shared" si="13"/>
        <v>Expenses,amount,,source,,expence amount,250,category,H1,item1,H1,item2,item3,,item4,,des,حوالة صادرة: محلية من: xx007 مبلغ: 257.35 SAR في: 2020/02/13 11:41,dae,43874,note2,</v>
      </c>
      <c r="P848">
        <f>COUNTIF(O:O,O848)</f>
        <v>1</v>
      </c>
    </row>
    <row r="849" spans="1:16" ht="30" customHeight="1" thickBot="1" x14ac:dyDescent="0.35">
      <c r="A849" s="8">
        <v>43876.969490740739</v>
      </c>
      <c r="B849" s="4" t="s">
        <v>9</v>
      </c>
      <c r="C849" s="4"/>
      <c r="D849" s="4"/>
      <c r="E849" s="9">
        <v>98</v>
      </c>
      <c r="F849" s="4" t="s">
        <v>14</v>
      </c>
      <c r="G849" s="4"/>
      <c r="H849" s="4"/>
      <c r="I849" s="4" t="s">
        <v>14</v>
      </c>
      <c r="J849" s="4"/>
      <c r="K849" s="9" t="s">
        <v>809</v>
      </c>
      <c r="L849" s="10">
        <v>43872</v>
      </c>
      <c r="M849" s="4"/>
      <c r="N849" s="1">
        <f>COUNTIF(K:K,K849)</f>
        <v>1</v>
      </c>
      <c r="O849" s="1" t="str">
        <f t="shared" si="13"/>
        <v>Expenses,amount,,source,,expence amount,98,category,H2,item1,,item2,item3,H2,item4,,des,مشتريات نقاط البيع بطاقة: **4529;مدى(أثير) من: xx007 مبلغ: 98.00 SAR لدى: FUN OASIS RTCC CO دولة: السعودية في: 2020/02/11 15:59,dae,43872,note2,</v>
      </c>
      <c r="P849">
        <f>COUNTIF(O:O,O849)</f>
        <v>1</v>
      </c>
    </row>
    <row r="850" spans="1:16" ht="30" customHeight="1" thickBot="1" x14ac:dyDescent="0.35">
      <c r="A850" s="8">
        <v>43877.424050925925</v>
      </c>
      <c r="B850" s="4" t="s">
        <v>9</v>
      </c>
      <c r="C850" s="4"/>
      <c r="D850" s="4"/>
      <c r="E850" s="9">
        <v>1069.31</v>
      </c>
      <c r="F850" s="4" t="s">
        <v>114</v>
      </c>
      <c r="G850" s="4"/>
      <c r="H850" s="4"/>
      <c r="I850" s="4"/>
      <c r="J850" s="4" t="s">
        <v>30</v>
      </c>
      <c r="K850" s="9" t="s">
        <v>810</v>
      </c>
      <c r="L850" s="10">
        <v>43875</v>
      </c>
      <c r="M850" s="4"/>
      <c r="N850" s="1">
        <f>COUNTIF(K:K,K850)</f>
        <v>1</v>
      </c>
      <c r="O850" s="1" t="str">
        <f t="shared" si="13"/>
        <v>Expenses,amount,,source,,expence amount,1069.31,category,Inv,item1,,item2,item3,,item4,Other,des,Create gamebyus عملية شراء مدى عبر الإنترنت بمبلغ 1,069.31 SAR بإستخدام بطاقة مدى رقم ***1693 في 2020-02-14 18:36:42 تم الخصم من حساب ***3001.,dae,43875,note2,</v>
      </c>
      <c r="P850" t="e">
        <f>COUNTIF(O:O,O850)</f>
        <v>#VALUE!</v>
      </c>
    </row>
    <row r="851" spans="1:16" ht="30" customHeight="1" thickBot="1" x14ac:dyDescent="0.35">
      <c r="A851" s="8">
        <v>43877.424895833334</v>
      </c>
      <c r="B851" s="4" t="s">
        <v>9</v>
      </c>
      <c r="C851" s="4"/>
      <c r="D851" s="4"/>
      <c r="E851" s="9">
        <v>79</v>
      </c>
      <c r="F851" s="4" t="s">
        <v>114</v>
      </c>
      <c r="G851" s="4"/>
      <c r="H851" s="4"/>
      <c r="I851" s="4"/>
      <c r="J851" s="4" t="s">
        <v>30</v>
      </c>
      <c r="K851" s="9" t="s">
        <v>811</v>
      </c>
      <c r="L851" s="10">
        <v>43875</v>
      </c>
      <c r="M851" s="4"/>
      <c r="N851" s="1">
        <f>COUNTIF(K:K,K851)</f>
        <v>1</v>
      </c>
      <c r="O851" s="1" t="str">
        <f t="shared" si="13"/>
        <v>Expenses,amount,,source,,expence amount,79,category,Inv,item1,,item2,item3,,item4,Other,des,Gamebyus logo شراء عبر نقاط البيع بطاقة: ***1693;مدي لدى: KHAMSAT COM 4477597180 دولة: المملكة المتحدة من: ***3001 مبلغ: USD 21.00 في: 2020-02-14 18:53:09,dae,43875,note2,</v>
      </c>
      <c r="P851" t="e">
        <f>COUNTIF(O:O,O851)</f>
        <v>#VALUE!</v>
      </c>
    </row>
    <row r="852" spans="1:16" ht="30" customHeight="1" thickBot="1" x14ac:dyDescent="0.35">
      <c r="A852" s="8">
        <v>43877.425324074073</v>
      </c>
      <c r="B852" s="4" t="s">
        <v>9</v>
      </c>
      <c r="C852" s="4"/>
      <c r="D852" s="4"/>
      <c r="E852" s="9">
        <v>29</v>
      </c>
      <c r="F852" s="4" t="s">
        <v>10</v>
      </c>
      <c r="G852" s="4" t="s">
        <v>24</v>
      </c>
      <c r="H852" s="4"/>
      <c r="I852" s="4"/>
      <c r="J852" s="4"/>
      <c r="K852" s="9" t="s">
        <v>812</v>
      </c>
      <c r="L852" s="10">
        <v>43876</v>
      </c>
      <c r="M852" s="4"/>
      <c r="N852" s="1">
        <f>COUNTIF(K:K,K852)</f>
        <v>1</v>
      </c>
      <c r="O852" s="1" t="str">
        <f t="shared" si="13"/>
        <v>Expenses,amount,,source,,expence amount,29,category,H1,item1,Batool,item2,item3,,item4,,des,شراء عبر نقاط البيع بطاقة: ***1693; مدى(أثير) من: ***3001 مبلغ: SAR 29.00 لدى: Herfy 124 في: 2020-02-15 21:55:26,dae,43876,note2,</v>
      </c>
      <c r="P852">
        <f>COUNTIF(O:O,O852)</f>
        <v>1</v>
      </c>
    </row>
    <row r="853" spans="1:16" ht="30" customHeight="1" thickBot="1" x14ac:dyDescent="0.35">
      <c r="A853" s="8">
        <v>43877.425671296296</v>
      </c>
      <c r="B853" s="4" t="s">
        <v>9</v>
      </c>
      <c r="C853" s="4"/>
      <c r="D853" s="4"/>
      <c r="E853" s="9">
        <v>40</v>
      </c>
      <c r="F853" s="4" t="s">
        <v>10</v>
      </c>
      <c r="G853" s="4" t="s">
        <v>10</v>
      </c>
      <c r="H853" s="4"/>
      <c r="I853" s="4"/>
      <c r="J853" s="4"/>
      <c r="K853" s="9" t="s">
        <v>813</v>
      </c>
      <c r="L853" s="10">
        <v>43876</v>
      </c>
      <c r="M853" s="4"/>
      <c r="N853" s="1">
        <f>COUNTIF(K:K,K853)</f>
        <v>1</v>
      </c>
      <c r="O853" s="1" t="str">
        <f t="shared" si="13"/>
        <v>Expenses,amount,,source,,expence amount,40,category,H1,item1,H1,item2,item3,,item4,,des,شراء عبر نقاط البيع بطاقة: ***1693; مدى(أثير) من: ***3001 مبلغ: SAR 40.00 لدى: Broccoli Resturants في: 2020-02-15 20:44:32,dae,43876,note2,</v>
      </c>
      <c r="P853">
        <f>COUNTIF(O:O,O853)</f>
        <v>1</v>
      </c>
    </row>
    <row r="854" spans="1:16" ht="30" customHeight="1" thickBot="1" x14ac:dyDescent="0.35">
      <c r="A854" s="8">
        <v>43877.426006944443</v>
      </c>
      <c r="B854" s="4" t="s">
        <v>9</v>
      </c>
      <c r="C854" s="4"/>
      <c r="D854" s="4"/>
      <c r="E854" s="9">
        <v>137</v>
      </c>
      <c r="F854" s="4" t="s">
        <v>10</v>
      </c>
      <c r="G854" s="4" t="s">
        <v>10</v>
      </c>
      <c r="H854" s="4"/>
      <c r="I854" s="4"/>
      <c r="J854" s="4"/>
      <c r="K854" s="9" t="s">
        <v>814</v>
      </c>
      <c r="L854" s="10">
        <v>43876</v>
      </c>
      <c r="M854" s="4"/>
      <c r="N854" s="1">
        <f>COUNTIF(K:K,K854)</f>
        <v>1</v>
      </c>
      <c r="O854" s="1" t="str">
        <f t="shared" si="13"/>
        <v>Expenses,amount,,source,,expence amount,137,category,H1,item1,H1,item2,item3,,item4,,des,شراء عبر نقاط البيع بطاقة: ***1693; مدى(أثير) من: ***3001 مبلغ: SAR 137.00 لدى: Broccoli Resturants في: 2020-02-15 20:38:51,dae,43876,note2,</v>
      </c>
      <c r="P854">
        <f>COUNTIF(O:O,O854)</f>
        <v>1</v>
      </c>
    </row>
    <row r="855" spans="1:16" ht="30" customHeight="1" thickBot="1" x14ac:dyDescent="0.35">
      <c r="A855" s="8">
        <v>43877.624421296299</v>
      </c>
      <c r="B855" s="4" t="s">
        <v>9</v>
      </c>
      <c r="C855" s="4"/>
      <c r="D855" s="4"/>
      <c r="E855" s="9">
        <v>41</v>
      </c>
      <c r="F855" s="4" t="s">
        <v>10</v>
      </c>
      <c r="G855" s="4" t="s">
        <v>10</v>
      </c>
      <c r="H855" s="4"/>
      <c r="I855" s="4"/>
      <c r="J855" s="4"/>
      <c r="K855" s="9" t="s">
        <v>815</v>
      </c>
      <c r="L855" s="10">
        <v>43877</v>
      </c>
      <c r="M855" s="4"/>
      <c r="N855" s="1">
        <f>COUNTIF(K:K,K855)</f>
        <v>1</v>
      </c>
      <c r="O855" s="1" t="str">
        <f t="shared" si="13"/>
        <v>Expenses,amount,,source,,expence amount,41,category,H1,item1,H1,item2,item3,,item4,,des,مشتريات نقاط البيع بطاقة: **4529;مدى(تطبيق مدى Pay) من: xx007 مبلغ: 41.00 SAR لدى: MCDONALDS AL NADA دولة: السعودية في: 2020/02/16 11:51,dae,43877,note2,</v>
      </c>
      <c r="P855">
        <f>COUNTIF(O:O,O855)</f>
        <v>1</v>
      </c>
    </row>
    <row r="856" spans="1:16" ht="30" customHeight="1" thickBot="1" x14ac:dyDescent="0.35">
      <c r="A856" s="8">
        <v>43877.624814814815</v>
      </c>
      <c r="B856" s="4" t="s">
        <v>9</v>
      </c>
      <c r="C856" s="4"/>
      <c r="D856" s="4"/>
      <c r="E856" s="9">
        <v>208</v>
      </c>
      <c r="F856" s="4" t="s">
        <v>14</v>
      </c>
      <c r="G856" s="4"/>
      <c r="H856" s="4"/>
      <c r="I856" s="4" t="s">
        <v>14</v>
      </c>
      <c r="J856" s="4"/>
      <c r="K856" s="9" t="s">
        <v>816</v>
      </c>
      <c r="L856" s="10">
        <v>43873</v>
      </c>
      <c r="M856" s="4"/>
      <c r="N856" s="1">
        <f>COUNTIF(K:K,K856)</f>
        <v>1</v>
      </c>
      <c r="O856" s="1" t="str">
        <f t="shared" si="13"/>
        <v>Expenses,amount,,source,,expence amount,208,category,H2,item1,,item2,item3,H2,item4,,des,مشتريات نقاط البيع بطاقة: **4529;مدى(أثير) من: xx007 مبلغ: 208.90 SAR لدى: Al Othaim Markets BR دولة: السعودية في: 2020/02/12 22:31,dae,43873,note2,</v>
      </c>
      <c r="P856">
        <f>COUNTIF(O:O,O856)</f>
        <v>1</v>
      </c>
    </row>
    <row r="857" spans="1:16" ht="30" customHeight="1" thickBot="1" x14ac:dyDescent="0.35">
      <c r="A857" s="8">
        <v>43878.492430555554</v>
      </c>
      <c r="B857" s="4" t="s">
        <v>9</v>
      </c>
      <c r="C857" s="4"/>
      <c r="D857" s="4"/>
      <c r="E857" s="9">
        <v>8</v>
      </c>
      <c r="F857" s="4" t="s">
        <v>20</v>
      </c>
      <c r="G857" s="4"/>
      <c r="H857" s="4" t="s">
        <v>84</v>
      </c>
      <c r="I857" s="4"/>
      <c r="J857" s="4"/>
      <c r="K857" s="9" t="s">
        <v>817</v>
      </c>
      <c r="L857" s="10">
        <v>43878</v>
      </c>
      <c r="M857" s="4"/>
      <c r="N857" s="1">
        <f>COUNTIF(K:K,K857)</f>
        <v>1</v>
      </c>
      <c r="O857" s="1" t="str">
        <f t="shared" si="13"/>
        <v>Expenses,amount,,source,,expence amount,8,category,Me,item1,,item2Coffee,item3,,item4,,des,شراء عبر نقاط البيع بطاقة: ***1693; مدى(أثير) من: ***3001 مبلغ: SAR 8.00 لدى: JAVA TIME FOR TRADING affan st في: 2020-02-17 09:42:37,dae,43878,note2,</v>
      </c>
      <c r="P857">
        <f>COUNTIF(O:O,O857)</f>
        <v>1</v>
      </c>
    </row>
    <row r="858" spans="1:16" ht="30" customHeight="1" thickBot="1" x14ac:dyDescent="0.35">
      <c r="A858" s="8">
        <v>43878.492719907408</v>
      </c>
      <c r="B858" s="4" t="s">
        <v>9</v>
      </c>
      <c r="C858" s="4"/>
      <c r="D858" s="4"/>
      <c r="E858" s="9">
        <v>15</v>
      </c>
      <c r="F858" s="4" t="s">
        <v>20</v>
      </c>
      <c r="G858" s="4"/>
      <c r="H858" s="4" t="s">
        <v>74</v>
      </c>
      <c r="I858" s="4"/>
      <c r="J858" s="4"/>
      <c r="K858" s="9" t="s">
        <v>818</v>
      </c>
      <c r="L858" s="10">
        <v>43878</v>
      </c>
      <c r="M858" s="4"/>
      <c r="N858" s="1">
        <f>COUNTIF(K:K,K858)</f>
        <v>1</v>
      </c>
      <c r="O858" s="1" t="str">
        <f t="shared" si="13"/>
        <v>Expenses,amount,,source,,expence amount,15,category,Me,item1,,item2Food,item3,,item4,,des,شراء عبر نقاط البيع بطاقة: ***1693; مدى(أثير) من: ***3001 مبلغ: SAR 15.00 لدى: MAMA NOURA في: 2020-02-17 07:31:29,dae,43878,note2,</v>
      </c>
      <c r="P858">
        <f>COUNTIF(O:O,O858)</f>
        <v>1</v>
      </c>
    </row>
    <row r="859" spans="1:16" ht="30" customHeight="1" thickBot="1" x14ac:dyDescent="0.35">
      <c r="A859" s="8">
        <v>43878.493148148147</v>
      </c>
      <c r="B859" s="4" t="s">
        <v>9</v>
      </c>
      <c r="C859" s="4"/>
      <c r="D859" s="4"/>
      <c r="E859" s="9">
        <v>26</v>
      </c>
      <c r="F859" s="4" t="s">
        <v>14</v>
      </c>
      <c r="G859" s="4"/>
      <c r="H859" s="4"/>
      <c r="I859" s="4" t="s">
        <v>53</v>
      </c>
      <c r="J859" s="4"/>
      <c r="K859" s="9" t="s">
        <v>819</v>
      </c>
      <c r="L859" s="10">
        <v>43877</v>
      </c>
      <c r="M859" s="4"/>
      <c r="N859" s="1">
        <f>COUNTIF(K:K,K859)</f>
        <v>1</v>
      </c>
      <c r="O859" s="1" t="str">
        <f t="shared" si="13"/>
        <v>Expenses,amount,,source,,expence amount,26,category,H2,item1,,item2,item3,RHMA,item4,,des,شراء عبر نقاط البيع بطاقة: ***1693; مدى(أثير) من: ***3001 مبلغ: SAR 26.00 لدى: CRUST CORNER في: 2020-02-16 20:08:49,dae,43877,note2,</v>
      </c>
      <c r="P859">
        <f>COUNTIF(O:O,O859)</f>
        <v>1</v>
      </c>
    </row>
    <row r="860" spans="1:16" ht="30" customHeight="1" thickBot="1" x14ac:dyDescent="0.35">
      <c r="A860" s="8">
        <v>43878.493518518517</v>
      </c>
      <c r="B860" s="4" t="s">
        <v>9</v>
      </c>
      <c r="C860" s="4"/>
      <c r="D860" s="4"/>
      <c r="E860" s="9">
        <v>111</v>
      </c>
      <c r="F860" s="4" t="s">
        <v>20</v>
      </c>
      <c r="G860" s="4"/>
      <c r="H860" s="4" t="s">
        <v>22</v>
      </c>
      <c r="I860" s="4"/>
      <c r="J860" s="4"/>
      <c r="K860" s="9" t="s">
        <v>820</v>
      </c>
      <c r="L860" s="10">
        <v>43877</v>
      </c>
      <c r="M860" s="4"/>
      <c r="N860" s="1">
        <f>COUNTIF(K:K,K860)</f>
        <v>1</v>
      </c>
      <c r="O860" s="1" t="str">
        <f t="shared" si="13"/>
        <v>Expenses,amount,,source,,expence amount,111,category,Me,item1,,item2Fuel,item3,,item4,,des,شراء عبر نقاط البيع بطاقة: ***1693; مدى(أثير) من: ***3001 مبلغ: SAR 111.00 لدى: ALMUSIF_15 164 في: 2020-02-16 15:02:19,dae,43877,note2,</v>
      </c>
      <c r="P860">
        <f>COUNTIF(O:O,O860)</f>
        <v>1</v>
      </c>
    </row>
    <row r="861" spans="1:16" ht="30" customHeight="1" thickBot="1" x14ac:dyDescent="0.35">
      <c r="A861" s="8">
        <v>43879.587581018517</v>
      </c>
      <c r="B861" s="4" t="s">
        <v>9</v>
      </c>
      <c r="C861" s="4"/>
      <c r="D861" s="4"/>
      <c r="E861" s="9">
        <v>8</v>
      </c>
      <c r="F861" s="4" t="s">
        <v>20</v>
      </c>
      <c r="G861" s="4"/>
      <c r="H861" s="4" t="s">
        <v>74</v>
      </c>
      <c r="I861" s="4"/>
      <c r="J861" s="4"/>
      <c r="K861" s="9" t="s">
        <v>822</v>
      </c>
      <c r="L861" s="10">
        <v>43878</v>
      </c>
      <c r="M861" s="4"/>
      <c r="N861" s="1">
        <f>COUNTIF(K:K,K861)</f>
        <v>1</v>
      </c>
      <c r="O861" s="1" t="str">
        <f t="shared" si="13"/>
        <v>Expenses,amount,,source,,expence amount,8,category,Me,item1,,item2Food,item3,,item4,,des,مشتريات نقاط البيع بطاقة: **4529;مدى(تطبيق مدى Pay) من: xx007 مبلغ: 8.00 SAR لدى: SASCO PALM دولة: السعودية في: 2020/02/17 17:16,dae,43878,note2,</v>
      </c>
      <c r="P861">
        <f>COUNTIF(O:O,O861)</f>
        <v>1</v>
      </c>
    </row>
    <row r="862" spans="1:16" ht="30" customHeight="1" thickBot="1" x14ac:dyDescent="0.35">
      <c r="A862" s="8">
        <v>43879.595081018517</v>
      </c>
      <c r="B862" s="4" t="s">
        <v>9</v>
      </c>
      <c r="C862" s="4"/>
      <c r="D862" s="4"/>
      <c r="E862" s="9">
        <v>16</v>
      </c>
      <c r="F862" s="4" t="s">
        <v>20</v>
      </c>
      <c r="G862" s="4"/>
      <c r="H862" s="4" t="s">
        <v>74</v>
      </c>
      <c r="I862" s="4"/>
      <c r="J862" s="4"/>
      <c r="K862" s="4" t="s">
        <v>99</v>
      </c>
      <c r="L862" s="10">
        <v>43879</v>
      </c>
      <c r="M862" s="4"/>
      <c r="N862" s="1">
        <f>COUNTIF(K:K,K862)</f>
        <v>118</v>
      </c>
      <c r="O862" s="1" t="str">
        <f t="shared" si="13"/>
        <v>Expenses,amount,,source,,expence amount,16,category,Me,item1,,item2Food,item3,,item4,,des,C,dae,43879,note2,</v>
      </c>
      <c r="P862">
        <f>COUNTIF(O:O,O862)</f>
        <v>1</v>
      </c>
    </row>
    <row r="863" spans="1:16" ht="30" customHeight="1" thickBot="1" x14ac:dyDescent="0.35">
      <c r="A863" s="8">
        <v>43879.595370370371</v>
      </c>
      <c r="B863" s="4" t="s">
        <v>9</v>
      </c>
      <c r="C863" s="4"/>
      <c r="D863" s="4"/>
      <c r="E863" s="9">
        <v>9</v>
      </c>
      <c r="F863" s="4" t="s">
        <v>20</v>
      </c>
      <c r="G863" s="4"/>
      <c r="H863" s="4" t="s">
        <v>30</v>
      </c>
      <c r="I863" s="4"/>
      <c r="J863" s="4"/>
      <c r="K863" s="9" t="s">
        <v>823</v>
      </c>
      <c r="L863" s="10">
        <v>43878</v>
      </c>
      <c r="M863" s="4"/>
      <c r="N863" s="1">
        <f>COUNTIF(K:K,K863)</f>
        <v>1</v>
      </c>
      <c r="O863" s="1" t="str">
        <f t="shared" si="13"/>
        <v>Expenses,amount,,source,,expence amount,9,category,Me,item1,,item2Other,item3,,item4,,des,تصوير,dae,43878,note2,</v>
      </c>
      <c r="P863">
        <f>COUNTIF(O:O,O863)</f>
        <v>1</v>
      </c>
    </row>
    <row r="864" spans="1:16" ht="30" customHeight="1" thickBot="1" x14ac:dyDescent="0.35">
      <c r="A864" s="8">
        <v>43880.332268518519</v>
      </c>
      <c r="B864" s="4" t="s">
        <v>9</v>
      </c>
      <c r="C864" s="4"/>
      <c r="D864" s="4"/>
      <c r="E864" s="9">
        <v>79</v>
      </c>
      <c r="F864" s="4" t="s">
        <v>114</v>
      </c>
      <c r="G864" s="4"/>
      <c r="H864" s="4"/>
      <c r="I864" s="4"/>
      <c r="J864" s="4" t="s">
        <v>30</v>
      </c>
      <c r="K864" s="9" t="s">
        <v>824</v>
      </c>
      <c r="L864" s="10">
        <v>43879</v>
      </c>
      <c r="M864" s="4"/>
      <c r="N864" s="1">
        <f>COUNTIF(K:K,K864)</f>
        <v>1</v>
      </c>
      <c r="O864" s="1" t="str">
        <f t="shared" si="13"/>
        <v>Expenses,amount,,source,,expence amount,79,category,Inv,item1,,item2,item3,,item4,Other,des,Ncc logo شراء عبر نقاط البيع بطاقة: ***1693;مدي لدى: KHAMSAT COM 4477597180 دولة: المملكة المتحدة من: ***3001 مبلغ: USD 21.00 في: 2020-02-18 15:36:08,dae,43879,note2,</v>
      </c>
      <c r="P864" t="e">
        <f>COUNTIF(O:O,O864)</f>
        <v>#VALUE!</v>
      </c>
    </row>
    <row r="865" spans="1:16" ht="30" customHeight="1" thickBot="1" x14ac:dyDescent="0.35">
      <c r="A865" s="8">
        <v>43880.332604166666</v>
      </c>
      <c r="B865" s="4" t="s">
        <v>9</v>
      </c>
      <c r="C865" s="4"/>
      <c r="D865" s="4"/>
      <c r="E865" s="9">
        <v>600</v>
      </c>
      <c r="F865" s="4" t="s">
        <v>60</v>
      </c>
      <c r="G865" s="4"/>
      <c r="H865" s="4"/>
      <c r="I865" s="4"/>
      <c r="J865" s="4"/>
      <c r="K865" s="9" t="s">
        <v>825</v>
      </c>
      <c r="L865" s="10">
        <v>43879</v>
      </c>
      <c r="M865" s="4"/>
      <c r="N865" s="1">
        <f>COUNTIF(K:K,K865)</f>
        <v>1</v>
      </c>
      <c r="O865" s="1" t="str">
        <f t="shared" si="13"/>
        <v>Expenses,amount,,source,,expence amount,600,category,Res,item1,,item2,item3,,item4,,des,حوالة صادرة: محلية من: ***3001 مبلغ: SAR 607.00 في: 2020-02-18 12:55:47,dae,43879,note2,</v>
      </c>
      <c r="P865">
        <f>COUNTIF(O:O,O865)</f>
        <v>1</v>
      </c>
    </row>
    <row r="866" spans="1:16" ht="30" customHeight="1" thickBot="1" x14ac:dyDescent="0.35">
      <c r="A866" s="8">
        <v>43880.333761574075</v>
      </c>
      <c r="B866" s="4" t="s">
        <v>9</v>
      </c>
      <c r="C866" s="4"/>
      <c r="D866" s="4"/>
      <c r="E866" s="9">
        <v>1163.6300000000001</v>
      </c>
      <c r="F866" s="4" t="s">
        <v>14</v>
      </c>
      <c r="G866" s="4"/>
      <c r="H866" s="4"/>
      <c r="I866" s="4" t="s">
        <v>826</v>
      </c>
      <c r="J866" s="4"/>
      <c r="K866" s="9" t="s">
        <v>827</v>
      </c>
      <c r="L866" s="10">
        <v>43879</v>
      </c>
      <c r="M866" s="4"/>
      <c r="N866" s="1">
        <f>COUNTIF(K:K,K866)</f>
        <v>1</v>
      </c>
      <c r="O866" s="1" t="str">
        <f t="shared" si="13"/>
        <v>Expenses,amount,,source,,expence amount,1163.63,category,H2,item1,,item2,item3,Electricity,item4,,des,سداد فاتورة من: ***3001 مبلغ: SAR 1,163.63 مفوتر: 002 في: 2020-02-18 11:40:10,dae,43879,note2,</v>
      </c>
      <c r="P866">
        <f>COUNTIF(O:O,O866)</f>
        <v>1</v>
      </c>
    </row>
    <row r="867" spans="1:16" ht="30" customHeight="1" thickBot="1" x14ac:dyDescent="0.35">
      <c r="A867" s="8">
        <v>43880.334155092591</v>
      </c>
      <c r="B867" s="4" t="s">
        <v>9</v>
      </c>
      <c r="C867" s="4"/>
      <c r="D867" s="4"/>
      <c r="E867" s="9">
        <v>970</v>
      </c>
      <c r="F867" s="4" t="s">
        <v>10</v>
      </c>
      <c r="G867" s="4" t="s">
        <v>826</v>
      </c>
      <c r="H867" s="4"/>
      <c r="I867" s="4"/>
      <c r="J867" s="4"/>
      <c r="K867" s="9" t="s">
        <v>828</v>
      </c>
      <c r="L867" s="10">
        <v>43879</v>
      </c>
      <c r="M867" s="4"/>
      <c r="N867" s="1">
        <f>COUNTIF(K:K,K867)</f>
        <v>1</v>
      </c>
      <c r="O867" s="1" t="str">
        <f t="shared" si="13"/>
        <v>Expenses,amount,,source,,expence amount,970,category,H1,item1,Electricity,item2,item3,,item4,,des,سداد فاتورة من: ***3001 مبلغ: SAR 970.00 مفوتر: 002 في: 2020-02-18 11:35:20,dae,43879,note2,</v>
      </c>
      <c r="P867">
        <f>COUNTIF(O:O,O867)</f>
        <v>1</v>
      </c>
    </row>
    <row r="868" spans="1:16" ht="30" customHeight="1" thickBot="1" x14ac:dyDescent="0.35">
      <c r="A868" s="8">
        <v>43880.334664351853</v>
      </c>
      <c r="B868" s="4" t="s">
        <v>9</v>
      </c>
      <c r="C868" s="4"/>
      <c r="D868" s="4"/>
      <c r="E868" s="9">
        <v>22.5</v>
      </c>
      <c r="F868" s="4" t="s">
        <v>10</v>
      </c>
      <c r="G868" s="4" t="s">
        <v>10</v>
      </c>
      <c r="H868" s="4"/>
      <c r="I868" s="4"/>
      <c r="J868" s="4"/>
      <c r="K868" s="4" t="s">
        <v>99</v>
      </c>
      <c r="L868" s="10">
        <v>43878</v>
      </c>
      <c r="M868" s="4"/>
      <c r="N868" s="1">
        <f>COUNTIF(K:K,K868)</f>
        <v>118</v>
      </c>
      <c r="O868" s="1" t="str">
        <f t="shared" si="13"/>
        <v>Expenses,amount,,source,,expence amount,22.5,category,H1,item1,H1,item2,item3,,item4,,des,C,dae,43878,note2,</v>
      </c>
      <c r="P868">
        <f>COUNTIF(O:O,O868)</f>
        <v>1</v>
      </c>
    </row>
    <row r="869" spans="1:16" ht="30" customHeight="1" thickBot="1" x14ac:dyDescent="0.35">
      <c r="A869" s="8">
        <v>43880.33525462963</v>
      </c>
      <c r="B869" s="4" t="s">
        <v>9</v>
      </c>
      <c r="C869" s="4"/>
      <c r="D869" s="4"/>
      <c r="E869" s="9">
        <v>31</v>
      </c>
      <c r="F869" s="4" t="s">
        <v>60</v>
      </c>
      <c r="G869" s="4"/>
      <c r="H869" s="4"/>
      <c r="I869" s="4"/>
      <c r="J869" s="4"/>
      <c r="K869" s="9" t="s">
        <v>821</v>
      </c>
      <c r="L869" s="10">
        <v>43877</v>
      </c>
      <c r="M869" s="4"/>
      <c r="N869" s="1">
        <f>COUNTIF(K:K,K869)</f>
        <v>1</v>
      </c>
      <c r="O869" s="1" t="str">
        <f t="shared" si="13"/>
        <v>Expenses,amount,,source,,expence amount,31,category,Res,item1,,item2,item3,,item4,,des,عملية شراء مدى عبر الإنترنت بمبلغ 31.00 SAR بإستخدام بطاقة مدى رقم ***1693 في 2020-02-16 11:02:51 تم الخصم من حساب ***3001.,dae,43877,note2,</v>
      </c>
      <c r="P869">
        <f>COUNTIF(O:O,O869)</f>
        <v>1</v>
      </c>
    </row>
    <row r="870" spans="1:16" ht="30" customHeight="1" thickBot="1" x14ac:dyDescent="0.35">
      <c r="A870" s="8">
        <v>43880.3356712963</v>
      </c>
      <c r="B870" s="4" t="s">
        <v>9</v>
      </c>
      <c r="C870" s="4"/>
      <c r="D870" s="4"/>
      <c r="E870" s="9">
        <v>20</v>
      </c>
      <c r="F870" s="4" t="s">
        <v>20</v>
      </c>
      <c r="G870" s="4"/>
      <c r="H870" s="4" t="s">
        <v>22</v>
      </c>
      <c r="I870" s="4"/>
      <c r="J870" s="4"/>
      <c r="K870" s="9" t="s">
        <v>829</v>
      </c>
      <c r="L870" s="10">
        <v>43877</v>
      </c>
      <c r="M870" s="4"/>
      <c r="N870" s="1">
        <f>COUNTIF(K:K,K870)</f>
        <v>1</v>
      </c>
      <c r="O870" s="1" t="str">
        <f t="shared" ref="O870:O933" si="14">B870&amp;","&amp;"amount"&amp;","&amp;C870&amp;","&amp;"source"&amp;","&amp;D870&amp;","&amp;"expence amount"&amp;","&amp;E870&amp;","&amp;"category"&amp;","&amp;F870&amp;","&amp;"item1"&amp;","&amp;G870&amp;","&amp;"item2"&amp;H870&amp;","&amp;"item3"&amp;","&amp;I870&amp;","&amp;"item4"&amp;","&amp;J870&amp;","&amp;"des"&amp;","&amp;K870&amp;","&amp;"dae"&amp;","&amp;L870&amp;","&amp;"note2"&amp;","&amp;M870</f>
        <v>Expenses,amount,,source,,expence amount,20,category,Me,item1,,item2Fuel,item3,,item4,,des,شراء عبر نقاط البيع بطاقة: ***1693; مدى(أثير) من: ***3001 مبلغ: SAR 20.00 لدى: ALDREES295 في: 2020-02-16 09:28:41,dae,43877,note2,</v>
      </c>
      <c r="P870">
        <f>COUNTIF(O:O,O870)</f>
        <v>1</v>
      </c>
    </row>
    <row r="871" spans="1:16" ht="30" customHeight="1" thickBot="1" x14ac:dyDescent="0.35">
      <c r="A871" s="8">
        <v>43880.33697916667</v>
      </c>
      <c r="B871" s="4" t="s">
        <v>9</v>
      </c>
      <c r="C871" s="4"/>
      <c r="D871" s="4"/>
      <c r="E871" s="9">
        <v>8</v>
      </c>
      <c r="F871" s="4" t="s">
        <v>20</v>
      </c>
      <c r="G871" s="4"/>
      <c r="H871" s="4" t="s">
        <v>84</v>
      </c>
      <c r="I871" s="4"/>
      <c r="J871" s="4"/>
      <c r="K871" s="9" t="s">
        <v>830</v>
      </c>
      <c r="L871" s="10">
        <v>43880</v>
      </c>
      <c r="M871" s="4"/>
      <c r="N871" s="1">
        <f>COUNTIF(K:K,K871)</f>
        <v>1</v>
      </c>
      <c r="O871" s="1" t="str">
        <f t="shared" si="14"/>
        <v>Expenses,amount,,source,,expence amount,8,category,Me,item1,,item2Coffee,item3,,item4,,des,مشتريات نقاط البيع بطاقة: **4529;مدى(تطبيق مدى Pay) من: xx007 مبلغ: 8.00 SAR لدى: DANKIN DONUTS دولة: السعودية في: 2020/02/19 07:33,dae,43880,note2,</v>
      </c>
      <c r="P871">
        <f>COUNTIF(O:O,O871)</f>
        <v>1</v>
      </c>
    </row>
    <row r="872" spans="1:16" ht="30" customHeight="1" thickBot="1" x14ac:dyDescent="0.35">
      <c r="A872" s="8">
        <v>43880.337384259263</v>
      </c>
      <c r="B872" s="4" t="s">
        <v>9</v>
      </c>
      <c r="C872" s="4"/>
      <c r="D872" s="4"/>
      <c r="E872" s="9">
        <v>42</v>
      </c>
      <c r="F872" s="4" t="s">
        <v>20</v>
      </c>
      <c r="G872" s="4"/>
      <c r="H872" s="4" t="s">
        <v>48</v>
      </c>
      <c r="I872" s="4"/>
      <c r="J872" s="4"/>
      <c r="K872" s="9" t="s">
        <v>831</v>
      </c>
      <c r="L872" s="10">
        <v>43879</v>
      </c>
      <c r="M872" s="4"/>
      <c r="N872" s="1">
        <f>COUNTIF(K:K,K872)</f>
        <v>1</v>
      </c>
      <c r="O872" s="1" t="str">
        <f t="shared" si="14"/>
        <v>Expenses,amount,,source,,expence amount,42,category,Me,item1,,item2Udemy,item3,,item4,,des,مشتريات نقاط البيع بطاقة: **4529;مدى من: xx007 مبلغ: 11 USD لدى: UDEMY ONLINE COURSES دولة: أمريكا في: 2020/02/18 18:24,dae,43879,note2,</v>
      </c>
      <c r="P872">
        <f>COUNTIF(O:O,O872)</f>
        <v>1</v>
      </c>
    </row>
    <row r="873" spans="1:16" ht="30" customHeight="1" thickBot="1" x14ac:dyDescent="0.35">
      <c r="A873" s="8">
        <v>43880.337789351855</v>
      </c>
      <c r="B873" s="4" t="s">
        <v>9</v>
      </c>
      <c r="C873" s="4"/>
      <c r="D873" s="4"/>
      <c r="E873" s="9">
        <v>16.04</v>
      </c>
      <c r="F873" s="4" t="s">
        <v>14</v>
      </c>
      <c r="G873" s="4"/>
      <c r="H873" s="4"/>
      <c r="I873" s="4" t="s">
        <v>255</v>
      </c>
      <c r="J873" s="4"/>
      <c r="K873" s="9" t="s">
        <v>832</v>
      </c>
      <c r="L873" s="10">
        <v>43879</v>
      </c>
      <c r="M873" s="4"/>
      <c r="N873" s="1">
        <f>COUNTIF(K:K,K873)</f>
        <v>1</v>
      </c>
      <c r="O873" s="1" t="str">
        <f t="shared" si="14"/>
        <v>Expenses,amount,,source,,expence amount,16.04,category,H2,item1,,item2,item3,Jayda,item4,,des,مشتريات نقاط البيع بطاقة: **4529;مدى(أثير) من: xx007 مبلغ: 16.04 SAR لدى: SANAD HOSPITAL دولة: السعودية في: 2020/02/18 13:55,dae,43879,note2,</v>
      </c>
      <c r="P873">
        <f>COUNTIF(O:O,O873)</f>
        <v>1</v>
      </c>
    </row>
    <row r="874" spans="1:16" ht="30" customHeight="1" thickBot="1" x14ac:dyDescent="0.35">
      <c r="A874" s="8">
        <v>43880.338113425925</v>
      </c>
      <c r="B874" s="4" t="s">
        <v>9</v>
      </c>
      <c r="C874" s="4"/>
      <c r="D874" s="4"/>
      <c r="E874" s="9">
        <v>44</v>
      </c>
      <c r="F874" s="4" t="s">
        <v>14</v>
      </c>
      <c r="G874" s="4"/>
      <c r="H874" s="4"/>
      <c r="I874" s="4" t="s">
        <v>14</v>
      </c>
      <c r="J874" s="4"/>
      <c r="K874" s="9" t="s">
        <v>833</v>
      </c>
      <c r="L874" s="10">
        <v>43879</v>
      </c>
      <c r="M874" s="4"/>
      <c r="N874" s="1">
        <f>COUNTIF(K:K,K874)</f>
        <v>1</v>
      </c>
      <c r="O874" s="1" t="str">
        <f t="shared" si="14"/>
        <v>Expenses,amount,,source,,expence amount,44,category,H2,item1,,item2,item3,H2,item4,,des,مشتريات نقاط البيع بطاقة: **4529;مدى(تطبيق مدى Pay) من: xx007 مبلغ: 44.00 SAR لدى: BK Nada دولة: السعودية في: 2020/02/18 13:40,dae,43879,note2,</v>
      </c>
      <c r="P874">
        <f>COUNTIF(O:O,O874)</f>
        <v>1</v>
      </c>
    </row>
    <row r="875" spans="1:16" ht="30" customHeight="1" thickBot="1" x14ac:dyDescent="0.35">
      <c r="A875" s="8">
        <v>43880.33861111111</v>
      </c>
      <c r="B875" s="4" t="s">
        <v>9</v>
      </c>
      <c r="C875" s="4"/>
      <c r="D875" s="4"/>
      <c r="E875" s="9">
        <v>100</v>
      </c>
      <c r="F875" s="4" t="s">
        <v>14</v>
      </c>
      <c r="G875" s="4"/>
      <c r="H875" s="4"/>
      <c r="I875" s="4" t="s">
        <v>14</v>
      </c>
      <c r="J875" s="4"/>
      <c r="K875" s="9" t="s">
        <v>834</v>
      </c>
      <c r="L875" s="10">
        <v>43879</v>
      </c>
      <c r="M875" s="4"/>
      <c r="N875" s="1">
        <f>COUNTIF(K:K,K875)</f>
        <v>1</v>
      </c>
      <c r="O875" s="1" t="str">
        <f t="shared" si="14"/>
        <v>Expenses,amount,,source,,expence amount,100,category,H2,item1,,item2,item3,H2,item4,,des,سحب: صراف آلي بطاقة: **4529 مدى دولة: السعودية من: xx007 مبلغ: 100.00 SAR في: 2020/02/18 12:48,dae,43879,note2,</v>
      </c>
      <c r="P875">
        <f>COUNTIF(O:O,O875)</f>
        <v>1</v>
      </c>
    </row>
    <row r="876" spans="1:16" ht="30" customHeight="1" thickBot="1" x14ac:dyDescent="0.35">
      <c r="A876" s="8">
        <v>43880.339375000003</v>
      </c>
      <c r="B876" s="4" t="s">
        <v>9</v>
      </c>
      <c r="C876" s="4"/>
      <c r="D876" s="4"/>
      <c r="E876" s="9">
        <v>23</v>
      </c>
      <c r="F876" s="4" t="s">
        <v>20</v>
      </c>
      <c r="G876" s="4"/>
      <c r="H876" s="4" t="s">
        <v>74</v>
      </c>
      <c r="I876" s="4"/>
      <c r="J876" s="4"/>
      <c r="K876" s="9" t="s">
        <v>835</v>
      </c>
      <c r="L876" s="10">
        <v>43879</v>
      </c>
      <c r="M876" s="4"/>
      <c r="N876" s="1">
        <f>COUNTIF(K:K,K876)</f>
        <v>1</v>
      </c>
      <c r="O876" s="1" t="str">
        <f t="shared" si="14"/>
        <v>Expenses,amount,,source,,expence amount,23,category,Me,item1,,item2Food,item3,,item4,,des,مشتريات نقاط البيع بطاقة: **4529;مدى(تطبيق مدى Pay) من: xx007 مبلغ: 23.00 SAR لدى: Shawarma House دولة: السعودية في: 2020/02/18 11:16,dae,43879,note2,</v>
      </c>
      <c r="P876">
        <f>COUNTIF(O:O,O876)</f>
        <v>1</v>
      </c>
    </row>
    <row r="877" spans="1:16" ht="30" customHeight="1" thickBot="1" x14ac:dyDescent="0.35">
      <c r="A877" s="8">
        <v>43883.421516203707</v>
      </c>
      <c r="B877" s="4" t="s">
        <v>9</v>
      </c>
      <c r="C877" s="4"/>
      <c r="D877" s="4"/>
      <c r="E877" s="9">
        <v>200</v>
      </c>
      <c r="F877" s="4" t="s">
        <v>10</v>
      </c>
      <c r="G877" s="4" t="s">
        <v>10</v>
      </c>
      <c r="H877" s="4"/>
      <c r="I877" s="4"/>
      <c r="J877" s="4"/>
      <c r="K877" s="9" t="s">
        <v>836</v>
      </c>
      <c r="L877" s="10">
        <v>43882</v>
      </c>
      <c r="M877" s="4"/>
      <c r="N877" s="1">
        <f>COUNTIF(K:K,K877)</f>
        <v>1</v>
      </c>
      <c r="O877" s="1" t="str">
        <f t="shared" si="14"/>
        <v>Expenses,amount,,source,,expence amount,200,category,H1,item1,H1,item2,item3,,item4,,des,سحب: صراف آلي بطاقة: ***1693;مدى من: ***3001 مبلغ: SAR 200.00 في: 2020-02-21 16:28:24,dae,43882,note2,</v>
      </c>
      <c r="P877">
        <f>COUNTIF(O:O,O877)</f>
        <v>1</v>
      </c>
    </row>
    <row r="878" spans="1:16" ht="30" customHeight="1" thickBot="1" x14ac:dyDescent="0.35">
      <c r="A878" s="8">
        <v>43883.421817129631</v>
      </c>
      <c r="B878" s="4" t="s">
        <v>9</v>
      </c>
      <c r="C878" s="4"/>
      <c r="D878" s="4"/>
      <c r="E878" s="9">
        <v>100</v>
      </c>
      <c r="F878" s="4" t="s">
        <v>14</v>
      </c>
      <c r="G878" s="4"/>
      <c r="H878" s="4"/>
      <c r="I878" s="4" t="s">
        <v>14</v>
      </c>
      <c r="J878" s="4"/>
      <c r="K878" s="9" t="s">
        <v>837</v>
      </c>
      <c r="L878" s="10">
        <v>43882</v>
      </c>
      <c r="M878" s="4"/>
      <c r="N878" s="1">
        <f>COUNTIF(K:K,K878)</f>
        <v>1</v>
      </c>
      <c r="O878" s="1" t="str">
        <f t="shared" si="14"/>
        <v>Expenses,amount,,source,,expence amount,100,category,H2,item1,,item2,item3,H2,item4,,des,سحب: صراف آلي بطاقة: ***1693;مدى من: ***3001 مبلغ: SAR 100.00 في: 2020-02-21 13:10:04,dae,43882,note2,</v>
      </c>
      <c r="P878">
        <f>COUNTIF(O:O,O878)</f>
        <v>1</v>
      </c>
    </row>
    <row r="879" spans="1:16" ht="30" customHeight="1" thickBot="1" x14ac:dyDescent="0.35">
      <c r="A879" s="8">
        <v>43883.422118055554</v>
      </c>
      <c r="B879" s="4" t="s">
        <v>9</v>
      </c>
      <c r="C879" s="4"/>
      <c r="D879" s="4"/>
      <c r="E879" s="9">
        <v>59</v>
      </c>
      <c r="F879" s="4" t="s">
        <v>14</v>
      </c>
      <c r="G879" s="4"/>
      <c r="H879" s="4"/>
      <c r="I879" s="4" t="s">
        <v>14</v>
      </c>
      <c r="J879" s="4"/>
      <c r="K879" s="9" t="s">
        <v>838</v>
      </c>
      <c r="L879" s="10">
        <v>43882</v>
      </c>
      <c r="M879" s="4"/>
      <c r="N879" s="1">
        <f>COUNTIF(K:K,K879)</f>
        <v>1</v>
      </c>
      <c r="O879" s="1" t="str">
        <f t="shared" si="14"/>
        <v>Expenses,amount,,source,,expence amount,59,category,H2,item1,,item2,item3,H2,item4,,des,شراء عبر نقاط البيع بطاقة: ***1693; مدى(أثير) من: ***3001 مبلغ: SAR 59.00 لدى: eggsactly في: 2020-02-21 13:00:53,dae,43882,note2,</v>
      </c>
      <c r="P879">
        <f>COUNTIF(O:O,O879)</f>
        <v>1</v>
      </c>
    </row>
    <row r="880" spans="1:16" ht="30" customHeight="1" thickBot="1" x14ac:dyDescent="0.35">
      <c r="A880" s="8">
        <v>43883.422500000001</v>
      </c>
      <c r="B880" s="4" t="s">
        <v>9</v>
      </c>
      <c r="C880" s="4"/>
      <c r="D880" s="4"/>
      <c r="E880" s="9">
        <v>58.65</v>
      </c>
      <c r="F880" s="4" t="s">
        <v>14</v>
      </c>
      <c r="G880" s="4"/>
      <c r="H880" s="4"/>
      <c r="I880" s="4" t="s">
        <v>14</v>
      </c>
      <c r="J880" s="4"/>
      <c r="K880" s="9" t="s">
        <v>839</v>
      </c>
      <c r="L880" s="10">
        <v>43881</v>
      </c>
      <c r="M880" s="4"/>
      <c r="N880" s="1">
        <f>COUNTIF(K:K,K880)</f>
        <v>1</v>
      </c>
      <c r="O880" s="1" t="str">
        <f t="shared" si="14"/>
        <v>Expenses,amount,,source,,expence amount,58.65,category,H2,item1,,item2,item3,H2,item4,,des,شراء عبر نقاط البيع بطاقة: ***1693; مدى(أثير) من: ***3001 مبلغ: SAR 58.65 لدى: LE GOURMET BURGER في: 2020-02-20 22:19:46,dae,43881,note2,</v>
      </c>
      <c r="P880">
        <f>COUNTIF(O:O,O880)</f>
        <v>1</v>
      </c>
    </row>
    <row r="881" spans="1:16" ht="30" customHeight="1" thickBot="1" x14ac:dyDescent="0.35">
      <c r="A881" s="8">
        <v>43883.422835648147</v>
      </c>
      <c r="B881" s="4" t="s">
        <v>9</v>
      </c>
      <c r="C881" s="4"/>
      <c r="D881" s="4"/>
      <c r="E881" s="9">
        <v>108</v>
      </c>
      <c r="F881" s="4" t="s">
        <v>20</v>
      </c>
      <c r="G881" s="4"/>
      <c r="H881" s="4" t="s">
        <v>22</v>
      </c>
      <c r="I881" s="4"/>
      <c r="J881" s="4"/>
      <c r="K881" s="9" t="s">
        <v>840</v>
      </c>
      <c r="L881" s="10">
        <v>43881</v>
      </c>
      <c r="M881" s="4"/>
      <c r="N881" s="1">
        <f>COUNTIF(K:K,K881)</f>
        <v>1</v>
      </c>
      <c r="O881" s="1" t="str">
        <f t="shared" si="14"/>
        <v>Expenses,amount,,source,,expence amount,108,category,Me,item1,,item2Fuel,item3,,item4,,des,شراء عبر نقاط البيع بطاقة: ***1693; مدى(أثير) من: ***3001 مبلغ: SAR 108.00 لدى: KHALED ALGHAMDI STATIO ARAE في: 2020-02-20 19:14:12,dae,43881,note2,</v>
      </c>
      <c r="P881">
        <f>COUNTIF(O:O,O881)</f>
        <v>1</v>
      </c>
    </row>
    <row r="882" spans="1:16" ht="30" customHeight="1" thickBot="1" x14ac:dyDescent="0.35">
      <c r="A882" s="8">
        <v>43883.545324074075</v>
      </c>
      <c r="B882" s="4" t="s">
        <v>9</v>
      </c>
      <c r="C882" s="4"/>
      <c r="D882" s="4"/>
      <c r="E882" s="9">
        <v>15</v>
      </c>
      <c r="F882" s="4" t="s">
        <v>20</v>
      </c>
      <c r="G882" s="4"/>
      <c r="H882" s="4" t="s">
        <v>84</v>
      </c>
      <c r="I882" s="4"/>
      <c r="J882" s="4"/>
      <c r="K882" s="9" t="s">
        <v>841</v>
      </c>
      <c r="L882" s="10">
        <v>43880</v>
      </c>
      <c r="M882" s="4"/>
      <c r="N882" s="1">
        <f>COUNTIF(K:K,K882)</f>
        <v>1</v>
      </c>
      <c r="O882" s="1" t="str">
        <f t="shared" si="14"/>
        <v>Expenses,amount,,source,,expence amount,15,category,Me,item1,,item2Coffee,item3,,item4,,des,شراء عبر نقاط البيع بطاقة: ***1693; مدى(أثير) من: ***3001 مبلغ: SAR 15.00 لدى: ASTKNANBH ALMASA COFFE EXIT 10 في: 2020-02-19 14:04:25,dae,43880,note2,</v>
      </c>
      <c r="P882">
        <f>COUNTIF(O:O,O882)</f>
        <v>1</v>
      </c>
    </row>
    <row r="883" spans="1:16" ht="30" customHeight="1" thickBot="1" x14ac:dyDescent="0.35">
      <c r="A883" s="8">
        <v>43883.545752314814</v>
      </c>
      <c r="B883" s="4" t="s">
        <v>9</v>
      </c>
      <c r="C883" s="4"/>
      <c r="D883" s="4"/>
      <c r="E883" s="9">
        <v>117.51</v>
      </c>
      <c r="F883" s="4" t="s">
        <v>10</v>
      </c>
      <c r="G883" s="4" t="s">
        <v>10</v>
      </c>
      <c r="H883" s="4"/>
      <c r="I883" s="4"/>
      <c r="J883" s="4"/>
      <c r="K883" s="9" t="s">
        <v>842</v>
      </c>
      <c r="L883" s="10">
        <v>43880</v>
      </c>
      <c r="M883" s="4"/>
      <c r="N883" s="1">
        <f>COUNTIF(K:K,K883)</f>
        <v>1</v>
      </c>
      <c r="O883" s="1" t="str">
        <f t="shared" si="14"/>
        <v>Expenses,amount,,source,,expence amount,117.51,category,H1,item1,H1,item2,item3,,item4,,des,شراء عبر نقاط البيع بطاقة: ***1693; مدى(أثير) من: ***3001 مبلغ: SAR 117.51 لدى: PANDA RETAIL COMPANY P n RD في: 2020-02-19 17:23:37,dae,43880,note2,</v>
      </c>
      <c r="P883">
        <f>COUNTIF(O:O,O883)</f>
        <v>1</v>
      </c>
    </row>
    <row r="884" spans="1:16" ht="30" customHeight="1" thickBot="1" x14ac:dyDescent="0.35">
      <c r="A884" s="8">
        <v>43883.546099537038</v>
      </c>
      <c r="B884" s="4" t="s">
        <v>9</v>
      </c>
      <c r="C884" s="4"/>
      <c r="D884" s="4"/>
      <c r="E884" s="9">
        <v>34</v>
      </c>
      <c r="F884" s="4" t="s">
        <v>20</v>
      </c>
      <c r="G884" s="4"/>
      <c r="H884" s="4" t="s">
        <v>84</v>
      </c>
      <c r="I884" s="4"/>
      <c r="J884" s="4"/>
      <c r="K884" s="9" t="s">
        <v>843</v>
      </c>
      <c r="L884" s="10">
        <v>43880</v>
      </c>
      <c r="M884" s="4"/>
      <c r="N884" s="1">
        <f>COUNTIF(K:K,K884)</f>
        <v>1</v>
      </c>
      <c r="O884" s="1" t="str">
        <f t="shared" si="14"/>
        <v>Expenses,amount,,source,,expence amount,34,category,Me,item1,,item2Coffee,item3,,item4,,des,شراء عبر نقاط البيع بطاقة: ***1693; مدى(أثير) من: ***3001 مبلغ: SAR 34.00 لدى: JAVA TIME CO في: 2020-02-19 19:15:24,dae,43880,note2,</v>
      </c>
      <c r="P884">
        <f>COUNTIF(O:O,O884)</f>
        <v>1</v>
      </c>
    </row>
    <row r="885" spans="1:16" ht="30" customHeight="1" thickBot="1" x14ac:dyDescent="0.35">
      <c r="A885" s="8">
        <v>43883.774027777778</v>
      </c>
      <c r="B885" s="4" t="s">
        <v>9</v>
      </c>
      <c r="C885" s="4"/>
      <c r="D885" s="4"/>
      <c r="E885" s="9">
        <v>75</v>
      </c>
      <c r="F885" s="4" t="s">
        <v>20</v>
      </c>
      <c r="G885" s="4"/>
      <c r="H885" s="4" t="s">
        <v>30</v>
      </c>
      <c r="I885" s="4"/>
      <c r="J885" s="4"/>
      <c r="K885" s="9" t="s">
        <v>844</v>
      </c>
      <c r="L885" s="10">
        <v>43883</v>
      </c>
      <c r="M885" s="4"/>
      <c r="N885" s="1">
        <f>COUNTIF(K:K,K885)</f>
        <v>1</v>
      </c>
      <c r="O885" s="1" t="str">
        <f t="shared" si="14"/>
        <v>Expenses,amount,,source,,expence amount,75,category,Me,item1,,item2Other,item3,,item4,,des,شراء عبر نقاط البيع بطاقة: ***1693; مدى(أثير) من: ***3001 مبلغ: SAR 75.00 لدى: ALFARABI MEDICAL COMPA ARAE EXIT في: 2020-02-22 16:16:17,dae,43883,note2,</v>
      </c>
      <c r="P885">
        <f>COUNTIF(O:O,O885)</f>
        <v>1</v>
      </c>
    </row>
    <row r="886" spans="1:16" ht="30" customHeight="1" thickBot="1" x14ac:dyDescent="0.35">
      <c r="A886" s="8">
        <v>43883.774421296293</v>
      </c>
      <c r="B886" s="4" t="s">
        <v>9</v>
      </c>
      <c r="C886" s="4"/>
      <c r="D886" s="4"/>
      <c r="E886" s="9">
        <v>158</v>
      </c>
      <c r="F886" s="4" t="s">
        <v>60</v>
      </c>
      <c r="G886" s="4"/>
      <c r="H886" s="4"/>
      <c r="I886" s="4"/>
      <c r="J886" s="4"/>
      <c r="K886" s="9" t="s">
        <v>845</v>
      </c>
      <c r="L886" s="10">
        <v>43883</v>
      </c>
      <c r="M886" s="4"/>
      <c r="N886" s="1">
        <f>COUNTIF(K:K,K886)</f>
        <v>1</v>
      </c>
      <c r="O886" s="1" t="str">
        <f t="shared" si="14"/>
        <v>Expenses,amount,,source,,expence amount,158,category,Res,item1,,item2,item3,,item4,,des,شراء إنترنت بطاقة: ***1693;مدى من: ***3001 مبلغ: SAR 158.00 لدى: HungerStation في: 2020-02-22 15:00:09,dae,43883,note2,</v>
      </c>
      <c r="P886">
        <f>COUNTIF(O:O,O886)</f>
        <v>1</v>
      </c>
    </row>
    <row r="887" spans="1:16" ht="30" customHeight="1" thickBot="1" x14ac:dyDescent="0.35">
      <c r="A887" s="8">
        <v>43883.774745370371</v>
      </c>
      <c r="B887" s="4" t="s">
        <v>9</v>
      </c>
      <c r="C887" s="4"/>
      <c r="D887" s="4"/>
      <c r="E887" s="9">
        <v>94</v>
      </c>
      <c r="F887" s="4" t="s">
        <v>14</v>
      </c>
      <c r="G887" s="4"/>
      <c r="H887" s="4"/>
      <c r="I887" s="4" t="s">
        <v>14</v>
      </c>
      <c r="J887" s="4"/>
      <c r="K887" s="9" t="s">
        <v>846</v>
      </c>
      <c r="L887" s="10">
        <v>43883</v>
      </c>
      <c r="M887" s="4"/>
      <c r="N887" s="1">
        <f>COUNTIF(K:K,K887)</f>
        <v>1</v>
      </c>
      <c r="O887" s="1" t="str">
        <f t="shared" si="14"/>
        <v>Expenses,amount,,source,,expence amount,94,category,H2,item1,,item2,item3,H2,item4,,des,شراء عبر نقاط البيع بطاقة: ***1693; مدى من: ***3001 مبلغ: SAR 94.00 لدى: TAMIMI MARKETS S162 في: 2020-02-22 14:16:16,dae,43883,note2,</v>
      </c>
      <c r="P887">
        <f>COUNTIF(O:O,O887)</f>
        <v>1</v>
      </c>
    </row>
    <row r="888" spans="1:16" ht="30" customHeight="1" thickBot="1" x14ac:dyDescent="0.35">
      <c r="A888" s="8">
        <v>43884.348634259259</v>
      </c>
      <c r="B888" s="4" t="s">
        <v>9</v>
      </c>
      <c r="C888" s="4"/>
      <c r="D888" s="4"/>
      <c r="E888" s="9">
        <v>9</v>
      </c>
      <c r="F888" s="4" t="s">
        <v>20</v>
      </c>
      <c r="G888" s="4"/>
      <c r="H888" s="4" t="s">
        <v>45</v>
      </c>
      <c r="I888" s="4"/>
      <c r="J888" s="4"/>
      <c r="K888" s="4" t="s">
        <v>99</v>
      </c>
      <c r="L888" s="10">
        <v>43884</v>
      </c>
      <c r="M888" s="4"/>
      <c r="N888" s="1">
        <f>COUNTIF(K:K,K888)</f>
        <v>118</v>
      </c>
      <c r="O888" s="1" t="str">
        <f t="shared" si="14"/>
        <v>Expenses,amount,,source,,expence amount,9,category,Me,item1,,item2Laundry,item3,,item4,,des,C,dae,43884,note2,</v>
      </c>
      <c r="P888">
        <f>COUNTIF(O:O,O888)</f>
        <v>1</v>
      </c>
    </row>
    <row r="889" spans="1:16" ht="30" customHeight="1" thickBot="1" x14ac:dyDescent="0.35">
      <c r="A889" s="8">
        <v>43884.348923611113</v>
      </c>
      <c r="B889" s="4" t="s">
        <v>9</v>
      </c>
      <c r="C889" s="4"/>
      <c r="D889" s="4"/>
      <c r="E889" s="9">
        <v>25</v>
      </c>
      <c r="F889" s="4" t="s">
        <v>20</v>
      </c>
      <c r="G889" s="4"/>
      <c r="H889" s="4" t="s">
        <v>45</v>
      </c>
      <c r="I889" s="4"/>
      <c r="J889" s="4"/>
      <c r="K889" s="4" t="s">
        <v>99</v>
      </c>
      <c r="L889" s="10">
        <v>43881</v>
      </c>
      <c r="M889" s="4"/>
      <c r="N889" s="1">
        <f>COUNTIF(K:K,K889)</f>
        <v>118</v>
      </c>
      <c r="O889" s="1" t="str">
        <f t="shared" si="14"/>
        <v>Expenses,amount,,source,,expence amount,25,category,Me,item1,,item2Laundry,item3,,item4,,des,C,dae,43881,note2,</v>
      </c>
      <c r="P889">
        <f>COUNTIF(O:O,O889)</f>
        <v>1</v>
      </c>
    </row>
    <row r="890" spans="1:16" ht="30" customHeight="1" thickBot="1" x14ac:dyDescent="0.35">
      <c r="A890" s="8">
        <v>43884.349351851852</v>
      </c>
      <c r="B890" s="4" t="s">
        <v>9</v>
      </c>
      <c r="C890" s="4"/>
      <c r="D890" s="4"/>
      <c r="E890" s="9">
        <v>44</v>
      </c>
      <c r="F890" s="4" t="s">
        <v>10</v>
      </c>
      <c r="G890" s="4" t="s">
        <v>10</v>
      </c>
      <c r="H890" s="4"/>
      <c r="I890" s="4"/>
      <c r="J890" s="4"/>
      <c r="K890" s="9" t="s">
        <v>847</v>
      </c>
      <c r="L890" s="10">
        <v>43883</v>
      </c>
      <c r="M890" s="4"/>
      <c r="N890" s="1">
        <f>COUNTIF(K:K,K890)</f>
        <v>1</v>
      </c>
      <c r="O890" s="1" t="str">
        <f t="shared" si="14"/>
        <v>Expenses,amount,,source,,expence amount,44,category,H1,item1,H1,item2,item3,,item4,,des,شراء إنترنت بطاقة: ***1693;مدى من: ***3001 مبلغ: SAR 44.00 لدى: HungerStation في: 2020-02-22 19:26:17,dae,43883,note2,</v>
      </c>
      <c r="P890">
        <f>COUNTIF(O:O,O890)</f>
        <v>1</v>
      </c>
    </row>
    <row r="891" spans="1:16" ht="30" customHeight="1" thickBot="1" x14ac:dyDescent="0.35">
      <c r="A891" s="8">
        <v>43884.350069444445</v>
      </c>
      <c r="B891" s="4" t="s">
        <v>9</v>
      </c>
      <c r="C891" s="4"/>
      <c r="D891" s="4"/>
      <c r="E891" s="9">
        <v>14.26</v>
      </c>
      <c r="F891" s="4" t="s">
        <v>14</v>
      </c>
      <c r="G891" s="4"/>
      <c r="H891" s="4"/>
      <c r="I891" s="4" t="s">
        <v>14</v>
      </c>
      <c r="J891" s="4"/>
      <c r="K891" s="9" t="s">
        <v>848</v>
      </c>
      <c r="L891" s="10">
        <v>43883</v>
      </c>
      <c r="M891" s="4"/>
      <c r="N891" s="1">
        <f>COUNTIF(K:K,K891)</f>
        <v>1</v>
      </c>
      <c r="O891" s="1" t="str">
        <f t="shared" si="14"/>
        <v>Expenses,amount,,source,,expence amount,14.26,category,H2,item1,,item2,item3,H2,item4,,des,شراء عبر نقاط البيع بطاقة: ***1693; مدى من: ***3001 مبلغ: SAR 14.26 لدى: PANDA RETAIL COMPANY P n RD في: 2020-02-22 19:13:22,dae,43883,note2,</v>
      </c>
      <c r="P891">
        <f>COUNTIF(O:O,O891)</f>
        <v>1</v>
      </c>
    </row>
    <row r="892" spans="1:16" ht="30" customHeight="1" thickBot="1" x14ac:dyDescent="0.35">
      <c r="A892" s="8">
        <v>43884.350624999999</v>
      </c>
      <c r="B892" s="4" t="s">
        <v>9</v>
      </c>
      <c r="C892" s="4"/>
      <c r="D892" s="4"/>
      <c r="E892" s="9">
        <v>50</v>
      </c>
      <c r="F892" s="4" t="s">
        <v>14</v>
      </c>
      <c r="G892" s="4"/>
      <c r="H892" s="4"/>
      <c r="I892" s="4" t="s">
        <v>14</v>
      </c>
      <c r="J892" s="4"/>
      <c r="K892" s="9" t="s">
        <v>849</v>
      </c>
      <c r="L892" s="10">
        <v>43883</v>
      </c>
      <c r="M892" s="4"/>
      <c r="N892" s="1">
        <f>COUNTIF(K:K,K892)</f>
        <v>1</v>
      </c>
      <c r="O892" s="1" t="str">
        <f t="shared" si="14"/>
        <v>Expenses,amount,,source,,expence amount,50,category,H2,item1,,item2,item3,H2,item4,,des,سحب: صراف آلي بطاقة: ***1693;مدى من: ***3001 مبلغ: SAR 50.00 في: 2020-02-22 18:46:40,dae,43883,note2,</v>
      </c>
      <c r="P892">
        <f>COUNTIF(O:O,O892)</f>
        <v>1</v>
      </c>
    </row>
    <row r="893" spans="1:16" ht="30" customHeight="1" thickBot="1" x14ac:dyDescent="0.35">
      <c r="A893" s="8">
        <v>43884.736157407409</v>
      </c>
      <c r="B893" s="4" t="s">
        <v>9</v>
      </c>
      <c r="C893" s="4"/>
      <c r="D893" s="4"/>
      <c r="E893" s="9">
        <v>56.35</v>
      </c>
      <c r="F893" s="4" t="s">
        <v>10</v>
      </c>
      <c r="G893" s="4" t="s">
        <v>10</v>
      </c>
      <c r="H893" s="4"/>
      <c r="I893" s="4"/>
      <c r="J893" s="4"/>
      <c r="K893" s="9" t="s">
        <v>850</v>
      </c>
      <c r="L893" s="10">
        <v>43884</v>
      </c>
      <c r="M893" s="4"/>
      <c r="N893" s="1">
        <f>COUNTIF(K:K,K893)</f>
        <v>1</v>
      </c>
      <c r="O893" s="1" t="str">
        <f t="shared" si="14"/>
        <v>Expenses,amount,,source,,expence amount,56.35,category,H1,item1,H1,item2,item3,,item4,,des,شراء عبر نقاط البيع بطاقة: ***1693; مدى(أثير) من: ***3001 مبلغ: SAR 56.35 لدى: PANDA RETAIL COMPANY P n RD في: 2020-02-23 17:34:00,dae,43884,note2,</v>
      </c>
      <c r="P893">
        <f>COUNTIF(O:O,O893)</f>
        <v>1</v>
      </c>
    </row>
    <row r="894" spans="1:16" ht="30" customHeight="1" thickBot="1" x14ac:dyDescent="0.35">
      <c r="A894" s="8">
        <v>43884.736608796295</v>
      </c>
      <c r="B894" s="4" t="s">
        <v>9</v>
      </c>
      <c r="C894" s="4"/>
      <c r="D894" s="4"/>
      <c r="E894" s="9">
        <v>24</v>
      </c>
      <c r="F894" s="4" t="s">
        <v>60</v>
      </c>
      <c r="G894" s="4"/>
      <c r="H894" s="4"/>
      <c r="I894" s="4"/>
      <c r="J894" s="4"/>
      <c r="K894" s="9" t="s">
        <v>851</v>
      </c>
      <c r="L894" s="10">
        <v>43884</v>
      </c>
      <c r="M894" s="4"/>
      <c r="N894" s="1">
        <f>COUNTIF(K:K,K894)</f>
        <v>1</v>
      </c>
      <c r="O894" s="1" t="str">
        <f t="shared" si="14"/>
        <v>Expenses,amount,,source,,expence amount,24,category,Res,item1,,item2,item3,,item4,,des,عملية شراء مدى عبر الإنترنت بمبلغ 24.00 SAR بإستخدام بطاقة مدى رقم ***1693 في 2020-02-23 11:39:53 تم الخصم من حساب ***3001.,dae,43884,note2,</v>
      </c>
      <c r="P894">
        <f>COUNTIF(O:O,O894)</f>
        <v>1</v>
      </c>
    </row>
    <row r="895" spans="1:16" ht="30" customHeight="1" thickBot="1" x14ac:dyDescent="0.35">
      <c r="A895" s="8">
        <v>43884.737615740742</v>
      </c>
      <c r="B895" s="4" t="s">
        <v>9</v>
      </c>
      <c r="C895" s="4"/>
      <c r="D895" s="4"/>
      <c r="E895" s="9">
        <v>5</v>
      </c>
      <c r="F895" s="4" t="s">
        <v>20</v>
      </c>
      <c r="G895" s="4"/>
      <c r="H895" s="4" t="s">
        <v>30</v>
      </c>
      <c r="I895" s="4"/>
      <c r="J895" s="4"/>
      <c r="K895" s="9" t="s">
        <v>852</v>
      </c>
      <c r="L895" s="10">
        <v>43884</v>
      </c>
      <c r="M895" s="4"/>
      <c r="N895" s="1">
        <f>COUNTIF(K:K,K895)</f>
        <v>1</v>
      </c>
      <c r="O895" s="1" t="str">
        <f t="shared" si="14"/>
        <v>Expenses,amount,,source,,expence amount,5,category,Me,item1,,item2Other,item3,,item4,,des,عملية شراء مدى عبر الإنترنت بمبلغ 5.00 SAR بإستخدام بطاقة مدى رقم ***1693 في 2020-02-23 11:40:16 تم الخصم من حساب ***3001.,dae,43884,note2,</v>
      </c>
      <c r="P895">
        <f>COUNTIF(O:O,O895)</f>
        <v>1</v>
      </c>
    </row>
    <row r="896" spans="1:16" ht="30" customHeight="1" thickBot="1" x14ac:dyDescent="0.35">
      <c r="A896" s="8">
        <v>43884.767083333332</v>
      </c>
      <c r="B896" s="4" t="s">
        <v>9</v>
      </c>
      <c r="C896" s="4"/>
      <c r="D896" s="4"/>
      <c r="E896" s="9">
        <v>100</v>
      </c>
      <c r="F896" s="4" t="s">
        <v>10</v>
      </c>
      <c r="G896" s="4" t="s">
        <v>10</v>
      </c>
      <c r="H896" s="4"/>
      <c r="I896" s="4"/>
      <c r="J896" s="4"/>
      <c r="K896" s="9" t="s">
        <v>853</v>
      </c>
      <c r="L896" s="10">
        <v>43884</v>
      </c>
      <c r="M896" s="4"/>
      <c r="N896" s="1">
        <f>COUNTIF(K:K,K896)</f>
        <v>1</v>
      </c>
      <c r="O896" s="1" t="str">
        <f t="shared" si="14"/>
        <v>Expenses,amount,,source,,expence amount,100,category,H1,item1,H1,item2,item3,,item4,,des,حوالة صادرة: محلية من: xx007 مبلغ: 107.35 SAR في: 2020/02/23 14:27,dae,43884,note2,</v>
      </c>
      <c r="P896">
        <f>COUNTIF(O:O,O896)</f>
        <v>1</v>
      </c>
    </row>
    <row r="897" spans="1:16" ht="30" customHeight="1" thickBot="1" x14ac:dyDescent="0.35">
      <c r="A897" s="8">
        <v>43884.767685185187</v>
      </c>
      <c r="B897" s="4" t="s">
        <v>9</v>
      </c>
      <c r="C897" s="4"/>
      <c r="D897" s="4"/>
      <c r="E897" s="9">
        <v>2</v>
      </c>
      <c r="F897" s="4" t="s">
        <v>20</v>
      </c>
      <c r="G897" s="4"/>
      <c r="H897" s="4" t="s">
        <v>22</v>
      </c>
      <c r="I897" s="4"/>
      <c r="J897" s="4"/>
      <c r="K897" s="9" t="s">
        <v>854</v>
      </c>
      <c r="L897" s="10">
        <v>43881</v>
      </c>
      <c r="M897" s="4"/>
      <c r="N897" s="1">
        <f>COUNTIF(K:K,K897)</f>
        <v>1</v>
      </c>
      <c r="O897" s="1" t="str">
        <f t="shared" si="14"/>
        <v>Expenses,amount,,source,,expence amount,2,category,Me,item1,,item2Fuel,item3,,item4,,des,مشتريات نقاط البيع بطاقة: **4529;مدى(تطبيق مدى Pay) من: xx007 مبلغ: 2.00 SAR لدى: OTHMAN BIN AFAN دولة: السعودية في: 2020/02/20 18:59,dae,43881,note2,</v>
      </c>
      <c r="P897">
        <f>COUNTIF(O:O,O897)</f>
        <v>1</v>
      </c>
    </row>
    <row r="898" spans="1:16" ht="30" customHeight="1" thickBot="1" x14ac:dyDescent="0.35">
      <c r="A898" s="8">
        <v>43884.768148148149</v>
      </c>
      <c r="B898" s="4" t="s">
        <v>9</v>
      </c>
      <c r="C898" s="4"/>
      <c r="D898" s="4"/>
      <c r="E898" s="9">
        <v>12</v>
      </c>
      <c r="F898" s="4" t="s">
        <v>20</v>
      </c>
      <c r="G898" s="4"/>
      <c r="H898" s="4" t="s">
        <v>84</v>
      </c>
      <c r="I898" s="4"/>
      <c r="J898" s="4"/>
      <c r="K898" s="9" t="s">
        <v>855</v>
      </c>
      <c r="L898" s="10">
        <v>43881</v>
      </c>
      <c r="M898" s="4"/>
      <c r="N898" s="1">
        <f>COUNTIF(K:K,K898)</f>
        <v>1</v>
      </c>
      <c r="O898" s="1" t="str">
        <f t="shared" si="14"/>
        <v>Expenses,amount,,source,,expence amount,12,category,Me,item1,,item2Coffee,item3,,item4,,des,مشتريات نقاط البيع بطاقة: **4529;مدى(تطبيق مدى Pay) من: xx007 مبلغ: 12.00 SAR لدى: DANKIN DONUTS دولة: السعودية في: 2020/02/20 13:52,dae,43881,note2,</v>
      </c>
      <c r="P898">
        <f>COUNTIF(O:O,O898)</f>
        <v>1</v>
      </c>
    </row>
    <row r="899" spans="1:16" ht="30" customHeight="1" thickBot="1" x14ac:dyDescent="0.35">
      <c r="A899" s="8">
        <v>43884.840590277781</v>
      </c>
      <c r="B899" s="4" t="s">
        <v>9</v>
      </c>
      <c r="C899" s="4"/>
      <c r="D899" s="4"/>
      <c r="E899" s="9">
        <v>13.74</v>
      </c>
      <c r="F899" s="4" t="s">
        <v>10</v>
      </c>
      <c r="G899" s="4" t="s">
        <v>24</v>
      </c>
      <c r="H899" s="4"/>
      <c r="I899" s="4"/>
      <c r="J899" s="4"/>
      <c r="K899" s="9" t="s">
        <v>856</v>
      </c>
      <c r="L899" s="10">
        <v>43884</v>
      </c>
      <c r="M899" s="4"/>
      <c r="N899" s="1">
        <f>COUNTIF(K:K,K899)</f>
        <v>1</v>
      </c>
      <c r="O899" s="1" t="str">
        <f t="shared" si="14"/>
        <v>Expenses,amount,,source,,expence amount,13.74,category,H1,item1,Batool,item2,item3,,item4,,des,شراء عبر نقاط البيع بطاقة: ***1693; مدى(أثير) من: ***3001 مبلغ: SAR 13.74 لدى: Alnahdha Medical Compl Abdulaziz SR في: 2020-02-23 20:08:26,dae,43884,note2,</v>
      </c>
      <c r="P899">
        <f>COUNTIF(O:O,O899)</f>
        <v>1</v>
      </c>
    </row>
    <row r="900" spans="1:16" ht="30" customHeight="1" thickBot="1" x14ac:dyDescent="0.35">
      <c r="A900" s="8">
        <v>43884.840891203705</v>
      </c>
      <c r="B900" s="4" t="s">
        <v>9</v>
      </c>
      <c r="C900" s="4"/>
      <c r="D900" s="4"/>
      <c r="E900" s="9">
        <v>3</v>
      </c>
      <c r="F900" s="4" t="s">
        <v>10</v>
      </c>
      <c r="G900" s="4" t="s">
        <v>24</v>
      </c>
      <c r="H900" s="4"/>
      <c r="I900" s="4"/>
      <c r="J900" s="4"/>
      <c r="K900" s="9" t="s">
        <v>857</v>
      </c>
      <c r="L900" s="10">
        <v>43884</v>
      </c>
      <c r="M900" s="4"/>
      <c r="N900" s="1">
        <f>COUNTIF(K:K,K900)</f>
        <v>1</v>
      </c>
      <c r="O900" s="1" t="str">
        <f t="shared" si="14"/>
        <v>Expenses,amount,,source,,expence amount,3,category,H1,item1,Batool,item2,item3,,item4,,des,مستوصف النهضة,dae,43884,note2,</v>
      </c>
      <c r="P900">
        <f>COUNTIF(O:O,O900)</f>
        <v>1</v>
      </c>
    </row>
    <row r="901" spans="1:16" ht="30" customHeight="1" thickBot="1" x14ac:dyDescent="0.35">
      <c r="A901" s="8">
        <v>43884.841273148151</v>
      </c>
      <c r="B901" s="4" t="s">
        <v>9</v>
      </c>
      <c r="C901" s="4"/>
      <c r="D901" s="4"/>
      <c r="E901" s="9">
        <v>2</v>
      </c>
      <c r="F901" s="4" t="s">
        <v>20</v>
      </c>
      <c r="G901" s="4"/>
      <c r="H901" s="4" t="s">
        <v>84</v>
      </c>
      <c r="I901" s="4"/>
      <c r="J901" s="4"/>
      <c r="K901" s="9" t="s">
        <v>858</v>
      </c>
      <c r="L901" s="10">
        <v>43884</v>
      </c>
      <c r="M901" s="4"/>
      <c r="N901" s="1">
        <f>COUNTIF(K:K,K901)</f>
        <v>1</v>
      </c>
      <c r="O901" s="1" t="str">
        <f t="shared" si="14"/>
        <v>Expenses,amount,,source,,expence amount,2,category,Me,item1,,item2Coffee,item3,,item4,,des,شراء عبر نقاط البيع بطاقة: ***1693; مدى(أثير) من: ***3001 مبلغ: SAR 2.00 لدى: United Al Ayadi Compan ital في: 2020-02-23 19:11:01,dae,43884,note2,</v>
      </c>
      <c r="P901">
        <f>COUNTIF(O:O,O901)</f>
        <v>1</v>
      </c>
    </row>
    <row r="902" spans="1:16" ht="30" customHeight="1" thickBot="1" x14ac:dyDescent="0.35">
      <c r="A902" s="8">
        <v>43884.998483796298</v>
      </c>
      <c r="B902" s="4" t="s">
        <v>9</v>
      </c>
      <c r="C902" s="4"/>
      <c r="D902" s="4"/>
      <c r="E902" s="9">
        <v>30</v>
      </c>
      <c r="F902" s="4" t="s">
        <v>20</v>
      </c>
      <c r="G902" s="4"/>
      <c r="H902" s="4" t="s">
        <v>30</v>
      </c>
      <c r="I902" s="4"/>
      <c r="J902" s="4"/>
      <c r="K902" s="4" t="s">
        <v>859</v>
      </c>
      <c r="L902" s="10">
        <v>43884</v>
      </c>
      <c r="M902" s="4"/>
      <c r="N902" s="1">
        <f>COUNTIF(K:K,K902)</f>
        <v>1</v>
      </c>
      <c r="O902" s="1" t="str">
        <f t="shared" si="14"/>
        <v>Expenses,amount,,source,,expence amount,30,category,Me,item1,,item2Other,item3,,item4,,des,PARKING gurnada,dae,43884,note2,</v>
      </c>
      <c r="P902">
        <f>COUNTIF(O:O,O902)</f>
        <v>1</v>
      </c>
    </row>
    <row r="903" spans="1:16" ht="30" customHeight="1" thickBot="1" x14ac:dyDescent="0.35">
      <c r="A903" s="8">
        <v>43884.998807870368</v>
      </c>
      <c r="B903" s="4" t="s">
        <v>9</v>
      </c>
      <c r="C903" s="4"/>
      <c r="D903" s="4"/>
      <c r="E903" s="9">
        <v>30</v>
      </c>
      <c r="F903" s="4" t="s">
        <v>20</v>
      </c>
      <c r="G903" s="4"/>
      <c r="H903" s="4" t="s">
        <v>30</v>
      </c>
      <c r="I903" s="4"/>
      <c r="J903" s="4"/>
      <c r="K903" s="9" t="s">
        <v>132</v>
      </c>
      <c r="L903" s="10">
        <v>43884</v>
      </c>
      <c r="M903" s="4"/>
      <c r="N903" s="1">
        <f>COUNTIF(K:K,K903)</f>
        <v>6</v>
      </c>
      <c r="O903" s="1" t="str">
        <f t="shared" si="14"/>
        <v>Expenses,amount,,source,,expence amount,30,category,Me,item1,,item2Other,item3,,item4,,des,حلاق,dae,43884,note2,</v>
      </c>
      <c r="P903">
        <f>COUNTIF(O:O,O903)</f>
        <v>1</v>
      </c>
    </row>
    <row r="904" spans="1:16" ht="30" customHeight="1" thickBot="1" x14ac:dyDescent="0.35">
      <c r="A904" s="8">
        <v>43884.999479166669</v>
      </c>
      <c r="B904" s="4" t="s">
        <v>9</v>
      </c>
      <c r="C904" s="4"/>
      <c r="D904" s="4"/>
      <c r="E904" s="9">
        <v>40</v>
      </c>
      <c r="F904" s="4" t="s">
        <v>20</v>
      </c>
      <c r="G904" s="4"/>
      <c r="H904" s="4" t="s">
        <v>127</v>
      </c>
      <c r="I904" s="4"/>
      <c r="J904" s="4"/>
      <c r="K904" s="9" t="s">
        <v>860</v>
      </c>
      <c r="L904" s="10">
        <v>43884</v>
      </c>
      <c r="M904" s="4"/>
      <c r="N904" s="1">
        <f>COUNTIF(K:K,K904)</f>
        <v>1</v>
      </c>
      <c r="O904" s="1" t="str">
        <f t="shared" si="14"/>
        <v>Expenses,amount,,source,,expence amount,40,category,Me,item1,,item2Car Wash,item3,,item4,,des,شراء عبر نقاط البيع بطاقة: ***1693; مدى(أثير) من: ***3001 مبلغ: SAR 40.00 لدى: WASHUP في: 2020-02-23 22:37:19,dae,43884,note2,</v>
      </c>
      <c r="P904">
        <f>COUNTIF(O:O,O904)</f>
        <v>1</v>
      </c>
    </row>
    <row r="905" spans="1:16" ht="30" customHeight="1" thickBot="1" x14ac:dyDescent="0.35">
      <c r="A905" s="8">
        <v>43884.999826388892</v>
      </c>
      <c r="B905" s="4" t="s">
        <v>9</v>
      </c>
      <c r="C905" s="4"/>
      <c r="D905" s="4"/>
      <c r="E905" s="9">
        <v>50</v>
      </c>
      <c r="F905" s="4" t="s">
        <v>20</v>
      </c>
      <c r="G905" s="4"/>
      <c r="H905" s="4" t="s">
        <v>22</v>
      </c>
      <c r="I905" s="4"/>
      <c r="J905" s="4"/>
      <c r="K905" s="9" t="s">
        <v>861</v>
      </c>
      <c r="L905" s="10">
        <v>43884</v>
      </c>
      <c r="M905" s="4"/>
      <c r="N905" s="1">
        <f>COUNTIF(K:K,K905)</f>
        <v>1</v>
      </c>
      <c r="O905" s="1" t="str">
        <f t="shared" si="14"/>
        <v>Expenses,amount,,source,,expence amount,50,category,Me,item1,,item2Fuel,item3,,item4,,des,شراء عبر نقاط البيع بطاقة: ***1693; مدى(أثير) من: ***3001 مبلغ: SAR 50.00 لدى: fuel في: 2020-02-23 22:11:16,dae,43884,note2,</v>
      </c>
      <c r="P905">
        <f>COUNTIF(O:O,O905)</f>
        <v>1</v>
      </c>
    </row>
    <row r="906" spans="1:16" ht="30" customHeight="1" thickBot="1" x14ac:dyDescent="0.35">
      <c r="A906" s="8">
        <v>43885.000196759262</v>
      </c>
      <c r="B906" s="4" t="s">
        <v>9</v>
      </c>
      <c r="C906" s="4"/>
      <c r="D906" s="4"/>
      <c r="E906" s="9">
        <v>4.2</v>
      </c>
      <c r="F906" s="4" t="s">
        <v>10</v>
      </c>
      <c r="G906" s="4" t="s">
        <v>10</v>
      </c>
      <c r="H906" s="4"/>
      <c r="I906" s="4"/>
      <c r="J906" s="4"/>
      <c r="K906" s="9" t="s">
        <v>862</v>
      </c>
      <c r="L906" s="10">
        <v>43884</v>
      </c>
      <c r="M906" s="4"/>
      <c r="N906" s="1">
        <f>COUNTIF(K:K,K906)</f>
        <v>1</v>
      </c>
      <c r="O906" s="1" t="str">
        <f t="shared" si="14"/>
        <v>Expenses,amount,,source,,expence amount,4.2,category,H1,item1,H1,item2,item3,,item4,,des,شراء عبر نقاط البيع بطاقة: ***1693; مدى(أثير) من: ***3001 مبلغ: SAR 4.20 لدى: Rawabi Alkorneesh EST في: 2020-02-23 20:25:39,dae,43884,note2,</v>
      </c>
      <c r="P906">
        <f>COUNTIF(O:O,O906)</f>
        <v>1</v>
      </c>
    </row>
    <row r="907" spans="1:16" ht="30" customHeight="1" thickBot="1" x14ac:dyDescent="0.35">
      <c r="A907" s="8">
        <v>43885.333495370367</v>
      </c>
      <c r="B907" s="4" t="s">
        <v>9</v>
      </c>
      <c r="C907" s="4"/>
      <c r="D907" s="4"/>
      <c r="E907" s="9">
        <v>25</v>
      </c>
      <c r="F907" s="4" t="s">
        <v>10</v>
      </c>
      <c r="G907" s="4" t="s">
        <v>24</v>
      </c>
      <c r="H907" s="4"/>
      <c r="I907" s="4"/>
      <c r="J907" s="4"/>
      <c r="K907" s="9" t="s">
        <v>863</v>
      </c>
      <c r="L907" s="10">
        <v>43884</v>
      </c>
      <c r="M907" s="4"/>
      <c r="N907" s="1">
        <f>COUNTIF(K:K,K907)</f>
        <v>1</v>
      </c>
      <c r="O907" s="1" t="str">
        <f t="shared" si="14"/>
        <v>Expenses,amount,,source,,expence amount,25,category,H1,item1,Batool,item2,item3,,item4,,des,شراء عبر نقاط البيع بطاقة: ***1693; مدى(أثير) من: ***3001 مبلغ: SAR 25.00 لدى: Alnahdha Medical Compl Abdulaziz SR في: 2020-02-23 20:15:12,dae,43884,note2,</v>
      </c>
      <c r="P907">
        <f>COUNTIF(O:O,O907)</f>
        <v>1</v>
      </c>
    </row>
    <row r="908" spans="1:16" ht="30" customHeight="1" thickBot="1" x14ac:dyDescent="0.35">
      <c r="A908" s="8">
        <v>43885.333969907406</v>
      </c>
      <c r="B908" s="4" t="s">
        <v>9</v>
      </c>
      <c r="C908" s="4"/>
      <c r="D908" s="4"/>
      <c r="E908" s="9">
        <v>39.799999999999997</v>
      </c>
      <c r="F908" s="4" t="s">
        <v>10</v>
      </c>
      <c r="G908" s="4" t="s">
        <v>10</v>
      </c>
      <c r="H908" s="4"/>
      <c r="I908" s="4"/>
      <c r="J908" s="4"/>
      <c r="K908" s="9" t="s">
        <v>864</v>
      </c>
      <c r="L908" s="10">
        <v>43884</v>
      </c>
      <c r="M908" s="4"/>
      <c r="N908" s="1">
        <f>COUNTIF(K:K,K908)</f>
        <v>1</v>
      </c>
      <c r="O908" s="1" t="str">
        <f t="shared" si="14"/>
        <v>Expenses,amount,,source,,expence amount,39.8,category,H1,item1,H1,item2,item3,,item4,,des,شراء عبر نقاط البيع بطاقة: ***1693; مدى(أثير) من: ***3001 مبلغ: SAR 39.80 لدى: PANDA RETAIL COMPANY P n RD في: 2020-02-23 18:36:42,dae,43884,note2,</v>
      </c>
      <c r="P908">
        <f>COUNTIF(O:O,O908)</f>
        <v>1</v>
      </c>
    </row>
    <row r="909" spans="1:16" ht="30" customHeight="1" thickBot="1" x14ac:dyDescent="0.35">
      <c r="A909" s="8">
        <v>43885.334305555552</v>
      </c>
      <c r="B909" s="4" t="s">
        <v>9</v>
      </c>
      <c r="C909" s="4"/>
      <c r="D909" s="4"/>
      <c r="E909" s="9">
        <v>16</v>
      </c>
      <c r="F909" s="4" t="s">
        <v>20</v>
      </c>
      <c r="G909" s="4"/>
      <c r="H909" s="4" t="s">
        <v>84</v>
      </c>
      <c r="I909" s="4"/>
      <c r="J909" s="4"/>
      <c r="K909" s="9" t="s">
        <v>865</v>
      </c>
      <c r="L909" s="10">
        <v>43884</v>
      </c>
      <c r="M909" s="4"/>
      <c r="N909" s="1">
        <f>COUNTIF(K:K,K909)</f>
        <v>1</v>
      </c>
      <c r="O909" s="1" t="str">
        <f t="shared" si="14"/>
        <v>Expenses,amount,,source,,expence amount,16,category,Me,item1,,item2Coffee,item3,,item4,,des,شراء عبر نقاط البيع بطاقة: ***1693; مدى(أثير) من: ***3001 مبلغ: SAR 16.00 لدى: Coffee day في: 2020-02-23 11:33:43,dae,43884,note2,</v>
      </c>
      <c r="P909">
        <f>COUNTIF(O:O,O909)</f>
        <v>1</v>
      </c>
    </row>
    <row r="910" spans="1:16" ht="30" customHeight="1" thickBot="1" x14ac:dyDescent="0.35">
      <c r="A910" s="8">
        <v>43885.334699074076</v>
      </c>
      <c r="B910" s="4" t="s">
        <v>9</v>
      </c>
      <c r="C910" s="4"/>
      <c r="D910" s="4"/>
      <c r="E910" s="9">
        <v>34.35</v>
      </c>
      <c r="F910" s="4" t="s">
        <v>10</v>
      </c>
      <c r="G910" s="4" t="s">
        <v>10</v>
      </c>
      <c r="H910" s="4"/>
      <c r="I910" s="4"/>
      <c r="J910" s="4"/>
      <c r="K910" s="9" t="s">
        <v>866</v>
      </c>
      <c r="L910" s="10">
        <v>43883</v>
      </c>
      <c r="M910" s="4"/>
      <c r="N910" s="1">
        <f>COUNTIF(K:K,K910)</f>
        <v>1</v>
      </c>
      <c r="O910" s="1" t="str">
        <f t="shared" si="14"/>
        <v>Expenses,amount,,source,,expence amount,34.35,category,H1,item1,H1,item2,item3,,item4,,des,شراء عبر نقاط البيع بطاقة: ***1693; مدى من: ***3001 مبلغ: SAR 34.35 لدى: Ruba Muhammad Al Hamid st Al Nada في: 2020-02-22 13:11:43,dae,43883,note2,</v>
      </c>
      <c r="P910">
        <f>COUNTIF(O:O,O910)</f>
        <v>1</v>
      </c>
    </row>
    <row r="911" spans="1:16" ht="30" customHeight="1" thickBot="1" x14ac:dyDescent="0.35">
      <c r="A911" s="8">
        <v>43885.335057870368</v>
      </c>
      <c r="B911" s="4" t="s">
        <v>9</v>
      </c>
      <c r="C911" s="4"/>
      <c r="D911" s="4"/>
      <c r="E911" s="9">
        <v>15</v>
      </c>
      <c r="F911" s="4" t="s">
        <v>60</v>
      </c>
      <c r="G911" s="4"/>
      <c r="H911" s="4"/>
      <c r="I911" s="4"/>
      <c r="J911" s="4"/>
      <c r="K911" s="9" t="s">
        <v>867</v>
      </c>
      <c r="L911" s="10">
        <v>43883</v>
      </c>
      <c r="M911" s="4"/>
      <c r="N911" s="1">
        <f>COUNTIF(K:K,K911)</f>
        <v>1</v>
      </c>
      <c r="O911" s="1" t="str">
        <f t="shared" si="14"/>
        <v>Expenses,amount,,source,,expence amount,15,category,Res,item1,,item2,item3,,item4,,des,عملية شراء مدى عبر الإنترنت بمبلغ 15.00 SAR بإستخدام بطاقة مدى رقم ***1693 في 2020-02-22 13:02:22 تم الخصم من حساب ***3001.,dae,43883,note2,</v>
      </c>
      <c r="P911">
        <f>COUNTIF(O:O,O911)</f>
        <v>1</v>
      </c>
    </row>
    <row r="912" spans="1:16" ht="30" customHeight="1" thickBot="1" x14ac:dyDescent="0.35">
      <c r="A912" s="8">
        <v>43885.335532407407</v>
      </c>
      <c r="B912" s="4" t="s">
        <v>9</v>
      </c>
      <c r="C912" s="4"/>
      <c r="D912" s="4"/>
      <c r="E912" s="9">
        <v>16</v>
      </c>
      <c r="F912" s="4" t="s">
        <v>60</v>
      </c>
      <c r="G912" s="4"/>
      <c r="H912" s="4"/>
      <c r="I912" s="4"/>
      <c r="J912" s="4"/>
      <c r="K912" s="9" t="s">
        <v>868</v>
      </c>
      <c r="L912" s="10">
        <v>43883</v>
      </c>
      <c r="M912" s="4"/>
      <c r="N912" s="1">
        <f>COUNTIF(K:K,K912)</f>
        <v>1</v>
      </c>
      <c r="O912" s="1" t="str">
        <f t="shared" si="14"/>
        <v>Expenses,amount,,source,,expence amount,16,category,Res,item1,,item2,item3,,item4,,des,عملية شراء مدى عبر الإنترنت بمبلغ 16.00 SAR بإستخدام بطاقة مدى رقم ***1693 في 2020-02-22 11:20:57 تم الخصم من حساب ***3001.,dae,43883,note2,</v>
      </c>
      <c r="P912">
        <f>COUNTIF(O:O,O912)</f>
        <v>1</v>
      </c>
    </row>
    <row r="913" spans="1:16" ht="30" customHeight="1" thickBot="1" x14ac:dyDescent="0.35">
      <c r="A913" s="8">
        <v>43885.335949074077</v>
      </c>
      <c r="B913" s="4" t="s">
        <v>9</v>
      </c>
      <c r="C913" s="4"/>
      <c r="D913" s="4"/>
      <c r="E913" s="9">
        <v>10</v>
      </c>
      <c r="F913" s="4" t="s">
        <v>20</v>
      </c>
      <c r="G913" s="4"/>
      <c r="H913" s="4" t="s">
        <v>84</v>
      </c>
      <c r="I913" s="4"/>
      <c r="J913" s="4"/>
      <c r="K913" s="9" t="s">
        <v>869</v>
      </c>
      <c r="L913" s="10">
        <v>43881</v>
      </c>
      <c r="M913" s="4"/>
      <c r="N913" s="1">
        <f>COUNTIF(K:K,K913)</f>
        <v>1</v>
      </c>
      <c r="O913" s="1" t="str">
        <f t="shared" si="14"/>
        <v>Expenses,amount,,source,,expence amount,10,category,Me,item1,,item2Coffee,item3,,item4,,des,شراء عبر نقاط البيع بطاقة: ***1693; مدى(أثير) من: ***3001 مبلغ: SAR 10.00 لدى: JAVA TIME FOR TRADING affan st في: 2020-02-20 08:18:02,dae,43881,note2,</v>
      </c>
      <c r="P913">
        <f>COUNTIF(O:O,O913)</f>
        <v>1</v>
      </c>
    </row>
    <row r="914" spans="1:16" ht="30" customHeight="1" thickBot="1" x14ac:dyDescent="0.35">
      <c r="A914" s="8">
        <v>43885.336377314816</v>
      </c>
      <c r="B914" s="4" t="s">
        <v>9</v>
      </c>
      <c r="C914" s="4"/>
      <c r="D914" s="4"/>
      <c r="E914" s="9">
        <v>10.1</v>
      </c>
      <c r="F914" s="4" t="s">
        <v>10</v>
      </c>
      <c r="G914" s="4" t="s">
        <v>24</v>
      </c>
      <c r="H914" s="4"/>
      <c r="I914" s="4"/>
      <c r="J914" s="4"/>
      <c r="K914" s="9" t="s">
        <v>870</v>
      </c>
      <c r="L914" s="10">
        <v>43881</v>
      </c>
      <c r="M914" s="4"/>
      <c r="N914" s="1">
        <f>COUNTIF(K:K,K914)</f>
        <v>1</v>
      </c>
      <c r="O914" s="1" t="str">
        <f t="shared" si="14"/>
        <v>Expenses,amount,,source,,expence amount,10.1,category,H1,item1,Batool,item2,item3,,item4,,des,شراء عبر نقاط البيع بطاقة: ***1693; مدى(أثير) من: ***3001 مبلغ: SAR 10.10 لدى: ALRASHAD PHARMACY في: 2020-02-20 02:51:58,dae,43881,note2,</v>
      </c>
      <c r="P914">
        <f>COUNTIF(O:O,O914)</f>
        <v>1</v>
      </c>
    </row>
    <row r="915" spans="1:16" ht="30" customHeight="1" thickBot="1" x14ac:dyDescent="0.35">
      <c r="A915" s="8">
        <v>43885.615162037036</v>
      </c>
      <c r="B915" s="4" t="s">
        <v>9</v>
      </c>
      <c r="C915" s="4"/>
      <c r="D915" s="4"/>
      <c r="E915" s="9">
        <v>50</v>
      </c>
      <c r="F915" s="4" t="s">
        <v>14</v>
      </c>
      <c r="G915" s="4"/>
      <c r="H915" s="4"/>
      <c r="I915" s="4" t="s">
        <v>14</v>
      </c>
      <c r="J915" s="4"/>
      <c r="K915" s="9" t="s">
        <v>871</v>
      </c>
      <c r="L915" s="10">
        <v>43884</v>
      </c>
      <c r="M915" s="4"/>
      <c r="N915" s="1">
        <f>COUNTIF(K:K,K915)</f>
        <v>1</v>
      </c>
      <c r="O915" s="1" t="str">
        <f t="shared" si="14"/>
        <v>Expenses,amount,,source,,expence amount,50,category,H2,item1,,item2,item3,H2,item4,,des,سحب: صراف آلي بطاقة: **4529 مدى دولة: السعودية من: xx007 مبلغ: 50.00 SAR في: 2020/02/23 19:23,dae,43884,note2,</v>
      </c>
      <c r="P915">
        <f>COUNTIF(O:O,O915)</f>
        <v>1</v>
      </c>
    </row>
    <row r="916" spans="1:16" ht="30" customHeight="1" thickBot="1" x14ac:dyDescent="0.35">
      <c r="A916" s="8">
        <v>43885.615717592591</v>
      </c>
      <c r="B916" s="4" t="s">
        <v>9</v>
      </c>
      <c r="C916" s="4"/>
      <c r="D916" s="4"/>
      <c r="E916" s="9">
        <v>100</v>
      </c>
      <c r="F916" s="4" t="s">
        <v>10</v>
      </c>
      <c r="G916" s="4" t="s">
        <v>24</v>
      </c>
      <c r="H916" s="4"/>
      <c r="I916" s="4"/>
      <c r="J916" s="4"/>
      <c r="K916" s="9" t="s">
        <v>872</v>
      </c>
      <c r="L916" s="10">
        <v>43885</v>
      </c>
      <c r="M916" s="4"/>
      <c r="N916" s="1">
        <f>COUNTIF(K:K,K916)</f>
        <v>1</v>
      </c>
      <c r="O916" s="1" t="str">
        <f t="shared" si="14"/>
        <v>Expenses,amount,,source,,expence amount,100,category,H1,item1,Batool,item2,item3,,item4,,des,حوالة صادرة: محلية من: xx007 مبلغ: 107.35 SAR في: 2020/02/24 14:30,dae,43885,note2,</v>
      </c>
      <c r="P916">
        <f>COUNTIF(O:O,O916)</f>
        <v>1</v>
      </c>
    </row>
    <row r="917" spans="1:16" ht="30" customHeight="1" thickBot="1" x14ac:dyDescent="0.35">
      <c r="A917" s="8">
        <v>43885.616365740738</v>
      </c>
      <c r="B917" s="4" t="s">
        <v>9</v>
      </c>
      <c r="C917" s="4"/>
      <c r="D917" s="4"/>
      <c r="E917" s="9">
        <v>13</v>
      </c>
      <c r="F917" s="4" t="s">
        <v>14</v>
      </c>
      <c r="G917" s="4"/>
      <c r="H917" s="4"/>
      <c r="I917" s="4" t="s">
        <v>14</v>
      </c>
      <c r="J917" s="4"/>
      <c r="K917" s="9" t="s">
        <v>873</v>
      </c>
      <c r="L917" s="10">
        <v>43885</v>
      </c>
      <c r="M917" s="4"/>
      <c r="N917" s="1">
        <f>COUNTIF(K:K,K917)</f>
        <v>1</v>
      </c>
      <c r="O917" s="1" t="str">
        <f t="shared" si="14"/>
        <v>Expenses,amount,,source,,expence amount,13,category,H2,item1,,item2,item3,H2,item4,,des,مشتريات نقاط البيع بطاقة: **4529;مدى(أثير) من: xx007 مبلغ: 13.00 SAR لدى: MCDONALDS AL NADA دولة: السعودية في: 2020/02/24 13:36,dae,43885,note2,</v>
      </c>
      <c r="P917">
        <f>COUNTIF(O:O,O917)</f>
        <v>1</v>
      </c>
    </row>
    <row r="918" spans="1:16" ht="30" customHeight="1" thickBot="1" x14ac:dyDescent="0.35">
      <c r="A918" s="8">
        <v>43885.673310185186</v>
      </c>
      <c r="B918" s="4" t="s">
        <v>9</v>
      </c>
      <c r="C918" s="4"/>
      <c r="D918" s="4"/>
      <c r="E918" s="9">
        <v>13</v>
      </c>
      <c r="F918" s="4" t="s">
        <v>14</v>
      </c>
      <c r="G918" s="4"/>
      <c r="H918" s="4"/>
      <c r="I918" s="4" t="s">
        <v>14</v>
      </c>
      <c r="J918" s="4"/>
      <c r="K918" s="9" t="s">
        <v>874</v>
      </c>
      <c r="L918" s="10">
        <v>43885</v>
      </c>
      <c r="M918" s="4"/>
      <c r="N918" s="1">
        <f>COUNTIF(K:K,K918)</f>
        <v>1</v>
      </c>
      <c r="O918" s="1" t="str">
        <f t="shared" si="14"/>
        <v>Expenses,amount,,source,,expence amount,13,category,H2,item1,,item2,item3,H2,item4,,des,مشتريات نقاط البيع بطاقة: **4529;مدى(أثير) من: xx007 مبلغ: 13.00 SAR لدى: MCDONALDS AL NADA دولة: السعودية في: 2020/02/24 13:35,dae,43885,note2,</v>
      </c>
      <c r="P918">
        <f>COUNTIF(O:O,O918)</f>
        <v>1</v>
      </c>
    </row>
    <row r="919" spans="1:16" ht="30" customHeight="1" thickBot="1" x14ac:dyDescent="0.35">
      <c r="A919" s="8">
        <v>43885.673645833333</v>
      </c>
      <c r="B919" s="4" t="s">
        <v>9</v>
      </c>
      <c r="C919" s="4"/>
      <c r="D919" s="4"/>
      <c r="E919" s="9">
        <v>13</v>
      </c>
      <c r="F919" s="4" t="s">
        <v>14</v>
      </c>
      <c r="G919" s="4"/>
      <c r="H919" s="4"/>
      <c r="I919" s="4" t="s">
        <v>14</v>
      </c>
      <c r="J919" s="4"/>
      <c r="K919" s="9" t="s">
        <v>875</v>
      </c>
      <c r="L919" s="10">
        <v>43885</v>
      </c>
      <c r="M919" s="4"/>
      <c r="N919" s="1">
        <f>COUNTIF(K:K,K919)</f>
        <v>1</v>
      </c>
      <c r="O919" s="1" t="str">
        <f t="shared" si="14"/>
        <v>Expenses,amount,,source,,expence amount,13,category,H2,item1,,item2,item3,H2,item4,,des,مشتريات نقاط البيع بطاقة: **4529;مدى(أثير) من: xx007 مبلغ: 13.00 SAR لدى: MCDONALDS AL NADA دولة: السعودية في: 2020/02/24 13:34,dae,43885,note2,</v>
      </c>
      <c r="P919">
        <f>COUNTIF(O:O,O919)</f>
        <v>1</v>
      </c>
    </row>
    <row r="920" spans="1:16" ht="30" customHeight="1" thickBot="1" x14ac:dyDescent="0.35">
      <c r="A920" s="8">
        <v>43885.673946759256</v>
      </c>
      <c r="B920" s="4" t="s">
        <v>9</v>
      </c>
      <c r="C920" s="4"/>
      <c r="D920" s="4"/>
      <c r="E920" s="9">
        <v>100</v>
      </c>
      <c r="F920" s="4" t="s">
        <v>10</v>
      </c>
      <c r="G920" s="4" t="s">
        <v>10</v>
      </c>
      <c r="H920" s="4"/>
      <c r="I920" s="4"/>
      <c r="J920" s="4"/>
      <c r="K920" s="9" t="s">
        <v>876</v>
      </c>
      <c r="L920" s="10">
        <v>43885</v>
      </c>
      <c r="M920" s="4"/>
      <c r="N920" s="1">
        <f>COUNTIF(K:K,K920)</f>
        <v>1</v>
      </c>
      <c r="O920" s="1" t="str">
        <f t="shared" si="14"/>
        <v>Expenses,amount,,source,,expence amount,100,category,H1,item1,H1,item2,item3,,item4,,des,حوالة صادرة: محلية من: xx007 مبلغ: 107.35 SAR في: 2020/02/24 13:20,dae,43885,note2,</v>
      </c>
      <c r="P920">
        <f>COUNTIF(O:O,O920)</f>
        <v>1</v>
      </c>
    </row>
    <row r="921" spans="1:16" ht="30" customHeight="1" thickBot="1" x14ac:dyDescent="0.35">
      <c r="A921" s="8">
        <v>43885.763379629629</v>
      </c>
      <c r="B921" s="4" t="s">
        <v>9</v>
      </c>
      <c r="C921" s="4"/>
      <c r="D921" s="4"/>
      <c r="E921" s="9">
        <v>12</v>
      </c>
      <c r="F921" s="4" t="s">
        <v>20</v>
      </c>
      <c r="G921" s="4"/>
      <c r="H921" s="4" t="s">
        <v>30</v>
      </c>
      <c r="I921" s="4"/>
      <c r="J921" s="4"/>
      <c r="K921" s="9" t="s">
        <v>877</v>
      </c>
      <c r="L921" s="10">
        <v>43885</v>
      </c>
      <c r="M921" s="4"/>
      <c r="N921" s="1">
        <f>COUNTIF(K:K,K921)</f>
        <v>1</v>
      </c>
      <c r="O921" s="1" t="str">
        <f t="shared" si="14"/>
        <v>Expenses,amount,,source,,expence amount,12,category,Me,item1,,item2Other,item3,,item4,,des,شراء عبر نقاط البيع بطاقة: ***1693; مدى(أثير) من: ***3001 مبلغ: SAR 12.00 لدى: ALHAYAT FIKRA EST في: 2020-02-24 16:40:35 أدوات مكتبية,dae,43885,note2,</v>
      </c>
      <c r="P921">
        <f>COUNTIF(O:O,O921)</f>
        <v>1</v>
      </c>
    </row>
    <row r="922" spans="1:16" ht="30" customHeight="1" thickBot="1" x14ac:dyDescent="0.35">
      <c r="A922" s="8">
        <v>43885.765219907407</v>
      </c>
      <c r="B922" s="4" t="s">
        <v>9</v>
      </c>
      <c r="C922" s="4"/>
      <c r="D922" s="4"/>
      <c r="E922" s="9">
        <v>17</v>
      </c>
      <c r="F922" s="4" t="s">
        <v>20</v>
      </c>
      <c r="G922" s="4"/>
      <c r="H922" s="4" t="s">
        <v>84</v>
      </c>
      <c r="I922" s="4"/>
      <c r="J922" s="4"/>
      <c r="K922" s="9" t="s">
        <v>878</v>
      </c>
      <c r="L922" s="10">
        <v>43885</v>
      </c>
      <c r="M922" s="4"/>
      <c r="N922" s="1">
        <f>COUNTIF(K:K,K922)</f>
        <v>1</v>
      </c>
      <c r="O922" s="1" t="str">
        <f t="shared" si="14"/>
        <v>Expenses,amount,,source,,expence amount,17,category,Me,item1,,item2Coffee,item3,,item4,,des,شراء عبر نقاط البيع بطاقة: ***1693; مدى(أثير) من: ***3001 مبلغ: SAR 17.00 لدى: VOLUME COFFEE في: 2020-02-24 10:54:30,dae,43885,note2,</v>
      </c>
      <c r="P922">
        <f>COUNTIF(O:O,O922)</f>
        <v>1</v>
      </c>
    </row>
    <row r="923" spans="1:16" ht="30" customHeight="1" thickBot="1" x14ac:dyDescent="0.35">
      <c r="A923" s="8">
        <v>43885.784456018519</v>
      </c>
      <c r="B923" s="4" t="s">
        <v>9</v>
      </c>
      <c r="C923" s="4"/>
      <c r="D923" s="4"/>
      <c r="E923" s="9">
        <v>17</v>
      </c>
      <c r="F923" s="4" t="s">
        <v>20</v>
      </c>
      <c r="G923" s="4"/>
      <c r="H923" s="4" t="s">
        <v>84</v>
      </c>
      <c r="I923" s="4"/>
      <c r="J923" s="4"/>
      <c r="K923" s="9" t="s">
        <v>879</v>
      </c>
      <c r="L923" s="10">
        <v>43885</v>
      </c>
      <c r="M923" s="4"/>
      <c r="N923" s="1">
        <f>COUNTIF(K:K,K923)</f>
        <v>1</v>
      </c>
      <c r="O923" s="1" t="str">
        <f t="shared" si="14"/>
        <v>Expenses,amount,,source,,expence amount,17,category,Me,item1,,item2Coffee,item3,,item4,,des,شراء عبر نقاط البيع بطاقة: ***1693; مدى(أثير) من: ***3001 مبلغ: SAR 17.00 لدى: VOLUME COFFEE في: 2020-02-24 10:04:22,dae,43885,note2,</v>
      </c>
      <c r="P923">
        <f>COUNTIF(O:O,O923)</f>
        <v>1</v>
      </c>
    </row>
    <row r="924" spans="1:16" ht="30" customHeight="1" thickBot="1" x14ac:dyDescent="0.35">
      <c r="A924" s="8">
        <v>43885.839965277781</v>
      </c>
      <c r="B924" s="4" t="s">
        <v>9</v>
      </c>
      <c r="C924" s="4"/>
      <c r="D924" s="4"/>
      <c r="E924" s="9">
        <v>12</v>
      </c>
      <c r="F924" s="4" t="s">
        <v>20</v>
      </c>
      <c r="G924" s="4"/>
      <c r="H924" s="4" t="s">
        <v>84</v>
      </c>
      <c r="I924" s="4"/>
      <c r="J924" s="4"/>
      <c r="K924" s="9" t="s">
        <v>880</v>
      </c>
      <c r="L924" s="10">
        <v>43885</v>
      </c>
      <c r="M924" s="4"/>
      <c r="N924" s="1">
        <f>COUNTIF(K:K,K924)</f>
        <v>1</v>
      </c>
      <c r="O924" s="1" t="str">
        <f t="shared" si="14"/>
        <v>Expenses,amount,,source,,expence amount,12,category,Me,item1,,item2Coffee,item3,,item4,,des,شراء عبر نقاط البيع بطاقة: ***1693; مدى(أثير) من: ***3001 مبلغ: SAR 12.00 لدى: RECIPE COFFEE في: 2020-02-24 08:40:51,dae,43885,note2,</v>
      </c>
      <c r="P924">
        <f>COUNTIF(O:O,O924)</f>
        <v>1</v>
      </c>
    </row>
    <row r="925" spans="1:16" ht="30" customHeight="1" thickBot="1" x14ac:dyDescent="0.35">
      <c r="A925" s="8">
        <v>43885.840601851851</v>
      </c>
      <c r="B925" s="4" t="s">
        <v>9</v>
      </c>
      <c r="C925" s="4"/>
      <c r="D925" s="4"/>
      <c r="E925" s="9">
        <v>7.5</v>
      </c>
      <c r="F925" s="4" t="s">
        <v>14</v>
      </c>
      <c r="G925" s="4"/>
      <c r="H925" s="4"/>
      <c r="I925" s="4" t="s">
        <v>14</v>
      </c>
      <c r="J925" s="4"/>
      <c r="K925" s="9" t="s">
        <v>881</v>
      </c>
      <c r="L925" s="10">
        <v>43880</v>
      </c>
      <c r="M925" s="4"/>
      <c r="N925" s="1">
        <f>COUNTIF(K:K,K925)</f>
        <v>1</v>
      </c>
      <c r="O925" s="1" t="str">
        <f t="shared" si="14"/>
        <v>Expenses,amount,,source,,expence amount,7.5,category,H2,item1,,item2,item3,H2,item4,,des,شراء عبر نقاط البيع بطاقة: ***1693; مدى(أثير) من: ***3001 مبلغ: SAR 7.50 لدى: Ruba Muhammad Al Hamid st Al Nada في: 2020-02-19 20:26:41,dae,43880,note2,</v>
      </c>
      <c r="P925">
        <f>COUNTIF(O:O,O925)</f>
        <v>1</v>
      </c>
    </row>
    <row r="926" spans="1:16" ht="30" customHeight="1" thickBot="1" x14ac:dyDescent="0.35">
      <c r="A926" s="8">
        <v>43885.84107638889</v>
      </c>
      <c r="B926" s="4" t="s">
        <v>9</v>
      </c>
      <c r="C926" s="4"/>
      <c r="D926" s="4"/>
      <c r="E926" s="9">
        <v>30</v>
      </c>
      <c r="F926" s="4" t="s">
        <v>14</v>
      </c>
      <c r="G926" s="4"/>
      <c r="H926" s="4"/>
      <c r="I926" s="4" t="s">
        <v>254</v>
      </c>
      <c r="J926" s="4"/>
      <c r="K926" s="9" t="s">
        <v>882</v>
      </c>
      <c r="L926" s="10">
        <v>43885</v>
      </c>
      <c r="M926" s="4"/>
      <c r="N926" s="1">
        <f>COUNTIF(K:K,K926)</f>
        <v>1</v>
      </c>
      <c r="O926" s="1" t="str">
        <f t="shared" si="14"/>
        <v>Expenses,amount,,source,,expence amount,30,category,H2,item1,,item2,item3,Momen,item4,,des,سداد فاتورة من: xx007 مبلغ: 31.50 SAR مفوتر: في: 2020/02/24 13:20,dae,43885,note2,</v>
      </c>
      <c r="P926">
        <f>COUNTIF(O:O,O926)</f>
        <v>1</v>
      </c>
    </row>
    <row r="927" spans="1:16" ht="30" customHeight="1" thickBot="1" x14ac:dyDescent="0.35">
      <c r="A927" s="8">
        <v>43886.484918981485</v>
      </c>
      <c r="B927" s="4" t="s">
        <v>9</v>
      </c>
      <c r="C927" s="4"/>
      <c r="D927" s="4"/>
      <c r="E927" s="9">
        <v>10</v>
      </c>
      <c r="F927" s="4" t="s">
        <v>20</v>
      </c>
      <c r="G927" s="4"/>
      <c r="H927" s="4" t="s">
        <v>84</v>
      </c>
      <c r="I927" s="4"/>
      <c r="J927" s="4"/>
      <c r="K927" s="9" t="s">
        <v>883</v>
      </c>
      <c r="L927" s="10">
        <v>43886</v>
      </c>
      <c r="M927" s="4"/>
      <c r="N927" s="1">
        <f>COUNTIF(K:K,K927)</f>
        <v>1</v>
      </c>
      <c r="O927" s="1" t="str">
        <f t="shared" si="14"/>
        <v>Expenses,amount,,source,,expence amount,10,category,Me,item1,,item2Coffee,item3,,item4,,des,شراء عبر نقاط البيع بطاقة: ***1693; مدى(أثير) من: ***3001 مبلغ: SAR 10.00 لدى: JAVA TIME FOR TRADING affan st في: 2020-02-25 09:12:44,dae,43886,note2,</v>
      </c>
      <c r="P927">
        <f>COUNTIF(O:O,O927)</f>
        <v>1</v>
      </c>
    </row>
    <row r="928" spans="1:16" ht="30" customHeight="1" thickBot="1" x14ac:dyDescent="0.35">
      <c r="A928" s="8">
        <v>43886.485891203702</v>
      </c>
      <c r="B928" s="4" t="s">
        <v>9</v>
      </c>
      <c r="C928" s="4"/>
      <c r="D928" s="4"/>
      <c r="E928" s="9">
        <v>28.59</v>
      </c>
      <c r="F928" s="4" t="s">
        <v>60</v>
      </c>
      <c r="G928" s="4"/>
      <c r="H928" s="4"/>
      <c r="I928" s="4"/>
      <c r="J928" s="4"/>
      <c r="K928" s="9" t="s">
        <v>884</v>
      </c>
      <c r="L928" s="10">
        <v>43886</v>
      </c>
      <c r="M928" s="4"/>
      <c r="N928" s="1">
        <f>COUNTIF(K:K,K928)</f>
        <v>1</v>
      </c>
      <c r="O928" s="1" t="str">
        <f t="shared" si="14"/>
        <v>Expenses,amount,,source,,expence amount,28.59,category,Res,item1,,item2,item3,,item4,,des,عملية شراء مدى عبر الإنترنت بمبلغ 28.59 SAR بإستخدام بطاقة مدى رقم ***1693 في 2020-02-25 08:58:26 تم الخصم من حساب ***3001.,dae,43886,note2,</v>
      </c>
      <c r="P928">
        <f>COUNTIF(O:O,O928)</f>
        <v>1</v>
      </c>
    </row>
    <row r="929" spans="1:16" ht="30" customHeight="1" thickBot="1" x14ac:dyDescent="0.35">
      <c r="A929" s="8">
        <v>43886.486250000002</v>
      </c>
      <c r="B929" s="4" t="s">
        <v>9</v>
      </c>
      <c r="C929" s="4"/>
      <c r="D929" s="4"/>
      <c r="E929" s="9">
        <v>9</v>
      </c>
      <c r="F929" s="4" t="s">
        <v>60</v>
      </c>
      <c r="G929" s="4"/>
      <c r="H929" s="4"/>
      <c r="I929" s="4"/>
      <c r="J929" s="4"/>
      <c r="K929" s="9" t="s">
        <v>885</v>
      </c>
      <c r="L929" s="10">
        <v>43886</v>
      </c>
      <c r="M929" s="4"/>
      <c r="N929" s="1">
        <f>COUNTIF(K:K,K929)</f>
        <v>1</v>
      </c>
      <c r="O929" s="1" t="str">
        <f t="shared" si="14"/>
        <v>Expenses,amount,,source,,expence amount,9,category,Res,item1,,item2,item3,,item4,,des,عملية شراء مدى عبر الإنترنت بمبلغ 9.00 SAR بإستخدام بطاقة مدى رقم ***1693 في 2020-02-25 08:14:53 تم الخصم من حساب ***3001.,dae,43886,note2,</v>
      </c>
      <c r="P929">
        <f>COUNTIF(O:O,O929)</f>
        <v>1</v>
      </c>
    </row>
    <row r="930" spans="1:16" ht="30" customHeight="1" thickBot="1" x14ac:dyDescent="0.35">
      <c r="A930" s="8">
        <v>43886.486678240741</v>
      </c>
      <c r="B930" s="4" t="s">
        <v>9</v>
      </c>
      <c r="C930" s="4"/>
      <c r="D930" s="4"/>
      <c r="E930" s="9">
        <v>100</v>
      </c>
      <c r="F930" s="4" t="s">
        <v>14</v>
      </c>
      <c r="G930" s="4"/>
      <c r="H930" s="4"/>
      <c r="I930" s="4" t="s">
        <v>14</v>
      </c>
      <c r="J930" s="4"/>
      <c r="K930" s="9" t="s">
        <v>886</v>
      </c>
      <c r="L930" s="10">
        <v>43885</v>
      </c>
      <c r="M930" s="4"/>
      <c r="N930" s="1">
        <f>COUNTIF(K:K,K930)</f>
        <v>1</v>
      </c>
      <c r="O930" s="1" t="str">
        <f t="shared" si="14"/>
        <v>Expenses,amount,,source,,expence amount,100,category,H2,item1,,item2,item3,H2,item4,,des,سداد فاتورة من: xx007 مبلغ: 105.00 SAR مفوتر: في: 2020/02/24 13:19,dae,43885,note2,</v>
      </c>
      <c r="P930">
        <f>COUNTIF(O:O,O930)</f>
        <v>1</v>
      </c>
    </row>
    <row r="931" spans="1:16" ht="30" customHeight="1" thickBot="1" x14ac:dyDescent="0.35">
      <c r="A931" s="8">
        <v>43886.487037037034</v>
      </c>
      <c r="B931" s="4" t="s">
        <v>9</v>
      </c>
      <c r="C931" s="4"/>
      <c r="D931" s="4"/>
      <c r="E931" s="9">
        <v>5</v>
      </c>
      <c r="F931" s="4" t="s">
        <v>10</v>
      </c>
      <c r="G931" s="4" t="s">
        <v>24</v>
      </c>
      <c r="H931" s="4"/>
      <c r="I931" s="4"/>
      <c r="J931" s="4"/>
      <c r="K931" s="9" t="s">
        <v>887</v>
      </c>
      <c r="L931" s="10">
        <v>43885</v>
      </c>
      <c r="M931" s="4"/>
      <c r="N931" s="1">
        <f>COUNTIF(K:K,K931)</f>
        <v>1</v>
      </c>
      <c r="O931" s="1" t="str">
        <f t="shared" si="14"/>
        <v>Expenses,amount,,source,,expence amount,5,category,H1,item1,Batool,item2,item3,,item4,,des,حوالة صادرة: محلية من: xx007 مبلغ: 12.35 SAR في: 2020/02/24 13:17,dae,43885,note2,</v>
      </c>
      <c r="P931">
        <f>COUNTIF(O:O,O931)</f>
        <v>1</v>
      </c>
    </row>
    <row r="932" spans="1:16" ht="30" customHeight="1" thickBot="1" x14ac:dyDescent="0.35">
      <c r="A932" s="8">
        <v>43886.937685185185</v>
      </c>
      <c r="B932" s="4" t="s">
        <v>9</v>
      </c>
      <c r="C932" s="4"/>
      <c r="D932" s="4"/>
      <c r="E932" s="9">
        <v>100</v>
      </c>
      <c r="F932" s="4" t="s">
        <v>14</v>
      </c>
      <c r="G932" s="4"/>
      <c r="H932" s="4"/>
      <c r="I932" s="4" t="s">
        <v>14</v>
      </c>
      <c r="J932" s="4"/>
      <c r="K932" s="9" t="s">
        <v>888</v>
      </c>
      <c r="L932" s="10">
        <v>43886</v>
      </c>
      <c r="M932" s="4"/>
      <c r="N932" s="1">
        <f>COUNTIF(K:K,K932)</f>
        <v>1</v>
      </c>
      <c r="O932" s="1" t="str">
        <f t="shared" si="14"/>
        <v>Expenses,amount,,source,,expence amount,100,category,H2,item1,,item2,item3,H2,item4,,des,سحب: صراف آلي بطاقة: **4529 مدى دولة: السعودية من: xx007 مبلغ: 100.00 SAR في: 2020/02/25 19:46,dae,43886,note2,</v>
      </c>
      <c r="P932">
        <f>COUNTIF(O:O,O932)</f>
        <v>1</v>
      </c>
    </row>
    <row r="933" spans="1:16" ht="30" customHeight="1" thickBot="1" x14ac:dyDescent="0.35">
      <c r="A933" s="8">
        <v>43886.938206018516</v>
      </c>
      <c r="B933" s="4" t="s">
        <v>9</v>
      </c>
      <c r="C933" s="4"/>
      <c r="D933" s="4"/>
      <c r="E933" s="9">
        <v>140.91999999999999</v>
      </c>
      <c r="F933" s="4" t="s">
        <v>14</v>
      </c>
      <c r="G933" s="4"/>
      <c r="H933" s="4"/>
      <c r="I933" s="4" t="s">
        <v>14</v>
      </c>
      <c r="J933" s="4"/>
      <c r="K933" s="9" t="s">
        <v>889</v>
      </c>
      <c r="L933" s="10">
        <v>43886</v>
      </c>
      <c r="M933" s="4"/>
      <c r="N933" s="1">
        <f>COUNTIF(K:K,K933)</f>
        <v>1</v>
      </c>
      <c r="O933" s="1" t="str">
        <f t="shared" si="14"/>
        <v>Expenses,amount,,source,,expence amount,140.92,category,H2,item1,,item2,item3,H2,item4,,des,مشتريات نقاط البيع بطاقة: **4529;مدى(أثير) من: xx007 مبلغ: 140.92 SAR لدى: AlOthaim AlNafel 148 دولة: السعودية في: 2020/02/25 14:25,dae,43886,note2,</v>
      </c>
      <c r="P933">
        <f>COUNTIF(O:O,O933)</f>
        <v>1</v>
      </c>
    </row>
    <row r="934" spans="1:16" ht="30" customHeight="1" thickBot="1" x14ac:dyDescent="0.35">
      <c r="A934" s="8">
        <v>43886.938645833332</v>
      </c>
      <c r="B934" s="4" t="s">
        <v>9</v>
      </c>
      <c r="C934" s="4"/>
      <c r="D934" s="4"/>
      <c r="E934" s="9">
        <v>300</v>
      </c>
      <c r="F934" s="4" t="s">
        <v>10</v>
      </c>
      <c r="G934" s="4" t="s">
        <v>24</v>
      </c>
      <c r="H934" s="4"/>
      <c r="I934" s="4"/>
      <c r="J934" s="4"/>
      <c r="K934" s="9" t="s">
        <v>890</v>
      </c>
      <c r="L934" s="10">
        <v>43886</v>
      </c>
      <c r="M934" s="4"/>
      <c r="N934" s="1">
        <f>COUNTIF(K:K,K934)</f>
        <v>1</v>
      </c>
      <c r="O934" s="1" t="str">
        <f t="shared" ref="O934:O997" si="15">B934&amp;","&amp;"amount"&amp;","&amp;C934&amp;","&amp;"source"&amp;","&amp;D934&amp;","&amp;"expence amount"&amp;","&amp;E934&amp;","&amp;"category"&amp;","&amp;F934&amp;","&amp;"item1"&amp;","&amp;G934&amp;","&amp;"item2"&amp;H934&amp;","&amp;"item3"&amp;","&amp;I934&amp;","&amp;"item4"&amp;","&amp;J934&amp;","&amp;"des"&amp;","&amp;K934&amp;","&amp;"dae"&amp;","&amp;L934&amp;","&amp;"note2"&amp;","&amp;M934</f>
        <v>Expenses,amount,,source,,expence amount,300,category,H1,item1,Batool,item2,item3,,item4,,des,حوالة صادرة: محلية من: xx007 مبلغ: 307.35 SAR في: 2020/02/25 14:23,dae,43886,note2,</v>
      </c>
      <c r="P934">
        <f>COUNTIF(O:O,O934)</f>
        <v>1</v>
      </c>
    </row>
    <row r="935" spans="1:16" ht="30" customHeight="1" thickBot="1" x14ac:dyDescent="0.35">
      <c r="A935" s="8">
        <v>43886.939236111109</v>
      </c>
      <c r="B935" s="4" t="s">
        <v>9</v>
      </c>
      <c r="C935" s="4"/>
      <c r="D935" s="4"/>
      <c r="E935" s="9">
        <v>24.67</v>
      </c>
      <c r="F935" s="4" t="s">
        <v>14</v>
      </c>
      <c r="G935" s="4"/>
      <c r="H935" s="4"/>
      <c r="I935" s="4" t="s">
        <v>14</v>
      </c>
      <c r="J935" s="4"/>
      <c r="K935" s="9" t="s">
        <v>891</v>
      </c>
      <c r="L935" s="10">
        <v>43886</v>
      </c>
      <c r="M935" s="4"/>
      <c r="N935" s="1">
        <f>COUNTIF(K:K,K935)</f>
        <v>1</v>
      </c>
      <c r="O935" s="1" t="str">
        <f t="shared" si="15"/>
        <v>Expenses,amount,,source,,expence amount,24.67,category,H2,item1,,item2,item3,H2,item4,,des,مشتريات نقاط البيع بطاقة: **4529;مدى(أثير) من: xx007 مبلغ: 24.67 SAR لدى: TAMIMI MARKETS S162 دولة: السعودية في: 2020/02/20 12:01,dae,43886,note2,</v>
      </c>
      <c r="P935">
        <f>COUNTIF(O:O,O935)</f>
        <v>1</v>
      </c>
    </row>
    <row r="936" spans="1:16" ht="30" customHeight="1" thickBot="1" x14ac:dyDescent="0.35">
      <c r="A936" s="8">
        <v>43886.939687500002</v>
      </c>
      <c r="B936" s="4" t="s">
        <v>9</v>
      </c>
      <c r="C936" s="4"/>
      <c r="D936" s="4"/>
      <c r="E936" s="9">
        <v>27.99</v>
      </c>
      <c r="F936" s="4" t="s">
        <v>20</v>
      </c>
      <c r="G936" s="4"/>
      <c r="H936" s="4" t="s">
        <v>30</v>
      </c>
      <c r="I936" s="4"/>
      <c r="J936" s="4"/>
      <c r="K936" s="9" t="s">
        <v>892</v>
      </c>
      <c r="L936" s="10">
        <v>43881</v>
      </c>
      <c r="M936" s="4"/>
      <c r="N936" s="1">
        <f>COUNTIF(K:K,K936)</f>
        <v>1</v>
      </c>
      <c r="O936" s="1" t="str">
        <f t="shared" si="15"/>
        <v>Expenses,amount,,source,,expence amount,27.99,category,Me,item1,,item2Other,item3,,item4,,des,مشتريات نقاط البيع بطاقة: **4529;مدى من: xx007 مبلغ: 27.99 SAR لدى: MICROSOFT OFFICE 365 P دولة: أيرلندا في: 2020/02/20 04:51,dae,43881,note2,</v>
      </c>
      <c r="P936">
        <f>COUNTIF(O:O,O936)</f>
        <v>1</v>
      </c>
    </row>
    <row r="937" spans="1:16" ht="30" customHeight="1" thickBot="1" x14ac:dyDescent="0.35">
      <c r="A937" s="8">
        <v>43886.940208333333</v>
      </c>
      <c r="B937" s="4" t="s">
        <v>9</v>
      </c>
      <c r="C937" s="4"/>
      <c r="D937" s="4"/>
      <c r="E937" s="9">
        <v>23</v>
      </c>
      <c r="F937" s="4" t="s">
        <v>20</v>
      </c>
      <c r="G937" s="4"/>
      <c r="H937" s="4" t="s">
        <v>30</v>
      </c>
      <c r="I937" s="4"/>
      <c r="J937" s="4"/>
      <c r="K937" s="9" t="s">
        <v>893</v>
      </c>
      <c r="L937" s="10">
        <v>43881</v>
      </c>
      <c r="M937" s="4"/>
      <c r="N937" s="1">
        <f>COUNTIF(K:K,K937)</f>
        <v>1</v>
      </c>
      <c r="O937" s="1" t="str">
        <f t="shared" si="15"/>
        <v>Expenses,amount,,source,,expence amount,23,category,Me,item1,,item2Other,item3,,item4,,des,مشتريات إنترنت بطاقة: **4529;مدى من: xx007 مبلغ: 6 USD لدى: PADDLE NET PDFCONVERT في: 2020/02/20 00:42,dae,43881,note2,</v>
      </c>
      <c r="P937">
        <f>COUNTIF(O:O,O937)</f>
        <v>1</v>
      </c>
    </row>
    <row r="938" spans="1:16" ht="30" customHeight="1" thickBot="1" x14ac:dyDescent="0.35">
      <c r="A938" s="8">
        <v>43886.941087962965</v>
      </c>
      <c r="B938" s="4" t="s">
        <v>9</v>
      </c>
      <c r="C938" s="4"/>
      <c r="D938" s="4"/>
      <c r="E938" s="9">
        <v>126</v>
      </c>
      <c r="F938" s="4" t="s">
        <v>14</v>
      </c>
      <c r="G938" s="4"/>
      <c r="H938" s="4"/>
      <c r="I938" s="4" t="s">
        <v>14</v>
      </c>
      <c r="J938" s="4"/>
      <c r="K938" s="9" t="s">
        <v>894</v>
      </c>
      <c r="L938" s="10">
        <v>43880</v>
      </c>
      <c r="M938" s="4"/>
      <c r="N938" s="1">
        <f>COUNTIF(K:K,K938)</f>
        <v>1</v>
      </c>
      <c r="O938" s="1" t="str">
        <f t="shared" si="15"/>
        <v>Expenses,amount,,source,,expence amount,126,category,H2,item1,,item2,item3,H2,item4,,des,مشتريات نقاط البيع بطاقة: **4529;مدى(أثير) من: xx007 مبلغ: 126.00 SAR لدى: F6OR FARIS دولة: السعودية في: 2020/02/19 20:01,dae,43880,note2,</v>
      </c>
      <c r="P938">
        <f>COUNTIF(O:O,O938)</f>
        <v>1</v>
      </c>
    </row>
    <row r="939" spans="1:16" ht="30" customHeight="1" thickBot="1" x14ac:dyDescent="0.35">
      <c r="A939" s="8">
        <v>43886.969398148147</v>
      </c>
      <c r="B939" s="4" t="s">
        <v>17</v>
      </c>
      <c r="C939" s="9">
        <v>17500</v>
      </c>
      <c r="D939" s="4" t="s">
        <v>55</v>
      </c>
      <c r="E939" s="4"/>
      <c r="F939" s="4"/>
      <c r="G939" s="4"/>
      <c r="H939" s="4"/>
      <c r="I939" s="4"/>
      <c r="J939" s="4"/>
      <c r="K939" s="4" t="s">
        <v>373</v>
      </c>
      <c r="L939" s="10">
        <v>43862</v>
      </c>
      <c r="M939" s="4"/>
      <c r="N939" s="1">
        <f>COUNTIF(K:K,K939)</f>
        <v>118</v>
      </c>
      <c r="O939" s="1" t="str">
        <f t="shared" si="15"/>
        <v>Income,amount,17500,source,NCC,expence amount,,category,,item1,,item2,item3,,item4,,des,c,dae,43862,note2,</v>
      </c>
      <c r="P939">
        <f>COUNTIF(O:O,O939)</f>
        <v>1</v>
      </c>
    </row>
    <row r="940" spans="1:16" ht="30" customHeight="1" thickBot="1" x14ac:dyDescent="0.35">
      <c r="A940" s="8">
        <v>43887.379826388889</v>
      </c>
      <c r="B940" s="4" t="s">
        <v>9</v>
      </c>
      <c r="C940" s="4"/>
      <c r="D940" s="4"/>
      <c r="E940" s="9">
        <v>57.05</v>
      </c>
      <c r="F940" s="4" t="s">
        <v>60</v>
      </c>
      <c r="G940" s="4"/>
      <c r="H940" s="4"/>
      <c r="I940" s="4"/>
      <c r="J940" s="4"/>
      <c r="K940" s="9" t="s">
        <v>895</v>
      </c>
      <c r="L940" s="10">
        <v>43886</v>
      </c>
      <c r="M940" s="4"/>
      <c r="N940" s="1">
        <f>COUNTIF(K:K,K940)</f>
        <v>1</v>
      </c>
      <c r="O940" s="1" t="str">
        <f t="shared" si="15"/>
        <v>Expenses,amount,,source,,expence amount,57.05,category,Res,item1,,item2,item3,,item4,,des,عملية شراء مدى عبر الإنترنت بمبلغ 57.05 SAR بإستخدام بطاقة مدى رقم ***1693 في 2020-02-25 14:24:54 تم الخصم من حساب ***3001.,dae,43886,note2,</v>
      </c>
      <c r="P940">
        <f>COUNTIF(O:O,O940)</f>
        <v>1</v>
      </c>
    </row>
    <row r="941" spans="1:16" ht="30" customHeight="1" thickBot="1" x14ac:dyDescent="0.35">
      <c r="A941" s="8">
        <v>43887.380497685182</v>
      </c>
      <c r="B941" s="4" t="s">
        <v>9</v>
      </c>
      <c r="C941" s="4"/>
      <c r="D941" s="4"/>
      <c r="E941" s="9">
        <v>4.26</v>
      </c>
      <c r="F941" s="4" t="s">
        <v>14</v>
      </c>
      <c r="G941" s="4"/>
      <c r="H941" s="4"/>
      <c r="I941" s="4" t="s">
        <v>14</v>
      </c>
      <c r="J941" s="4"/>
      <c r="K941" s="9" t="s">
        <v>896</v>
      </c>
      <c r="L941" s="10">
        <v>43880</v>
      </c>
      <c r="M941" s="4"/>
      <c r="N941" s="1">
        <f>COUNTIF(K:K,K941)</f>
        <v>1</v>
      </c>
      <c r="O941" s="1" t="str">
        <f t="shared" si="15"/>
        <v>Expenses,amount,,source,,expence amount,4.26,category,H2,item1,,item2,item3,H2,item4,,des,مشتريات نقاط البيع بطاقة: **4529;مدى(أثير) من: xx007 مبلغ: 4.26 SAR لدى: SANAD HOSPITAL دولة: السعودية في: 2020/02/19 12:12,dae,43880,note2,</v>
      </c>
      <c r="P941">
        <f>COUNTIF(O:O,O941)</f>
        <v>1</v>
      </c>
    </row>
    <row r="942" spans="1:16" ht="30" customHeight="1" thickBot="1" x14ac:dyDescent="0.35">
      <c r="A942" s="8">
        <v>43887.380891203706</v>
      </c>
      <c r="B942" s="4" t="s">
        <v>9</v>
      </c>
      <c r="C942" s="4"/>
      <c r="D942" s="4"/>
      <c r="E942" s="9">
        <v>17.670000000000002</v>
      </c>
      <c r="F942" s="4" t="s">
        <v>14</v>
      </c>
      <c r="G942" s="4"/>
      <c r="H942" s="4"/>
      <c r="I942" s="4" t="s">
        <v>14</v>
      </c>
      <c r="J942" s="4"/>
      <c r="K942" s="9" t="s">
        <v>897</v>
      </c>
      <c r="L942" s="10">
        <v>43880</v>
      </c>
      <c r="M942" s="4"/>
      <c r="N942" s="1">
        <f>COUNTIF(K:K,K942)</f>
        <v>1</v>
      </c>
      <c r="O942" s="1" t="str">
        <f t="shared" si="15"/>
        <v>Expenses,amount,,source,,expence amount,17.67,category,H2,item1,,item2,item3,H2,item4,,des,مشتريات نقاط البيع بطاقة: **4529;مدى(أثير) من: xx007 مبلغ: 17.67 SAR لدى: SANAD HOSPITAL دولة: السعودية في: 2020/02/19 11:38,dae,43880,note2,</v>
      </c>
      <c r="P942">
        <f>COUNTIF(O:O,O942)</f>
        <v>1</v>
      </c>
    </row>
    <row r="943" spans="1:16" ht="30" customHeight="1" thickBot="1" x14ac:dyDescent="0.35">
      <c r="A943" s="8">
        <v>43887.381273148145</v>
      </c>
      <c r="B943" s="4" t="s">
        <v>9</v>
      </c>
      <c r="C943" s="4"/>
      <c r="D943" s="4"/>
      <c r="E943" s="9">
        <v>10</v>
      </c>
      <c r="F943" s="4" t="s">
        <v>14</v>
      </c>
      <c r="G943" s="4"/>
      <c r="H943" s="4"/>
      <c r="I943" s="4" t="s">
        <v>14</v>
      </c>
      <c r="J943" s="4"/>
      <c r="K943" s="9" t="s">
        <v>898</v>
      </c>
      <c r="L943" s="10">
        <v>43880</v>
      </c>
      <c r="M943" s="4"/>
      <c r="N943" s="1">
        <f>COUNTIF(K:K,K943)</f>
        <v>1</v>
      </c>
      <c r="O943" s="1" t="str">
        <f t="shared" si="15"/>
        <v>Expenses,amount,,source,,expence amount,10,category,H2,item1,,item2,item3,H2,item4,,des,مشتريات نقاط البيع بطاقة: **4529;مدى(أثير) من: xx007 مبلغ: 10.00 SAR لدى: SANAD HOSPITAL دولة: السعودية في: 2020/02/19 11:20,dae,43880,note2,</v>
      </c>
      <c r="P943">
        <f>COUNTIF(O:O,O943)</f>
        <v>1</v>
      </c>
    </row>
    <row r="944" spans="1:16" ht="30" customHeight="1" thickBot="1" x14ac:dyDescent="0.35">
      <c r="A944" s="8">
        <v>43887.381793981483</v>
      </c>
      <c r="B944" s="4" t="s">
        <v>9</v>
      </c>
      <c r="C944" s="4"/>
      <c r="D944" s="4"/>
      <c r="E944" s="9">
        <v>10</v>
      </c>
      <c r="F944" s="4" t="s">
        <v>14</v>
      </c>
      <c r="G944" s="4"/>
      <c r="H944" s="4"/>
      <c r="I944" s="4" t="s">
        <v>14</v>
      </c>
      <c r="J944" s="4"/>
      <c r="K944" s="9" t="s">
        <v>899</v>
      </c>
      <c r="L944" s="10">
        <v>43880</v>
      </c>
      <c r="M944" s="4"/>
      <c r="N944" s="1">
        <f>COUNTIF(K:K,K944)</f>
        <v>1</v>
      </c>
      <c r="O944" s="1" t="str">
        <f t="shared" si="15"/>
        <v>Expenses,amount,,source,,expence amount,10,category,H2,item1,,item2,item3,H2,item4,,des,مشتريات نقاط البيع بطاقة: **4529;مدى(أثير) من: xx007 مبلغ: 10.00 SAR لدى: SANAD HOSPITAL دولة: السعودية في: 2020/02/19 10:45,dae,43880,note2,</v>
      </c>
      <c r="P944">
        <f>COUNTIF(O:O,O944)</f>
        <v>1</v>
      </c>
    </row>
    <row r="945" spans="1:16" ht="30" customHeight="1" thickBot="1" x14ac:dyDescent="0.35">
      <c r="A945" s="8">
        <v>43888.86509259259</v>
      </c>
      <c r="B945" s="4" t="s">
        <v>9</v>
      </c>
      <c r="C945" s="4"/>
      <c r="D945" s="4"/>
      <c r="E945" s="9">
        <v>12</v>
      </c>
      <c r="F945" s="4" t="s">
        <v>20</v>
      </c>
      <c r="G945" s="4"/>
      <c r="H945" s="4" t="s">
        <v>74</v>
      </c>
      <c r="I945" s="4"/>
      <c r="J945" s="4"/>
      <c r="K945" s="9" t="s">
        <v>900</v>
      </c>
      <c r="L945" s="10">
        <v>43888</v>
      </c>
      <c r="M945" s="4"/>
      <c r="N945" s="1">
        <f>COUNTIF(K:K,K945)</f>
        <v>1</v>
      </c>
      <c r="O945" s="1" t="str">
        <f t="shared" si="15"/>
        <v>Expenses,amount,,source,,expence amount,12,category,Me,item1,,item2Food,item3,,item4,,des,شراء عبر نقاط البيع بطاقة: ***1693; مدى(أثير) من: ***3001 مبلغ: SAR 12.00 لدى: BASKIN BR ROBBINS في: 2020-02-27 20:33:49,dae,43888,note2,</v>
      </c>
      <c r="P945">
        <f>COUNTIF(O:O,O945)</f>
        <v>1</v>
      </c>
    </row>
    <row r="946" spans="1:16" ht="30" customHeight="1" thickBot="1" x14ac:dyDescent="0.35">
      <c r="A946" s="8">
        <v>43888.865416666667</v>
      </c>
      <c r="B946" s="4" t="s">
        <v>9</v>
      </c>
      <c r="C946" s="4"/>
      <c r="D946" s="4"/>
      <c r="E946" s="9">
        <v>17.5</v>
      </c>
      <c r="F946" s="4" t="s">
        <v>14</v>
      </c>
      <c r="G946" s="4"/>
      <c r="H946" s="4"/>
      <c r="I946" s="4" t="s">
        <v>14</v>
      </c>
      <c r="J946" s="4"/>
      <c r="K946" s="9" t="s">
        <v>901</v>
      </c>
      <c r="L946" s="10">
        <v>43888</v>
      </c>
      <c r="M946" s="4"/>
      <c r="N946" s="1">
        <f>COUNTIF(K:K,K946)</f>
        <v>1</v>
      </c>
      <c r="O946" s="1" t="str">
        <f t="shared" si="15"/>
        <v>Expenses,amount,,source,,expence amount,17.5,category,H2,item1,,item2,item3,H2,item4,,des,شراء عبر نقاط البيع بطاقة: ***1693; مدى(أثير) من: ***3001 مبلغ: SAR 17.50 لدى: Ruba Muhammad Al Hamid st Al Nada في: 2020-02-27 13:19:57,dae,43888,note2,</v>
      </c>
      <c r="P946">
        <f>COUNTIF(O:O,O946)</f>
        <v>1</v>
      </c>
    </row>
    <row r="947" spans="1:16" ht="30" customHeight="1" thickBot="1" x14ac:dyDescent="0.35">
      <c r="A947" s="8">
        <v>43888.865798611114</v>
      </c>
      <c r="B947" s="4" t="s">
        <v>9</v>
      </c>
      <c r="C947" s="4"/>
      <c r="D947" s="4"/>
      <c r="E947" s="9">
        <v>38</v>
      </c>
      <c r="F947" s="4" t="s">
        <v>10</v>
      </c>
      <c r="G947" s="4" t="s">
        <v>10</v>
      </c>
      <c r="H947" s="4"/>
      <c r="I947" s="4"/>
      <c r="J947" s="4"/>
      <c r="K947" s="9" t="s">
        <v>902</v>
      </c>
      <c r="L947" s="10">
        <v>43888</v>
      </c>
      <c r="M947" s="4"/>
      <c r="N947" s="1">
        <f>COUNTIF(K:K,K947)</f>
        <v>1</v>
      </c>
      <c r="O947" s="1" t="str">
        <f t="shared" si="15"/>
        <v>Expenses,amount,,source,,expence amount,38,category,H1,item1,H1,item2,item3,,item4,,des,شراء عبر نقاط البيع بطاقة: ***1693; مدى(أثير) من: ***3001 مبلغ: SAR 38.00 لدى: KFC ALRABEA DRIVE THRU H في: 2020-02-27 12:42:19,dae,43888,note2,</v>
      </c>
      <c r="P947">
        <f>COUNTIF(O:O,O947)</f>
        <v>1</v>
      </c>
    </row>
    <row r="948" spans="1:16" ht="30" customHeight="1" thickBot="1" x14ac:dyDescent="0.35">
      <c r="A948" s="8">
        <v>43888.866631944446</v>
      </c>
      <c r="B948" s="4" t="s">
        <v>9</v>
      </c>
      <c r="C948" s="4"/>
      <c r="D948" s="4"/>
      <c r="E948" s="9">
        <v>24</v>
      </c>
      <c r="F948" s="4" t="s">
        <v>60</v>
      </c>
      <c r="G948" s="4"/>
      <c r="H948" s="4"/>
      <c r="I948" s="4"/>
      <c r="J948" s="4"/>
      <c r="K948" s="9" t="s">
        <v>903</v>
      </c>
      <c r="L948" s="10">
        <v>43888</v>
      </c>
      <c r="M948" s="4"/>
      <c r="N948" s="1">
        <f>COUNTIF(K:K,K948)</f>
        <v>1</v>
      </c>
      <c r="O948" s="1" t="str">
        <f t="shared" si="15"/>
        <v>Expenses,amount,,source,,expence amount,24,category,Res,item1,,item2,item3,,item4,,des,عملية شراء مدى عبر الإنترنت بمبلغ 24.00 SAR بإستخدام بطاقة مدى رقم ***1693 في 2020-02-27 11:48:47 تم الخصم من حساب ***3001.,dae,43888,note2,</v>
      </c>
      <c r="P948">
        <f>COUNTIF(O:O,O948)</f>
        <v>1</v>
      </c>
    </row>
    <row r="949" spans="1:16" ht="30" customHeight="1" thickBot="1" x14ac:dyDescent="0.35">
      <c r="A949" s="8">
        <v>43889.585497685184</v>
      </c>
      <c r="B949" s="4" t="s">
        <v>9</v>
      </c>
      <c r="C949" s="4"/>
      <c r="D949" s="4"/>
      <c r="E949" s="9">
        <v>10</v>
      </c>
      <c r="F949" s="4" t="s">
        <v>20</v>
      </c>
      <c r="G949" s="4"/>
      <c r="H949" s="4" t="s">
        <v>84</v>
      </c>
      <c r="I949" s="4"/>
      <c r="J949" s="4"/>
      <c r="K949" s="9" t="s">
        <v>904</v>
      </c>
      <c r="L949" s="10">
        <v>43889</v>
      </c>
      <c r="M949" s="4"/>
      <c r="N949" s="1">
        <f>COUNTIF(K:K,K949)</f>
        <v>2</v>
      </c>
      <c r="O949" s="1" t="str">
        <f t="shared" si="15"/>
        <v>Expenses,amount,,source,,expence amount,10,category,Me,item1,,item2Coffee,item3,,item4,,des,شراء عبر نقاط البيع بطاقة: ***1693; مدى(أثير) من: ***3001 مبلغ: SAR 10.00 لدى: JAVA TIME FOR TRADING affan st في: 2020-02-26 13:11:12,dae,43889,note2,</v>
      </c>
      <c r="P949">
        <f>COUNTIF(O:O,O949)</f>
        <v>1</v>
      </c>
    </row>
    <row r="950" spans="1:16" ht="30" customHeight="1" thickBot="1" x14ac:dyDescent="0.35">
      <c r="A950" s="8">
        <v>43889.585717592592</v>
      </c>
      <c r="B950" s="4" t="s">
        <v>9</v>
      </c>
      <c r="C950" s="4"/>
      <c r="D950" s="4"/>
      <c r="E950" s="9">
        <v>20</v>
      </c>
      <c r="F950" s="4" t="s">
        <v>20</v>
      </c>
      <c r="G950" s="4"/>
      <c r="H950" s="4" t="s">
        <v>45</v>
      </c>
      <c r="I950" s="4"/>
      <c r="J950" s="4"/>
      <c r="K950" s="9" t="s">
        <v>904</v>
      </c>
      <c r="L950" s="10">
        <v>43888</v>
      </c>
      <c r="M950" s="4"/>
      <c r="N950" s="1">
        <f>COUNTIF(K:K,K950)</f>
        <v>2</v>
      </c>
      <c r="O950" s="1" t="str">
        <f t="shared" si="15"/>
        <v>Expenses,amount,,source,,expence amount,20,category,Me,item1,,item2Laundry,item3,,item4,,des,شراء عبر نقاط البيع بطاقة: ***1693; مدى(أثير) من: ***3001 مبلغ: SAR 10.00 لدى: JAVA TIME FOR TRADING affan st في: 2020-02-26 13:11:12,dae,43888,note2,</v>
      </c>
      <c r="P950">
        <f>COUNTIF(O:O,O950)</f>
        <v>1</v>
      </c>
    </row>
    <row r="951" spans="1:16" ht="30" customHeight="1" thickBot="1" x14ac:dyDescent="0.35">
      <c r="A951" s="8">
        <v>43889.585972222223</v>
      </c>
      <c r="B951" s="4" t="s">
        <v>9</v>
      </c>
      <c r="C951" s="4"/>
      <c r="D951" s="4"/>
      <c r="E951" s="9">
        <v>10</v>
      </c>
      <c r="F951" s="4" t="s">
        <v>14</v>
      </c>
      <c r="G951" s="4"/>
      <c r="H951" s="4"/>
      <c r="I951" s="4" t="s">
        <v>14</v>
      </c>
      <c r="J951" s="4"/>
      <c r="K951" s="4" t="s">
        <v>99</v>
      </c>
      <c r="L951" s="10">
        <v>43887</v>
      </c>
      <c r="M951" s="4"/>
      <c r="N951" s="1">
        <f>COUNTIF(K:K,K951)</f>
        <v>118</v>
      </c>
      <c r="O951" s="1" t="str">
        <f t="shared" si="15"/>
        <v>Expenses,amount,,source,,expence amount,10,category,H2,item1,,item2,item3,H2,item4,,des,C,dae,43887,note2,</v>
      </c>
      <c r="P951">
        <f>COUNTIF(O:O,O951)</f>
        <v>1</v>
      </c>
    </row>
    <row r="952" spans="1:16" ht="30" customHeight="1" thickBot="1" x14ac:dyDescent="0.35">
      <c r="A952" s="8">
        <v>43889.586412037039</v>
      </c>
      <c r="B952" s="4" t="s">
        <v>9</v>
      </c>
      <c r="C952" s="4"/>
      <c r="D952" s="4"/>
      <c r="E952" s="9">
        <v>109</v>
      </c>
      <c r="F952" s="4" t="s">
        <v>20</v>
      </c>
      <c r="G952" s="4"/>
      <c r="H952" s="4" t="s">
        <v>45</v>
      </c>
      <c r="I952" s="4"/>
      <c r="J952" s="4"/>
      <c r="K952" s="9" t="s">
        <v>905</v>
      </c>
      <c r="L952" s="10">
        <v>43887</v>
      </c>
      <c r="M952" s="4"/>
      <c r="N952" s="1">
        <f>COUNTIF(K:K,K952)</f>
        <v>1</v>
      </c>
      <c r="O952" s="1" t="str">
        <f t="shared" si="15"/>
        <v>Expenses,amount,,source,,expence amount,109,category,Me,item1,,item2Laundry,item3,,item4,,des,شراء عبر نقاط البيع بطاقة: ***1693; مدى(أثير) من: ***3001 مبلغ: SAR 109.00 لدى: TAKHASUSI 2 STATION في: 2020-02-26 09:02:00,dae,43887,note2,</v>
      </c>
      <c r="P952">
        <f>COUNTIF(O:O,O952)</f>
        <v>1</v>
      </c>
    </row>
    <row r="953" spans="1:16" ht="30" customHeight="1" thickBot="1" x14ac:dyDescent="0.35">
      <c r="A953" s="8">
        <v>43890.822175925925</v>
      </c>
      <c r="B953" s="4" t="s">
        <v>9</v>
      </c>
      <c r="C953" s="4"/>
      <c r="D953" s="4"/>
      <c r="E953" s="9">
        <v>30</v>
      </c>
      <c r="F953" s="4" t="s">
        <v>14</v>
      </c>
      <c r="G953" s="4"/>
      <c r="H953" s="4"/>
      <c r="I953" s="4" t="s">
        <v>14</v>
      </c>
      <c r="J953" s="4"/>
      <c r="K953" s="9" t="s">
        <v>906</v>
      </c>
      <c r="L953" s="10">
        <v>43887</v>
      </c>
      <c r="M953" s="4"/>
      <c r="N953" s="1">
        <f>COUNTIF(K:K,K953)</f>
        <v>1</v>
      </c>
      <c r="O953" s="1" t="str">
        <f t="shared" si="15"/>
        <v>Expenses,amount,,source,,expence amount,30,category,H2,item1,,item2,item3,H2,item4,,des,مشتريات نقاط البيع بطاقة: **4529;مدى(أثير) من: xx007 مبلغ: 30.00 SAR لدى: ALDREES295 دولة: السعودية في: 2020/02/26 16:34,dae,43887,note2,</v>
      </c>
      <c r="P953">
        <f>COUNTIF(O:O,O953)</f>
        <v>1</v>
      </c>
    </row>
    <row r="954" spans="1:16" ht="30" customHeight="1" thickBot="1" x14ac:dyDescent="0.35">
      <c r="A954" s="8">
        <v>43890.822743055556</v>
      </c>
      <c r="B954" s="4" t="s">
        <v>9</v>
      </c>
      <c r="C954" s="4"/>
      <c r="D954" s="4"/>
      <c r="E954" s="9">
        <v>300</v>
      </c>
      <c r="F954" s="4" t="s">
        <v>14</v>
      </c>
      <c r="G954" s="4"/>
      <c r="H954" s="4"/>
      <c r="I954" s="4" t="s">
        <v>14</v>
      </c>
      <c r="J954" s="4"/>
      <c r="K954" s="9" t="s">
        <v>907</v>
      </c>
      <c r="L954" s="10">
        <v>43888</v>
      </c>
      <c r="M954" s="4"/>
      <c r="N954" s="1">
        <f>COUNTIF(K:K,K954)</f>
        <v>1</v>
      </c>
      <c r="O954" s="1" t="str">
        <f t="shared" si="15"/>
        <v>Expenses,amount,,source,,expence amount,300,category,H2,item1,,item2,item3,H2,item4,,des,مشتريات نقاط البيع بطاقة: **4529;مدى(أثير) من: xx007 مبلغ: 300.00 SAR لدى: LAP TOP WORLD دولة: السعودية في: 2020/02/27 15:25,dae,43888,note2,</v>
      </c>
      <c r="P954">
        <f>COUNTIF(O:O,O954)</f>
        <v>1</v>
      </c>
    </row>
    <row r="955" spans="1:16" ht="30" customHeight="1" thickBot="1" x14ac:dyDescent="0.35">
      <c r="A955" s="8">
        <v>43890.823101851849</v>
      </c>
      <c r="B955" s="4" t="s">
        <v>9</v>
      </c>
      <c r="C955" s="4"/>
      <c r="D955" s="4"/>
      <c r="E955" s="9">
        <v>500</v>
      </c>
      <c r="F955" s="4" t="s">
        <v>14</v>
      </c>
      <c r="G955" s="4"/>
      <c r="H955" s="4"/>
      <c r="I955" s="4" t="s">
        <v>14</v>
      </c>
      <c r="J955" s="4"/>
      <c r="K955" s="9" t="s">
        <v>908</v>
      </c>
      <c r="L955" s="10">
        <v>43888</v>
      </c>
      <c r="M955" s="4"/>
      <c r="N955" s="1">
        <f>COUNTIF(K:K,K955)</f>
        <v>1</v>
      </c>
      <c r="O955" s="1" t="str">
        <f t="shared" si="15"/>
        <v>Expenses,amount,,source,,expence amount,500,category,H2,item1,,item2,item3,H2,item4,,des,سحب: صراف آلي بطاقة: **4529 مدى دولة: السعودية من: xx007 مبلغ: 500.00 SAR في: 2020/02/27 17:37,dae,43888,note2,</v>
      </c>
      <c r="P955">
        <f>COUNTIF(O:O,O955)</f>
        <v>1</v>
      </c>
    </row>
    <row r="956" spans="1:16" ht="30" customHeight="1" thickBot="1" x14ac:dyDescent="0.35">
      <c r="A956" s="8">
        <v>43890.823703703703</v>
      </c>
      <c r="B956" s="4" t="s">
        <v>9</v>
      </c>
      <c r="C956" s="4"/>
      <c r="D956" s="4"/>
      <c r="E956" s="9">
        <v>15.42</v>
      </c>
      <c r="F956" s="4" t="s">
        <v>14</v>
      </c>
      <c r="G956" s="4"/>
      <c r="H956" s="4"/>
      <c r="I956" s="4" t="s">
        <v>14</v>
      </c>
      <c r="J956" s="4"/>
      <c r="K956" s="9" t="s">
        <v>909</v>
      </c>
      <c r="L956" s="10">
        <v>43888</v>
      </c>
      <c r="M956" s="4"/>
      <c r="N956" s="1">
        <f>COUNTIF(K:K,K956)</f>
        <v>1</v>
      </c>
      <c r="O956" s="1" t="str">
        <f t="shared" si="15"/>
        <v>Expenses,amount,,source,,expence amount,15.42,category,H2,item1,,item2,item3,H2,item4,,des,مشتريات نقاط البيع بطاقة: **4529;مدى(أثير) من: xx007 مبلغ: 15.42 SAR لدى: PANDA RETAIL COMPANY P دولة: السعودية في: 2020/02/27 21:26,dae,43888,note2,</v>
      </c>
      <c r="P956">
        <f>COUNTIF(O:O,O956)</f>
        <v>1</v>
      </c>
    </row>
    <row r="957" spans="1:16" ht="30" customHeight="1" thickBot="1" x14ac:dyDescent="0.35">
      <c r="A957" s="8">
        <v>43890.962453703702</v>
      </c>
      <c r="B957" s="4" t="s">
        <v>17</v>
      </c>
      <c r="C957" s="9">
        <v>157000</v>
      </c>
      <c r="D957" s="4" t="s">
        <v>165</v>
      </c>
      <c r="E957" s="4"/>
      <c r="F957" s="4"/>
      <c r="G957" s="4"/>
      <c r="H957" s="4"/>
      <c r="I957" s="4"/>
      <c r="J957" s="4"/>
      <c r="K957" s="9" t="s">
        <v>910</v>
      </c>
      <c r="L957" s="10">
        <v>43867</v>
      </c>
      <c r="M957" s="4"/>
      <c r="N957" s="1">
        <f>COUNTIF(K:K,K957)</f>
        <v>1</v>
      </c>
      <c r="O957" s="1" t="str">
        <f t="shared" si="15"/>
        <v>Income,amount,157000,source,abo ibrahim,expence amount,,category,,item1,,item2,item3,,item4,,des,مشروع الباصات,dae,43867,note2,</v>
      </c>
      <c r="P957">
        <f>COUNTIF(O:O,O957)</f>
        <v>1</v>
      </c>
    </row>
    <row r="958" spans="1:16" ht="30" customHeight="1" thickBot="1" x14ac:dyDescent="0.35">
      <c r="A958" s="8">
        <v>43890.962870370371</v>
      </c>
      <c r="B958" s="4" t="s">
        <v>9</v>
      </c>
      <c r="C958" s="4"/>
      <c r="D958" s="4"/>
      <c r="E958" s="11">
        <v>2000</v>
      </c>
      <c r="F958" s="4" t="s">
        <v>114</v>
      </c>
      <c r="G958" s="4"/>
      <c r="H958" s="4"/>
      <c r="I958" s="4"/>
      <c r="J958" s="4" t="s">
        <v>30</v>
      </c>
      <c r="K958" s="9" t="s">
        <v>911</v>
      </c>
      <c r="L958" s="10">
        <v>43867</v>
      </c>
      <c r="M958" s="4"/>
      <c r="N958" s="1">
        <f>COUNTIF(K:K,K958)</f>
        <v>1</v>
      </c>
      <c r="O958" s="1" t="str">
        <f t="shared" si="15"/>
        <v>Expenses,amount,,source,,expence amount,2000,category,Inv,item1,,item2,item3,,item4,Other,des,معرض السالمي للسيارات عمولة,dae,43867,note2,</v>
      </c>
      <c r="P958">
        <f>COUNTIF(O:O,O958)</f>
        <v>1</v>
      </c>
    </row>
    <row r="959" spans="1:16" ht="30" customHeight="1" thickBot="1" x14ac:dyDescent="0.35">
      <c r="A959" s="8">
        <v>43890.96329861111</v>
      </c>
      <c r="B959" s="4" t="s">
        <v>9</v>
      </c>
      <c r="C959" s="4"/>
      <c r="D959" s="4"/>
      <c r="E959" s="9">
        <v>57</v>
      </c>
      <c r="F959" s="4" t="s">
        <v>10</v>
      </c>
      <c r="G959" s="4" t="s">
        <v>10</v>
      </c>
      <c r="H959" s="4"/>
      <c r="I959" s="4"/>
      <c r="J959" s="4"/>
      <c r="K959" s="9" t="s">
        <v>912</v>
      </c>
      <c r="L959" s="10">
        <v>43890</v>
      </c>
      <c r="M959" s="4"/>
      <c r="N959" s="1">
        <f>COUNTIF(K:K,K959)</f>
        <v>1</v>
      </c>
      <c r="O959" s="1" t="str">
        <f t="shared" si="15"/>
        <v>Expenses,amount,,source,,expence amount,57,category,H1,item1,H1,item2,item3,,item4,,des,شراء عبر نقاط البيع بطاقة: ***1693; مدى من: ***3001 مبلغ: SAR 57.00 لدى: Agus Restaurant في: 2020-02-29 23:03:11,dae,43890,note2,</v>
      </c>
      <c r="P959">
        <f>COUNTIF(O:O,O959)</f>
        <v>1</v>
      </c>
    </row>
    <row r="960" spans="1:16" ht="30" customHeight="1" thickBot="1" x14ac:dyDescent="0.35">
      <c r="A960" s="8">
        <v>43890.963634259257</v>
      </c>
      <c r="B960" s="4" t="s">
        <v>9</v>
      </c>
      <c r="C960" s="4"/>
      <c r="D960" s="4"/>
      <c r="E960" s="9">
        <v>37</v>
      </c>
      <c r="F960" s="4" t="s">
        <v>10</v>
      </c>
      <c r="G960" s="4" t="s">
        <v>24</v>
      </c>
      <c r="H960" s="4"/>
      <c r="I960" s="4"/>
      <c r="J960" s="4"/>
      <c r="K960" s="9" t="s">
        <v>913</v>
      </c>
      <c r="L960" s="10">
        <v>43890</v>
      </c>
      <c r="M960" s="4"/>
      <c r="N960" s="1">
        <f>COUNTIF(K:K,K960)</f>
        <v>1</v>
      </c>
      <c r="O960" s="1" t="str">
        <f t="shared" si="15"/>
        <v>Expenses,amount,,source,,expence amount,37,category,H1,item1,Batool,item2,item3,,item4,,des,شراء إنترنت بطاقة: ***1693;مدى من: ***3001 مبلغ: SAR 37.00 لدى: HungerStation في: 2020-02-29 15:04:28,dae,43890,note2,</v>
      </c>
      <c r="P960">
        <f>COUNTIF(O:O,O960)</f>
        <v>1</v>
      </c>
    </row>
    <row r="961" spans="1:16" ht="30" customHeight="1" thickBot="1" x14ac:dyDescent="0.35">
      <c r="A961" s="8">
        <v>43890.964004629626</v>
      </c>
      <c r="B961" s="4" t="s">
        <v>9</v>
      </c>
      <c r="C961" s="4"/>
      <c r="D961" s="4"/>
      <c r="E961" s="9">
        <v>38</v>
      </c>
      <c r="F961" s="4" t="s">
        <v>10</v>
      </c>
      <c r="G961" s="4" t="s">
        <v>24</v>
      </c>
      <c r="H961" s="4"/>
      <c r="I961" s="4"/>
      <c r="J961" s="4"/>
      <c r="K961" s="9" t="s">
        <v>914</v>
      </c>
      <c r="L961" s="10">
        <v>43889</v>
      </c>
      <c r="M961" s="4"/>
      <c r="N961" s="1">
        <f>COUNTIF(K:K,K961)</f>
        <v>1</v>
      </c>
      <c r="O961" s="1" t="str">
        <f t="shared" si="15"/>
        <v>Expenses,amount,,source,,expence amount,38,category,H1,item1,Batool,item2,item3,,item4,,des,شراء إنترنت بطاقة: ***1693;مدى من: ***3001 مبلغ: SAR 38.00 لدى: HungerStation في: 2020-02-28 23:11:22,dae,43889,note2,</v>
      </c>
      <c r="P961">
        <f>COUNTIF(O:O,O961)</f>
        <v>1</v>
      </c>
    </row>
    <row r="962" spans="1:16" ht="30" customHeight="1" thickBot="1" x14ac:dyDescent="0.35">
      <c r="A962" s="8">
        <v>43890.964375000003</v>
      </c>
      <c r="B962" s="4" t="s">
        <v>9</v>
      </c>
      <c r="C962" s="4"/>
      <c r="D962" s="4"/>
      <c r="E962" s="9">
        <v>46</v>
      </c>
      <c r="F962" s="4" t="s">
        <v>10</v>
      </c>
      <c r="G962" s="4" t="s">
        <v>24</v>
      </c>
      <c r="H962" s="4"/>
      <c r="I962" s="4"/>
      <c r="J962" s="4"/>
      <c r="K962" s="9" t="s">
        <v>915</v>
      </c>
      <c r="L962" s="10">
        <v>43889</v>
      </c>
      <c r="M962" s="4"/>
      <c r="N962" s="1">
        <f>COUNTIF(K:K,K962)</f>
        <v>1</v>
      </c>
      <c r="O962" s="1" t="str">
        <f t="shared" si="15"/>
        <v>Expenses,amount,,source,,expence amount,46,category,H1,item1,Batool,item2,item3,,item4,,des,شراء عبر نقاط البيع بطاقة: ***1693; مدى(أثير) من: ***3001 مبلغ: SAR 46.00 لدى: KFC ALRABEA DRIVE THRU H في: 2020-02-28 14:09:21,dae,43889,note2,</v>
      </c>
      <c r="P962">
        <f>COUNTIF(O:O,O962)</f>
        <v>1</v>
      </c>
    </row>
    <row r="963" spans="1:16" ht="30" customHeight="1" thickBot="1" x14ac:dyDescent="0.35">
      <c r="A963" s="8">
        <v>43890.964768518519</v>
      </c>
      <c r="B963" s="4" t="s">
        <v>9</v>
      </c>
      <c r="C963" s="4"/>
      <c r="D963" s="4"/>
      <c r="E963" s="9">
        <v>35</v>
      </c>
      <c r="F963" s="4" t="s">
        <v>14</v>
      </c>
      <c r="G963" s="4"/>
      <c r="H963" s="4"/>
      <c r="I963" s="4" t="s">
        <v>14</v>
      </c>
      <c r="J963" s="4"/>
      <c r="K963" s="9" t="s">
        <v>916</v>
      </c>
      <c r="L963" s="10">
        <v>43889</v>
      </c>
      <c r="M963" s="4"/>
      <c r="N963" s="1">
        <f>COUNTIF(K:K,K963)</f>
        <v>1</v>
      </c>
      <c r="O963" s="1" t="str">
        <f t="shared" si="15"/>
        <v>Expenses,amount,,source,,expence amount,35,category,H2,item1,,item2,item3,H2,item4,,des,شراء عبر نقاط البيع بطاقة: ***1693; مدى(أثير) من: ***3001 مبلغ: SAR 35.00 لدى: FOAM في: 2020-02-28 14:01:08,dae,43889,note2,</v>
      </c>
      <c r="P963">
        <f>COUNTIF(O:O,O963)</f>
        <v>1</v>
      </c>
    </row>
    <row r="964" spans="1:16" ht="30" customHeight="1" thickBot="1" x14ac:dyDescent="0.35">
      <c r="A964" s="8">
        <v>43890.965266203704</v>
      </c>
      <c r="B964" s="4" t="s">
        <v>9</v>
      </c>
      <c r="C964" s="4"/>
      <c r="D964" s="4"/>
      <c r="E964" s="9">
        <v>56.6</v>
      </c>
      <c r="F964" s="4" t="s">
        <v>10</v>
      </c>
      <c r="G964" s="4" t="s">
        <v>10</v>
      </c>
      <c r="H964" s="4"/>
      <c r="I964" s="4"/>
      <c r="J964" s="4"/>
      <c r="K964" s="9" t="s">
        <v>917</v>
      </c>
      <c r="L964" s="10">
        <v>43889</v>
      </c>
      <c r="M964" s="4"/>
      <c r="N964" s="1">
        <f>COUNTIF(K:K,K964)</f>
        <v>1</v>
      </c>
      <c r="O964" s="1" t="str">
        <f t="shared" si="15"/>
        <v>Expenses,amount,,source,,expence amount,56.6,category,H1,item1,H1,item2,item3,,item4,,des,شراء عبر نقاط البيع بطاقة: ***1693; مدى(أثير) من: ***3001 مبلغ: SAR 56.60 لدى: PANDA RETAIL COMPANY P n RD في: 2020-02-28 13:55:24,dae,43889,note2,</v>
      </c>
      <c r="P964">
        <f>COUNTIF(O:O,O964)</f>
        <v>1</v>
      </c>
    </row>
    <row r="965" spans="1:16" ht="30" customHeight="1" thickBot="1" x14ac:dyDescent="0.35">
      <c r="A965" s="8">
        <v>43890.965601851851</v>
      </c>
      <c r="B965" s="4" t="s">
        <v>9</v>
      </c>
      <c r="C965" s="4"/>
      <c r="D965" s="4"/>
      <c r="E965" s="9">
        <v>15</v>
      </c>
      <c r="F965" s="4" t="s">
        <v>10</v>
      </c>
      <c r="G965" s="4" t="s">
        <v>10</v>
      </c>
      <c r="H965" s="4"/>
      <c r="I965" s="4"/>
      <c r="J965" s="4"/>
      <c r="K965" s="9" t="s">
        <v>918</v>
      </c>
      <c r="L965" s="10">
        <v>43889</v>
      </c>
      <c r="M965" s="4"/>
      <c r="N965" s="1">
        <f>COUNTIF(K:K,K965)</f>
        <v>1</v>
      </c>
      <c r="O965" s="1" t="str">
        <f t="shared" si="15"/>
        <v>Expenses,amount,,source,,expence amount,15,category,H1,item1,H1,item2,item3,,item4,,des,شراء عبر نقاط البيع بطاقة: ***1693; مدى(أثير) من: ***3001 مبلغ: SAR 15.00 لدى: Ruba Muhammad Al Hamid st Al Nada في: 2020-02-28 13:08:51,dae,43889,note2,</v>
      </c>
      <c r="P965">
        <f>COUNTIF(O:O,O965)</f>
        <v>1</v>
      </c>
    </row>
    <row r="966" spans="1:16" ht="30" customHeight="1" thickBot="1" x14ac:dyDescent="0.35">
      <c r="A966" s="8">
        <v>43890.965960648151</v>
      </c>
      <c r="B966" s="4" t="s">
        <v>9</v>
      </c>
      <c r="C966" s="4"/>
      <c r="D966" s="4"/>
      <c r="E966" s="9">
        <v>55.85</v>
      </c>
      <c r="F966" s="4" t="s">
        <v>10</v>
      </c>
      <c r="G966" s="4" t="s">
        <v>10</v>
      </c>
      <c r="H966" s="4"/>
      <c r="I966" s="4"/>
      <c r="J966" s="4"/>
      <c r="K966" s="9" t="s">
        <v>919</v>
      </c>
      <c r="L966" s="10">
        <v>43889</v>
      </c>
      <c r="M966" s="4"/>
      <c r="N966" s="1">
        <f>COUNTIF(K:K,K966)</f>
        <v>1</v>
      </c>
      <c r="O966" s="1" t="str">
        <f t="shared" si="15"/>
        <v>Expenses,amount,,source,,expence amount,55.85,category,H1,item1,H1,item2,item3,,item4,,des,شراء عبر نقاط البيع بطاقة: ***1693; مدى(أثير) من: ***3001 مبلغ: SAR 55.85 لدى: PANDA RETAIL COMPANY P n RD في: 2020-02-28 12:56:02,dae,43889,note2,</v>
      </c>
      <c r="P966">
        <f>COUNTIF(O:O,O966)</f>
        <v>1</v>
      </c>
    </row>
    <row r="967" spans="1:16" ht="30" customHeight="1" thickBot="1" x14ac:dyDescent="0.35">
      <c r="A967" s="8">
        <v>43890.966307870367</v>
      </c>
      <c r="B967" s="4" t="s">
        <v>9</v>
      </c>
      <c r="C967" s="4"/>
      <c r="D967" s="4"/>
      <c r="E967" s="9">
        <v>30</v>
      </c>
      <c r="F967" s="4" t="s">
        <v>10</v>
      </c>
      <c r="G967" s="4" t="s">
        <v>10</v>
      </c>
      <c r="H967" s="4"/>
      <c r="I967" s="4"/>
      <c r="J967" s="4"/>
      <c r="K967" s="9" t="s">
        <v>920</v>
      </c>
      <c r="L967" s="10">
        <v>43888</v>
      </c>
      <c r="M967" s="4"/>
      <c r="N967" s="1">
        <f>COUNTIF(K:K,K967)</f>
        <v>1</v>
      </c>
      <c r="O967" s="1" t="str">
        <f t="shared" si="15"/>
        <v>Expenses,amount,,source,,expence amount,30,category,H1,item1,H1,item2,item3,,item4,,des,شراء عبر نقاط البيع بطاقة: ***1693; مدى(أثير) من: ***3001 مبلغ: SAR 30.00 لدى: THLAJAT ALEARINI في: 2020-02-27 21:33:38,dae,43888,note2,</v>
      </c>
      <c r="P967">
        <f>COUNTIF(O:O,O967)</f>
        <v>1</v>
      </c>
    </row>
    <row r="968" spans="1:16" ht="30" customHeight="1" thickBot="1" x14ac:dyDescent="0.35">
      <c r="A968" s="8">
        <v>43890.96665509259</v>
      </c>
      <c r="B968" s="4" t="s">
        <v>9</v>
      </c>
      <c r="C968" s="4"/>
      <c r="D968" s="4"/>
      <c r="E968" s="9">
        <v>40</v>
      </c>
      <c r="F968" s="4" t="s">
        <v>10</v>
      </c>
      <c r="G968" s="4" t="s">
        <v>24</v>
      </c>
      <c r="H968" s="4"/>
      <c r="I968" s="4"/>
      <c r="J968" s="4"/>
      <c r="K968" s="9" t="s">
        <v>921</v>
      </c>
      <c r="L968" s="10">
        <v>43888</v>
      </c>
      <c r="M968" s="4"/>
      <c r="N968" s="1">
        <f>COUNTIF(K:K,K968)</f>
        <v>1</v>
      </c>
      <c r="O968" s="1" t="str">
        <f t="shared" si="15"/>
        <v>Expenses,amount,,source,,expence amount,40,category,H1,item1,Batool,item2,item3,,item4,,des,شراء عبر نقاط البيع بطاقة: ***1693; مدى(أثير) من: ***3001 مبلغ: SAR 40.00 لدى: AWRAQ ALENAB RESTURNT bin afan st في: 2020-02-27 21:16:07,dae,43888,note2,</v>
      </c>
      <c r="P968">
        <f>COUNTIF(O:O,O968)</f>
        <v>1</v>
      </c>
    </row>
    <row r="969" spans="1:16" ht="30" customHeight="1" thickBot="1" x14ac:dyDescent="0.35">
      <c r="A969" s="8">
        <v>43890.966979166667</v>
      </c>
      <c r="B969" s="4" t="s">
        <v>9</v>
      </c>
      <c r="C969" s="4"/>
      <c r="D969" s="4"/>
      <c r="E969" s="9">
        <v>251.36</v>
      </c>
      <c r="F969" s="4" t="s">
        <v>10</v>
      </c>
      <c r="G969" s="4" t="s">
        <v>10</v>
      </c>
      <c r="H969" s="4"/>
      <c r="I969" s="4"/>
      <c r="J969" s="4"/>
      <c r="K969" s="9" t="s">
        <v>922</v>
      </c>
      <c r="L969" s="10">
        <v>43888</v>
      </c>
      <c r="M969" s="4"/>
      <c r="N969" s="1">
        <f>COUNTIF(K:K,K969)</f>
        <v>1</v>
      </c>
      <c r="O969" s="1" t="str">
        <f t="shared" si="15"/>
        <v>Expenses,amount,,source,,expence amount,251.36,category,H1,item1,H1,item2,item3,,item4,,des,شراء عبر نقاط البيع بطاقة: ***1693; مدى(أثير) من: ***3001 مبلغ: SAR 251.36 لدى: PANDA RETAIL COMPANY P n RD في: 2020-02-27 21:03:25,dae,43888,note2,</v>
      </c>
      <c r="P969">
        <f>COUNTIF(O:O,O969)</f>
        <v>1</v>
      </c>
    </row>
    <row r="970" spans="1:16" ht="30" customHeight="1" thickBot="1" x14ac:dyDescent="0.35">
      <c r="A970" s="8">
        <v>43890.9684837963</v>
      </c>
      <c r="B970" s="4" t="s">
        <v>9</v>
      </c>
      <c r="C970" s="4"/>
      <c r="D970" s="4"/>
      <c r="E970" s="9">
        <v>67.5</v>
      </c>
      <c r="F970" s="4" t="s">
        <v>20</v>
      </c>
      <c r="G970" s="4"/>
      <c r="H970" s="4" t="s">
        <v>306</v>
      </c>
      <c r="I970" s="4"/>
      <c r="J970" s="4"/>
      <c r="K970" s="9" t="s">
        <v>923</v>
      </c>
      <c r="L970" s="10">
        <v>43888</v>
      </c>
      <c r="M970" s="4"/>
      <c r="N970" s="1">
        <f>COUNTIF(K:K,K970)</f>
        <v>1</v>
      </c>
      <c r="O970" s="1" t="str">
        <f t="shared" si="15"/>
        <v>Expenses,amount,,source,,expence amount,67.5,category,Me,item1,,item2Pharmacy,item3,,item4,,des,شراء عبر نقاط البيع بطاقة: ***1693; مدى(أثير) من: ***3001 مبلغ: SAR 67.50 لدى: BOOTS في: 2020-02-27 20:53:05,dae,43888,note2,</v>
      </c>
      <c r="P970">
        <f>COUNTIF(O:O,O970)</f>
        <v>1</v>
      </c>
    </row>
    <row r="971" spans="1:16" ht="30" customHeight="1" thickBot="1" x14ac:dyDescent="0.35">
      <c r="A971" s="8">
        <v>43890.96912037037</v>
      </c>
      <c r="B971" s="4" t="s">
        <v>9</v>
      </c>
      <c r="C971" s="4"/>
      <c r="D971" s="4"/>
      <c r="E971" s="9">
        <v>31.67</v>
      </c>
      <c r="F971" s="4" t="s">
        <v>60</v>
      </c>
      <c r="G971" s="4"/>
      <c r="H971" s="4"/>
      <c r="I971" s="4"/>
      <c r="J971" s="4"/>
      <c r="K971" s="9" t="s">
        <v>924</v>
      </c>
      <c r="L971" s="10">
        <v>43888</v>
      </c>
      <c r="M971" s="4"/>
      <c r="N971" s="1">
        <f>COUNTIF(K:K,K971)</f>
        <v>1</v>
      </c>
      <c r="O971" s="1" t="str">
        <f t="shared" si="15"/>
        <v>Expenses,amount,,source,,expence amount,31.67,category,Res,item1,,item2,item3,,item4,,des,عملية شراء مدى عبر الإنترنت بمبلغ 31.67 SAR بإستخدام بطاقة مدى رقم ***1693 في 2020-02-27 09:06:23 تم الخصم من حساب ***3001.,dae,43888,note2,</v>
      </c>
      <c r="P971">
        <f>COUNTIF(O:O,O971)</f>
        <v>1</v>
      </c>
    </row>
    <row r="972" spans="1:16" ht="30" customHeight="1" thickBot="1" x14ac:dyDescent="0.35">
      <c r="A972" s="8">
        <v>43890.969537037039</v>
      </c>
      <c r="B972" s="4" t="s">
        <v>9</v>
      </c>
      <c r="C972" s="4"/>
      <c r="D972" s="4"/>
      <c r="E972" s="9">
        <v>15.15</v>
      </c>
      <c r="F972" s="4" t="s">
        <v>20</v>
      </c>
      <c r="G972" s="4"/>
      <c r="H972" s="4" t="s">
        <v>74</v>
      </c>
      <c r="I972" s="4"/>
      <c r="J972" s="4"/>
      <c r="K972" s="9" t="s">
        <v>925</v>
      </c>
      <c r="L972" s="10">
        <v>43888</v>
      </c>
      <c r="M972" s="4"/>
      <c r="N972" s="1">
        <f>COUNTIF(K:K,K972)</f>
        <v>1</v>
      </c>
      <c r="O972" s="1" t="str">
        <f t="shared" si="15"/>
        <v>Expenses,amount,,source,,expence amount,15.15,category,Me,item1,,item2Food,item3,,item4,,des,شراء عبر نقاط البيع بطاقة: ***1693; مدى(أثير) من: ***3001 مبلغ: SAR 15.15 لدى: RAWABI ALKORNESH EST في: 2020-02-27 08:15:47,dae,43888,note2,</v>
      </c>
      <c r="P972">
        <f>COUNTIF(O:O,O972)</f>
        <v>1</v>
      </c>
    </row>
    <row r="973" spans="1:16" ht="30" customHeight="1" thickBot="1" x14ac:dyDescent="0.35">
      <c r="A973" s="8">
        <v>43890.982210648152</v>
      </c>
      <c r="B973" s="4" t="s">
        <v>9</v>
      </c>
      <c r="C973" s="4"/>
      <c r="D973" s="4"/>
      <c r="E973" s="9">
        <v>96</v>
      </c>
      <c r="F973" s="4" t="s">
        <v>10</v>
      </c>
      <c r="G973" s="4" t="s">
        <v>10</v>
      </c>
      <c r="H973" s="4"/>
      <c r="I973" s="4"/>
      <c r="J973" s="4"/>
      <c r="K973" s="9" t="s">
        <v>926</v>
      </c>
      <c r="L973" s="10">
        <v>43890</v>
      </c>
      <c r="M973" s="4"/>
      <c r="N973" s="1">
        <f>COUNTIF(K:K,K973)</f>
        <v>1</v>
      </c>
      <c r="O973" s="1" t="str">
        <f t="shared" si="15"/>
        <v>Expenses,amount,,source,,expence amount,96,category,H1,item1,H1,item2,item3,,item4,,des,شراء عبر نقاط البيع بطاقة: ***1693; مدى(أثير) من: ***3001 مبلغ: SAR 96.00 لدى: BLAZE PIZZA في: 2020-02-29 23:31:52,dae,43890,note2,</v>
      </c>
      <c r="P973">
        <f>COUNTIF(O:O,O973)</f>
        <v>1</v>
      </c>
    </row>
    <row r="974" spans="1:16" ht="30" customHeight="1" thickBot="1" x14ac:dyDescent="0.35">
      <c r="A974" s="8">
        <v>43890.982638888891</v>
      </c>
      <c r="B974" s="4" t="s">
        <v>9</v>
      </c>
      <c r="C974" s="4"/>
      <c r="D974" s="4"/>
      <c r="E974" s="9">
        <v>44</v>
      </c>
      <c r="F974" s="4" t="s">
        <v>14</v>
      </c>
      <c r="G974" s="4"/>
      <c r="H974" s="4"/>
      <c r="I974" s="4" t="s">
        <v>14</v>
      </c>
      <c r="J974" s="4"/>
      <c r="K974" s="9" t="s">
        <v>927</v>
      </c>
      <c r="L974" s="10">
        <v>43887</v>
      </c>
      <c r="M974" s="4"/>
      <c r="N974" s="1">
        <f>COUNTIF(K:K,K974)</f>
        <v>1</v>
      </c>
      <c r="O974" s="1" t="str">
        <f t="shared" si="15"/>
        <v>Expenses,amount,,source,,expence amount,44,category,H2,item1,,item2,item3,H2,item4,,des,شراء عبر نقاط البيع بطاقة: ***1693; مدى(أثير) من: ***3001 مبلغ: SAR 44.00 لدى: CARIBOU COFFE في: 2020-02-26 20:44:59,dae,43887,note2,</v>
      </c>
      <c r="P974">
        <f>COUNTIF(O:O,O974)</f>
        <v>1</v>
      </c>
    </row>
    <row r="975" spans="1:16" ht="30" customHeight="1" thickBot="1" x14ac:dyDescent="0.35">
      <c r="A975" s="8">
        <v>43891.2815162037</v>
      </c>
      <c r="B975" s="4" t="s">
        <v>9</v>
      </c>
      <c r="C975" s="4"/>
      <c r="D975" s="4"/>
      <c r="E975" s="9">
        <v>26</v>
      </c>
      <c r="F975" s="4" t="s">
        <v>10</v>
      </c>
      <c r="G975" s="4" t="s">
        <v>24</v>
      </c>
      <c r="H975" s="4"/>
      <c r="I975" s="4"/>
      <c r="J975" s="4"/>
      <c r="K975" s="9" t="s">
        <v>928</v>
      </c>
      <c r="L975" s="10">
        <v>43891</v>
      </c>
      <c r="M975" s="4"/>
      <c r="N975" s="1">
        <f>COUNTIF(K:K,K975)</f>
        <v>1</v>
      </c>
      <c r="O975" s="1" t="str">
        <f t="shared" si="15"/>
        <v>Expenses,amount,,source,,expence amount,26,category,H1,item1,Batool,item2,item3,,item4,,des,شراء عبر نقاط البيع بطاقة: ***1693; مدى(أثير) من: ***3001 مبلغ: SAR 26.00 لدى: KFC ALRABEA في: 2020-03-01 00:26:27,dae,43891,note2,</v>
      </c>
      <c r="P975">
        <f>COUNTIF(O:O,O975)</f>
        <v>1</v>
      </c>
    </row>
    <row r="976" spans="1:16" ht="30" customHeight="1" thickBot="1" x14ac:dyDescent="0.35">
      <c r="A976" s="8">
        <v>43891.281967592593</v>
      </c>
      <c r="B976" s="4" t="s">
        <v>9</v>
      </c>
      <c r="C976" s="4"/>
      <c r="D976" s="4"/>
      <c r="E976" s="9">
        <v>58.29</v>
      </c>
      <c r="F976" s="4" t="s">
        <v>10</v>
      </c>
      <c r="G976" s="4" t="s">
        <v>10</v>
      </c>
      <c r="H976" s="4"/>
      <c r="I976" s="4"/>
      <c r="J976" s="4"/>
      <c r="K976" s="9" t="s">
        <v>929</v>
      </c>
      <c r="L976" s="10">
        <v>43891</v>
      </c>
      <c r="M976" s="4"/>
      <c r="N976" s="1">
        <f>COUNTIF(K:K,K976)</f>
        <v>1</v>
      </c>
      <c r="O976" s="1" t="str">
        <f t="shared" si="15"/>
        <v>Expenses,amount,,source,,expence amount,58.29,category,H1,item1,H1,item2,item3,,item4,,des,شراء عبر نقاط البيع بطاقة: ***1693; مدى(أثير) من: ***3001 مبلغ: SAR 58.29 لدى: Aldawaa PH 815 في: 2020-03-01 00:09:22,dae,43891,note2,</v>
      </c>
      <c r="P976">
        <f>COUNTIF(O:O,O976)</f>
        <v>1</v>
      </c>
    </row>
    <row r="977" spans="1:16" ht="30" customHeight="1" thickBot="1" x14ac:dyDescent="0.35">
      <c r="A977" s="8">
        <v>43891.282349537039</v>
      </c>
      <c r="B977" s="4" t="s">
        <v>9</v>
      </c>
      <c r="C977" s="4"/>
      <c r="D977" s="4"/>
      <c r="E977" s="9">
        <v>34</v>
      </c>
      <c r="F977" s="4" t="s">
        <v>14</v>
      </c>
      <c r="G977" s="4"/>
      <c r="H977" s="4"/>
      <c r="I977" s="4" t="s">
        <v>14</v>
      </c>
      <c r="J977" s="4"/>
      <c r="K977" s="9" t="s">
        <v>930</v>
      </c>
      <c r="L977" s="10">
        <v>43887</v>
      </c>
      <c r="M977" s="4"/>
      <c r="N977" s="1">
        <f>COUNTIF(K:K,K977)</f>
        <v>1</v>
      </c>
      <c r="O977" s="1" t="str">
        <f t="shared" si="15"/>
        <v>Expenses,amount,,source,,expence amount,34,category,H2,item1,,item2,item3,H2,item4,,des,شراء عبر نقاط البيع بطاقة: ***1693; مدى(أثير) من: ***3001 مبلغ: SAR 34.00 لدى: SHAWERMER في: 2020-02-26 20:01:25,dae,43887,note2,</v>
      </c>
      <c r="P977">
        <f>COUNTIF(O:O,O977)</f>
        <v>1</v>
      </c>
    </row>
    <row r="978" spans="1:16" ht="30" customHeight="1" thickBot="1" x14ac:dyDescent="0.35">
      <c r="A978" s="8">
        <v>43891.282743055555</v>
      </c>
      <c r="B978" s="4" t="s">
        <v>9</v>
      </c>
      <c r="C978" s="4"/>
      <c r="D978" s="4"/>
      <c r="E978" s="9">
        <v>67</v>
      </c>
      <c r="F978" s="4" t="s">
        <v>14</v>
      </c>
      <c r="G978" s="4"/>
      <c r="H978" s="4"/>
      <c r="I978" s="4" t="s">
        <v>14</v>
      </c>
      <c r="J978" s="4"/>
      <c r="K978" s="9" t="s">
        <v>931</v>
      </c>
      <c r="L978" s="10">
        <v>43887</v>
      </c>
      <c r="M978" s="4"/>
      <c r="N978" s="1">
        <f>COUNTIF(K:K,K978)</f>
        <v>1</v>
      </c>
      <c r="O978" s="1" t="str">
        <f t="shared" si="15"/>
        <v>Expenses,amount,,source,,expence amount,67,category,H2,item1,,item2,item3,H2,item4,,des,شراء عبر نقاط البيع بطاقة: ***1693; مدى(أثير) من: ***3001 مبلغ: SAR 67.00 لدى: Abeer Hashim Al Said F e في: 2020-02-26 19:03:15,dae,43887,note2,</v>
      </c>
      <c r="P978">
        <f>COUNTIF(O:O,O978)</f>
        <v>1</v>
      </c>
    </row>
    <row r="979" spans="1:16" ht="30" customHeight="1" thickBot="1" x14ac:dyDescent="0.35">
      <c r="A979" s="8">
        <v>43891.283206018517</v>
      </c>
      <c r="B979" s="4" t="s">
        <v>9</v>
      </c>
      <c r="C979" s="4"/>
      <c r="D979" s="4"/>
      <c r="E979" s="9">
        <v>19</v>
      </c>
      <c r="F979" s="4" t="s">
        <v>20</v>
      </c>
      <c r="G979" s="4"/>
      <c r="H979" s="4" t="s">
        <v>84</v>
      </c>
      <c r="I979" s="4"/>
      <c r="J979" s="4"/>
      <c r="K979" s="9" t="s">
        <v>932</v>
      </c>
      <c r="L979" s="10">
        <v>43887</v>
      </c>
      <c r="M979" s="4"/>
      <c r="N979" s="1">
        <f>COUNTIF(K:K,K979)</f>
        <v>1</v>
      </c>
      <c r="O979" s="1" t="str">
        <f t="shared" si="15"/>
        <v>Expenses,amount,,source,,expence amount,19,category,Me,item1,,item2Coffee,item3,,item4,,des,شراء عبر نقاط البيع بطاقة: ***1693; مدى(أثير) من: ***3001 مبلغ: SAR 19.00 لدى: CAPRI CAFE في: 2020-02-26 09:05:01,dae,43887,note2,</v>
      </c>
      <c r="P979">
        <f>COUNTIF(O:O,O979)</f>
        <v>1</v>
      </c>
    </row>
    <row r="980" spans="1:16" ht="30" customHeight="1" thickBot="1" x14ac:dyDescent="0.35">
      <c r="A980" s="8">
        <v>43891.283865740741</v>
      </c>
      <c r="B980" s="4" t="s">
        <v>9</v>
      </c>
      <c r="C980" s="4"/>
      <c r="D980" s="4"/>
      <c r="E980" s="9">
        <v>8.6999999999999993</v>
      </c>
      <c r="F980" s="4" t="s">
        <v>14</v>
      </c>
      <c r="G980" s="4"/>
      <c r="H980" s="4"/>
      <c r="I980" s="4" t="s">
        <v>14</v>
      </c>
      <c r="J980" s="4"/>
      <c r="K980" s="9" t="s">
        <v>933</v>
      </c>
      <c r="L980" s="10">
        <v>43890</v>
      </c>
      <c r="M980" s="4"/>
      <c r="N980" s="1">
        <f>COUNTIF(K:K,K980)</f>
        <v>1</v>
      </c>
      <c r="O980" s="1" t="str">
        <f t="shared" si="15"/>
        <v>Expenses,amount,,source,,expence amount,8.7,category,H2,item1,,item2,item3,H2,item4,,des,مشتريات نقاط البيع بطاقة: **4529;مدى(أثير) من: xx007 مبلغ: 8.70 SAR لدى: ALSadhan Trading دولة: السعودية في: 2020/02/29 18:53,dae,43890,note2,</v>
      </c>
      <c r="P980">
        <f>COUNTIF(O:O,O980)</f>
        <v>1</v>
      </c>
    </row>
    <row r="981" spans="1:16" ht="30" customHeight="1" thickBot="1" x14ac:dyDescent="0.35">
      <c r="A981" s="8">
        <v>43891.284224537034</v>
      </c>
      <c r="B981" s="4" t="s">
        <v>9</v>
      </c>
      <c r="C981" s="4"/>
      <c r="D981" s="4"/>
      <c r="E981" s="9">
        <v>100</v>
      </c>
      <c r="F981" s="4" t="s">
        <v>14</v>
      </c>
      <c r="G981" s="4"/>
      <c r="H981" s="4"/>
      <c r="I981" s="4" t="s">
        <v>14</v>
      </c>
      <c r="J981" s="4"/>
      <c r="K981" s="9" t="s">
        <v>934</v>
      </c>
      <c r="L981" s="10">
        <v>43890</v>
      </c>
      <c r="M981" s="4"/>
      <c r="N981" s="1">
        <f>COUNTIF(K:K,K981)</f>
        <v>1</v>
      </c>
      <c r="O981" s="1" t="str">
        <f t="shared" si="15"/>
        <v>Expenses,amount,,source,,expence amount,100,category,H2,item1,,item2,item3,H2,item4,,des,سحب: صراف آلي بطاقة: **4529 مدى دولة: السعودية من: xx007 مبلغ: 100.00 SAR في: 2020/02/29 18:34,dae,43890,note2,</v>
      </c>
      <c r="P981">
        <f>COUNTIF(O:O,O981)</f>
        <v>1</v>
      </c>
    </row>
    <row r="982" spans="1:16" ht="30" customHeight="1" thickBot="1" x14ac:dyDescent="0.35">
      <c r="A982" s="8">
        <v>43891.485520833332</v>
      </c>
      <c r="B982" s="4" t="s">
        <v>9</v>
      </c>
      <c r="C982" s="4"/>
      <c r="D982" s="4"/>
      <c r="E982" s="9">
        <v>50</v>
      </c>
      <c r="F982" s="4" t="s">
        <v>10</v>
      </c>
      <c r="G982" s="4" t="s">
        <v>24</v>
      </c>
      <c r="H982" s="4"/>
      <c r="I982" s="4"/>
      <c r="J982" s="4"/>
      <c r="K982" s="4" t="s">
        <v>99</v>
      </c>
      <c r="L982" s="10">
        <v>43888</v>
      </c>
      <c r="M982" s="4"/>
      <c r="N982" s="1">
        <f>COUNTIF(K:K,K982)</f>
        <v>118</v>
      </c>
      <c r="O982" s="1" t="str">
        <f t="shared" si="15"/>
        <v>Expenses,amount,,source,,expence amount,50,category,H1,item1,Batool,item2,item3,,item4,,des,C,dae,43888,note2,</v>
      </c>
      <c r="P982">
        <f>COUNTIF(O:O,O982)</f>
        <v>1</v>
      </c>
    </row>
    <row r="983" spans="1:16" ht="30" customHeight="1" thickBot="1" x14ac:dyDescent="0.35">
      <c r="A983" s="8">
        <v>43892.543483796297</v>
      </c>
      <c r="B983" s="4" t="s">
        <v>9</v>
      </c>
      <c r="C983" s="4"/>
      <c r="D983" s="4"/>
      <c r="E983" s="9">
        <v>439.91</v>
      </c>
      <c r="F983" s="4" t="s">
        <v>20</v>
      </c>
      <c r="G983" s="4"/>
      <c r="H983" s="4" t="s">
        <v>110</v>
      </c>
      <c r="I983" s="4"/>
      <c r="J983" s="4"/>
      <c r="K983" s="9" t="s">
        <v>935</v>
      </c>
      <c r="L983" s="10">
        <v>43892</v>
      </c>
      <c r="M983" s="4"/>
      <c r="N983" s="1">
        <f>COUNTIF(K:K,K983)</f>
        <v>1</v>
      </c>
      <c r="O983" s="1" t="str">
        <f t="shared" si="15"/>
        <v>Expenses,amount,,source,,expence amount,439.91,category,Me,item1,,item2Communication,item3,,item4,,des,سداد فاتورة من: xx007 مبلغ: 439.91 SAR مفوتر: الاتصالات السعودية في: 2020/03/02 12:36,dae,43892,note2,</v>
      </c>
      <c r="P983">
        <f>COUNTIF(O:O,O983)</f>
        <v>1</v>
      </c>
    </row>
    <row r="984" spans="1:16" ht="30" customHeight="1" thickBot="1" x14ac:dyDescent="0.35">
      <c r="A984" s="8">
        <v>43892.836273148147</v>
      </c>
      <c r="B984" s="4" t="s">
        <v>9</v>
      </c>
      <c r="C984" s="4"/>
      <c r="D984" s="4"/>
      <c r="E984" s="9">
        <v>300</v>
      </c>
      <c r="F984" s="4" t="s">
        <v>10</v>
      </c>
      <c r="G984" s="4" t="s">
        <v>10</v>
      </c>
      <c r="H984" s="4"/>
      <c r="I984" s="4"/>
      <c r="J984" s="4"/>
      <c r="K984" s="9" t="s">
        <v>936</v>
      </c>
      <c r="L984" s="10">
        <v>43892</v>
      </c>
      <c r="M984" s="4"/>
      <c r="N984" s="1">
        <f>COUNTIF(K:K,K984)</f>
        <v>1</v>
      </c>
      <c r="O984" s="1" t="str">
        <f t="shared" si="15"/>
        <v>Expenses,amount,,source,,expence amount,300,category,H1,item1,H1,item2,item3,,item4,,des,حوالة صادرة: محلية من: xx007 مبلغ: 307.35 SAR في: 2020/03/02 13:40,dae,43892,note2,</v>
      </c>
      <c r="P984">
        <f>COUNTIF(O:O,O984)</f>
        <v>1</v>
      </c>
    </row>
    <row r="985" spans="1:16" ht="30" customHeight="1" thickBot="1" x14ac:dyDescent="0.35">
      <c r="A985" s="8">
        <v>43892.836747685185</v>
      </c>
      <c r="B985" s="4" t="s">
        <v>9</v>
      </c>
      <c r="C985" s="4"/>
      <c r="D985" s="4"/>
      <c r="E985" s="9">
        <v>390</v>
      </c>
      <c r="F985" s="4" t="s">
        <v>114</v>
      </c>
      <c r="G985" s="4"/>
      <c r="H985" s="4"/>
      <c r="I985" s="4"/>
      <c r="J985" s="4" t="s">
        <v>30</v>
      </c>
      <c r="K985" s="9" t="s">
        <v>937</v>
      </c>
      <c r="L985" s="10">
        <v>43892</v>
      </c>
      <c r="M985" s="4"/>
      <c r="N985" s="1">
        <f>COUNTIF(K:K,K985)</f>
        <v>1</v>
      </c>
      <c r="O985" s="1" t="str">
        <f t="shared" si="15"/>
        <v>Expenses,amount,,source,,expence amount,390,category,Inv,item1,,item2,item3,,item4,Other,des,فاتورة كهرباء فلة البديعة سداد فاتورة من: xx007 مبلغ: 390.00 SAR مفوتر: الشركة السعودية للكهرباء في: 2020/03/02 13:40,dae,43892,note2,</v>
      </c>
      <c r="P985">
        <f>COUNTIF(O:O,O985)</f>
        <v>1</v>
      </c>
    </row>
    <row r="986" spans="1:16" ht="30" customHeight="1" thickBot="1" x14ac:dyDescent="0.35">
      <c r="A986" s="8">
        <v>43892.966192129628</v>
      </c>
      <c r="B986" s="4" t="s">
        <v>9</v>
      </c>
      <c r="C986" s="4"/>
      <c r="D986" s="4"/>
      <c r="E986" s="9">
        <v>8</v>
      </c>
      <c r="F986" s="4" t="s">
        <v>14</v>
      </c>
      <c r="G986" s="4"/>
      <c r="H986" s="4"/>
      <c r="I986" s="4" t="s">
        <v>14</v>
      </c>
      <c r="J986" s="4"/>
      <c r="K986" s="9" t="s">
        <v>938</v>
      </c>
      <c r="L986" s="10">
        <v>43892</v>
      </c>
      <c r="M986" s="4"/>
      <c r="N986" s="1">
        <f>COUNTIF(K:K,K986)</f>
        <v>1</v>
      </c>
      <c r="O986" s="1" t="str">
        <f t="shared" si="15"/>
        <v>Expenses,amount,,source,,expence amount,8,category,H2,item1,,item2,item3,H2,item4,,des,مشتريات نقاط البيع بطاقة: **4529;مدى(أثير) من: xx007 مبلغ: 8.00 SAR لدى: Danat ALAryaf دولة: السعودية في: 2020/03/02 11:46,dae,43892,note2,</v>
      </c>
      <c r="P986">
        <f>COUNTIF(O:O,O986)</f>
        <v>1</v>
      </c>
    </row>
    <row r="987" spans="1:16" ht="30" customHeight="1" thickBot="1" x14ac:dyDescent="0.35">
      <c r="A987" s="8">
        <v>43892.966469907406</v>
      </c>
      <c r="B987" s="4" t="s">
        <v>9</v>
      </c>
      <c r="C987" s="4"/>
      <c r="D987" s="4"/>
      <c r="E987" s="9">
        <v>500</v>
      </c>
      <c r="F987" s="4" t="s">
        <v>10</v>
      </c>
      <c r="G987" s="4" t="s">
        <v>10</v>
      </c>
      <c r="H987" s="4"/>
      <c r="I987" s="4"/>
      <c r="J987" s="4"/>
      <c r="K987" s="9" t="s">
        <v>939</v>
      </c>
      <c r="L987" s="10">
        <v>43892</v>
      </c>
      <c r="M987" s="4"/>
      <c r="N987" s="1">
        <f>COUNTIF(K:K,K987)</f>
        <v>1</v>
      </c>
      <c r="O987" s="1" t="str">
        <f t="shared" si="15"/>
        <v>Expenses,amount,,source,,expence amount,500,category,H1,item1,H1,item2,item3,,item4,,des,حوالة صادرة: محلية من: xx007 مبلغ: 507.35 SAR في: 2020/03/02 09:35,dae,43892,note2,</v>
      </c>
      <c r="P987">
        <f>COUNTIF(O:O,O987)</f>
        <v>1</v>
      </c>
    </row>
    <row r="988" spans="1:16" ht="30" customHeight="1" thickBot="1" x14ac:dyDescent="0.35">
      <c r="A988" s="8">
        <v>43892.967268518521</v>
      </c>
      <c r="B988" s="4" t="s">
        <v>9</v>
      </c>
      <c r="C988" s="4"/>
      <c r="D988" s="4"/>
      <c r="E988" s="9">
        <v>16</v>
      </c>
      <c r="F988" s="4" t="s">
        <v>114</v>
      </c>
      <c r="G988" s="4"/>
      <c r="H988" s="4"/>
      <c r="I988" s="4"/>
      <c r="J988" s="4" t="s">
        <v>30</v>
      </c>
      <c r="K988" s="9" t="s">
        <v>940</v>
      </c>
      <c r="L988" s="10">
        <v>43892</v>
      </c>
      <c r="M988" s="4"/>
      <c r="N988" s="1">
        <f>COUNTIF(K:K,K988)</f>
        <v>1</v>
      </c>
      <c r="O988" s="1" t="str">
        <f t="shared" si="15"/>
        <v>Expenses,amount,,source,,expence amount,16,category,Inv,item1,,item2,item3,,item4,Other,des,مشتريات إنترنت بطاقة: **4529;مدى من: xx007 مبلغ: 4 USD لدى: GOOGLE GSUITE في: 2020/03/02 05:06الربيعان ال سايل الحديثة,dae,43892,note2,</v>
      </c>
      <c r="P988">
        <f>COUNTIF(O:O,O988)</f>
        <v>1</v>
      </c>
    </row>
    <row r="989" spans="1:16" ht="30" customHeight="1" thickBot="1" x14ac:dyDescent="0.35">
      <c r="A989" s="8">
        <v>43892.967847222222</v>
      </c>
      <c r="B989" s="4" t="s">
        <v>9</v>
      </c>
      <c r="C989" s="4"/>
      <c r="D989" s="4"/>
      <c r="E989" s="9">
        <v>23</v>
      </c>
      <c r="F989" s="4" t="s">
        <v>114</v>
      </c>
      <c r="G989" s="4"/>
      <c r="H989" s="4"/>
      <c r="I989" s="4"/>
      <c r="J989" s="4" t="s">
        <v>30</v>
      </c>
      <c r="K989" s="9" t="s">
        <v>941</v>
      </c>
      <c r="L989" s="10">
        <v>43891</v>
      </c>
      <c r="M989" s="4"/>
      <c r="N989" s="1">
        <f>COUNTIF(K:K,K989)</f>
        <v>1</v>
      </c>
      <c r="O989" s="1" t="str">
        <f t="shared" si="15"/>
        <v>Expenses,amount,,source,,expence amount,23,category,Inv,item1,,item2,item3,,item4,Other,des,مشتريات نقاط البيع بطاقة: **4529;مدى من: xx007 مبلغ: 6 USD لدى: DIGITALOCEAN COM دولة: أمريكا في: 2020/03/01 14:39,dae,43891,note2,</v>
      </c>
      <c r="P989">
        <f>COUNTIF(O:O,O989)</f>
        <v>1</v>
      </c>
    </row>
    <row r="990" spans="1:16" ht="30" customHeight="1" thickBot="1" x14ac:dyDescent="0.35">
      <c r="A990" s="8">
        <v>43892.968402777777</v>
      </c>
      <c r="B990" s="4" t="s">
        <v>9</v>
      </c>
      <c r="C990" s="4"/>
      <c r="D990" s="4"/>
      <c r="E990" s="9">
        <v>730</v>
      </c>
      <c r="F990" s="4" t="s">
        <v>114</v>
      </c>
      <c r="G990" s="4"/>
      <c r="H990" s="4"/>
      <c r="I990" s="4"/>
      <c r="J990" s="4" t="s">
        <v>30</v>
      </c>
      <c r="K990" s="9" t="s">
        <v>942</v>
      </c>
      <c r="L990" s="10">
        <v>43891</v>
      </c>
      <c r="M990" s="4"/>
      <c r="N990" s="1">
        <f>COUNTIF(K:K,K990)</f>
        <v>1</v>
      </c>
      <c r="O990" s="1" t="str">
        <f t="shared" si="15"/>
        <v>Expenses,amount,,source,,expence amount,730,category,Inv,item1,,item2,item3,,item4,Other,des,سداد فاتورة من: xx007 مبلغ: 730.00 SAR مفوتر: الشركة السعودية للكهرباء في: 2020/03/01 14:38 كهرباء شقة البديعة,dae,43891,note2,</v>
      </c>
      <c r="P990">
        <f>COUNTIF(O:O,O990)</f>
        <v>1</v>
      </c>
    </row>
    <row r="991" spans="1:16" ht="30" customHeight="1" thickBot="1" x14ac:dyDescent="0.35">
      <c r="A991" s="8">
        <v>43892.969039351854</v>
      </c>
      <c r="B991" s="4" t="s">
        <v>9</v>
      </c>
      <c r="C991" s="4"/>
      <c r="D991" s="4"/>
      <c r="E991" s="13">
        <v>18750</v>
      </c>
      <c r="F991" s="4" t="s">
        <v>10</v>
      </c>
      <c r="G991" s="4" t="s">
        <v>10</v>
      </c>
      <c r="H991" s="4"/>
      <c r="I991" s="4"/>
      <c r="J991" s="4"/>
      <c r="K991" s="9" t="s">
        <v>3068</v>
      </c>
      <c r="L991" s="10">
        <v>43891</v>
      </c>
      <c r="M991" s="4"/>
      <c r="N991" s="1">
        <f>COUNTIF(K:K,K991)</f>
        <v>1</v>
      </c>
      <c r="O991" s="1" t="str">
        <f t="shared" si="15"/>
        <v>Expenses,amount,,source,,expence amount,18750,category,H1,item1,H1,item2,item3,,item4,,des,18750 aaa,dae,43891,note2,</v>
      </c>
      <c r="P991">
        <f>COUNTIF(O:O,O991)</f>
        <v>1</v>
      </c>
    </row>
    <row r="992" spans="1:16" ht="30" customHeight="1" thickBot="1" x14ac:dyDescent="0.35">
      <c r="A992" s="8">
        <v>43892.969363425924</v>
      </c>
      <c r="B992" s="4" t="s">
        <v>9</v>
      </c>
      <c r="C992" s="4"/>
      <c r="D992" s="4"/>
      <c r="E992" s="13">
        <v>18750</v>
      </c>
      <c r="F992" s="4" t="s">
        <v>14</v>
      </c>
      <c r="G992" s="4"/>
      <c r="H992" s="4"/>
      <c r="I992" s="4" t="s">
        <v>14</v>
      </c>
      <c r="J992" s="4"/>
      <c r="K992" s="9" t="s">
        <v>943</v>
      </c>
      <c r="L992" s="10">
        <v>43891</v>
      </c>
      <c r="M992" s="4"/>
      <c r="N992" s="1">
        <f>COUNTIF(K:K,K992)</f>
        <v>1</v>
      </c>
      <c r="O992" s="1" t="str">
        <f t="shared" si="15"/>
        <v>Expenses,amount,,source,,expence amount,18750,category,H2,item1,,item2,item3,H2,item4,,des,حوالة صادرة: محلية من: xx007 مبلغ: 20057.35 SAR في: 2020/03/01 12:42,dae,43891,note2,</v>
      </c>
      <c r="P992">
        <f>COUNTIF(O:O,O992)</f>
        <v>1</v>
      </c>
    </row>
    <row r="993" spans="1:16" ht="30" customHeight="1" thickBot="1" x14ac:dyDescent="0.35">
      <c r="A993" s="8">
        <v>43892.969687500001</v>
      </c>
      <c r="B993" s="4" t="s">
        <v>17</v>
      </c>
      <c r="C993" s="9">
        <v>17500</v>
      </c>
      <c r="D993" s="4" t="s">
        <v>55</v>
      </c>
      <c r="E993" s="4"/>
      <c r="F993" s="4"/>
      <c r="G993" s="4"/>
      <c r="H993" s="4"/>
      <c r="I993" s="4"/>
      <c r="J993" s="4"/>
      <c r="K993" s="4" t="s">
        <v>99</v>
      </c>
      <c r="L993" s="10">
        <v>43891</v>
      </c>
      <c r="M993" s="4"/>
      <c r="N993" s="1">
        <f>COUNTIF(K:K,K993)</f>
        <v>118</v>
      </c>
      <c r="O993" s="1" t="str">
        <f t="shared" si="15"/>
        <v>Income,amount,17500,source,NCC,expence amount,,category,,item1,,item2,item3,,item4,,des,C,dae,43891,note2,</v>
      </c>
      <c r="P993">
        <f>COUNTIF(O:O,O993)</f>
        <v>1</v>
      </c>
    </row>
    <row r="994" spans="1:16" ht="30" customHeight="1" thickBot="1" x14ac:dyDescent="0.35">
      <c r="A994" s="8">
        <v>43892.97011574074</v>
      </c>
      <c r="B994" s="4" t="s">
        <v>9</v>
      </c>
      <c r="C994" s="4"/>
      <c r="D994" s="4"/>
      <c r="E994" s="9">
        <v>1000</v>
      </c>
      <c r="F994" s="4" t="s">
        <v>14</v>
      </c>
      <c r="G994" s="4"/>
      <c r="H994" s="4"/>
      <c r="I994" s="4" t="s">
        <v>53</v>
      </c>
      <c r="J994" s="4"/>
      <c r="K994" s="9" t="s">
        <v>944</v>
      </c>
      <c r="L994" s="10">
        <v>43891</v>
      </c>
      <c r="M994" s="4"/>
      <c r="N994" s="1">
        <f>COUNTIF(K:K,K994)</f>
        <v>1</v>
      </c>
      <c r="O994" s="1" t="str">
        <f t="shared" si="15"/>
        <v>Expenses,amount,,source,,expence amount,1000,category,H2,item1,,item2,item3,RHMA,item4,,des,حوالة صادرة: محلية من: xx007 مبلغ: 1007.35 SAR في: 2020/03/01 12:26,dae,43891,note2,</v>
      </c>
      <c r="P994">
        <f>COUNTIF(O:O,O994)</f>
        <v>1</v>
      </c>
    </row>
    <row r="995" spans="1:16" ht="30" customHeight="1" thickBot="1" x14ac:dyDescent="0.35">
      <c r="A995" s="8">
        <v>43892.970520833333</v>
      </c>
      <c r="B995" s="4" t="s">
        <v>9</v>
      </c>
      <c r="C995" s="4"/>
      <c r="D995" s="4"/>
      <c r="E995" s="9">
        <v>300</v>
      </c>
      <c r="F995" s="4" t="s">
        <v>10</v>
      </c>
      <c r="G995" s="4" t="s">
        <v>24</v>
      </c>
      <c r="H995" s="4"/>
      <c r="I995" s="4"/>
      <c r="J995" s="4"/>
      <c r="K995" s="9" t="s">
        <v>945</v>
      </c>
      <c r="L995" s="10">
        <v>43892</v>
      </c>
      <c r="M995" s="4"/>
      <c r="N995" s="1">
        <f>COUNTIF(K:K,K995)</f>
        <v>1</v>
      </c>
      <c r="O995" s="1" t="str">
        <f t="shared" si="15"/>
        <v>Expenses,amount,,source,,expence amount,300,category,H1,item1,Batool,item2,item3,,item4,,des,حوالة صادرة: محلية من: xx007 مبلغ: 307.35 SAR في: 2020/03/01 12:26,dae,43892,note2,</v>
      </c>
      <c r="P995">
        <f>COUNTIF(O:O,O995)</f>
        <v>1</v>
      </c>
    </row>
    <row r="996" spans="1:16" ht="30" customHeight="1" thickBot="1" x14ac:dyDescent="0.35">
      <c r="A996" s="8">
        <v>43892.970891203702</v>
      </c>
      <c r="B996" s="4" t="s">
        <v>9</v>
      </c>
      <c r="C996" s="4"/>
      <c r="D996" s="4"/>
      <c r="E996" s="9">
        <v>1000</v>
      </c>
      <c r="F996" s="4" t="s">
        <v>10</v>
      </c>
      <c r="G996" s="4" t="s">
        <v>10</v>
      </c>
      <c r="H996" s="4"/>
      <c r="I996" s="4"/>
      <c r="J996" s="4"/>
      <c r="K996" s="9" t="s">
        <v>946</v>
      </c>
      <c r="L996" s="10">
        <v>43891</v>
      </c>
      <c r="M996" s="4"/>
      <c r="N996" s="1">
        <f>COUNTIF(K:K,K996)</f>
        <v>1</v>
      </c>
      <c r="O996" s="1" t="str">
        <f t="shared" si="15"/>
        <v>Expenses,amount,,source,,expence amount,1000,category,H1,item1,H1,item2,item3,,item4,,des,حوالة صادرة: محلية من: xx007 مبلغ: 1007.35 SAR في: 2020/03/01 12:25,dae,43891,note2,</v>
      </c>
      <c r="P996">
        <f>COUNTIF(O:O,O996)</f>
        <v>1</v>
      </c>
    </row>
    <row r="997" spans="1:16" ht="30" customHeight="1" thickBot="1" x14ac:dyDescent="0.35">
      <c r="A997" s="8">
        <v>43893.299571759257</v>
      </c>
      <c r="B997" s="4" t="s">
        <v>9</v>
      </c>
      <c r="C997" s="4"/>
      <c r="D997" s="4"/>
      <c r="E997" s="11">
        <v>2000</v>
      </c>
      <c r="F997" s="4" t="s">
        <v>14</v>
      </c>
      <c r="G997" s="4"/>
      <c r="H997" s="4"/>
      <c r="I997" s="4" t="s">
        <v>14</v>
      </c>
      <c r="J997" s="4"/>
      <c r="K997" s="9" t="s">
        <v>947</v>
      </c>
      <c r="L997" s="10">
        <v>43891</v>
      </c>
      <c r="M997" s="4"/>
      <c r="N997" s="1">
        <f>COUNTIF(K:K,K997)</f>
        <v>1</v>
      </c>
      <c r="O997" s="1" t="str">
        <f t="shared" si="15"/>
        <v>Expenses,amount,,source,,expence amount,2000,category,H2,item1,,item2,item3,H2,item4,,des,حوالة صادرة: محلية من: xx007 مبلغ: 2007.35 SAR في: 2020/03/01 12:25,dae,43891,note2,</v>
      </c>
      <c r="P997">
        <f>COUNTIF(O:O,O997)</f>
        <v>1</v>
      </c>
    </row>
    <row r="998" spans="1:16" ht="30" customHeight="1" thickBot="1" x14ac:dyDescent="0.35">
      <c r="A998" s="8">
        <v>43893.322280092594</v>
      </c>
      <c r="B998" s="4" t="s">
        <v>9</v>
      </c>
      <c r="C998" s="4"/>
      <c r="D998" s="4"/>
      <c r="E998" s="9">
        <v>186.18</v>
      </c>
      <c r="F998" s="4" t="s">
        <v>14</v>
      </c>
      <c r="G998" s="4"/>
      <c r="H998" s="4"/>
      <c r="I998" s="4" t="s">
        <v>14</v>
      </c>
      <c r="J998" s="4"/>
      <c r="K998" s="9" t="s">
        <v>948</v>
      </c>
      <c r="L998" s="10">
        <v>43892</v>
      </c>
      <c r="M998" s="4"/>
      <c r="N998" s="1">
        <f>COUNTIF(K:K,K998)</f>
        <v>1</v>
      </c>
      <c r="O998" s="1" t="str">
        <f t="shared" ref="O998:O1061" si="16">B998&amp;","&amp;"amount"&amp;","&amp;C998&amp;","&amp;"source"&amp;","&amp;D998&amp;","&amp;"expence amount"&amp;","&amp;E998&amp;","&amp;"category"&amp;","&amp;F998&amp;","&amp;"item1"&amp;","&amp;G998&amp;","&amp;"item2"&amp;H998&amp;","&amp;"item3"&amp;","&amp;I998&amp;","&amp;"item4"&amp;","&amp;J998&amp;","&amp;"des"&amp;","&amp;K998&amp;","&amp;"dae"&amp;","&amp;L998&amp;","&amp;"note2"&amp;","&amp;M998</f>
        <v>Expenses,amount,,source,,expence amount,186.18,category,H2,item1,,item2,item3,H2,item4,,des,مشتريات نقاط البيع بطاقة: **4529;مدى(أثير) من: xx007 مبلغ: 186.18 SAR لدى: AL Othaim AL BADEIA 12 دولة: السعودية في: 2020/03/02 22:57,dae,43892,note2,</v>
      </c>
      <c r="P998">
        <f>COUNTIF(O:O,O998)</f>
        <v>1</v>
      </c>
    </row>
    <row r="999" spans="1:16" ht="30" customHeight="1" thickBot="1" x14ac:dyDescent="0.35">
      <c r="A999" s="8">
        <v>43893.323171296295</v>
      </c>
      <c r="B999" s="4" t="s">
        <v>9</v>
      </c>
      <c r="C999" s="4"/>
      <c r="D999" s="4"/>
      <c r="E999" s="9">
        <v>14</v>
      </c>
      <c r="F999" s="4" t="s">
        <v>20</v>
      </c>
      <c r="G999" s="4"/>
      <c r="H999" s="4" t="s">
        <v>84</v>
      </c>
      <c r="I999" s="4"/>
      <c r="J999" s="4"/>
      <c r="K999" s="9" t="s">
        <v>949</v>
      </c>
      <c r="L999" s="10">
        <v>43888</v>
      </c>
      <c r="M999" s="4"/>
      <c r="N999" s="1">
        <f>COUNTIF(K:K,K999)</f>
        <v>1</v>
      </c>
      <c r="O999" s="1" t="str">
        <f t="shared" si="16"/>
        <v>Expenses,amount,,source,,expence amount,14,category,Me,item1,,item2Coffee,item3,,item4,,des,مشتريات نقاط البيع بطاقة: **4529;مدى(أثير) من: xx007 مبلغ: 14.00 SAR لدى: AL NADA PLAZA10219 دولة: السعودية في: 2020/02/27 21:38,dae,43888,note2,</v>
      </c>
      <c r="P999">
        <f>COUNTIF(O:O,O999)</f>
        <v>1</v>
      </c>
    </row>
    <row r="1000" spans="1:16" ht="30" customHeight="1" thickBot="1" x14ac:dyDescent="0.35">
      <c r="A1000" s="8">
        <v>43893.323877314811</v>
      </c>
      <c r="B1000" s="4" t="s">
        <v>9</v>
      </c>
      <c r="C1000" s="4"/>
      <c r="D1000" s="4"/>
      <c r="E1000" s="9">
        <v>43</v>
      </c>
      <c r="F1000" s="4" t="s">
        <v>20</v>
      </c>
      <c r="G1000" s="4"/>
      <c r="H1000" s="4" t="s">
        <v>48</v>
      </c>
      <c r="I1000" s="4"/>
      <c r="J1000" s="4"/>
      <c r="K1000" s="9" t="s">
        <v>950</v>
      </c>
      <c r="L1000" s="10">
        <v>43880</v>
      </c>
      <c r="M1000" s="4"/>
      <c r="N1000" s="1">
        <f>COUNTIF(K:K,K1000)</f>
        <v>1</v>
      </c>
      <c r="O1000" s="1" t="str">
        <f t="shared" si="16"/>
        <v>Expenses,amount,,source,,expence amount,43,category,Me,item1,,item2Udemy,item3,,item4,,des,مشتريات نقاط البيع بطاقة: **4529;مدى من: xx007 مبلغ: 11 USD لدى: UDEMY ONLINE COURSES دولة: أمريكا في: 2020/02/19 08:43,dae,43880,note2,</v>
      </c>
      <c r="P1000">
        <f>COUNTIF(O:O,O1000)</f>
        <v>1</v>
      </c>
    </row>
    <row r="1001" spans="1:16" ht="30" customHeight="1" thickBot="1" x14ac:dyDescent="0.35">
      <c r="A1001" s="8">
        <v>43894.353229166663</v>
      </c>
      <c r="B1001" s="4" t="s">
        <v>9</v>
      </c>
      <c r="C1001" s="4"/>
      <c r="D1001" s="4"/>
      <c r="E1001" s="9">
        <v>14</v>
      </c>
      <c r="F1001" s="4" t="s">
        <v>20</v>
      </c>
      <c r="G1001" s="4"/>
      <c r="H1001" s="4" t="s">
        <v>74</v>
      </c>
      <c r="I1001" s="4"/>
      <c r="J1001" s="4"/>
      <c r="K1001" s="9" t="s">
        <v>951</v>
      </c>
      <c r="L1001" s="10">
        <v>43894</v>
      </c>
      <c r="M1001" s="4"/>
      <c r="N1001" s="1">
        <f>COUNTIF(K:K,K1001)</f>
        <v>1</v>
      </c>
      <c r="O1001" s="1" t="str">
        <f t="shared" si="16"/>
        <v>Expenses,amount,,source,,expence amount,14,category,Me,item1,,item2Food,item3,,item4,,des,شراء عبر نقاط البيع بطاقة: ***1693; مدى(أثير) من: ***3001 مبلغ: SAR 20.00 لدى: MAMA NOURA في: 2020-03-04 07:40:04,dae,43894,note2,</v>
      </c>
      <c r="P1001">
        <f>COUNTIF(O:O,O1001)</f>
        <v>1</v>
      </c>
    </row>
    <row r="1002" spans="1:16" ht="30" customHeight="1" thickBot="1" x14ac:dyDescent="0.35">
      <c r="A1002" s="8">
        <v>43894.386620370373</v>
      </c>
      <c r="B1002" s="4" t="s">
        <v>9</v>
      </c>
      <c r="C1002" s="4"/>
      <c r="D1002" s="4"/>
      <c r="E1002" s="9">
        <v>439</v>
      </c>
      <c r="F1002" s="4" t="s">
        <v>14</v>
      </c>
      <c r="G1002" s="4"/>
      <c r="H1002" s="4"/>
      <c r="I1002" s="4" t="s">
        <v>14</v>
      </c>
      <c r="J1002" s="4"/>
      <c r="K1002" s="9" t="s">
        <v>952</v>
      </c>
      <c r="L1002" s="10">
        <v>43893</v>
      </c>
      <c r="M1002" s="4"/>
      <c r="N1002" s="1">
        <f>COUNTIF(K:K,K1002)</f>
        <v>1</v>
      </c>
      <c r="O1002" s="1" t="str">
        <f t="shared" si="16"/>
        <v>Expenses,amount,,source,,expence amount,439,category,H2,item1,,item2,item3,H2,item4,,des,شراء عبر نقاط البيع بطاقة: ***1693; مدى(أثير) من: ***3001 مبلغ: SAR 439.95 لدى: SPAZIO في: 2020-03-03 20:56:55,dae,43893,note2,</v>
      </c>
      <c r="P1002">
        <f>COUNTIF(O:O,O1002)</f>
        <v>1</v>
      </c>
    </row>
    <row r="1003" spans="1:16" ht="30" customHeight="1" thickBot="1" x14ac:dyDescent="0.35">
      <c r="A1003" s="8">
        <v>43894.387013888889</v>
      </c>
      <c r="B1003" s="4" t="s">
        <v>9</v>
      </c>
      <c r="C1003" s="4"/>
      <c r="D1003" s="4"/>
      <c r="E1003" s="9">
        <v>36</v>
      </c>
      <c r="F1003" s="4" t="s">
        <v>20</v>
      </c>
      <c r="G1003" s="4"/>
      <c r="H1003" s="4" t="s">
        <v>84</v>
      </c>
      <c r="I1003" s="4"/>
      <c r="J1003" s="4"/>
      <c r="K1003" s="9" t="s">
        <v>953</v>
      </c>
      <c r="L1003" s="10">
        <v>43893</v>
      </c>
      <c r="M1003" s="4"/>
      <c r="N1003" s="1">
        <f>COUNTIF(K:K,K1003)</f>
        <v>1</v>
      </c>
      <c r="O1003" s="1" t="str">
        <f t="shared" si="16"/>
        <v>Expenses,amount,,source,,expence amount,36,category,Me,item1,,item2Coffee,item3,,item4,,des,شراء عبر نقاط البيع بطاقة: ***1693; مدى(أثير) من: ***3001 مبلغ: SAR 36.00 لدى: JAVA TIME FOR TRADING affan st في: 2020-03-03 17:17:23,dae,43893,note2,</v>
      </c>
      <c r="P1003">
        <f>COUNTIF(O:O,O1003)</f>
        <v>1</v>
      </c>
    </row>
    <row r="1004" spans="1:16" ht="30" customHeight="1" thickBot="1" x14ac:dyDescent="0.35">
      <c r="A1004" s="8">
        <v>43894.387499999997</v>
      </c>
      <c r="B1004" s="4" t="s">
        <v>9</v>
      </c>
      <c r="C1004" s="4"/>
      <c r="D1004" s="4"/>
      <c r="E1004" s="9">
        <v>18</v>
      </c>
      <c r="F1004" s="4" t="s">
        <v>20</v>
      </c>
      <c r="G1004" s="4"/>
      <c r="H1004" s="4" t="s">
        <v>84</v>
      </c>
      <c r="I1004" s="4"/>
      <c r="J1004" s="4"/>
      <c r="K1004" s="9" t="s">
        <v>954</v>
      </c>
      <c r="L1004" s="10">
        <v>43893</v>
      </c>
      <c r="M1004" s="4"/>
      <c r="N1004" s="1">
        <f>COUNTIF(K:K,K1004)</f>
        <v>1</v>
      </c>
      <c r="O1004" s="1" t="str">
        <f t="shared" si="16"/>
        <v>Expenses,amount,,source,,expence amount,18,category,Me,item1,,item2Coffee,item3,,item4,,des,شراء عبر نقاط البيع بطاقة: ***1693; مدى(أثير) من: ***3001 مبلغ: SAR 18.00 لدى: DANKIN DONUTS في: 2020-03-03 13:52:20,dae,43893,note2,</v>
      </c>
      <c r="P1004">
        <f>COUNTIF(O:O,O1004)</f>
        <v>1</v>
      </c>
    </row>
    <row r="1005" spans="1:16" ht="30" customHeight="1" thickBot="1" x14ac:dyDescent="0.35">
      <c r="A1005" s="8">
        <v>43896.438298611109</v>
      </c>
      <c r="B1005" s="4" t="s">
        <v>9</v>
      </c>
      <c r="C1005" s="4"/>
      <c r="D1005" s="4"/>
      <c r="E1005" s="9">
        <v>9</v>
      </c>
      <c r="F1005" s="4" t="s">
        <v>20</v>
      </c>
      <c r="G1005" s="4"/>
      <c r="H1005" s="4" t="s">
        <v>45</v>
      </c>
      <c r="I1005" s="4"/>
      <c r="J1005" s="4"/>
      <c r="K1005" s="4" t="s">
        <v>99</v>
      </c>
      <c r="L1005" s="10">
        <v>43896</v>
      </c>
      <c r="M1005" s="4"/>
      <c r="N1005" s="1">
        <f>COUNTIF(K:K,K1005)</f>
        <v>118</v>
      </c>
      <c r="O1005" s="1" t="str">
        <f t="shared" si="16"/>
        <v>Expenses,amount,,source,,expence amount,9,category,Me,item1,,item2Laundry,item3,,item4,,des,C,dae,43896,note2,</v>
      </c>
      <c r="P1005">
        <f>COUNTIF(O:O,O1005)</f>
        <v>1</v>
      </c>
    </row>
    <row r="1006" spans="1:16" ht="30" customHeight="1" thickBot="1" x14ac:dyDescent="0.35">
      <c r="A1006" s="8">
        <v>43896.438807870371</v>
      </c>
      <c r="B1006" s="4" t="s">
        <v>9</v>
      </c>
      <c r="C1006" s="4"/>
      <c r="D1006" s="4"/>
      <c r="E1006" s="9">
        <v>216</v>
      </c>
      <c r="F1006" s="4" t="s">
        <v>14</v>
      </c>
      <c r="G1006" s="4"/>
      <c r="H1006" s="4"/>
      <c r="I1006" s="4" t="s">
        <v>14</v>
      </c>
      <c r="J1006" s="4"/>
      <c r="K1006" s="9" t="s">
        <v>955</v>
      </c>
      <c r="L1006" s="10">
        <v>43895</v>
      </c>
      <c r="M1006" s="4"/>
      <c r="N1006" s="1">
        <f>COUNTIF(K:K,K1006)</f>
        <v>1</v>
      </c>
      <c r="O1006" s="1" t="str">
        <f t="shared" si="16"/>
        <v>Expenses,amount,,source,,expence amount,216,category,H2,item1,,item2,item3,H2,item4,,des,مشتريات نقاط البيع بطاقة: **4529;مدى(أثير) من: xx007 مبلغ: 216.00 SAR لدى: twenty4 دولة: السعودية في: 2020/03/05 22:43,dae,43895,note2,</v>
      </c>
      <c r="P1006">
        <f>COUNTIF(O:O,O1006)</f>
        <v>1</v>
      </c>
    </row>
    <row r="1007" spans="1:16" ht="30" customHeight="1" thickBot="1" x14ac:dyDescent="0.35">
      <c r="A1007" s="8">
        <v>43896.442291666666</v>
      </c>
      <c r="B1007" s="4" t="s">
        <v>9</v>
      </c>
      <c r="C1007" s="4"/>
      <c r="D1007" s="4"/>
      <c r="E1007" s="9">
        <v>2</v>
      </c>
      <c r="F1007" s="4" t="s">
        <v>14</v>
      </c>
      <c r="G1007" s="4"/>
      <c r="H1007" s="4"/>
      <c r="I1007" s="4" t="s">
        <v>14</v>
      </c>
      <c r="J1007" s="4"/>
      <c r="K1007" s="9" t="s">
        <v>956</v>
      </c>
      <c r="L1007" s="10">
        <v>43896</v>
      </c>
      <c r="M1007" s="4"/>
      <c r="N1007" s="1">
        <f>COUNTIF(K:K,K1007)</f>
        <v>1</v>
      </c>
      <c r="O1007" s="1" t="str">
        <f t="shared" si="16"/>
        <v>Expenses,amount,,source,,expence amount,2,category,H2,item1,,item2,item3,H2,item4,,des,تميس,dae,43896,note2,</v>
      </c>
      <c r="P1007">
        <f>COUNTIF(O:O,O1007)</f>
        <v>1</v>
      </c>
    </row>
    <row r="1008" spans="1:16" ht="30" customHeight="1" thickBot="1" x14ac:dyDescent="0.35">
      <c r="A1008" s="8">
        <v>43896.442627314813</v>
      </c>
      <c r="B1008" s="4" t="s">
        <v>9</v>
      </c>
      <c r="C1008" s="4"/>
      <c r="D1008" s="4"/>
      <c r="E1008" s="9">
        <v>48</v>
      </c>
      <c r="F1008" s="4" t="s">
        <v>14</v>
      </c>
      <c r="G1008" s="4"/>
      <c r="H1008" s="4"/>
      <c r="I1008" s="4" t="s">
        <v>14</v>
      </c>
      <c r="J1008" s="4"/>
      <c r="K1008" s="9" t="s">
        <v>957</v>
      </c>
      <c r="L1008" s="10">
        <v>43895</v>
      </c>
      <c r="M1008" s="4"/>
      <c r="N1008" s="1">
        <f>COUNTIF(K:K,K1008)</f>
        <v>1</v>
      </c>
      <c r="O1008" s="1" t="str">
        <f t="shared" si="16"/>
        <v>Expenses,amount,,source,,expence amount,48,category,H2,item1,,item2,item3,H2,item4,,des,مشتريات نقاط البيع بطاقة: **4529;مدى(أثير) من: xx007 مبلغ: 48.00 SAR لدى: Coffee Taste Company دولة: السعودية في: 2020/03/05 21:04,dae,43895,note2,</v>
      </c>
      <c r="P1008">
        <f>COUNTIF(O:O,O1008)</f>
        <v>1</v>
      </c>
    </row>
    <row r="1009" spans="1:16" ht="30" customHeight="1" thickBot="1" x14ac:dyDescent="0.35">
      <c r="A1009" s="8">
        <v>43896.45716435185</v>
      </c>
      <c r="B1009" s="4" t="s">
        <v>9</v>
      </c>
      <c r="C1009" s="4"/>
      <c r="D1009" s="4"/>
      <c r="E1009" s="9">
        <v>35</v>
      </c>
      <c r="F1009" s="4" t="s">
        <v>14</v>
      </c>
      <c r="G1009" s="4"/>
      <c r="H1009" s="4"/>
      <c r="I1009" s="4" t="s">
        <v>14</v>
      </c>
      <c r="J1009" s="4"/>
      <c r="K1009" s="9" t="s">
        <v>958</v>
      </c>
      <c r="L1009" s="10">
        <v>43896</v>
      </c>
      <c r="M1009" s="4"/>
      <c r="N1009" s="1">
        <f>COUNTIF(K:K,K1009)</f>
        <v>1</v>
      </c>
      <c r="O1009" s="1" t="str">
        <f t="shared" si="16"/>
        <v>Expenses,amount,,source,,expence amount,35,category,H2,item1,,item2,item3,H2,item4,,des,بقالة اتوز,dae,43896,note2,</v>
      </c>
      <c r="P1009">
        <f>COUNTIF(O:O,O1009)</f>
        <v>1</v>
      </c>
    </row>
    <row r="1010" spans="1:16" ht="30" customHeight="1" thickBot="1" x14ac:dyDescent="0.35">
      <c r="A1010" s="8">
        <v>43896.457442129627</v>
      </c>
      <c r="B1010" s="4" t="s">
        <v>9</v>
      </c>
      <c r="C1010" s="4"/>
      <c r="D1010" s="4"/>
      <c r="E1010" s="9">
        <v>9</v>
      </c>
      <c r="F1010" s="4" t="s">
        <v>20</v>
      </c>
      <c r="G1010" s="4"/>
      <c r="H1010" s="4" t="s">
        <v>45</v>
      </c>
      <c r="I1010" s="4"/>
      <c r="J1010" s="4"/>
      <c r="K1010" s="4" t="s">
        <v>99</v>
      </c>
      <c r="L1010" s="10">
        <v>43894</v>
      </c>
      <c r="M1010" s="4"/>
      <c r="N1010" s="1">
        <f>COUNTIF(K:K,K1010)</f>
        <v>118</v>
      </c>
      <c r="O1010" s="1" t="str">
        <f t="shared" si="16"/>
        <v>Expenses,amount,,source,,expence amount,9,category,Me,item1,,item2Laundry,item3,,item4,,des,C,dae,43894,note2,</v>
      </c>
      <c r="P1010">
        <f>COUNTIF(O:O,O1010)</f>
        <v>1</v>
      </c>
    </row>
    <row r="1011" spans="1:16" ht="30" customHeight="1" thickBot="1" x14ac:dyDescent="0.35">
      <c r="A1011" s="8">
        <v>43896.572685185187</v>
      </c>
      <c r="B1011" s="4" t="s">
        <v>9</v>
      </c>
      <c r="C1011" s="4"/>
      <c r="D1011" s="4"/>
      <c r="E1011" s="9">
        <v>35</v>
      </c>
      <c r="F1011" s="4" t="s">
        <v>14</v>
      </c>
      <c r="G1011" s="4"/>
      <c r="H1011" s="4"/>
      <c r="I1011" s="4" t="s">
        <v>14</v>
      </c>
      <c r="J1011" s="4"/>
      <c r="K1011" s="9" t="s">
        <v>959</v>
      </c>
      <c r="L1011" s="10">
        <v>43895</v>
      </c>
      <c r="M1011" s="4"/>
      <c r="N1011" s="1">
        <f>COUNTIF(K:K,K1011)</f>
        <v>1</v>
      </c>
      <c r="O1011" s="1" t="str">
        <f t="shared" si="16"/>
        <v>Expenses,amount,,source,,expence amount,35,category,H2,item1,,item2,item3,H2,item4,,des,مشتريات نقاط البيع بطاقة: **4529;مدى(أثير) من: xx007 مبلغ: 35.00 SAR لدى: CREPE WORLD دولة: السعودية في: 2020/03/05 20:57,dae,43895,note2,</v>
      </c>
      <c r="P1011">
        <f>COUNTIF(O:O,O1011)</f>
        <v>1</v>
      </c>
    </row>
    <row r="1012" spans="1:16" ht="30" customHeight="1" thickBot="1" x14ac:dyDescent="0.35">
      <c r="A1012" s="8">
        <v>43896.573391203703</v>
      </c>
      <c r="B1012" s="4" t="s">
        <v>9</v>
      </c>
      <c r="C1012" s="4"/>
      <c r="D1012" s="4"/>
      <c r="E1012" s="9">
        <v>373</v>
      </c>
      <c r="F1012" s="4" t="s">
        <v>20</v>
      </c>
      <c r="G1012" s="4"/>
      <c r="H1012" s="4" t="s">
        <v>74</v>
      </c>
      <c r="I1012" s="4"/>
      <c r="J1012" s="4"/>
      <c r="K1012" s="12" t="s">
        <v>960</v>
      </c>
      <c r="L1012" s="10">
        <v>43895</v>
      </c>
      <c r="M1012" s="4"/>
      <c r="N1012" s="1">
        <f>COUNTIF(K:K,K1012)</f>
        <v>1</v>
      </c>
      <c r="O1012" s="1" t="str">
        <f t="shared" si="16"/>
        <v>Expenses,amount,,source,,expence amount,373,category,Me,item1,,item2Food,item3,,item4,,des,مارسلان ن ن سمير قاضي رياض المرزوقي شتريات نقاط البيع بطاقة: **4529;مدى(تطبيق مدى Pay) من: xx007 مبلغ: 373.00 SAR لدى: Kosebasi Resta Rose دولة: السعودية في: 2020/03/05 15:10,dae,43895,note2,</v>
      </c>
      <c r="P1012" t="e">
        <f>COUNTIF(O:O,O1012)</f>
        <v>#VALUE!</v>
      </c>
    </row>
    <row r="1013" spans="1:16" ht="30" customHeight="1" thickBot="1" x14ac:dyDescent="0.35">
      <c r="A1013" s="8">
        <v>43896.57402777778</v>
      </c>
      <c r="B1013" s="4" t="s">
        <v>9</v>
      </c>
      <c r="C1013" s="4"/>
      <c r="D1013" s="4"/>
      <c r="E1013" s="9">
        <v>650</v>
      </c>
      <c r="F1013" s="4" t="s">
        <v>10</v>
      </c>
      <c r="G1013" s="4" t="s">
        <v>10</v>
      </c>
      <c r="H1013" s="4"/>
      <c r="I1013" s="4"/>
      <c r="J1013" s="4"/>
      <c r="K1013" s="9" t="s">
        <v>961</v>
      </c>
      <c r="L1013" s="10">
        <v>43895</v>
      </c>
      <c r="M1013" s="4"/>
      <c r="N1013" s="1">
        <f>COUNTIF(K:K,K1013)</f>
        <v>1</v>
      </c>
      <c r="O1013" s="1" t="str">
        <f t="shared" si="16"/>
        <v>Expenses,amount,,source,,expence amount,650,category,H1,item1,H1,item2,item3,,item4,,des,ذبيحة حوالة صادرة: داخلية من: xx007 مبلغ: 650.00 SAR في: 2020/03/05 13:01,dae,43895,note2,</v>
      </c>
      <c r="P1013">
        <f>COUNTIF(O:O,O1013)</f>
        <v>1</v>
      </c>
    </row>
    <row r="1014" spans="1:16" ht="30" customHeight="1" thickBot="1" x14ac:dyDescent="0.35">
      <c r="A1014" s="8">
        <v>43896.574548611112</v>
      </c>
      <c r="B1014" s="4" t="s">
        <v>9</v>
      </c>
      <c r="C1014" s="4"/>
      <c r="D1014" s="4"/>
      <c r="E1014" s="9">
        <v>12</v>
      </c>
      <c r="F1014" s="4" t="s">
        <v>20</v>
      </c>
      <c r="G1014" s="4"/>
      <c r="H1014" s="4" t="s">
        <v>84</v>
      </c>
      <c r="I1014" s="4"/>
      <c r="J1014" s="4"/>
      <c r="K1014" s="9" t="s">
        <v>962</v>
      </c>
      <c r="L1014" s="10">
        <v>43895</v>
      </c>
      <c r="M1014" s="4"/>
      <c r="N1014" s="1">
        <f>COUNTIF(K:K,K1014)</f>
        <v>1</v>
      </c>
      <c r="O1014" s="1" t="str">
        <f t="shared" si="16"/>
        <v>Expenses,amount,,source,,expence amount,12,category,Me,item1,,item2Coffee,item3,,item4,,des,مشتريات نقاط البيع بطاقة: **4529;مدى(تطبيق مدى Pay) من: xx007 مبلغ: 12.00 SAR لدى: STARBUCKS دولة: السعودية في: 2020/03/05 08:40,dae,43895,note2,</v>
      </c>
      <c r="P1014">
        <f>COUNTIF(O:O,O1014)</f>
        <v>1</v>
      </c>
    </row>
    <row r="1015" spans="1:16" ht="30" customHeight="1" thickBot="1" x14ac:dyDescent="0.35">
      <c r="A1015" s="8">
        <v>43896.575150462966</v>
      </c>
      <c r="B1015" s="4" t="s">
        <v>9</v>
      </c>
      <c r="C1015" s="4"/>
      <c r="D1015" s="4"/>
      <c r="E1015" s="9">
        <v>250</v>
      </c>
      <c r="F1015" s="4" t="s">
        <v>20</v>
      </c>
      <c r="G1015" s="4"/>
      <c r="H1015" s="4" t="s">
        <v>30</v>
      </c>
      <c r="I1015" s="4"/>
      <c r="J1015" s="4"/>
      <c r="K1015" s="9" t="s">
        <v>963</v>
      </c>
      <c r="L1015" s="10">
        <v>43894</v>
      </c>
      <c r="M1015" s="4"/>
      <c r="N1015" s="1">
        <f>COUNTIF(K:K,K1015)</f>
        <v>1</v>
      </c>
      <c r="O1015" s="1" t="str">
        <f t="shared" si="16"/>
        <v>Expenses,amount,,source,,expence amount,250,category,Me,item1,,item2Other,item3,,item4,,des,حوش البيت غسيل عزمل,dae,43894,note2,</v>
      </c>
      <c r="P1015">
        <f>COUNTIF(O:O,O1015)</f>
        <v>1</v>
      </c>
    </row>
    <row r="1016" spans="1:16" ht="30" customHeight="1" thickBot="1" x14ac:dyDescent="0.35">
      <c r="A1016" s="8">
        <v>43896.575486111113</v>
      </c>
      <c r="B1016" s="4" t="s">
        <v>9</v>
      </c>
      <c r="C1016" s="4"/>
      <c r="D1016" s="4"/>
      <c r="E1016" s="9">
        <v>140</v>
      </c>
      <c r="F1016" s="4" t="s">
        <v>10</v>
      </c>
      <c r="G1016" s="4" t="s">
        <v>10</v>
      </c>
      <c r="H1016" s="4"/>
      <c r="I1016" s="4"/>
      <c r="J1016" s="4"/>
      <c r="K1016" s="4" t="s">
        <v>99</v>
      </c>
      <c r="L1016" s="10">
        <v>43894</v>
      </c>
      <c r="M1016" s="4"/>
      <c r="N1016" s="1">
        <f>COUNTIF(K:K,K1016)</f>
        <v>118</v>
      </c>
      <c r="O1016" s="1" t="str">
        <f t="shared" si="16"/>
        <v>Expenses,amount,,source,,expence amount,140,category,H1,item1,H1,item2,item3,,item4,,des,C,dae,43894,note2,</v>
      </c>
      <c r="P1016">
        <f>COUNTIF(O:O,O1016)</f>
        <v>1</v>
      </c>
    </row>
    <row r="1017" spans="1:16" ht="30" customHeight="1" thickBot="1" x14ac:dyDescent="0.35">
      <c r="A1017" s="8">
        <v>43896.575972222221</v>
      </c>
      <c r="B1017" s="4" t="s">
        <v>9</v>
      </c>
      <c r="C1017" s="4"/>
      <c r="D1017" s="4"/>
      <c r="E1017" s="9">
        <v>50</v>
      </c>
      <c r="F1017" s="4" t="s">
        <v>60</v>
      </c>
      <c r="G1017" s="4"/>
      <c r="H1017" s="4"/>
      <c r="I1017" s="4"/>
      <c r="J1017" s="4"/>
      <c r="K1017" s="9" t="s">
        <v>964</v>
      </c>
      <c r="L1017" s="10">
        <v>43894</v>
      </c>
      <c r="M1017" s="4"/>
      <c r="N1017" s="1">
        <f>COUNTIF(K:K,K1017)</f>
        <v>1</v>
      </c>
      <c r="O1017" s="1" t="str">
        <f t="shared" si="16"/>
        <v>Expenses,amount,,source,,expence amount,50,category,Res,item1,,item2,item3,,item4,,des,مشتريات نقاط البيع بطاقة: **4529;مدى(تطبيق مدى Pay) من: xx007 مبلغ: 50.00 SAR لدى: ASHARQ ALAWSAT PH دولة: السعودية في: 2020/03/04 14:40,dae,43894,note2,</v>
      </c>
      <c r="P1017">
        <f>COUNTIF(O:O,O1017)</f>
        <v>1</v>
      </c>
    </row>
    <row r="1018" spans="1:16" ht="30" customHeight="1" thickBot="1" x14ac:dyDescent="0.35">
      <c r="A1018" s="8">
        <v>43896.576412037037</v>
      </c>
      <c r="B1018" s="4" t="s">
        <v>9</v>
      </c>
      <c r="C1018" s="4"/>
      <c r="D1018" s="4"/>
      <c r="E1018" s="9">
        <v>60.55</v>
      </c>
      <c r="F1018" s="4" t="s">
        <v>60</v>
      </c>
      <c r="G1018" s="4"/>
      <c r="H1018" s="4"/>
      <c r="I1018" s="4"/>
      <c r="J1018" s="4"/>
      <c r="K1018" s="9" t="s">
        <v>965</v>
      </c>
      <c r="L1018" s="10">
        <v>43894</v>
      </c>
      <c r="M1018" s="4"/>
      <c r="N1018" s="1">
        <f>COUNTIF(K:K,K1018)</f>
        <v>1</v>
      </c>
      <c r="O1018" s="1" t="str">
        <f t="shared" si="16"/>
        <v>Expenses,amount,,source,,expence amount,60.55,category,Res,item1,,item2,item3,,item4,,des,مشتريات نقاط البيع بطاقة: **4529;مدى(تطبيق مدى Pay) من: xx007 مبلغ: 60.55 SAR لدى: ASHARQ ALAWSAT PH دولة: السعودية في: 2020/03/04 14:39,dae,43894,note2,</v>
      </c>
      <c r="P1018">
        <f>COUNTIF(O:O,O1018)</f>
        <v>1</v>
      </c>
    </row>
    <row r="1019" spans="1:16" ht="30" customHeight="1" thickBot="1" x14ac:dyDescent="0.35">
      <c r="A1019" s="8">
        <v>43896.576851851853</v>
      </c>
      <c r="B1019" s="4" t="s">
        <v>9</v>
      </c>
      <c r="C1019" s="4"/>
      <c r="D1019" s="4"/>
      <c r="E1019" s="9">
        <v>14.5</v>
      </c>
      <c r="F1019" s="4" t="s">
        <v>14</v>
      </c>
      <c r="G1019" s="4"/>
      <c r="H1019" s="4"/>
      <c r="I1019" s="4" t="s">
        <v>14</v>
      </c>
      <c r="J1019" s="4"/>
      <c r="K1019" s="9" t="s">
        <v>966</v>
      </c>
      <c r="L1019" s="10">
        <v>43894</v>
      </c>
      <c r="M1019" s="4"/>
      <c r="N1019" s="1">
        <f>COUNTIF(K:K,K1019)</f>
        <v>1</v>
      </c>
      <c r="O1019" s="1" t="str">
        <f t="shared" si="16"/>
        <v>Expenses,amount,,source,,expence amount,14.5,category,H2,item1,,item2,item3,H2,item4,,des,مشتريات نقاط البيع بطاقة: **4529;مدى(أثير) من: xx007 مبلغ: 14.50 SAR لدى: SASCO PALM دولة: السعودية في: 2020/03/04 13:14,dae,43894,note2,</v>
      </c>
      <c r="P1019">
        <f>COUNTIF(O:O,O1019)</f>
        <v>1</v>
      </c>
    </row>
    <row r="1020" spans="1:16" ht="30" customHeight="1" thickBot="1" x14ac:dyDescent="0.35">
      <c r="A1020" s="8">
        <v>43896.577187499999</v>
      </c>
      <c r="B1020" s="4" t="s">
        <v>9</v>
      </c>
      <c r="C1020" s="4"/>
      <c r="D1020" s="4"/>
      <c r="E1020" s="9">
        <v>30</v>
      </c>
      <c r="F1020" s="4" t="s">
        <v>14</v>
      </c>
      <c r="G1020" s="4"/>
      <c r="H1020" s="4"/>
      <c r="I1020" s="4" t="s">
        <v>14</v>
      </c>
      <c r="J1020" s="4"/>
      <c r="K1020" s="9" t="s">
        <v>967</v>
      </c>
      <c r="L1020" s="10">
        <v>43894</v>
      </c>
      <c r="M1020" s="4"/>
      <c r="N1020" s="1">
        <f>COUNTIF(K:K,K1020)</f>
        <v>1</v>
      </c>
      <c r="O1020" s="1" t="str">
        <f t="shared" si="16"/>
        <v>Expenses,amount,,source,,expence amount,30,category,H2,item1,,item2,item3,H2,item4,,des,مشتريات نقاط البيع بطاقة: **4529;مدى(أثير) من: xx007 مبلغ: 30.00 SAR لدى: OTHMAN BIN AFAN دولة: السعودية في: 2020/03/04 13:08,dae,43894,note2,</v>
      </c>
      <c r="P1020">
        <f>COUNTIF(O:O,O1020)</f>
        <v>1</v>
      </c>
    </row>
    <row r="1021" spans="1:16" ht="30" customHeight="1" thickBot="1" x14ac:dyDescent="0.35">
      <c r="A1021" s="8">
        <v>43896.577673611115</v>
      </c>
      <c r="B1021" s="4" t="s">
        <v>9</v>
      </c>
      <c r="C1021" s="4"/>
      <c r="D1021" s="4"/>
      <c r="E1021" s="9">
        <v>100</v>
      </c>
      <c r="F1021" s="4" t="s">
        <v>14</v>
      </c>
      <c r="G1021" s="4"/>
      <c r="H1021" s="4"/>
      <c r="I1021" s="4" t="s">
        <v>14</v>
      </c>
      <c r="J1021" s="4"/>
      <c r="K1021" s="9" t="s">
        <v>968</v>
      </c>
      <c r="L1021" s="10">
        <v>43894</v>
      </c>
      <c r="M1021" s="4"/>
      <c r="N1021" s="1">
        <f>COUNTIF(K:K,K1021)</f>
        <v>1</v>
      </c>
      <c r="O1021" s="1" t="str">
        <f t="shared" si="16"/>
        <v>Expenses,amount,,source,,expence amount,100,category,H2,item1,,item2,item3,H2,item4,,des,سحب: صراف آلي بطاقة: **4529 مدى دولة: السعودية من: xx007 مبلغ: 100.00 SAR في: 2020/03/04 12:38,dae,43894,note2,</v>
      </c>
      <c r="P1021">
        <f>COUNTIF(O:O,O1021)</f>
        <v>1</v>
      </c>
    </row>
    <row r="1022" spans="1:16" ht="30" customHeight="1" thickBot="1" x14ac:dyDescent="0.35">
      <c r="A1022" s="8">
        <v>43896.5783912037</v>
      </c>
      <c r="B1022" s="4" t="s">
        <v>9</v>
      </c>
      <c r="C1022" s="4"/>
      <c r="D1022" s="4"/>
      <c r="E1022" s="9">
        <v>1000</v>
      </c>
      <c r="F1022" s="9" t="s">
        <v>969</v>
      </c>
      <c r="G1022" s="4"/>
      <c r="H1022" s="4"/>
      <c r="I1022" s="4"/>
      <c r="J1022" s="4"/>
      <c r="K1022" s="9" t="s">
        <v>970</v>
      </c>
      <c r="L1022" s="10">
        <v>43893</v>
      </c>
      <c r="M1022" s="4"/>
      <c r="N1022" s="1">
        <f>COUNTIF(K:K,K1022)</f>
        <v>1</v>
      </c>
      <c r="O1022" s="1" t="str">
        <f t="shared" si="16"/>
        <v>Expenses,amount,,source,,expence amount,1000,category,عمي عبدالرحمن مساهمة في أتعاب وكيل الأراضي في اليمن,item1,,item2,item3,,item4,,des,حوالة صادرة: داخلية من: xx007 مبلغ: 1000.00 SAR في: 2020/03/03 15:29,dae,43893,note2,</v>
      </c>
      <c r="P1022">
        <f>COUNTIF(O:O,O1022)</f>
        <v>1</v>
      </c>
    </row>
    <row r="1023" spans="1:16" ht="30" customHeight="1" thickBot="1" x14ac:dyDescent="0.35">
      <c r="A1023" s="8">
        <v>43896.578935185185</v>
      </c>
      <c r="B1023" s="4" t="s">
        <v>9</v>
      </c>
      <c r="C1023" s="4"/>
      <c r="D1023" s="4"/>
      <c r="E1023" s="11">
        <v>2000</v>
      </c>
      <c r="F1023" s="4" t="s">
        <v>20</v>
      </c>
      <c r="G1023" s="4"/>
      <c r="H1023" s="4" t="s">
        <v>683</v>
      </c>
      <c r="I1023" s="4"/>
      <c r="J1023" s="4"/>
      <c r="K1023" s="9" t="s">
        <v>971</v>
      </c>
      <c r="L1023" s="10">
        <v>43893</v>
      </c>
      <c r="M1023" s="4"/>
      <c r="N1023" s="1">
        <f>COUNTIF(K:K,K1023)</f>
        <v>1</v>
      </c>
      <c r="O1023" s="1" t="str">
        <f t="shared" si="16"/>
        <v>Expenses,amount,,source,,expence amount,2000,category,Me,item1,,item2Debt,item3,,item4,,des,الفرابضي حوالة صادرة: محلية من: xx007 مبلغ: 2007.35 SAR في: 2020/03/03 15:29,dae,43893,note2,</v>
      </c>
      <c r="P1023">
        <f>COUNTIF(O:O,O1023)</f>
        <v>1</v>
      </c>
    </row>
    <row r="1024" spans="1:16" ht="30" customHeight="1" thickBot="1" x14ac:dyDescent="0.35">
      <c r="A1024" s="8">
        <v>43896.579444444447</v>
      </c>
      <c r="B1024" s="4" t="s">
        <v>9</v>
      </c>
      <c r="C1024" s="4"/>
      <c r="D1024" s="4"/>
      <c r="E1024" s="9">
        <v>8.5</v>
      </c>
      <c r="F1024" s="4" t="s">
        <v>14</v>
      </c>
      <c r="G1024" s="4"/>
      <c r="H1024" s="4"/>
      <c r="I1024" s="4" t="s">
        <v>14</v>
      </c>
      <c r="J1024" s="4"/>
      <c r="K1024" s="9" t="s">
        <v>972</v>
      </c>
      <c r="L1024" s="10">
        <v>43893</v>
      </c>
      <c r="M1024" s="4"/>
      <c r="N1024" s="1">
        <f>COUNTIF(K:K,K1024)</f>
        <v>1</v>
      </c>
      <c r="O1024" s="1" t="str">
        <f t="shared" si="16"/>
        <v>Expenses,amount,,source,,expence amount,8.5,category,H2,item1,,item2,item3,H2,item4,,des,مشتريات نقاط البيع بطاقة: **4529;مدى(أثير) من: xx007 مبلغ: 8.50 SAR لدى: ALRASHAD PHARMACY دولة: السعودية في: 2020/03/03 12:05,dae,43893,note2,</v>
      </c>
      <c r="P1024">
        <f>COUNTIF(O:O,O1024)</f>
        <v>1</v>
      </c>
    </row>
    <row r="1025" spans="1:16" ht="30" customHeight="1" thickBot="1" x14ac:dyDescent="0.35">
      <c r="A1025" s="8">
        <v>43896.579953703702</v>
      </c>
      <c r="B1025" s="4" t="s">
        <v>9</v>
      </c>
      <c r="C1025" s="4"/>
      <c r="D1025" s="4"/>
      <c r="E1025" s="9">
        <v>150</v>
      </c>
      <c r="F1025" s="4" t="s">
        <v>60</v>
      </c>
      <c r="G1025" s="4"/>
      <c r="H1025" s="4"/>
      <c r="I1025" s="4"/>
      <c r="J1025" s="4"/>
      <c r="K1025" s="9" t="s">
        <v>973</v>
      </c>
      <c r="L1025" s="10">
        <v>43894</v>
      </c>
      <c r="M1025" s="4"/>
      <c r="N1025" s="1">
        <f>COUNTIF(K:K,K1025)</f>
        <v>1</v>
      </c>
      <c r="O1025" s="1" t="str">
        <f t="shared" si="16"/>
        <v>Expenses,amount,,source,,expence amount,150,category,Res,item1,,item2,item3,,item4,,des,سحب: صراف آلي بطاقة: ***1693;مدى من: ***3001 مبلغ: SAR 150.00 في: 2020-03-04 14:37:14,dae,43894,note2,</v>
      </c>
      <c r="P1025">
        <f>COUNTIF(O:O,O1025)</f>
        <v>1</v>
      </c>
    </row>
    <row r="1026" spans="1:16" ht="30" customHeight="1" thickBot="1" x14ac:dyDescent="0.35">
      <c r="A1026" s="8">
        <v>43896.580335648148</v>
      </c>
      <c r="B1026" s="4" t="s">
        <v>9</v>
      </c>
      <c r="C1026" s="4"/>
      <c r="D1026" s="4"/>
      <c r="E1026" s="9">
        <v>4.55</v>
      </c>
      <c r="F1026" s="4" t="s">
        <v>20</v>
      </c>
      <c r="G1026" s="4"/>
      <c r="H1026" s="4" t="s">
        <v>74</v>
      </c>
      <c r="I1026" s="4"/>
      <c r="J1026" s="4"/>
      <c r="K1026" s="9" t="s">
        <v>974</v>
      </c>
      <c r="L1026" s="10">
        <v>43893</v>
      </c>
      <c r="M1026" s="4"/>
      <c r="N1026" s="1">
        <f>COUNTIF(K:K,K1026)</f>
        <v>1</v>
      </c>
      <c r="O1026" s="1" t="str">
        <f t="shared" si="16"/>
        <v>Expenses,amount,,source,,expence amount,4.55,category,Me,item1,,item2Food,item3,,item4,,des,شراء عبر نقاط البيع بطاقة: ***1693; مدى(أثير) من: ***3001 مبلغ: SAR 4.55 لدى: TAMIMI MARKETS S160 في: 2020-03-03 09:52:40,dae,43893,note2,</v>
      </c>
      <c r="P1026">
        <f>COUNTIF(O:O,O1026)</f>
        <v>1</v>
      </c>
    </row>
    <row r="1027" spans="1:16" ht="30" customHeight="1" thickBot="1" x14ac:dyDescent="0.35">
      <c r="A1027" s="8">
        <v>43896.580729166664</v>
      </c>
      <c r="B1027" s="4" t="s">
        <v>9</v>
      </c>
      <c r="C1027" s="4"/>
      <c r="D1027" s="4"/>
      <c r="E1027" s="9">
        <v>10</v>
      </c>
      <c r="F1027" s="4" t="s">
        <v>20</v>
      </c>
      <c r="G1027" s="4"/>
      <c r="H1027" s="4" t="s">
        <v>84</v>
      </c>
      <c r="I1027" s="4"/>
      <c r="J1027" s="4"/>
      <c r="K1027" s="9" t="s">
        <v>975</v>
      </c>
      <c r="L1027" s="10">
        <v>43893</v>
      </c>
      <c r="M1027" s="4"/>
      <c r="N1027" s="1">
        <f>COUNTIF(K:K,K1027)</f>
        <v>1</v>
      </c>
      <c r="O1027" s="1" t="str">
        <f t="shared" si="16"/>
        <v>Expenses,amount,,source,,expence amount,10,category,Me,item1,,item2Coffee,item3,,item4,,des,شراء عبر نقاط البيع بطاقة: ***1693; مدى(أثير) من: ***3001 مبلغ: SAR 10.00 لدى: JAVA TIME FOR TRADING affan st في: 2020-03-03 09:18:49,dae,43893,note2,</v>
      </c>
      <c r="P1027">
        <f>COUNTIF(O:O,O1027)</f>
        <v>1</v>
      </c>
    </row>
    <row r="1028" spans="1:16" ht="30" customHeight="1" thickBot="1" x14ac:dyDescent="0.35">
      <c r="A1028" s="8">
        <v>43896.581111111111</v>
      </c>
      <c r="B1028" s="4" t="s">
        <v>9</v>
      </c>
      <c r="C1028" s="4"/>
      <c r="D1028" s="4"/>
      <c r="E1028" s="9">
        <v>15</v>
      </c>
      <c r="F1028" s="4" t="s">
        <v>10</v>
      </c>
      <c r="G1028" s="4" t="s">
        <v>10</v>
      </c>
      <c r="H1028" s="4"/>
      <c r="I1028" s="4"/>
      <c r="J1028" s="4"/>
      <c r="K1028" s="9" t="s">
        <v>976</v>
      </c>
      <c r="L1028" s="10">
        <v>43892</v>
      </c>
      <c r="M1028" s="4"/>
      <c r="N1028" s="1">
        <f>COUNTIF(K:K,K1028)</f>
        <v>1</v>
      </c>
      <c r="O1028" s="1" t="str">
        <f t="shared" si="16"/>
        <v>Expenses,amount,,source,,expence amount,15,category,H1,item1,H1,item2,item3,,item4,,des,شراء عبر نقاط البيع بطاقة: ***1693; مدى(أثير) من: ***3001 مبلغ: SAR 15.00 لدى: Ruba Muhammad Al Hamid st Al Nada في: 2020-03-02 22:46:33,dae,43892,note2,</v>
      </c>
      <c r="P1028">
        <f>COUNTIF(O:O,O1028)</f>
        <v>1</v>
      </c>
    </row>
    <row r="1029" spans="1:16" ht="30" customHeight="1" thickBot="1" x14ac:dyDescent="0.35">
      <c r="A1029" s="8">
        <v>43896.581516203703</v>
      </c>
      <c r="B1029" s="4" t="s">
        <v>9</v>
      </c>
      <c r="C1029" s="4"/>
      <c r="D1029" s="4"/>
      <c r="E1029" s="9">
        <v>669.52</v>
      </c>
      <c r="F1029" s="4" t="s">
        <v>10</v>
      </c>
      <c r="G1029" s="4" t="s">
        <v>10</v>
      </c>
      <c r="H1029" s="4"/>
      <c r="I1029" s="4"/>
      <c r="J1029" s="4"/>
      <c r="K1029" s="9" t="s">
        <v>977</v>
      </c>
      <c r="L1029" s="10">
        <v>43892</v>
      </c>
      <c r="M1029" s="4"/>
      <c r="N1029" s="1">
        <f>COUNTIF(K:K,K1029)</f>
        <v>1</v>
      </c>
      <c r="O1029" s="1" t="str">
        <f t="shared" si="16"/>
        <v>Expenses,amount,,source,,expence amount,669.52,category,H1,item1,H1,item2,item3,,item4,,des,شراء عبر نقاط البيع بطاقة: ***1693; مدى(أثير) من: ***3001 مبلغ: SAR 669.56 لدى: PANDA RETAIL COMPANY P n RD في: 2020-03-02 22:34:49,dae,43892,note2,</v>
      </c>
      <c r="P1029">
        <f>COUNTIF(O:O,O1029)</f>
        <v>1</v>
      </c>
    </row>
    <row r="1030" spans="1:16" ht="30" customHeight="1" thickBot="1" x14ac:dyDescent="0.35">
      <c r="A1030" s="8">
        <v>43896.581932870373</v>
      </c>
      <c r="B1030" s="4" t="s">
        <v>9</v>
      </c>
      <c r="C1030" s="4"/>
      <c r="D1030" s="4"/>
      <c r="E1030" s="9">
        <v>22</v>
      </c>
      <c r="F1030" s="4" t="s">
        <v>14</v>
      </c>
      <c r="G1030" s="4"/>
      <c r="H1030" s="4"/>
      <c r="I1030" s="4" t="s">
        <v>14</v>
      </c>
      <c r="J1030" s="4"/>
      <c r="K1030" s="9" t="s">
        <v>978</v>
      </c>
      <c r="L1030" s="10">
        <v>43892</v>
      </c>
      <c r="M1030" s="4"/>
      <c r="N1030" s="1">
        <f>COUNTIF(K:K,K1030)</f>
        <v>1</v>
      </c>
      <c r="O1030" s="1" t="str">
        <f t="shared" si="16"/>
        <v>Expenses,amount,,source,,expence amount,22,category,H2,item1,,item2,item3,H2,item4,,des,شراء عبر نقاط البيع بطاقة: ***1693; مدى(أثير) من: ***3001 مبلغ: SAR 22.00 لدى: SHAWERMER في: 2020-03-02 20:03:17,dae,43892,note2,</v>
      </c>
      <c r="P1030">
        <f>COUNTIF(O:O,O1030)</f>
        <v>1</v>
      </c>
    </row>
    <row r="1031" spans="1:16" ht="30" customHeight="1" thickBot="1" x14ac:dyDescent="0.35">
      <c r="A1031" s="8">
        <v>43896.582326388889</v>
      </c>
      <c r="B1031" s="4" t="s">
        <v>9</v>
      </c>
      <c r="C1031" s="4"/>
      <c r="D1031" s="4"/>
      <c r="E1031" s="9">
        <v>108</v>
      </c>
      <c r="F1031" s="4" t="s">
        <v>20</v>
      </c>
      <c r="G1031" s="4"/>
      <c r="H1031" s="4" t="s">
        <v>84</v>
      </c>
      <c r="I1031" s="4"/>
      <c r="J1031" s="4"/>
      <c r="K1031" s="9" t="s">
        <v>979</v>
      </c>
      <c r="L1031" s="10">
        <v>43892</v>
      </c>
      <c r="M1031" s="4"/>
      <c r="N1031" s="1">
        <f>COUNTIF(K:K,K1031)</f>
        <v>1</v>
      </c>
      <c r="O1031" s="1" t="str">
        <f t="shared" si="16"/>
        <v>Expenses,amount,,source,,expence amount,108,category,Me,item1,,item2Coffee,item3,,item4,,des,شراء عبر نقاط البيع بطاقة: ***1693; مدى(أثير) من: ***3001 مبلغ: SAR 108.00 لدى: ALDREES232 في: 2020-03-02 11:56:14,dae,43892,note2,</v>
      </c>
      <c r="P1031">
        <f>COUNTIF(O:O,O1031)</f>
        <v>1</v>
      </c>
    </row>
    <row r="1032" spans="1:16" ht="30" customHeight="1" thickBot="1" x14ac:dyDescent="0.35">
      <c r="A1032" s="8">
        <v>43896.583252314813</v>
      </c>
      <c r="B1032" s="4" t="s">
        <v>9</v>
      </c>
      <c r="C1032" s="4"/>
      <c r="D1032" s="4"/>
      <c r="E1032" s="9">
        <v>7.16</v>
      </c>
      <c r="F1032" s="4" t="s">
        <v>20</v>
      </c>
      <c r="G1032" s="4"/>
      <c r="H1032" s="4" t="s">
        <v>74</v>
      </c>
      <c r="I1032" s="4"/>
      <c r="J1032" s="4"/>
      <c r="K1032" s="9" t="s">
        <v>980</v>
      </c>
      <c r="L1032" s="10">
        <v>43892</v>
      </c>
      <c r="M1032" s="4"/>
      <c r="N1032" s="1">
        <f>COUNTIF(K:K,K1032)</f>
        <v>1</v>
      </c>
      <c r="O1032" s="1" t="str">
        <f t="shared" si="16"/>
        <v>Expenses,amount,,source,,expence amount,7.16,category,Me,item1,,item2Food,item3,,item4,,des,شراء عبر نقاط البيع بطاقة: ***1693; مدى(أثير) من: ***3001 مبلغ: SAR 7.16 لدى: PANDA RETAIL COMPANY P n RD في: 2020-03-02 09:12:20,dae,43892,note2,</v>
      </c>
      <c r="P1032">
        <f>COUNTIF(O:O,O1032)</f>
        <v>1</v>
      </c>
    </row>
    <row r="1033" spans="1:16" ht="30" customHeight="1" thickBot="1" x14ac:dyDescent="0.35">
      <c r="A1033" s="8">
        <v>43896.585613425923</v>
      </c>
      <c r="B1033" s="4" t="s">
        <v>9</v>
      </c>
      <c r="C1033" s="4"/>
      <c r="D1033" s="4"/>
      <c r="E1033" s="9">
        <v>181</v>
      </c>
      <c r="F1033" s="4" t="s">
        <v>14</v>
      </c>
      <c r="G1033" s="4"/>
      <c r="H1033" s="4"/>
      <c r="I1033" s="4" t="s">
        <v>14</v>
      </c>
      <c r="J1033" s="4"/>
      <c r="K1033" s="9" t="s">
        <v>981</v>
      </c>
      <c r="L1033" s="10">
        <v>43891</v>
      </c>
      <c r="M1033" s="4"/>
      <c r="N1033" s="1">
        <f>COUNTIF(K:K,K1033)</f>
        <v>1</v>
      </c>
      <c r="O1033" s="1" t="str">
        <f t="shared" si="16"/>
        <v>Expenses,amount,,source,,expence amount,181,category,H2,item1,,item2,item3,H2,item4,,des,شراء عبر نقاط البيع بطاقة: ***1693; مدى(أثير) من: ***3001 مبلغ: SAR 181.00 لدى: hadika alkir est في: 2020-03-01 21:38:56,dae,43891,note2,</v>
      </c>
      <c r="P1033">
        <f>COUNTIF(O:O,O1033)</f>
        <v>1</v>
      </c>
    </row>
    <row r="1034" spans="1:16" ht="30" customHeight="1" thickBot="1" x14ac:dyDescent="0.35">
      <c r="A1034" s="8">
        <v>43896.5859837963</v>
      </c>
      <c r="B1034" s="4" t="s">
        <v>9</v>
      </c>
      <c r="C1034" s="4"/>
      <c r="D1034" s="4"/>
      <c r="E1034" s="9">
        <v>8</v>
      </c>
      <c r="F1034" s="4" t="s">
        <v>20</v>
      </c>
      <c r="G1034" s="4"/>
      <c r="H1034" s="4" t="s">
        <v>84</v>
      </c>
      <c r="I1034" s="4"/>
      <c r="J1034" s="4"/>
      <c r="K1034" s="9" t="s">
        <v>982</v>
      </c>
      <c r="L1034" s="10">
        <v>43891</v>
      </c>
      <c r="M1034" s="4"/>
      <c r="N1034" s="1">
        <f>COUNTIF(K:K,K1034)</f>
        <v>1</v>
      </c>
      <c r="O1034" s="1" t="str">
        <f t="shared" si="16"/>
        <v>Expenses,amount,,source,,expence amount,8,category,Me,item1,,item2Coffee,item3,,item4,,des,شراء عبر نقاط البيع بطاقة: ***1693; مدى(أثير) من: ***3001 مبلغ: SAR 8.00 لدى: JAVA TIME FOR TRADING affan st في: 2020-03-01 17:24:01,dae,43891,note2,</v>
      </c>
      <c r="P1034">
        <f>COUNTIF(O:O,O1034)</f>
        <v>1</v>
      </c>
    </row>
    <row r="1035" spans="1:16" ht="30" customHeight="1" thickBot="1" x14ac:dyDescent="0.35">
      <c r="A1035" s="8">
        <v>43896.586747685185</v>
      </c>
      <c r="B1035" s="4" t="s">
        <v>9</v>
      </c>
      <c r="C1035" s="4"/>
      <c r="D1035" s="4"/>
      <c r="E1035" s="9">
        <v>500</v>
      </c>
      <c r="F1035" s="4" t="s">
        <v>60</v>
      </c>
      <c r="G1035" s="4"/>
      <c r="H1035" s="4"/>
      <c r="I1035" s="4"/>
      <c r="J1035" s="4"/>
      <c r="K1035" s="9" t="s">
        <v>983</v>
      </c>
      <c r="L1035" s="10">
        <v>43891</v>
      </c>
      <c r="M1035" s="4"/>
      <c r="N1035" s="1">
        <f>COUNTIF(K:K,K1035)</f>
        <v>1</v>
      </c>
      <c r="O1035" s="1" t="str">
        <f t="shared" si="16"/>
        <v>Expenses,amount,,source,,expence amount,500,category,Res,item1,,item2,item3,,item4,,des,حوالة صادرة: محلية من: ***3001 مبلغ: SAR 507.00 في: 2020-03-01 11:35:12,dae,43891,note2,</v>
      </c>
      <c r="P1035">
        <f>COUNTIF(O:O,O1035)</f>
        <v>1</v>
      </c>
    </row>
    <row r="1036" spans="1:16" ht="30" customHeight="1" thickBot="1" x14ac:dyDescent="0.35">
      <c r="A1036" s="8">
        <v>43896.587048611109</v>
      </c>
      <c r="B1036" s="4" t="s">
        <v>9</v>
      </c>
      <c r="C1036" s="4"/>
      <c r="D1036" s="4"/>
      <c r="E1036" s="9">
        <v>50</v>
      </c>
      <c r="F1036" s="4" t="s">
        <v>60</v>
      </c>
      <c r="G1036" s="4"/>
      <c r="H1036" s="4"/>
      <c r="I1036" s="4"/>
      <c r="J1036" s="4"/>
      <c r="K1036" s="9" t="s">
        <v>984</v>
      </c>
      <c r="L1036" s="10">
        <v>43891</v>
      </c>
      <c r="M1036" s="4"/>
      <c r="N1036" s="1">
        <f>COUNTIF(K:K,K1036)</f>
        <v>1</v>
      </c>
      <c r="O1036" s="1" t="str">
        <f t="shared" si="16"/>
        <v>Expenses,amount,,source,,expence amount,50,category,Res,item1,,item2,item3,,item4,,des,عملية شراء مدى عبر الإنترنت بمبلغ 50.00 SAR بإستخدام بطاقة مدى رقم ***1693 في 2020-03-01 11:25:44 تم الخصم من حساب ***3001.,dae,43891,note2,</v>
      </c>
      <c r="P1036">
        <f>COUNTIF(O:O,O1036)</f>
        <v>1</v>
      </c>
    </row>
    <row r="1037" spans="1:16" ht="30" customHeight="1" thickBot="1" x14ac:dyDescent="0.35">
      <c r="A1037" s="8">
        <v>43896.587523148148</v>
      </c>
      <c r="B1037" s="4" t="s">
        <v>9</v>
      </c>
      <c r="C1037" s="4"/>
      <c r="D1037" s="4"/>
      <c r="E1037" s="9">
        <v>10</v>
      </c>
      <c r="F1037" s="4" t="s">
        <v>60</v>
      </c>
      <c r="G1037" s="4"/>
      <c r="H1037" s="4"/>
      <c r="I1037" s="4"/>
      <c r="J1037" s="4"/>
      <c r="K1037" s="9" t="s">
        <v>985</v>
      </c>
      <c r="L1037" s="10">
        <v>43891</v>
      </c>
      <c r="M1037" s="4"/>
      <c r="N1037" s="1">
        <f>COUNTIF(K:K,K1037)</f>
        <v>1</v>
      </c>
      <c r="O1037" s="1" t="str">
        <f t="shared" si="16"/>
        <v>Expenses,amount,,source,,expence amount,10,category,Res,item1,,item2,item3,,item4,,des,عملية شراء مدى عبر الإنترنت بمبلغ 10.00 SAR بإستخدام بطاقة مدى رقم ***1693 في 2020-03-01 10:41:51 تم الخصم من حساب ***3001.,dae,43891,note2,</v>
      </c>
      <c r="P1037">
        <f>COUNTIF(O:O,O1037)</f>
        <v>1</v>
      </c>
    </row>
    <row r="1038" spans="1:16" ht="30" customHeight="1" thickBot="1" x14ac:dyDescent="0.35">
      <c r="A1038" s="8">
        <v>43896.879166666666</v>
      </c>
      <c r="B1038" s="4" t="s">
        <v>9</v>
      </c>
      <c r="C1038" s="4"/>
      <c r="D1038" s="4"/>
      <c r="E1038" s="9">
        <v>26</v>
      </c>
      <c r="F1038" s="4" t="s">
        <v>14</v>
      </c>
      <c r="G1038" s="4"/>
      <c r="H1038" s="4"/>
      <c r="I1038" s="4" t="s">
        <v>14</v>
      </c>
      <c r="J1038" s="4"/>
      <c r="K1038" s="9" t="s">
        <v>986</v>
      </c>
      <c r="L1038" s="10">
        <v>43896</v>
      </c>
      <c r="M1038" s="4"/>
      <c r="N1038" s="1">
        <f>COUNTIF(K:K,K1038)</f>
        <v>1</v>
      </c>
      <c r="O1038" s="1" t="str">
        <f t="shared" si="16"/>
        <v>Expenses,amount,,source,,expence amount,26,category,H2,item1,,item2,item3,H2,item4,,des,مشتريات نقاط البيع بطاقة: **4529;مدى(أثير) من: xx007 مبلغ: 26.00 SAR لدى: MCDONALDSRABEA2 دولة: السعودية في: 2020/03/06 21:00,dae,43896,note2,</v>
      </c>
      <c r="P1038">
        <f>COUNTIF(O:O,O1038)</f>
        <v>1</v>
      </c>
    </row>
    <row r="1039" spans="1:16" ht="30" customHeight="1" thickBot="1" x14ac:dyDescent="0.35">
      <c r="A1039" s="8">
        <v>43897.534178240741</v>
      </c>
      <c r="B1039" s="4" t="s">
        <v>9</v>
      </c>
      <c r="C1039" s="4"/>
      <c r="D1039" s="4"/>
      <c r="E1039" s="9">
        <v>107</v>
      </c>
      <c r="F1039" s="4" t="s">
        <v>10</v>
      </c>
      <c r="G1039" s="4" t="s">
        <v>10</v>
      </c>
      <c r="H1039" s="4"/>
      <c r="I1039" s="4"/>
      <c r="J1039" s="4"/>
      <c r="K1039" s="9" t="s">
        <v>987</v>
      </c>
      <c r="L1039" s="10">
        <v>43897</v>
      </c>
      <c r="M1039" s="4"/>
      <c r="N1039" s="1">
        <f>COUNTIF(K:K,K1039)</f>
        <v>1</v>
      </c>
      <c r="O1039" s="1" t="str">
        <f t="shared" si="16"/>
        <v>Expenses,amount,,source,,expence amount,107,category,H1,item1,H1,item2,item3,,item4,,des,مشتريات نقاط البيع بطاقة: **4529;مدى(تطبيق مدى Pay) من: xx007 مبلغ: 107.00 SAR لدى: 6 AM دولة: السعودية في: 2020/03/07 11:46,dae,43897,note2,</v>
      </c>
      <c r="P1039">
        <f>COUNTIF(O:O,O1039)</f>
        <v>1</v>
      </c>
    </row>
    <row r="1040" spans="1:16" ht="30" customHeight="1" thickBot="1" x14ac:dyDescent="0.35">
      <c r="A1040" s="8">
        <v>43897.534525462965</v>
      </c>
      <c r="B1040" s="4" t="s">
        <v>9</v>
      </c>
      <c r="C1040" s="4"/>
      <c r="D1040" s="4"/>
      <c r="E1040" s="9">
        <v>43</v>
      </c>
      <c r="F1040" s="4" t="s">
        <v>10</v>
      </c>
      <c r="G1040" s="4" t="s">
        <v>24</v>
      </c>
      <c r="H1040" s="4"/>
      <c r="I1040" s="4"/>
      <c r="J1040" s="4"/>
      <c r="K1040" s="9" t="s">
        <v>988</v>
      </c>
      <c r="L1040" s="10">
        <v>43896</v>
      </c>
      <c r="M1040" s="4"/>
      <c r="N1040" s="1">
        <f>COUNTIF(K:K,K1040)</f>
        <v>1</v>
      </c>
      <c r="O1040" s="1" t="str">
        <f t="shared" si="16"/>
        <v>Expenses,amount,,source,,expence amount,43,category,H1,item1,Batool,item2,item3,,item4,,des,مشتريات إنترنت بطاقة: **4529;مدى من: xx007 مبلغ: 43.00 SAR لدى: HungerStation في: 2020/03/06 22:10,dae,43896,note2,</v>
      </c>
      <c r="P1040">
        <f>COUNTIF(O:O,O1040)</f>
        <v>1</v>
      </c>
    </row>
    <row r="1041" spans="1:16" ht="30" customHeight="1" thickBot="1" x14ac:dyDescent="0.35">
      <c r="A1041" s="8">
        <v>43897.53502314815</v>
      </c>
      <c r="B1041" s="4" t="s">
        <v>9</v>
      </c>
      <c r="C1041" s="4"/>
      <c r="D1041" s="4"/>
      <c r="E1041" s="9">
        <v>70</v>
      </c>
      <c r="F1041" s="4" t="s">
        <v>14</v>
      </c>
      <c r="G1041" s="4"/>
      <c r="H1041" s="4"/>
      <c r="I1041" s="4" t="s">
        <v>14</v>
      </c>
      <c r="J1041" s="4"/>
      <c r="K1041" s="9" t="s">
        <v>989</v>
      </c>
      <c r="L1041" s="10">
        <v>43896</v>
      </c>
      <c r="M1041" s="4"/>
      <c r="N1041" s="1">
        <f>COUNTIF(K:K,K1041)</f>
        <v>1</v>
      </c>
      <c r="O1041" s="1" t="str">
        <f t="shared" si="16"/>
        <v>Expenses,amount,,source,,expence amount,70,category,H2,item1,,item2,item3,H2,item4,,des,مشتريات نقاط البيع بطاقة: **4529;مدى(أثير) من: xx007 مبلغ: 70.00 SAR لدى: AVTAR دولة: السعودية في: 2020/03/06 22:10,dae,43896,note2,</v>
      </c>
      <c r="P1041">
        <f>COUNTIF(O:O,O1041)</f>
        <v>1</v>
      </c>
    </row>
    <row r="1042" spans="1:16" ht="30" customHeight="1" thickBot="1" x14ac:dyDescent="0.35">
      <c r="A1042" s="8">
        <v>43897.535358796296</v>
      </c>
      <c r="B1042" s="4" t="s">
        <v>9</v>
      </c>
      <c r="C1042" s="4"/>
      <c r="D1042" s="4"/>
      <c r="E1042" s="9">
        <v>500</v>
      </c>
      <c r="F1042" s="4" t="s">
        <v>10</v>
      </c>
      <c r="G1042" s="4" t="s">
        <v>10</v>
      </c>
      <c r="H1042" s="4"/>
      <c r="I1042" s="4"/>
      <c r="J1042" s="4"/>
      <c r="K1042" s="9" t="s">
        <v>990</v>
      </c>
      <c r="L1042" s="10">
        <v>43896</v>
      </c>
      <c r="M1042" s="4"/>
      <c r="N1042" s="1">
        <f>COUNTIF(K:K,K1042)</f>
        <v>1</v>
      </c>
      <c r="O1042" s="1" t="str">
        <f t="shared" si="16"/>
        <v>Expenses,amount,,source,,expence amount,500,category,H1,item1,H1,item2,item3,,item4,,des,حوالة صادرة: داخلية من: xx007 مبلغ: 500.00 SAR في: 2020/03/06 21:41,dae,43896,note2,</v>
      </c>
      <c r="P1042">
        <f>COUNTIF(O:O,O1042)</f>
        <v>1</v>
      </c>
    </row>
    <row r="1043" spans="1:16" ht="30" customHeight="1" thickBot="1" x14ac:dyDescent="0.35">
      <c r="A1043" s="8">
        <v>43897.535671296297</v>
      </c>
      <c r="B1043" s="4" t="s">
        <v>9</v>
      </c>
      <c r="C1043" s="4"/>
      <c r="D1043" s="4"/>
      <c r="E1043" s="9">
        <v>25</v>
      </c>
      <c r="F1043" s="4" t="s">
        <v>20</v>
      </c>
      <c r="G1043" s="4"/>
      <c r="H1043" s="4" t="s">
        <v>22</v>
      </c>
      <c r="I1043" s="4"/>
      <c r="J1043" s="4"/>
      <c r="K1043" s="9" t="s">
        <v>991</v>
      </c>
      <c r="L1043" s="10">
        <v>43896</v>
      </c>
      <c r="M1043" s="4"/>
      <c r="N1043" s="1">
        <f>COUNTIF(K:K,K1043)</f>
        <v>1</v>
      </c>
      <c r="O1043" s="1" t="str">
        <f t="shared" si="16"/>
        <v>Expenses,amount,,source,,expence amount,25,category,Me,item1,,item2Fuel,item3,,item4,,des,مشتريات نقاط البيع بطاقة: **4529;مدى(تطبيق مدى Pay) من: xx007 مبلغ: 25.00 SAR لدى: ALATOZ CO دولة: السعودية في: 2020/03/06 18:22,dae,43896,note2,</v>
      </c>
      <c r="P1043">
        <f>COUNTIF(O:O,O1043)</f>
        <v>1</v>
      </c>
    </row>
    <row r="1044" spans="1:16" ht="30" customHeight="1" thickBot="1" x14ac:dyDescent="0.35">
      <c r="A1044" s="8">
        <v>43897.600138888891</v>
      </c>
      <c r="B1044" s="4" t="s">
        <v>9</v>
      </c>
      <c r="C1044" s="4"/>
      <c r="D1044" s="4"/>
      <c r="E1044" s="9">
        <v>25</v>
      </c>
      <c r="F1044" s="4" t="s">
        <v>20</v>
      </c>
      <c r="G1044" s="4"/>
      <c r="H1044" s="4" t="s">
        <v>22</v>
      </c>
      <c r="I1044" s="4"/>
      <c r="J1044" s="4"/>
      <c r="K1044" s="9" t="s">
        <v>992</v>
      </c>
      <c r="L1044" s="10">
        <v>43897</v>
      </c>
      <c r="M1044" s="4"/>
      <c r="N1044" s="1">
        <f>COUNTIF(K:K,K1044)</f>
        <v>1</v>
      </c>
      <c r="O1044" s="1" t="str">
        <f t="shared" si="16"/>
        <v>Expenses,amount,,source,,expence amount,25,category,Me,item1,,item2Fuel,item3,,item4,,des,مشتريات نقاط البيع بطاقة: **4529;مدى(تطبيق مدى Pay) من: xx007 مبلغ: 25.00 SAR لدى: Takhassisi 1 Station دولة: السعودية في: 2020/03/07 13:38,dae,43897,note2,</v>
      </c>
      <c r="P1044">
        <f>COUNTIF(O:O,O1044)</f>
        <v>1</v>
      </c>
    </row>
    <row r="1045" spans="1:16" ht="30" customHeight="1" thickBot="1" x14ac:dyDescent="0.35">
      <c r="A1045" s="8">
        <v>43897.600416666668</v>
      </c>
      <c r="B1045" s="4" t="s">
        <v>9</v>
      </c>
      <c r="C1045" s="4"/>
      <c r="D1045" s="4"/>
      <c r="E1045" s="9">
        <v>30</v>
      </c>
      <c r="F1045" s="4" t="s">
        <v>20</v>
      </c>
      <c r="G1045" s="4"/>
      <c r="H1045" s="4" t="s">
        <v>30</v>
      </c>
      <c r="I1045" s="4"/>
      <c r="J1045" s="4"/>
      <c r="K1045" s="9" t="s">
        <v>132</v>
      </c>
      <c r="L1045" s="10">
        <v>43897</v>
      </c>
      <c r="M1045" s="4"/>
      <c r="N1045" s="1">
        <f>COUNTIF(K:K,K1045)</f>
        <v>6</v>
      </c>
      <c r="O1045" s="1" t="str">
        <f t="shared" si="16"/>
        <v>Expenses,amount,,source,,expence amount,30,category,Me,item1,,item2Other,item3,,item4,,des,حلاق,dae,43897,note2,</v>
      </c>
      <c r="P1045">
        <f>COUNTIF(O:O,O1045)</f>
        <v>1</v>
      </c>
    </row>
    <row r="1046" spans="1:16" ht="30" customHeight="1" thickBot="1" x14ac:dyDescent="0.35">
      <c r="A1046" s="8">
        <v>43897.602418981478</v>
      </c>
      <c r="B1046" s="4" t="s">
        <v>9</v>
      </c>
      <c r="C1046" s="4"/>
      <c r="D1046" s="4"/>
      <c r="E1046" s="9">
        <v>64.95</v>
      </c>
      <c r="F1046" s="4" t="s">
        <v>14</v>
      </c>
      <c r="G1046" s="4"/>
      <c r="H1046" s="4"/>
      <c r="I1046" s="4" t="s">
        <v>14</v>
      </c>
      <c r="J1046" s="4"/>
      <c r="K1046" s="9" t="s">
        <v>993</v>
      </c>
      <c r="L1046" s="10">
        <v>43896</v>
      </c>
      <c r="M1046" s="4"/>
      <c r="N1046" s="1">
        <f>COUNTIF(K:K,K1046)</f>
        <v>1</v>
      </c>
      <c r="O1046" s="1" t="str">
        <f t="shared" si="16"/>
        <v>Expenses,amount,,source,,expence amount,64.95,category,H2,item1,,item2,item3,H2,item4,,des,مشتريات نقاط البيع بطاقة: **4529;مدى(أثير) من: xx007 مبلغ: 64.95 SAR لدى: TAMIMI MARKETS S162 دولة: السعودية في: 2020/03/06 13:43,dae,43896,note2,</v>
      </c>
      <c r="P1046">
        <f>COUNTIF(O:O,O1046)</f>
        <v>1</v>
      </c>
    </row>
    <row r="1047" spans="1:16" ht="30" customHeight="1" thickBot="1" x14ac:dyDescent="0.35">
      <c r="A1047" s="8">
        <v>43897.835023148145</v>
      </c>
      <c r="B1047" s="4" t="s">
        <v>9</v>
      </c>
      <c r="C1047" s="4"/>
      <c r="D1047" s="4"/>
      <c r="E1047" s="9">
        <v>237</v>
      </c>
      <c r="F1047" s="4" t="s">
        <v>14</v>
      </c>
      <c r="G1047" s="4"/>
      <c r="H1047" s="4"/>
      <c r="I1047" s="4" t="s">
        <v>14</v>
      </c>
      <c r="J1047" s="4"/>
      <c r="K1047" s="9" t="s">
        <v>994</v>
      </c>
      <c r="L1047" s="10">
        <v>43897</v>
      </c>
      <c r="M1047" s="4"/>
      <c r="N1047" s="1">
        <f>COUNTIF(K:K,K1047)</f>
        <v>1</v>
      </c>
      <c r="O1047" s="1" t="str">
        <f t="shared" si="16"/>
        <v>Expenses,amount,,source,,expence amount,237,category,H2,item1,,item2,item3,H2,item4,,des,ساحل الإسكندرية سمك,dae,43897,note2,</v>
      </c>
      <c r="P1047">
        <f>COUNTIF(O:O,O1047)</f>
        <v>1</v>
      </c>
    </row>
    <row r="1048" spans="1:16" ht="30" customHeight="1" thickBot="1" x14ac:dyDescent="0.35">
      <c r="A1048" s="8">
        <v>43897.835636574076</v>
      </c>
      <c r="B1048" s="4" t="s">
        <v>9</v>
      </c>
      <c r="C1048" s="4"/>
      <c r="D1048" s="4"/>
      <c r="E1048" s="9">
        <v>350</v>
      </c>
      <c r="F1048" s="4" t="s">
        <v>114</v>
      </c>
      <c r="G1048" s="4"/>
      <c r="H1048" s="4"/>
      <c r="I1048" s="4"/>
      <c r="J1048" s="4" t="s">
        <v>30</v>
      </c>
      <c r="K1048" s="9" t="s">
        <v>995</v>
      </c>
      <c r="L1048" s="10">
        <v>43879</v>
      </c>
      <c r="M1048" s="4"/>
      <c r="N1048" s="1">
        <f>COUNTIF(K:K,K1048)</f>
        <v>1</v>
      </c>
      <c r="O1048" s="1" t="str">
        <f t="shared" si="16"/>
        <v>Expenses,amount,,source,,expence amount,350,category,Inv,item1,,item2,item3,,item4,Other,des,مشتريات إنترنت بطاقة: **4529;مدى من: xx007 مبلغ: 350.00 SAR لدى: Riyadh Chamber of Comm في: 2020/02/18 10:57,dae,43879,note2,</v>
      </c>
      <c r="P1048">
        <f>COUNTIF(O:O,O1048)</f>
        <v>1</v>
      </c>
    </row>
    <row r="1049" spans="1:16" ht="30" customHeight="1" thickBot="1" x14ac:dyDescent="0.35">
      <c r="A1049" s="8">
        <v>43899.853888888887</v>
      </c>
      <c r="B1049" s="4" t="s">
        <v>9</v>
      </c>
      <c r="C1049" s="4"/>
      <c r="D1049" s="4"/>
      <c r="E1049" s="9">
        <v>38.57</v>
      </c>
      <c r="F1049" s="4" t="s">
        <v>60</v>
      </c>
      <c r="G1049" s="4"/>
      <c r="H1049" s="4"/>
      <c r="I1049" s="4"/>
      <c r="J1049" s="4"/>
      <c r="K1049" s="9" t="s">
        <v>996</v>
      </c>
      <c r="L1049" s="10">
        <v>43899</v>
      </c>
      <c r="M1049" s="4"/>
      <c r="N1049" s="1">
        <f>COUNTIF(K:K,K1049)</f>
        <v>1</v>
      </c>
      <c r="O1049" s="1" t="str">
        <f t="shared" si="16"/>
        <v>Expenses,amount,,source,,expence amount,38.57,category,Res,item1,,item2,item3,,item4,,des,مشتريات نقاط البيع بطاقة: **4529;مدى(تطبيق مدى Pay) من: xx007 مبلغ: 38.75 SAR لدى: SAUDI ELAGE CO دولة: السعودية في: 2020/03/09 20:25,dae,43899,note2,</v>
      </c>
      <c r="P1049">
        <f>COUNTIF(O:O,O1049)</f>
        <v>1</v>
      </c>
    </row>
    <row r="1050" spans="1:16" ht="30" customHeight="1" thickBot="1" x14ac:dyDescent="0.35">
      <c r="A1050" s="8">
        <v>43899.854212962964</v>
      </c>
      <c r="B1050" s="4" t="s">
        <v>9</v>
      </c>
      <c r="C1050" s="4"/>
      <c r="D1050" s="4"/>
      <c r="E1050" s="9">
        <v>23</v>
      </c>
      <c r="F1050" s="4" t="s">
        <v>60</v>
      </c>
      <c r="G1050" s="4"/>
      <c r="H1050" s="4"/>
      <c r="I1050" s="4"/>
      <c r="J1050" s="4"/>
      <c r="K1050" s="9" t="s">
        <v>997</v>
      </c>
      <c r="L1050" s="10">
        <v>43899</v>
      </c>
      <c r="M1050" s="4"/>
      <c r="N1050" s="1">
        <f>COUNTIF(K:K,K1050)</f>
        <v>1</v>
      </c>
      <c r="O1050" s="1" t="str">
        <f t="shared" si="16"/>
        <v>Expenses,amount,,source,,expence amount,23,category,Res,item1,,item2,item3,,item4,,des,مشتريات إنترنت بطاقة: **4529;مدى من: xx007 مبلغ: 23.00 SAR لدى: Careem Transportation في: 2020/03/09 14:55,dae,43899,note2,</v>
      </c>
      <c r="P1050">
        <f>COUNTIF(O:O,O1050)</f>
        <v>1</v>
      </c>
    </row>
    <row r="1051" spans="1:16" ht="30" customHeight="1" thickBot="1" x14ac:dyDescent="0.35">
      <c r="A1051" s="8">
        <v>43900.694351851853</v>
      </c>
      <c r="B1051" s="4" t="s">
        <v>9</v>
      </c>
      <c r="C1051" s="4"/>
      <c r="D1051" s="4"/>
      <c r="E1051" s="9">
        <v>25</v>
      </c>
      <c r="F1051" s="4" t="s">
        <v>20</v>
      </c>
      <c r="G1051" s="4"/>
      <c r="H1051" s="4" t="s">
        <v>22</v>
      </c>
      <c r="I1051" s="4"/>
      <c r="J1051" s="4"/>
      <c r="K1051" s="9" t="s">
        <v>998</v>
      </c>
      <c r="L1051" s="10">
        <v>43900</v>
      </c>
      <c r="M1051" s="4"/>
      <c r="N1051" s="1">
        <f>COUNTIF(K:K,K1051)</f>
        <v>1</v>
      </c>
      <c r="O1051" s="1" t="str">
        <f t="shared" si="16"/>
        <v>Expenses,amount,,source,,expence amount,25,category,Me,item1,,item2Fuel,item3,,item4,,des,مشتريات نقاط البيع بطاقة: **4529;مدى(تطبيق مدى Pay) من: xx007 مبلغ: 25.00 SAR لدى: SAHAL دولة: السعودية في: 2020/03/10 15:57,dae,43900,note2,</v>
      </c>
      <c r="P1051">
        <f>COUNTIF(O:O,O1051)</f>
        <v>1</v>
      </c>
    </row>
    <row r="1052" spans="1:16" ht="30" customHeight="1" thickBot="1" x14ac:dyDescent="0.35">
      <c r="A1052" s="8">
        <v>43900.694652777776</v>
      </c>
      <c r="B1052" s="4" t="s">
        <v>9</v>
      </c>
      <c r="C1052" s="4"/>
      <c r="D1052" s="4"/>
      <c r="E1052" s="9">
        <v>24</v>
      </c>
      <c r="F1052" s="4" t="s">
        <v>20</v>
      </c>
      <c r="G1052" s="4"/>
      <c r="H1052" s="4" t="s">
        <v>74</v>
      </c>
      <c r="I1052" s="4"/>
      <c r="J1052" s="4"/>
      <c r="K1052" s="9" t="s">
        <v>999</v>
      </c>
      <c r="L1052" s="10">
        <v>43900</v>
      </c>
      <c r="M1052" s="4"/>
      <c r="N1052" s="1">
        <f>COUNTIF(K:K,K1052)</f>
        <v>1</v>
      </c>
      <c r="O1052" s="1" t="str">
        <f t="shared" si="16"/>
        <v>Expenses,amount,,source,,expence amount,24,category,Me,item1,,item2Food,item3,,item4,,des,مشتريات نقاط البيع بطاقة: **4529;مدى(تطبيق مدى Pay) من: xx007 مبلغ: 24.00 SAR لدى: Herfy 270 دولة: السعودية في: 2020/03/10 14:13,dae,43900,note2,</v>
      </c>
      <c r="P1052">
        <f>COUNTIF(O:O,O1052)</f>
        <v>1</v>
      </c>
    </row>
    <row r="1053" spans="1:16" ht="30" customHeight="1" thickBot="1" x14ac:dyDescent="0.35">
      <c r="A1053" s="8">
        <v>43900.694988425923</v>
      </c>
      <c r="B1053" s="4" t="s">
        <v>9</v>
      </c>
      <c r="C1053" s="4"/>
      <c r="D1053" s="4"/>
      <c r="E1053" s="9">
        <v>50</v>
      </c>
      <c r="F1053" s="4" t="s">
        <v>14</v>
      </c>
      <c r="G1053" s="4"/>
      <c r="H1053" s="4"/>
      <c r="I1053" s="4" t="s">
        <v>14</v>
      </c>
      <c r="J1053" s="4"/>
      <c r="K1053" s="9" t="s">
        <v>1000</v>
      </c>
      <c r="L1053" s="10">
        <v>43899</v>
      </c>
      <c r="M1053" s="4"/>
      <c r="N1053" s="1">
        <f>COUNTIF(K:K,K1053)</f>
        <v>1</v>
      </c>
      <c r="O1053" s="1" t="str">
        <f t="shared" si="16"/>
        <v>Expenses,amount,,source,,expence amount,50,category,H2,item1,,item2,item3,H2,item4,,des,مشتريات نقاط البيع بطاقة: **4529;مدى(تطبيق مدى Pay) من: xx007 مبلغ: 50.00 SAR لدى: Dominos 62838 دولة: السعودية في: 2020/03/09 20:15,dae,43899,note2,</v>
      </c>
      <c r="P1053">
        <f>COUNTIF(O:O,O1053)</f>
        <v>1</v>
      </c>
    </row>
    <row r="1054" spans="1:16" ht="30" customHeight="1" thickBot="1" x14ac:dyDescent="0.35">
      <c r="A1054" s="8">
        <v>43900.805219907408</v>
      </c>
      <c r="B1054" s="4" t="s">
        <v>9</v>
      </c>
      <c r="C1054" s="4"/>
      <c r="D1054" s="4"/>
      <c r="E1054" s="9">
        <v>92.08</v>
      </c>
      <c r="F1054" s="4" t="s">
        <v>14</v>
      </c>
      <c r="G1054" s="4"/>
      <c r="H1054" s="4"/>
      <c r="I1054" s="4" t="s">
        <v>14</v>
      </c>
      <c r="J1054" s="4"/>
      <c r="K1054" s="9" t="s">
        <v>1001</v>
      </c>
      <c r="L1054" s="10">
        <v>43899</v>
      </c>
      <c r="M1054" s="4"/>
      <c r="N1054" s="1">
        <f>COUNTIF(K:K,K1054)</f>
        <v>1</v>
      </c>
      <c r="O1054" s="1" t="str">
        <f t="shared" si="16"/>
        <v>Expenses,amount,,source,,expence amount,92.08,category,H2,item1,,item2,item3,H2,item4,,des,مشتريات نقاط البيع بطاقة: **4529;مدى(أثير) من: xx007 مبلغ: 92.08 SAR لدى: AlOthaim AlNafel 148 دولة: السعودية في: 2020/03/09 14:24,dae,43899,note2,</v>
      </c>
      <c r="P1054">
        <f>COUNTIF(O:O,O1054)</f>
        <v>1</v>
      </c>
    </row>
    <row r="1055" spans="1:16" ht="30" customHeight="1" thickBot="1" x14ac:dyDescent="0.35">
      <c r="A1055" s="8">
        <v>43900.838020833333</v>
      </c>
      <c r="B1055" s="4" t="s">
        <v>9</v>
      </c>
      <c r="C1055" s="4"/>
      <c r="D1055" s="4"/>
      <c r="E1055" s="9">
        <v>150</v>
      </c>
      <c r="F1055" s="4" t="s">
        <v>14</v>
      </c>
      <c r="G1055" s="4"/>
      <c r="H1055" s="4"/>
      <c r="I1055" s="4" t="s">
        <v>14</v>
      </c>
      <c r="J1055" s="4"/>
      <c r="K1055" s="9" t="s">
        <v>1002</v>
      </c>
      <c r="L1055" s="10">
        <v>43899</v>
      </c>
      <c r="M1055" s="4"/>
      <c r="N1055" s="1">
        <f>COUNTIF(K:K,K1055)</f>
        <v>1</v>
      </c>
      <c r="O1055" s="1" t="str">
        <f t="shared" si="16"/>
        <v>Expenses,amount,,source,,expence amount,150,category,H2,item1,,item2,item3,H2,item4,,des,مشتريات نقاط البيع بطاقة: **4529;مدى(أثير) من: xx007 مبلغ: 150.00 SAR لدى: F6OR FARIS دولة: السعودية في: 2020/03/09 12:35,dae,43899,note2,</v>
      </c>
      <c r="P1055">
        <f>COUNTIF(O:O,O1055)</f>
        <v>1</v>
      </c>
    </row>
    <row r="1056" spans="1:16" ht="30" customHeight="1" thickBot="1" x14ac:dyDescent="0.35">
      <c r="A1056" s="8">
        <v>43900.839039351849</v>
      </c>
      <c r="B1056" s="4" t="s">
        <v>9</v>
      </c>
      <c r="C1056" s="4"/>
      <c r="D1056" s="4"/>
      <c r="E1056" s="9">
        <v>25</v>
      </c>
      <c r="F1056" s="4" t="s">
        <v>20</v>
      </c>
      <c r="G1056" s="4"/>
      <c r="H1056" s="4" t="s">
        <v>22</v>
      </c>
      <c r="I1056" s="4"/>
      <c r="J1056" s="4"/>
      <c r="K1056" s="9" t="s">
        <v>1003</v>
      </c>
      <c r="L1056" s="10">
        <v>43899</v>
      </c>
      <c r="M1056" s="4"/>
      <c r="N1056" s="1">
        <f>COUNTIF(K:K,K1056)</f>
        <v>1</v>
      </c>
      <c r="O1056" s="1" t="str">
        <f t="shared" si="16"/>
        <v>Expenses,amount,,source,,expence amount,25,category,Me,item1,,item2Fuel,item3,,item4,,des,مشتريات نقاط البيع بطاقة: **4529;مدى(تطبيق مدى Pay) من: xx007 مبلغ: 25.00 SAR لدى: OTHMAN BIN AFAN دولة: السعودية في: 2020/03/09 09:54,dae,43899,note2,</v>
      </c>
      <c r="P1056">
        <f>COUNTIF(O:O,O1056)</f>
        <v>1</v>
      </c>
    </row>
    <row r="1057" spans="1:16" ht="30" customHeight="1" thickBot="1" x14ac:dyDescent="0.35">
      <c r="A1057" s="8">
        <v>43900.888414351852</v>
      </c>
      <c r="B1057" s="4" t="s">
        <v>9</v>
      </c>
      <c r="C1057" s="4"/>
      <c r="D1057" s="4"/>
      <c r="E1057" s="9">
        <v>66.5</v>
      </c>
      <c r="F1057" s="4" t="s">
        <v>10</v>
      </c>
      <c r="G1057" s="4" t="s">
        <v>10</v>
      </c>
      <c r="H1057" s="4"/>
      <c r="I1057" s="4"/>
      <c r="J1057" s="4"/>
      <c r="K1057" s="9" t="s">
        <v>1004</v>
      </c>
      <c r="L1057" s="10">
        <v>43900</v>
      </c>
      <c r="M1057" s="4"/>
      <c r="N1057" s="1">
        <f>COUNTIF(K:K,K1057)</f>
        <v>1</v>
      </c>
      <c r="O1057" s="1" t="str">
        <f t="shared" si="16"/>
        <v>Expenses,amount,,source,,expence amount,66.5,category,H1,item1,H1,item2,item3,,item4,,des,مشتريات نقاط البيع بطاقة: **4529;مدى(تطبيق مدى Pay) من: xx007 مبلغ: 66.50 SAR لدى: ALA KAIFAK EST دولة: السعودية في: 2020/03/10 21:15,dae,43900,note2,</v>
      </c>
      <c r="P1057">
        <f>COUNTIF(O:O,O1057)</f>
        <v>1</v>
      </c>
    </row>
    <row r="1058" spans="1:16" ht="30" customHeight="1" thickBot="1" x14ac:dyDescent="0.35">
      <c r="A1058" s="8">
        <v>43900.888935185183</v>
      </c>
      <c r="B1058" s="4" t="s">
        <v>9</v>
      </c>
      <c r="C1058" s="4"/>
      <c r="D1058" s="4"/>
      <c r="E1058" s="9">
        <v>14</v>
      </c>
      <c r="F1058" s="4" t="s">
        <v>20</v>
      </c>
      <c r="G1058" s="4"/>
      <c r="H1058" s="4" t="s">
        <v>74</v>
      </c>
      <c r="I1058" s="4"/>
      <c r="J1058" s="4"/>
      <c r="K1058" s="9" t="s">
        <v>1005</v>
      </c>
      <c r="L1058" s="10">
        <v>43899</v>
      </c>
      <c r="M1058" s="4"/>
      <c r="N1058" s="1">
        <f>COUNTIF(K:K,K1058)</f>
        <v>1</v>
      </c>
      <c r="O1058" s="1" t="str">
        <f t="shared" si="16"/>
        <v>Expenses,amount,,source,,expence amount,14,category,Me,item1,,item2Food,item3,,item4,,des,مشتريات نقاط البيع بطاقة: **4529;مدى(تطبيق مدى Pay) من: xx007 مبلغ: 14.00 SAR لدى: MAMA NOURA دولة: السعودية في: 2020/03/09 09:34,dae,43899,note2,</v>
      </c>
      <c r="P1058">
        <f>COUNTIF(O:O,O1058)</f>
        <v>1</v>
      </c>
    </row>
    <row r="1059" spans="1:16" ht="30" customHeight="1" thickBot="1" x14ac:dyDescent="0.35">
      <c r="A1059" s="8">
        <v>43902.84275462963</v>
      </c>
      <c r="B1059" s="4" t="s">
        <v>9</v>
      </c>
      <c r="C1059" s="4"/>
      <c r="D1059" s="4"/>
      <c r="E1059" s="9">
        <v>56.7</v>
      </c>
      <c r="F1059" s="4" t="s">
        <v>10</v>
      </c>
      <c r="G1059" s="4" t="s">
        <v>10</v>
      </c>
      <c r="H1059" s="4"/>
      <c r="I1059" s="4"/>
      <c r="J1059" s="4"/>
      <c r="K1059" s="9" t="s">
        <v>1006</v>
      </c>
      <c r="L1059" s="10">
        <v>43902</v>
      </c>
      <c r="M1059" s="4"/>
      <c r="N1059" s="1">
        <f>COUNTIF(K:K,K1059)</f>
        <v>1</v>
      </c>
      <c r="O1059" s="1" t="str">
        <f t="shared" si="16"/>
        <v>Expenses,amount,,source,,expence amount,56.7,category,H1,item1,H1,item2,item3,,item4,,des,مشتريات نقاط البيع بطاقة: **4529;مدى(تطبيق مدى Pay) من: xx007 مبلغ: 56.70 SAR لدى: PANDA RETAIL COMPANY P دولة: السعودية في: 2020/03/12 19:02,dae,43902,note2,</v>
      </c>
      <c r="P1059">
        <f>COUNTIF(O:O,O1059)</f>
        <v>1</v>
      </c>
    </row>
    <row r="1060" spans="1:16" ht="30" customHeight="1" thickBot="1" x14ac:dyDescent="0.35">
      <c r="A1060" s="8">
        <v>43902.844131944446</v>
      </c>
      <c r="B1060" s="4" t="s">
        <v>9</v>
      </c>
      <c r="C1060" s="4"/>
      <c r="D1060" s="4"/>
      <c r="E1060" s="9">
        <v>43</v>
      </c>
      <c r="F1060" s="4" t="s">
        <v>14</v>
      </c>
      <c r="G1060" s="4"/>
      <c r="H1060" s="4"/>
      <c r="I1060" s="4" t="s">
        <v>14</v>
      </c>
      <c r="J1060" s="4"/>
      <c r="K1060" s="9" t="s">
        <v>1007</v>
      </c>
      <c r="L1060" s="10">
        <v>43902</v>
      </c>
      <c r="M1060" s="4"/>
      <c r="N1060" s="1">
        <f>COUNTIF(K:K,K1060)</f>
        <v>1</v>
      </c>
      <c r="O1060" s="1" t="str">
        <f t="shared" si="16"/>
        <v>Expenses,amount,,source,,expence amount,43,category,H2,item1,,item2,item3,H2,item4,,des,مشتريات نقاط البيع بطاقة: **4529;مدى(أثير) من: xx007 مبلغ: 43.00 SAR لدى: KRZAT ALBUN LTAQDEM دولة: السعودية في: 2020/03/12 18:49,dae,43902,note2,</v>
      </c>
      <c r="P1060">
        <f>COUNTIF(O:O,O1060)</f>
        <v>1</v>
      </c>
    </row>
    <row r="1061" spans="1:16" ht="30" customHeight="1" thickBot="1" x14ac:dyDescent="0.35">
      <c r="A1061" s="8">
        <v>43902.845486111109</v>
      </c>
      <c r="B1061" s="4" t="s">
        <v>9</v>
      </c>
      <c r="C1061" s="4"/>
      <c r="D1061" s="4"/>
      <c r="E1061" s="9">
        <v>43</v>
      </c>
      <c r="F1061" s="4" t="s">
        <v>60</v>
      </c>
      <c r="G1061" s="4"/>
      <c r="H1061" s="4"/>
      <c r="I1061" s="4"/>
      <c r="J1061" s="4"/>
      <c r="K1061" s="9" t="s">
        <v>1008</v>
      </c>
      <c r="L1061" s="10">
        <v>43902</v>
      </c>
      <c r="M1061" s="4"/>
      <c r="N1061" s="1">
        <f>COUNTIF(K:K,K1061)</f>
        <v>1</v>
      </c>
      <c r="O1061" s="1" t="str">
        <f t="shared" si="16"/>
        <v>Expenses,amount,,source,,expence amount,43,category,Res,item1,,item2,item3,,item4,,des,مشتريات إنترنت بطاقة: **4529;مدى من: xx007 مبلغ: 43.00 SAR لدى: Careem Transportation في: 2020/03/12 16:41,dae,43902,note2,</v>
      </c>
      <c r="P1061">
        <f>COUNTIF(O:O,O1061)</f>
        <v>1</v>
      </c>
    </row>
    <row r="1062" spans="1:16" ht="30" customHeight="1" thickBot="1" x14ac:dyDescent="0.35">
      <c r="A1062" s="8">
        <v>43902.845949074072</v>
      </c>
      <c r="B1062" s="4" t="s">
        <v>9</v>
      </c>
      <c r="C1062" s="4"/>
      <c r="D1062" s="4"/>
      <c r="E1062" s="9">
        <v>100</v>
      </c>
      <c r="F1062" s="4" t="s">
        <v>14</v>
      </c>
      <c r="G1062" s="4"/>
      <c r="H1062" s="4"/>
      <c r="I1062" s="4" t="s">
        <v>14</v>
      </c>
      <c r="J1062" s="4"/>
      <c r="K1062" s="9" t="s">
        <v>1009</v>
      </c>
      <c r="L1062" s="10">
        <v>43902</v>
      </c>
      <c r="M1062" s="4"/>
      <c r="N1062" s="1">
        <f>COUNTIF(K:K,K1062)</f>
        <v>1</v>
      </c>
      <c r="O1062" s="1" t="str">
        <f t="shared" ref="O1062:O1125" si="17">B1062&amp;","&amp;"amount"&amp;","&amp;C1062&amp;","&amp;"source"&amp;","&amp;D1062&amp;","&amp;"expence amount"&amp;","&amp;E1062&amp;","&amp;"category"&amp;","&amp;F1062&amp;","&amp;"item1"&amp;","&amp;G1062&amp;","&amp;"item2"&amp;H1062&amp;","&amp;"item3"&amp;","&amp;I1062&amp;","&amp;"item4"&amp;","&amp;J1062&amp;","&amp;"des"&amp;","&amp;K1062&amp;","&amp;"dae"&amp;","&amp;L1062&amp;","&amp;"note2"&amp;","&amp;M1062</f>
        <v>Expenses,amount,,source,,expence amount,100,category,H2,item1,,item2,item3,H2,item4,,des,سحب: صراف آلي بطاقة: **4529 مدى دولة: السعودية من: xx007 مبلغ: 100.00 SAR في: 2020/03/12 16:39,dae,43902,note2,</v>
      </c>
      <c r="P1062">
        <f>COUNTIF(O:O,O1062)</f>
        <v>1</v>
      </c>
    </row>
    <row r="1063" spans="1:16" ht="30" customHeight="1" thickBot="1" x14ac:dyDescent="0.35">
      <c r="A1063" s="8">
        <v>43902.846250000002</v>
      </c>
      <c r="B1063" s="4" t="s">
        <v>9</v>
      </c>
      <c r="C1063" s="4"/>
      <c r="D1063" s="4"/>
      <c r="E1063" s="9">
        <v>58</v>
      </c>
      <c r="F1063" s="4" t="s">
        <v>20</v>
      </c>
      <c r="G1063" s="4"/>
      <c r="H1063" s="4" t="s">
        <v>74</v>
      </c>
      <c r="I1063" s="4"/>
      <c r="J1063" s="4"/>
      <c r="K1063" s="9" t="s">
        <v>1010</v>
      </c>
      <c r="L1063" s="10">
        <v>43902</v>
      </c>
      <c r="M1063" s="4"/>
      <c r="N1063" s="1">
        <f>COUNTIF(K:K,K1063)</f>
        <v>1</v>
      </c>
      <c r="O1063" s="1" t="str">
        <f t="shared" si="17"/>
        <v>Expenses,amount,,source,,expence amount,58,category,Me,item1,,item2Food,item3,,item4,,des,مشتريات إنترنت بطاقة: **4529;مدى من: xx007 مبلغ: 58.00 SAR لدى: HungerStation في: 2020/03/12 15:31,dae,43902,note2,</v>
      </c>
      <c r="P1063">
        <f>COUNTIF(O:O,O1063)</f>
        <v>1</v>
      </c>
    </row>
    <row r="1064" spans="1:16" ht="30" customHeight="1" thickBot="1" x14ac:dyDescent="0.35">
      <c r="A1064" s="8">
        <v>43902.846585648149</v>
      </c>
      <c r="B1064" s="4" t="s">
        <v>9</v>
      </c>
      <c r="C1064" s="4"/>
      <c r="D1064" s="4"/>
      <c r="E1064" s="9">
        <v>39</v>
      </c>
      <c r="F1064" s="4" t="s">
        <v>60</v>
      </c>
      <c r="G1064" s="4"/>
      <c r="H1064" s="4"/>
      <c r="I1064" s="4"/>
      <c r="J1064" s="4"/>
      <c r="K1064" s="9" t="s">
        <v>1011</v>
      </c>
      <c r="L1064" s="10">
        <v>43902</v>
      </c>
      <c r="M1064" s="4"/>
      <c r="N1064" s="1">
        <f>COUNTIF(K:K,K1064)</f>
        <v>1</v>
      </c>
      <c r="O1064" s="1" t="str">
        <f t="shared" si="17"/>
        <v>Expenses,amount,,source,,expence amount,39,category,Res,item1,,item2,item3,,item4,,des,مشتريات إنترنت بطاقة: **4529;مدى من: xx007 مبلغ: 39.00 SAR لدى: Careem Transportation في: 2020/03/12 13:19,dae,43902,note2,</v>
      </c>
      <c r="P1064">
        <f>COUNTIF(O:O,O1064)</f>
        <v>1</v>
      </c>
    </row>
    <row r="1065" spans="1:16" ht="30" customHeight="1" thickBot="1" x14ac:dyDescent="0.35">
      <c r="A1065" s="8">
        <v>43902.846979166665</v>
      </c>
      <c r="B1065" s="4" t="s">
        <v>9</v>
      </c>
      <c r="C1065" s="4"/>
      <c r="D1065" s="4"/>
      <c r="E1065" s="9">
        <v>105.27</v>
      </c>
      <c r="F1065" s="4" t="s">
        <v>10</v>
      </c>
      <c r="G1065" s="4" t="s">
        <v>10</v>
      </c>
      <c r="H1065" s="4"/>
      <c r="I1065" s="4"/>
      <c r="J1065" s="4"/>
      <c r="K1065" s="9" t="s">
        <v>1012</v>
      </c>
      <c r="L1065" s="10">
        <v>43902</v>
      </c>
      <c r="M1065" s="4"/>
      <c r="N1065" s="1">
        <f>COUNTIF(K:K,K1065)</f>
        <v>1</v>
      </c>
      <c r="O1065" s="1" t="str">
        <f t="shared" si="17"/>
        <v>Expenses,amount,,source,,expence amount,105.27,category,H1,item1,H1,item2,item3,,item4,,des,مشتريات نقاط البيع بطاقة: **4529;مدى(تطبيق مدى Pay) من: xx007 مبلغ: 105.27 SAR لدى: PANDA RETAIL COMPANY P دولة: السعودية في: 2020/03/12 13:16,dae,43902,note2,</v>
      </c>
      <c r="P1065">
        <f>COUNTIF(O:O,O1065)</f>
        <v>1</v>
      </c>
    </row>
    <row r="1066" spans="1:16" ht="30" customHeight="1" thickBot="1" x14ac:dyDescent="0.35">
      <c r="A1066" s="8">
        <v>43902.847314814811</v>
      </c>
      <c r="B1066" s="4" t="s">
        <v>9</v>
      </c>
      <c r="C1066" s="4"/>
      <c r="D1066" s="4"/>
      <c r="E1066" s="9">
        <v>15</v>
      </c>
      <c r="F1066" s="4" t="s">
        <v>10</v>
      </c>
      <c r="G1066" s="4" t="s">
        <v>10</v>
      </c>
      <c r="H1066" s="4"/>
      <c r="I1066" s="4"/>
      <c r="J1066" s="4"/>
      <c r="K1066" s="9" t="s">
        <v>1013</v>
      </c>
      <c r="L1066" s="10">
        <v>43902</v>
      </c>
      <c r="M1066" s="4"/>
      <c r="N1066" s="1">
        <f>COUNTIF(K:K,K1066)</f>
        <v>1</v>
      </c>
      <c r="O1066" s="1" t="str">
        <f t="shared" si="17"/>
        <v>Expenses,amount,,source,,expence amount,15,category,H1,item1,H1,item2,item3,,item4,,des,مشتريات نقاط البيع بطاقة: **4529;مدى(تطبيق مدى Pay) من: xx007 مبلغ: 15.00 SAR لدى: Ruba Muhammad Al دولة: السعودية في: 2020/03/12 12:55,dae,43902,note2,</v>
      </c>
      <c r="P1066">
        <f>COUNTIF(O:O,O1066)</f>
        <v>1</v>
      </c>
    </row>
    <row r="1067" spans="1:16" ht="30" customHeight="1" thickBot="1" x14ac:dyDescent="0.35">
      <c r="A1067" s="8">
        <v>43902.847708333335</v>
      </c>
      <c r="B1067" s="4" t="s">
        <v>9</v>
      </c>
      <c r="C1067" s="4"/>
      <c r="D1067" s="4"/>
      <c r="E1067" s="9">
        <v>12</v>
      </c>
      <c r="F1067" s="4" t="s">
        <v>20</v>
      </c>
      <c r="G1067" s="4"/>
      <c r="H1067" s="4" t="s">
        <v>84</v>
      </c>
      <c r="I1067" s="4"/>
      <c r="J1067" s="4"/>
      <c r="K1067" s="9" t="s">
        <v>1014</v>
      </c>
      <c r="L1067" s="10">
        <v>43902</v>
      </c>
      <c r="M1067" s="4"/>
      <c r="N1067" s="1">
        <f>COUNTIF(K:K,K1067)</f>
        <v>1</v>
      </c>
      <c r="O1067" s="1" t="str">
        <f t="shared" si="17"/>
        <v>Expenses,amount,,source,,expence amount,12,category,Me,item1,,item2Coffee,item3,,item4,,des,مشتريات نقاط البيع بطاقة: **4529;مدى(تطبيق مدى Pay) من: xx007 مبلغ: 12.00 SAR لدى: DUNKIN DOUNT دولة: السعودية في: 2020/03/12 11:30,dae,43902,note2,</v>
      </c>
      <c r="P1067">
        <f>COUNTIF(O:O,O1067)</f>
        <v>1</v>
      </c>
    </row>
    <row r="1068" spans="1:16" ht="30" customHeight="1" thickBot="1" x14ac:dyDescent="0.35">
      <c r="A1068" s="8">
        <v>43902.848113425927</v>
      </c>
      <c r="B1068" s="4" t="s">
        <v>9</v>
      </c>
      <c r="C1068" s="4"/>
      <c r="D1068" s="4"/>
      <c r="E1068" s="9">
        <v>52.4</v>
      </c>
      <c r="F1068" s="4" t="s">
        <v>60</v>
      </c>
      <c r="G1068" s="4"/>
      <c r="H1068" s="4"/>
      <c r="I1068" s="4"/>
      <c r="J1068" s="4"/>
      <c r="K1068" s="9" t="s">
        <v>1015</v>
      </c>
      <c r="L1068" s="10">
        <v>43902</v>
      </c>
      <c r="M1068" s="4"/>
      <c r="N1068" s="1">
        <f>COUNTIF(K:K,K1068)</f>
        <v>1</v>
      </c>
      <c r="O1068" s="1" t="str">
        <f t="shared" si="17"/>
        <v>Expenses,amount,,source,,expence amount,52.4,category,Res,item1,,item2,item3,,item4,,des,مشتريات نقاط البيع بطاقة: **4529;مدى(تطبيق مدى Pay) من: xx007 مبلغ: 52.40 SAR لدى: AL SHAFI PHARMACIES CO دولة: السعودية في: 2020/03/12 10:04,dae,43902,note2,</v>
      </c>
      <c r="P1068">
        <f>COUNTIF(O:O,O1068)</f>
        <v>1</v>
      </c>
    </row>
    <row r="1069" spans="1:16" ht="30" customHeight="1" thickBot="1" x14ac:dyDescent="0.35">
      <c r="A1069" s="8">
        <v>43902.848437499997</v>
      </c>
      <c r="B1069" s="4" t="s">
        <v>9</v>
      </c>
      <c r="C1069" s="4"/>
      <c r="D1069" s="4"/>
      <c r="E1069" s="9">
        <v>16</v>
      </c>
      <c r="F1069" s="4" t="s">
        <v>60</v>
      </c>
      <c r="G1069" s="4"/>
      <c r="H1069" s="4"/>
      <c r="I1069" s="4"/>
      <c r="J1069" s="4"/>
      <c r="K1069" s="9" t="s">
        <v>1016</v>
      </c>
      <c r="L1069" s="10">
        <v>43902</v>
      </c>
      <c r="M1069" s="4"/>
      <c r="N1069" s="1">
        <f>COUNTIF(K:K,K1069)</f>
        <v>1</v>
      </c>
      <c r="O1069" s="1" t="str">
        <f t="shared" si="17"/>
        <v>Expenses,amount,,source,,expence amount,16,category,Res,item1,,item2,item3,,item4,,des,مشتريات إنترنت بطاقة: **4529;مدى من: xx007 مبلغ: 16.00 SAR لدى: Careem Transportation في: 2020/03/12 08:38,dae,43902,note2,</v>
      </c>
      <c r="P1069">
        <f>COUNTIF(O:O,O1069)</f>
        <v>1</v>
      </c>
    </row>
    <row r="1070" spans="1:16" ht="30" customHeight="1" thickBot="1" x14ac:dyDescent="0.35">
      <c r="A1070" s="8">
        <v>43902.848807870374</v>
      </c>
      <c r="B1070" s="4" t="s">
        <v>9</v>
      </c>
      <c r="C1070" s="4"/>
      <c r="D1070" s="4"/>
      <c r="E1070" s="9">
        <v>3</v>
      </c>
      <c r="F1070" s="4" t="s">
        <v>20</v>
      </c>
      <c r="G1070" s="4"/>
      <c r="H1070" s="4" t="s">
        <v>30</v>
      </c>
      <c r="I1070" s="4"/>
      <c r="J1070" s="4"/>
      <c r="K1070" s="9" t="s">
        <v>1017</v>
      </c>
      <c r="L1070" s="10">
        <v>43902</v>
      </c>
      <c r="M1070" s="4"/>
      <c r="N1070" s="1">
        <f>COUNTIF(K:K,K1070)</f>
        <v>1</v>
      </c>
      <c r="O1070" s="1" t="str">
        <f t="shared" si="17"/>
        <v>Expenses,amount,,source,,expence amount,3,category,Me,item1,,item2Other,item3,,item4,,des,مشتريات نقاط البيع بطاقة: **4529;مدى(تطبيق مدى Pay) من: xx007 مبلغ: 3.00 SAR لدى: Student world co دولة: السعودية في: 2020/03/12 08:15,dae,43902,note2,</v>
      </c>
      <c r="P1070">
        <f>COUNTIF(O:O,O1070)</f>
        <v>1</v>
      </c>
    </row>
    <row r="1071" spans="1:16" ht="30" customHeight="1" thickBot="1" x14ac:dyDescent="0.35">
      <c r="A1071" s="8">
        <v>43903.065625000003</v>
      </c>
      <c r="B1071" s="4" t="s">
        <v>9</v>
      </c>
      <c r="C1071" s="4"/>
      <c r="D1071" s="4"/>
      <c r="E1071" s="9">
        <v>28</v>
      </c>
      <c r="F1071" s="4" t="s">
        <v>10</v>
      </c>
      <c r="G1071" s="4" t="s">
        <v>24</v>
      </c>
      <c r="H1071" s="4"/>
      <c r="I1071" s="4"/>
      <c r="J1071" s="4"/>
      <c r="K1071" s="9" t="s">
        <v>1018</v>
      </c>
      <c r="L1071" s="10">
        <v>43902</v>
      </c>
      <c r="M1071" s="4"/>
      <c r="N1071" s="1">
        <f>COUNTIF(K:K,K1071)</f>
        <v>1</v>
      </c>
      <c r="O1071" s="1" t="str">
        <f t="shared" si="17"/>
        <v>Expenses,amount,,source,,expence amount,28,category,H1,item1,Batool,item2,item3,,item4,,des,شراء عبر نقاط البيع بطاقة: ***1693; مدى(أثير) من: ***3001 مبلغ: SAR 28.00 لدى: HAMBURGINI في: 2020-03-12 22:10:14,dae,43902,note2,</v>
      </c>
      <c r="P1071">
        <f>COUNTIF(O:O,O1071)</f>
        <v>1</v>
      </c>
    </row>
    <row r="1072" spans="1:16" ht="30" customHeight="1" thickBot="1" x14ac:dyDescent="0.35">
      <c r="A1072" s="8">
        <v>43907.113078703704</v>
      </c>
      <c r="B1072" s="4" t="s">
        <v>9</v>
      </c>
      <c r="C1072" s="4"/>
      <c r="D1072" s="4"/>
      <c r="E1072" s="9">
        <v>900</v>
      </c>
      <c r="F1072" s="4" t="s">
        <v>10</v>
      </c>
      <c r="G1072" s="4" t="s">
        <v>77</v>
      </c>
      <c r="H1072" s="4"/>
      <c r="I1072" s="4"/>
      <c r="J1072" s="4"/>
      <c r="K1072" s="9" t="s">
        <v>1019</v>
      </c>
      <c r="L1072" s="10">
        <v>43905</v>
      </c>
      <c r="M1072" s="4"/>
      <c r="N1072" s="1">
        <f>COUNTIF(K:K,K1072)</f>
        <v>1</v>
      </c>
      <c r="O1072" s="1" t="str">
        <f t="shared" si="17"/>
        <v>Expenses,amount,,source,,expence amount,900,category,H1,item1,Telephone,item2,item3,,item4,,des,سداد فاتورة من: xx007 مبلغ: 900.00 SAR مفوتر: الاتصالات السعودية في: 2020/03/15 16:27,dae,43905,note2,</v>
      </c>
      <c r="P1072">
        <f>COUNTIF(O:O,O1072)</f>
        <v>1</v>
      </c>
    </row>
    <row r="1073" spans="1:16" ht="30" customHeight="1" thickBot="1" x14ac:dyDescent="0.35">
      <c r="A1073" s="8">
        <v>43907.113449074073</v>
      </c>
      <c r="B1073" s="4" t="s">
        <v>9</v>
      </c>
      <c r="C1073" s="4"/>
      <c r="D1073" s="4"/>
      <c r="E1073" s="9">
        <v>300</v>
      </c>
      <c r="F1073" s="4" t="s">
        <v>14</v>
      </c>
      <c r="G1073" s="4"/>
      <c r="H1073" s="4"/>
      <c r="I1073" s="4" t="s">
        <v>14</v>
      </c>
      <c r="J1073" s="4"/>
      <c r="K1073" s="9" t="s">
        <v>1020</v>
      </c>
      <c r="L1073" s="10">
        <v>43904</v>
      </c>
      <c r="M1073" s="4"/>
      <c r="N1073" s="1">
        <f>COUNTIF(K:K,K1073)</f>
        <v>1</v>
      </c>
      <c r="O1073" s="1" t="str">
        <f t="shared" si="17"/>
        <v>Expenses,amount,,source,,expence amount,300,category,H2,item1,,item2,item3,H2,item4,,des,سحب: صراف آلي بطاقة: **4529 مدى دولة: السعودية من: xx007 مبلغ: 300.00 SAR في: 2020/03/14 20:38,dae,43904,note2,</v>
      </c>
      <c r="P1073">
        <f>COUNTIF(O:O,O1073)</f>
        <v>1</v>
      </c>
    </row>
    <row r="1074" spans="1:16" ht="30" customHeight="1" thickBot="1" x14ac:dyDescent="0.35">
      <c r="A1074" s="8">
        <v>43907.113865740743</v>
      </c>
      <c r="B1074" s="4" t="s">
        <v>9</v>
      </c>
      <c r="C1074" s="4"/>
      <c r="D1074" s="4"/>
      <c r="E1074" s="9">
        <v>21</v>
      </c>
      <c r="F1074" s="4" t="s">
        <v>14</v>
      </c>
      <c r="G1074" s="4"/>
      <c r="H1074" s="4"/>
      <c r="I1074" s="4" t="s">
        <v>14</v>
      </c>
      <c r="J1074" s="4"/>
      <c r="K1074" s="9" t="s">
        <v>1021</v>
      </c>
      <c r="L1074" s="10">
        <v>43904</v>
      </c>
      <c r="M1074" s="4"/>
      <c r="N1074" s="1">
        <f>COUNTIF(K:K,K1074)</f>
        <v>1</v>
      </c>
      <c r="O1074" s="1" t="str">
        <f t="shared" si="17"/>
        <v>Expenses,amount,,source,,expence amount,21,category,H2,item1,,item2,item3,H2,item4,,des,مشتريات نقاط البيع بطاقة: **4529;مدى(أثير) من: xx007 مبلغ: 21.00 SAR لدى: DANYAA ALASAR EST دولة: السعودية في: 2020/03/14 16:43,dae,43904,note2,</v>
      </c>
      <c r="P1074">
        <f>COUNTIF(O:O,O1074)</f>
        <v>1</v>
      </c>
    </row>
    <row r="1075" spans="1:16" ht="30" customHeight="1" thickBot="1" x14ac:dyDescent="0.35">
      <c r="A1075" s="8">
        <v>43907.114351851851</v>
      </c>
      <c r="B1075" s="4" t="s">
        <v>9</v>
      </c>
      <c r="C1075" s="4"/>
      <c r="D1075" s="4"/>
      <c r="E1075" s="9">
        <v>330.75</v>
      </c>
      <c r="F1075" s="4" t="s">
        <v>14</v>
      </c>
      <c r="G1075" s="4"/>
      <c r="H1075" s="4"/>
      <c r="I1075" s="4" t="s">
        <v>14</v>
      </c>
      <c r="J1075" s="4"/>
      <c r="K1075" s="9" t="s">
        <v>1022</v>
      </c>
      <c r="L1075" s="10">
        <v>43901</v>
      </c>
      <c r="M1075" s="4"/>
      <c r="N1075" s="1">
        <f>COUNTIF(K:K,K1075)</f>
        <v>1</v>
      </c>
      <c r="O1075" s="1" t="str">
        <f t="shared" si="17"/>
        <v>Expenses,amount,,source,,expence amount,330.75,category,H2,item1,,item2,item3,H2,item4,,des,مشتريات نقاط البيع بطاقة: **4529;مدى(أثير) من: xx007 مبلغ: 330.75 SAR لدى: RIYADH HILTON HOTEL دولة: السعودية في: 2020/03/11 20:31,dae,43901,note2,</v>
      </c>
      <c r="P1075">
        <f>COUNTIF(O:O,O1075)</f>
        <v>1</v>
      </c>
    </row>
    <row r="1076" spans="1:16" ht="30" customHeight="1" thickBot="1" x14ac:dyDescent="0.35">
      <c r="A1076" s="8">
        <v>43907.114930555559</v>
      </c>
      <c r="B1076" s="4" t="s">
        <v>9</v>
      </c>
      <c r="C1076" s="4"/>
      <c r="D1076" s="4"/>
      <c r="E1076" s="9">
        <v>18.7</v>
      </c>
      <c r="F1076" s="4" t="s">
        <v>14</v>
      </c>
      <c r="G1076" s="4"/>
      <c r="H1076" s="4"/>
      <c r="I1076" s="4" t="s">
        <v>14</v>
      </c>
      <c r="J1076" s="4"/>
      <c r="K1076" s="9" t="s">
        <v>1023</v>
      </c>
      <c r="L1076" s="10">
        <v>43901</v>
      </c>
      <c r="M1076" s="4"/>
      <c r="N1076" s="1">
        <f>COUNTIF(K:K,K1076)</f>
        <v>1</v>
      </c>
      <c r="O1076" s="1" t="str">
        <f t="shared" si="17"/>
        <v>Expenses,amount,,source,,expence amount,18.7,category,H2,item1,,item2,item3,H2,item4,,des,مشتريات نقاط البيع بطاقة: **4529;مدى(أثير) من: xx007 مبلغ: 18.70 SAR لدى: PANDA RETAIL COMPANY P دولة: السعودية في: 2020/03/11 17:53,dae,43901,note2,</v>
      </c>
      <c r="P1076">
        <f>COUNTIF(O:O,O1076)</f>
        <v>1</v>
      </c>
    </row>
    <row r="1077" spans="1:16" ht="30" customHeight="1" thickBot="1" x14ac:dyDescent="0.35">
      <c r="A1077" s="8">
        <v>43907.673587962963</v>
      </c>
      <c r="B1077" s="4" t="s">
        <v>9</v>
      </c>
      <c r="C1077" s="4"/>
      <c r="D1077" s="4"/>
      <c r="E1077" s="9">
        <v>20</v>
      </c>
      <c r="F1077" s="4" t="s">
        <v>14</v>
      </c>
      <c r="G1077" s="4"/>
      <c r="H1077" s="4"/>
      <c r="I1077" s="4" t="s">
        <v>14</v>
      </c>
      <c r="J1077" s="4"/>
      <c r="K1077" s="4" t="s">
        <v>99</v>
      </c>
      <c r="L1077" s="10">
        <v>43905</v>
      </c>
      <c r="M1077" s="4"/>
      <c r="N1077" s="1">
        <f>COUNTIF(K:K,K1077)</f>
        <v>118</v>
      </c>
      <c r="O1077" s="1" t="str">
        <f t="shared" si="17"/>
        <v>Expenses,amount,,source,,expence amount,20,category,H2,item1,,item2,item3,H2,item4,,des,C,dae,43905,note2,</v>
      </c>
      <c r="P1077">
        <f>COUNTIF(O:O,O1077)</f>
        <v>1</v>
      </c>
    </row>
    <row r="1078" spans="1:16" ht="30" customHeight="1" thickBot="1" x14ac:dyDescent="0.35">
      <c r="A1078" s="8">
        <v>43907.674050925925</v>
      </c>
      <c r="B1078" s="4" t="s">
        <v>9</v>
      </c>
      <c r="C1078" s="4"/>
      <c r="D1078" s="4"/>
      <c r="E1078" s="9">
        <v>150</v>
      </c>
      <c r="F1078" s="4" t="s">
        <v>14</v>
      </c>
      <c r="G1078" s="4"/>
      <c r="H1078" s="4"/>
      <c r="I1078" s="4" t="s">
        <v>14</v>
      </c>
      <c r="J1078" s="4"/>
      <c r="K1078" s="9" t="s">
        <v>1024</v>
      </c>
      <c r="L1078" s="10">
        <v>43901</v>
      </c>
      <c r="M1078" s="4"/>
      <c r="N1078" s="1">
        <f>COUNTIF(K:K,K1078)</f>
        <v>1</v>
      </c>
      <c r="O1078" s="1" t="str">
        <f t="shared" si="17"/>
        <v>Expenses,amount,,source,,expence amount,150,category,H2,item1,,item2,item3,H2,item4,,des,مدفوعات وزارة الداخلية من: xx007 مبلغ: 150.00 SAR الخدمة: الاستعلام عن المخالفات المروريه - رقم هوية المخالف في: 2020/03/11 15:51,dae,43901,note2,</v>
      </c>
      <c r="P1078">
        <f>COUNTIF(O:O,O1078)</f>
        <v>1</v>
      </c>
    </row>
    <row r="1079" spans="1:16" ht="30" customHeight="1" thickBot="1" x14ac:dyDescent="0.35">
      <c r="A1079" s="8">
        <v>43907.674444444441</v>
      </c>
      <c r="B1079" s="4" t="s">
        <v>9</v>
      </c>
      <c r="C1079" s="4"/>
      <c r="D1079" s="4"/>
      <c r="E1079" s="9">
        <v>50</v>
      </c>
      <c r="F1079" s="4" t="s">
        <v>20</v>
      </c>
      <c r="G1079" s="4"/>
      <c r="H1079" s="4" t="s">
        <v>22</v>
      </c>
      <c r="I1079" s="4"/>
      <c r="J1079" s="4"/>
      <c r="K1079" s="9" t="s">
        <v>1025</v>
      </c>
      <c r="L1079" s="10">
        <v>43901</v>
      </c>
      <c r="M1079" s="4"/>
      <c r="N1079" s="1">
        <f>COUNTIF(K:K,K1079)</f>
        <v>1</v>
      </c>
      <c r="O1079" s="1" t="str">
        <f t="shared" si="17"/>
        <v>Expenses,amount,,source,,expence amount,50,category,Me,item1,,item2Fuel,item3,,item4,,des,مشتريات نقاط البيع بطاقة: **4529;مدى(تطبيق مدى Pay) من: xx007 مبلغ: 50.00 SAR لدى: Petromin Fuel 52192 دولة: السعودية في: 2020/03/11 14:53,dae,43901,note2,</v>
      </c>
      <c r="P1079">
        <f>COUNTIF(O:O,O1079)</f>
        <v>1</v>
      </c>
    </row>
    <row r="1080" spans="1:16" ht="30" customHeight="1" thickBot="1" x14ac:dyDescent="0.35">
      <c r="A1080" s="8">
        <v>43908.697789351849</v>
      </c>
      <c r="B1080" s="4" t="s">
        <v>9</v>
      </c>
      <c r="C1080" s="4"/>
      <c r="D1080" s="4"/>
      <c r="E1080" s="9">
        <v>117</v>
      </c>
      <c r="F1080" s="4" t="s">
        <v>14</v>
      </c>
      <c r="G1080" s="4"/>
      <c r="H1080" s="4"/>
      <c r="I1080" s="4" t="s">
        <v>14</v>
      </c>
      <c r="J1080" s="4"/>
      <c r="K1080" s="9" t="s">
        <v>1026</v>
      </c>
      <c r="L1080" s="10">
        <v>43907</v>
      </c>
      <c r="M1080" s="4"/>
      <c r="N1080" s="1">
        <f>COUNTIF(K:K,K1080)</f>
        <v>1</v>
      </c>
      <c r="O1080" s="1" t="str">
        <f t="shared" si="17"/>
        <v>Expenses,amount,,source,,expence amount,117,category,H2,item1,,item2,item3,H2,item4,,des,مشتريات إنترنت بطاقة: **4529;مدى من: xx007 مبلغ: 117.50 SAR لدى: HungerStation في: 2020/03/17 17:36,dae,43907,note2,</v>
      </c>
      <c r="P1080">
        <f>COUNTIF(O:O,O1080)</f>
        <v>1</v>
      </c>
    </row>
    <row r="1081" spans="1:16" ht="30" customHeight="1" thickBot="1" x14ac:dyDescent="0.35">
      <c r="A1081" s="8">
        <v>43908.698171296295</v>
      </c>
      <c r="B1081" s="4" t="s">
        <v>9</v>
      </c>
      <c r="C1081" s="4"/>
      <c r="D1081" s="4"/>
      <c r="E1081" s="9">
        <v>27</v>
      </c>
      <c r="F1081" s="4" t="s">
        <v>20</v>
      </c>
      <c r="G1081" s="4"/>
      <c r="H1081" s="4" t="s">
        <v>84</v>
      </c>
      <c r="I1081" s="4"/>
      <c r="J1081" s="4"/>
      <c r="K1081" s="9" t="s">
        <v>1027</v>
      </c>
      <c r="L1081" s="10">
        <v>43901</v>
      </c>
      <c r="M1081" s="4"/>
      <c r="N1081" s="1">
        <f>COUNTIF(K:K,K1081)</f>
        <v>1</v>
      </c>
      <c r="O1081" s="1" t="str">
        <f t="shared" si="17"/>
        <v>Expenses,amount,,source,,expence amount,27,category,Me,item1,,item2Coffee,item3,,item4,,des,مشتريات نقاط البيع بطاقة: **4529;مدى(تطبيق مدى Pay) من: xx007 مبلغ: 27.00 SAR لدى: DR CAFE دولة: السعودية في: 2020/03/11 13:37,dae,43901,note2,</v>
      </c>
      <c r="P1081">
        <f>COUNTIF(O:O,O1081)</f>
        <v>1</v>
      </c>
    </row>
    <row r="1082" spans="1:16" ht="30" customHeight="1" thickBot="1" x14ac:dyDescent="0.35">
      <c r="A1082" s="8">
        <v>43908.698530092595</v>
      </c>
      <c r="B1082" s="4" t="s">
        <v>9</v>
      </c>
      <c r="C1082" s="4"/>
      <c r="D1082" s="4"/>
      <c r="E1082" s="9">
        <v>27</v>
      </c>
      <c r="F1082" s="4" t="s">
        <v>60</v>
      </c>
      <c r="G1082" s="4"/>
      <c r="H1082" s="4"/>
      <c r="I1082" s="4"/>
      <c r="J1082" s="4"/>
      <c r="K1082" s="9" t="s">
        <v>1028</v>
      </c>
      <c r="L1082" s="10">
        <v>43901</v>
      </c>
      <c r="M1082" s="4"/>
      <c r="N1082" s="1">
        <f>COUNTIF(K:K,K1082)</f>
        <v>1</v>
      </c>
      <c r="O1082" s="1" t="str">
        <f t="shared" si="17"/>
        <v>Expenses,amount,,source,,expence amount,27,category,Res,item1,,item2,item3,,item4,,des,مشتريات إنترنت بطاقة: **4529;مدى من: xx007 مبلغ: 27.00 SAR لدى: Careem Transportation في: 2020/03/11 10:31,dae,43901,note2,</v>
      </c>
      <c r="P1082">
        <f>COUNTIF(O:O,O1082)</f>
        <v>1</v>
      </c>
    </row>
    <row r="1083" spans="1:16" ht="30" customHeight="1" thickBot="1" x14ac:dyDescent="0.35">
      <c r="A1083" s="8">
        <v>43908.880844907406</v>
      </c>
      <c r="B1083" s="4" t="s">
        <v>9</v>
      </c>
      <c r="C1083" s="4"/>
      <c r="D1083" s="4"/>
      <c r="E1083" s="9">
        <v>52</v>
      </c>
      <c r="F1083" s="4" t="s">
        <v>14</v>
      </c>
      <c r="G1083" s="4"/>
      <c r="H1083" s="4"/>
      <c r="I1083" s="4" t="s">
        <v>14</v>
      </c>
      <c r="J1083" s="4"/>
      <c r="K1083" s="9" t="s">
        <v>1029</v>
      </c>
      <c r="L1083" s="10">
        <v>43908</v>
      </c>
      <c r="M1083" s="4"/>
      <c r="N1083" s="1">
        <f>COUNTIF(K:K,K1083)</f>
        <v>1</v>
      </c>
      <c r="O1083" s="1" t="str">
        <f t="shared" si="17"/>
        <v>Expenses,amount,,source,,expence amount,52,category,H2,item1,,item2,item3,H2,item4,,des,مشتريات نقاط البيع بطاقة: **4529;مدى(تطبيق مدى Pay) من: xx007 مبلغ: 33.00 SAR لدى: Herfy 124 دولة: السعودية في: 2020/03/18 2+ 19 cash0:59,dae,43908,note2,</v>
      </c>
      <c r="P1083">
        <f>COUNTIF(O:O,O1083)</f>
        <v>1</v>
      </c>
    </row>
    <row r="1084" spans="1:16" ht="30" customHeight="1" thickBot="1" x14ac:dyDescent="0.35">
      <c r="A1084" s="8">
        <v>43909.647951388892</v>
      </c>
      <c r="B1084" s="4" t="s">
        <v>9</v>
      </c>
      <c r="C1084" s="4"/>
      <c r="D1084" s="4"/>
      <c r="E1084" s="9">
        <v>22.5</v>
      </c>
      <c r="F1084" s="4" t="s">
        <v>114</v>
      </c>
      <c r="G1084" s="4"/>
      <c r="H1084" s="4"/>
      <c r="I1084" s="4"/>
      <c r="J1084" s="4" t="s">
        <v>30</v>
      </c>
      <c r="K1084" s="9" t="s">
        <v>1030</v>
      </c>
      <c r="L1084" s="10">
        <v>43909</v>
      </c>
      <c r="M1084" s="4"/>
      <c r="N1084" s="1">
        <f>COUNTIF(K:K,K1084)</f>
        <v>1</v>
      </c>
      <c r="O1084" s="1" t="str">
        <f t="shared" si="17"/>
        <v>Expenses,amount,,source,,expence amount,22.5,category,Inv,item1,,item2,item3,,item4,Other,des,مشتريات إنترنت بطاقة: **4529;مدى من: xx007 مبلغ: 6 USD لدى: PADDLE NET PDFCONVERT في: 2020/03/19 06:04,dae,43909,note2,</v>
      </c>
      <c r="P1084">
        <f>COUNTIF(O:O,O1084)</f>
        <v>1</v>
      </c>
    </row>
    <row r="1085" spans="1:16" ht="30" customHeight="1" thickBot="1" x14ac:dyDescent="0.35">
      <c r="A1085" s="8">
        <v>43909.648275462961</v>
      </c>
      <c r="B1085" s="4" t="s">
        <v>9</v>
      </c>
      <c r="C1085" s="4"/>
      <c r="D1085" s="4"/>
      <c r="E1085" s="9">
        <v>35</v>
      </c>
      <c r="F1085" s="4" t="s">
        <v>10</v>
      </c>
      <c r="G1085" s="4" t="s">
        <v>10</v>
      </c>
      <c r="H1085" s="4"/>
      <c r="I1085" s="4"/>
      <c r="J1085" s="4"/>
      <c r="K1085" s="9" t="s">
        <v>1031</v>
      </c>
      <c r="L1085" s="10">
        <v>43908</v>
      </c>
      <c r="M1085" s="4"/>
      <c r="N1085" s="1">
        <f>COUNTIF(K:K,K1085)</f>
        <v>1</v>
      </c>
      <c r="O1085" s="1" t="str">
        <f t="shared" si="17"/>
        <v>Expenses,amount,,source,,expence amount,35,category,H1,item1,H1,item2,item3,,item4,,des,مشتريات نقاط البيع بطاقة: **4529;مدى(تطبيق مدى Pay) من: xx007 مبلغ: 35.00 SAR لدى: THLAJAT ALEARINI دولة: السعودية في: 2020/03/18 22:18,dae,43908,note2,</v>
      </c>
      <c r="P1085">
        <f>COUNTIF(O:O,O1085)</f>
        <v>1</v>
      </c>
    </row>
    <row r="1086" spans="1:16" ht="30" customHeight="1" thickBot="1" x14ac:dyDescent="0.35">
      <c r="A1086" s="8">
        <v>43909.648900462962</v>
      </c>
      <c r="B1086" s="4" t="s">
        <v>9</v>
      </c>
      <c r="C1086" s="4"/>
      <c r="D1086" s="4"/>
      <c r="E1086" s="9">
        <v>213.64</v>
      </c>
      <c r="F1086" s="4" t="s">
        <v>10</v>
      </c>
      <c r="G1086" s="4" t="s">
        <v>10</v>
      </c>
      <c r="H1086" s="4"/>
      <c r="I1086" s="4"/>
      <c r="J1086" s="4"/>
      <c r="K1086" s="9" t="s">
        <v>1032</v>
      </c>
      <c r="L1086" s="10">
        <v>43908</v>
      </c>
      <c r="M1086" s="4"/>
      <c r="N1086" s="1">
        <f>COUNTIF(K:K,K1086)</f>
        <v>1</v>
      </c>
      <c r="O1086" s="1" t="str">
        <f t="shared" si="17"/>
        <v>Expenses,amount,,source,,expence amount,213.64,category,H1,item1,H1,item2,item3,,item4,,des,مشتريات نقاط البيع بطاقة: **4529;مدى(تطبيق مدى Pay) من: xx007 مبلغ: 213.64 SAR لدى: PANDA RETAIL COMPANY P دولة: السعودية في: 2020/03/18 22:05,dae,43908,note2,</v>
      </c>
      <c r="P1086">
        <f>COUNTIF(O:O,O1086)</f>
        <v>1</v>
      </c>
    </row>
    <row r="1087" spans="1:16" ht="30" customHeight="1" thickBot="1" x14ac:dyDescent="0.35">
      <c r="A1087" s="8">
        <v>43909.649224537039</v>
      </c>
      <c r="B1087" s="4" t="s">
        <v>9</v>
      </c>
      <c r="C1087" s="4"/>
      <c r="D1087" s="4"/>
      <c r="E1087" s="9">
        <v>20</v>
      </c>
      <c r="F1087" s="4" t="s">
        <v>20</v>
      </c>
      <c r="G1087" s="4"/>
      <c r="H1087" s="4" t="s">
        <v>22</v>
      </c>
      <c r="I1087" s="4"/>
      <c r="J1087" s="4"/>
      <c r="K1087" s="9" t="s">
        <v>1033</v>
      </c>
      <c r="L1087" s="10">
        <v>43908</v>
      </c>
      <c r="M1087" s="4"/>
      <c r="N1087" s="1">
        <f>COUNTIF(K:K,K1087)</f>
        <v>1</v>
      </c>
      <c r="O1087" s="1" t="str">
        <f t="shared" si="17"/>
        <v>Expenses,amount,,source,,expence amount,20,category,Me,item1,,item2Fuel,item3,,item4,,des,مشتريات نقاط البيع بطاقة: **4529;مدى(تطبيق مدى Pay) من: xx007 مبلغ: 20.00 SAR لدى: ALATOZ CO دولة: السعودية في: 2020/03/18 21:26,dae,43908,note2,</v>
      </c>
      <c r="P1087">
        <f>COUNTIF(O:O,O1087)</f>
        <v>1</v>
      </c>
    </row>
    <row r="1088" spans="1:16" ht="30" customHeight="1" thickBot="1" x14ac:dyDescent="0.35">
      <c r="A1088" s="8">
        <v>43909.649710648147</v>
      </c>
      <c r="B1088" s="4" t="s">
        <v>9</v>
      </c>
      <c r="C1088" s="4"/>
      <c r="D1088" s="4"/>
      <c r="E1088" s="9">
        <v>8</v>
      </c>
      <c r="F1088" s="4" t="s">
        <v>20</v>
      </c>
      <c r="G1088" s="4"/>
      <c r="H1088" s="4" t="s">
        <v>84</v>
      </c>
      <c r="I1088" s="4"/>
      <c r="J1088" s="4"/>
      <c r="K1088" s="9" t="s">
        <v>1034</v>
      </c>
      <c r="L1088" s="10">
        <v>43901</v>
      </c>
      <c r="M1088" s="4"/>
      <c r="N1088" s="1">
        <f>COUNTIF(K:K,K1088)</f>
        <v>1</v>
      </c>
      <c r="O1088" s="1" t="str">
        <f t="shared" si="17"/>
        <v>Expenses,amount,,source,,expence amount,8,category,Me,item1,,item2Coffee,item3,,item4,,des,مشتريات نقاط البيع بطاقة: **4529;مدى(تطبيق مدى Pay) من: xx007 مبلغ: 8.00 SAR لدى: DANKIN DONUTS دولة: السعودية في: 2020/03/11 10:05,dae,43901,note2,</v>
      </c>
      <c r="P1088">
        <f>COUNTIF(O:O,O1088)</f>
        <v>1</v>
      </c>
    </row>
    <row r="1089" spans="1:16" ht="30" customHeight="1" thickBot="1" x14ac:dyDescent="0.35">
      <c r="A1089" s="8">
        <v>43910.965694444443</v>
      </c>
      <c r="B1089" s="4" t="s">
        <v>9</v>
      </c>
      <c r="C1089" s="4"/>
      <c r="D1089" s="4"/>
      <c r="E1089" s="9">
        <v>50</v>
      </c>
      <c r="F1089" s="4" t="s">
        <v>14</v>
      </c>
      <c r="G1089" s="4"/>
      <c r="H1089" s="4"/>
      <c r="I1089" s="4" t="s">
        <v>14</v>
      </c>
      <c r="J1089" s="4"/>
      <c r="K1089" s="9" t="s">
        <v>1035</v>
      </c>
      <c r="L1089" s="10">
        <v>43910</v>
      </c>
      <c r="M1089" s="4"/>
      <c r="N1089" s="1">
        <f>COUNTIF(K:K,K1089)</f>
        <v>1</v>
      </c>
      <c r="O1089" s="1" t="str">
        <f t="shared" si="17"/>
        <v>Expenses,amount,,source,,expence amount,50,category,H2,item1,,item2,item3,H2,item4,,des,سحب: صراف آلي بطاقة: **4529 مدى دولة: السعودية من: xx007 مبلغ: 50.00 SAR في: 2020/03/20 20:07,dae,43910,note2,</v>
      </c>
      <c r="P1089">
        <f>COUNTIF(O:O,O1089)</f>
        <v>1</v>
      </c>
    </row>
    <row r="1090" spans="1:16" ht="30" customHeight="1" thickBot="1" x14ac:dyDescent="0.35">
      <c r="A1090" s="8">
        <v>43910.96603009259</v>
      </c>
      <c r="B1090" s="4" t="s">
        <v>9</v>
      </c>
      <c r="C1090" s="4"/>
      <c r="D1090" s="4"/>
      <c r="E1090" s="9">
        <v>108.89</v>
      </c>
      <c r="F1090" s="4" t="s">
        <v>14</v>
      </c>
      <c r="G1090" s="4"/>
      <c r="H1090" s="4"/>
      <c r="I1090" s="4" t="s">
        <v>14</v>
      </c>
      <c r="J1090" s="4"/>
      <c r="K1090" s="9" t="s">
        <v>1036</v>
      </c>
      <c r="L1090" s="10">
        <v>43910</v>
      </c>
      <c r="M1090" s="4"/>
      <c r="N1090" s="1">
        <f>COUNTIF(K:K,K1090)</f>
        <v>1</v>
      </c>
      <c r="O1090" s="1" t="str">
        <f t="shared" si="17"/>
        <v>Expenses,amount,,source,,expence amount,108.89,category,H2,item1,,item2,item3,H2,item4,,des,مشتريات نقاط البيع بطاقة: **4529;مدى(أثير) من: xx007 مبلغ: 108.89 SAR لدى: AlOthaim AlNafel 148 دولة: السعودية في: 2020/03/20 19:35,dae,43910,note2,</v>
      </c>
      <c r="P1090">
        <f>COUNTIF(O:O,O1090)</f>
        <v>1</v>
      </c>
    </row>
    <row r="1091" spans="1:16" ht="30" customHeight="1" thickBot="1" x14ac:dyDescent="0.35">
      <c r="A1091" s="8">
        <v>43910.966377314813</v>
      </c>
      <c r="B1091" s="4" t="s">
        <v>9</v>
      </c>
      <c r="C1091" s="4"/>
      <c r="D1091" s="4"/>
      <c r="E1091" s="9">
        <v>100</v>
      </c>
      <c r="F1091" s="4" t="s">
        <v>10</v>
      </c>
      <c r="G1091" s="4" t="s">
        <v>10</v>
      </c>
      <c r="H1091" s="4"/>
      <c r="I1091" s="4"/>
      <c r="J1091" s="4"/>
      <c r="K1091" s="9" t="s">
        <v>1037</v>
      </c>
      <c r="L1091" s="10">
        <v>43910</v>
      </c>
      <c r="M1091" s="4"/>
      <c r="N1091" s="1">
        <f>COUNTIF(K:K,K1091)</f>
        <v>1</v>
      </c>
      <c r="O1091" s="1" t="str">
        <f t="shared" si="17"/>
        <v>Expenses,amount,,source,,expence amount,100,category,H1,item1,H1,item2,item3,,item4,,des,سحب: صراف آلي بطاقة: **4529 مدى دولة: السعودية من: xx007 مبلغ: 100.00 SAR في: 2020/03/20 16:49,dae,43910,note2,</v>
      </c>
      <c r="P1091">
        <f>COUNTIF(O:O,O1091)</f>
        <v>1</v>
      </c>
    </row>
    <row r="1092" spans="1:16" ht="30" customHeight="1" thickBot="1" x14ac:dyDescent="0.35">
      <c r="A1092" s="8">
        <v>43910.966724537036</v>
      </c>
      <c r="B1092" s="4" t="s">
        <v>9</v>
      </c>
      <c r="C1092" s="4"/>
      <c r="D1092" s="4"/>
      <c r="E1092" s="9">
        <v>7.5</v>
      </c>
      <c r="F1092" s="4" t="s">
        <v>14</v>
      </c>
      <c r="G1092" s="4"/>
      <c r="H1092" s="4"/>
      <c r="I1092" s="4" t="s">
        <v>14</v>
      </c>
      <c r="J1092" s="4"/>
      <c r="K1092" s="9" t="s">
        <v>1038</v>
      </c>
      <c r="L1092" s="10">
        <v>43910</v>
      </c>
      <c r="M1092" s="4"/>
      <c r="N1092" s="1">
        <f>COUNTIF(K:K,K1092)</f>
        <v>1</v>
      </c>
      <c r="O1092" s="1" t="str">
        <f t="shared" si="17"/>
        <v>Expenses,amount,,source,,expence amount,7.5,category,H2,item1,,item2,item3,H2,item4,,des,مشتريات نقاط البيع بطاقة: **4529;مدى(تطبيق مدى Pay) من: xx007 مبلغ: 7.50 SAR لدى: Ruba Muhammad Al دولة: السعودية في: 2020/03/20 16:44,dae,43910,note2,</v>
      </c>
      <c r="P1092">
        <f>COUNTIF(O:O,O1092)</f>
        <v>1</v>
      </c>
    </row>
    <row r="1093" spans="1:16" ht="30" customHeight="1" thickBot="1" x14ac:dyDescent="0.35">
      <c r="A1093" s="8">
        <v>43910.967141203706</v>
      </c>
      <c r="B1093" s="4" t="s">
        <v>9</v>
      </c>
      <c r="C1093" s="4"/>
      <c r="D1093" s="4"/>
      <c r="E1093" s="9">
        <v>28</v>
      </c>
      <c r="F1093" s="4" t="s">
        <v>20</v>
      </c>
      <c r="G1093" s="4"/>
      <c r="H1093" s="4" t="s">
        <v>30</v>
      </c>
      <c r="I1093" s="4"/>
      <c r="J1093" s="4"/>
      <c r="K1093" s="9" t="s">
        <v>1039</v>
      </c>
      <c r="L1093" s="10">
        <v>43910</v>
      </c>
      <c r="M1093" s="4"/>
      <c r="N1093" s="1">
        <f>COUNTIF(K:K,K1093)</f>
        <v>1</v>
      </c>
      <c r="O1093" s="1" t="str">
        <f t="shared" si="17"/>
        <v>Expenses,amount,,source,,expence amount,28,category,Me,item1,,item2Other,item3,,item4,,des,مشتريات إنترنت بطاقة: **4529;مدى من: xx007 مبلغ: 27.99 SAR لدى: Microsoft Office 365 P في: 2020/03/20 11:58,dae,43910,note2,</v>
      </c>
      <c r="P1093">
        <f>COUNTIF(O:O,O1093)</f>
        <v>1</v>
      </c>
    </row>
    <row r="1094" spans="1:16" ht="30" customHeight="1" thickBot="1" x14ac:dyDescent="0.35">
      <c r="A1094" s="8">
        <v>43910.967476851853</v>
      </c>
      <c r="B1094" s="4" t="s">
        <v>9</v>
      </c>
      <c r="C1094" s="4"/>
      <c r="D1094" s="4"/>
      <c r="E1094" s="9">
        <v>53</v>
      </c>
      <c r="F1094" s="4" t="s">
        <v>10</v>
      </c>
      <c r="G1094" s="4" t="s">
        <v>10</v>
      </c>
      <c r="H1094" s="4"/>
      <c r="I1094" s="4"/>
      <c r="J1094" s="4"/>
      <c r="K1094" s="9" t="s">
        <v>1040</v>
      </c>
      <c r="L1094" s="10">
        <v>43909</v>
      </c>
      <c r="M1094" s="4"/>
      <c r="N1094" s="1">
        <f>COUNTIF(K:K,K1094)</f>
        <v>1</v>
      </c>
      <c r="O1094" s="1" t="str">
        <f t="shared" si="17"/>
        <v>Expenses,amount,,source,,expence amount,53,category,H1,item1,H1,item2,item3,,item4,,des,مشتريات إنترنت بطاقة: **4529;مدى من: xx007 مبلغ: 53.00 SAR لدى: HungerStation في: 2020/03/19 16:43,dae,43909,note2,</v>
      </c>
      <c r="P1094">
        <f>COUNTIF(O:O,O1094)</f>
        <v>1</v>
      </c>
    </row>
    <row r="1095" spans="1:16" ht="30" customHeight="1" thickBot="1" x14ac:dyDescent="0.35">
      <c r="A1095" s="8">
        <v>43910.968124999999</v>
      </c>
      <c r="B1095" s="4" t="s">
        <v>9</v>
      </c>
      <c r="C1095" s="4"/>
      <c r="D1095" s="4"/>
      <c r="E1095" s="9">
        <v>150</v>
      </c>
      <c r="F1095" s="4" t="s">
        <v>14</v>
      </c>
      <c r="G1095" s="4"/>
      <c r="H1095" s="4"/>
      <c r="I1095" s="4" t="s">
        <v>14</v>
      </c>
      <c r="J1095" s="4"/>
      <c r="K1095" s="9" t="s">
        <v>1041</v>
      </c>
      <c r="L1095" s="10">
        <v>43906</v>
      </c>
      <c r="M1095" s="4"/>
      <c r="N1095" s="1">
        <f>COUNTIF(K:K,K1095)</f>
        <v>1</v>
      </c>
      <c r="O1095" s="1" t="str">
        <f t="shared" si="17"/>
        <v>Expenses,amount,,source,,expence amount,150,category,H2,item1,,item2,item3,H2,item4,,des,سحب: صراف آلي بطاقة: ***1693;مدى من: ***3001 مبلغ: SAR 150.00 في: 2020-03-16 22:05:14,dae,43906,note2,</v>
      </c>
      <c r="P1095">
        <f>COUNTIF(O:O,O1095)</f>
        <v>1</v>
      </c>
    </row>
    <row r="1096" spans="1:16" ht="30" customHeight="1" thickBot="1" x14ac:dyDescent="0.35">
      <c r="A1096" s="8">
        <v>43910.969664351855</v>
      </c>
      <c r="B1096" s="4" t="s">
        <v>9</v>
      </c>
      <c r="C1096" s="4"/>
      <c r="D1096" s="4"/>
      <c r="E1096" s="9">
        <v>21.45</v>
      </c>
      <c r="F1096" s="4" t="s">
        <v>14</v>
      </c>
      <c r="G1096" s="4"/>
      <c r="H1096" s="4"/>
      <c r="I1096" s="4" t="s">
        <v>14</v>
      </c>
      <c r="J1096" s="4"/>
      <c r="K1096" s="9" t="s">
        <v>1042</v>
      </c>
      <c r="L1096" s="10">
        <v>43906</v>
      </c>
      <c r="M1096" s="4"/>
      <c r="N1096" s="1">
        <f>COUNTIF(K:K,K1096)</f>
        <v>1</v>
      </c>
      <c r="O1096" s="1" t="str">
        <f t="shared" si="17"/>
        <v>Expenses,amount,,source,,expence amount,21.45,category,H2,item1,,item2,item3,H2,item4,,des,شراء عبر نقاط البيع بطاقة: ***1693; مدى(أثير) من: ***3001 مبلغ: SAR 21.45 لدى: AlOthaim AlNafel 148 H في: 2020-03-16 21:32:46,dae,43906,note2,</v>
      </c>
      <c r="P1096">
        <f>COUNTIF(O:O,O1096)</f>
        <v>1</v>
      </c>
    </row>
    <row r="1097" spans="1:16" ht="30" customHeight="1" thickBot="1" x14ac:dyDescent="0.35">
      <c r="A1097" s="8">
        <v>43910.970150462963</v>
      </c>
      <c r="B1097" s="4" t="s">
        <v>9</v>
      </c>
      <c r="C1097" s="4"/>
      <c r="D1097" s="4"/>
      <c r="E1097" s="9">
        <v>41.7</v>
      </c>
      <c r="F1097" s="4" t="s">
        <v>14</v>
      </c>
      <c r="G1097" s="4"/>
      <c r="H1097" s="4"/>
      <c r="I1097" s="4" t="s">
        <v>14</v>
      </c>
      <c r="J1097" s="4"/>
      <c r="K1097" s="9" t="s">
        <v>1043</v>
      </c>
      <c r="L1097" s="10">
        <v>43906</v>
      </c>
      <c r="M1097" s="4"/>
      <c r="N1097" s="1">
        <f>COUNTIF(K:K,K1097)</f>
        <v>1</v>
      </c>
      <c r="O1097" s="1" t="str">
        <f t="shared" si="17"/>
        <v>Expenses,amount,,source,,expence amount,41.7,category,H2,item1,,item2,item3,H2,item4,,des,شراء عبر نقاط البيع بطاقة: ***1693; مدى من: ***3001 مبلغ: SAR 41.70 لدى: TAMIMI MARKETS S162 في: 2020-03-16 20:59:33,dae,43906,note2,</v>
      </c>
      <c r="P1097">
        <f>COUNTIF(O:O,O1097)</f>
        <v>1</v>
      </c>
    </row>
    <row r="1098" spans="1:16" ht="30" customHeight="1" thickBot="1" x14ac:dyDescent="0.35">
      <c r="A1098" s="8">
        <v>43910.970613425925</v>
      </c>
      <c r="B1098" s="4" t="s">
        <v>9</v>
      </c>
      <c r="C1098" s="4"/>
      <c r="D1098" s="4"/>
      <c r="E1098" s="9">
        <v>37</v>
      </c>
      <c r="F1098" s="4" t="s">
        <v>10</v>
      </c>
      <c r="G1098" s="4" t="s">
        <v>10</v>
      </c>
      <c r="H1098" s="4"/>
      <c r="I1098" s="4"/>
      <c r="J1098" s="4"/>
      <c r="K1098" s="9" t="s">
        <v>1044</v>
      </c>
      <c r="L1098" s="10">
        <v>43906</v>
      </c>
      <c r="M1098" s="4"/>
      <c r="N1098" s="1">
        <f>COUNTIF(K:K,K1098)</f>
        <v>1</v>
      </c>
      <c r="O1098" s="1" t="str">
        <f t="shared" si="17"/>
        <v>Expenses,amount,,source,,expence amount,37,category,H1,item1,H1,item2,item3,,item4,,des,شراء إنترنت بطاقة: ***1693;مدى من: ***3001 مبلغ: SAR 37.00 لدى: HungerStation في: 2020-03-16 17:28:11,dae,43906,note2,</v>
      </c>
      <c r="P1098">
        <f>COUNTIF(O:O,O1098)</f>
        <v>1</v>
      </c>
    </row>
    <row r="1099" spans="1:16" ht="30" customHeight="1" thickBot="1" x14ac:dyDescent="0.35">
      <c r="A1099" s="8">
        <v>43910.971377314818</v>
      </c>
      <c r="B1099" s="4" t="s">
        <v>9</v>
      </c>
      <c r="C1099" s="4"/>
      <c r="D1099" s="4"/>
      <c r="E1099" s="9">
        <v>7</v>
      </c>
      <c r="F1099" s="4" t="s">
        <v>20</v>
      </c>
      <c r="G1099" s="4"/>
      <c r="H1099" s="4" t="s">
        <v>84</v>
      </c>
      <c r="I1099" s="4"/>
      <c r="J1099" s="4"/>
      <c r="K1099" s="9" t="s">
        <v>1045</v>
      </c>
      <c r="L1099" s="10">
        <v>43906</v>
      </c>
      <c r="M1099" s="4"/>
      <c r="N1099" s="1">
        <f>COUNTIF(K:K,K1099)</f>
        <v>1</v>
      </c>
      <c r="O1099" s="1" t="str">
        <f t="shared" si="17"/>
        <v>Expenses,amount,,source,,expence amount,7,category,Me,item1,,item2Coffee,item3,,item4,,des,شراء عبر نقاط البيع بطاقة: ***1693; مدى(أثير) من: ***3001 مبلغ: SAR 7.00 لدى: AL NADA PLAZA10219 في: 2020-03-16 12:42:59,dae,43906,note2,</v>
      </c>
      <c r="P1099">
        <f>COUNTIF(O:O,O1099)</f>
        <v>1</v>
      </c>
    </row>
    <row r="1100" spans="1:16" ht="30" customHeight="1" thickBot="1" x14ac:dyDescent="0.35">
      <c r="A1100" s="8">
        <v>43910.971979166665</v>
      </c>
      <c r="B1100" s="4" t="s">
        <v>9</v>
      </c>
      <c r="C1100" s="4"/>
      <c r="D1100" s="4"/>
      <c r="E1100" s="9">
        <v>187.53</v>
      </c>
      <c r="F1100" s="4" t="s">
        <v>10</v>
      </c>
      <c r="G1100" s="4" t="s">
        <v>77</v>
      </c>
      <c r="H1100" s="4"/>
      <c r="I1100" s="4"/>
      <c r="J1100" s="4"/>
      <c r="K1100" s="9" t="s">
        <v>1046</v>
      </c>
      <c r="L1100" s="10">
        <v>43905</v>
      </c>
      <c r="M1100" s="4"/>
      <c r="N1100" s="1">
        <f>COUNTIF(K:K,K1100)</f>
        <v>1</v>
      </c>
      <c r="O1100" s="1" t="str">
        <f t="shared" si="17"/>
        <v>Expenses,amount,,source,,expence amount,187.53,category,H1,item1,Telephone,item2,item3,,item4,,des,سداد فاتورة من: ***3001 مبلغ: SAR 187.53 مفوتر: 001 في: 2020-03-15 16:31:41,dae,43905,note2,</v>
      </c>
      <c r="P1100">
        <f>COUNTIF(O:O,O1100)</f>
        <v>1</v>
      </c>
    </row>
    <row r="1101" spans="1:16" ht="30" customHeight="1" thickBot="1" x14ac:dyDescent="0.35">
      <c r="A1101" s="8">
        <v>43910.973043981481</v>
      </c>
      <c r="B1101" s="4" t="s">
        <v>9</v>
      </c>
      <c r="C1101" s="4"/>
      <c r="D1101" s="4"/>
      <c r="E1101" s="9">
        <v>58.25</v>
      </c>
      <c r="F1101" s="4" t="s">
        <v>10</v>
      </c>
      <c r="G1101" s="4" t="s">
        <v>10</v>
      </c>
      <c r="H1101" s="4"/>
      <c r="I1101" s="4"/>
      <c r="J1101" s="4"/>
      <c r="K1101" s="9" t="s">
        <v>1047</v>
      </c>
      <c r="L1101" s="10">
        <v>43905</v>
      </c>
      <c r="M1101" s="4"/>
      <c r="N1101" s="1">
        <f>COUNTIF(K:K,K1101)</f>
        <v>1</v>
      </c>
      <c r="O1101" s="1" t="str">
        <f t="shared" si="17"/>
        <v>Expenses,amount,,source,,expence amount,58.25,category,H1,item1,H1,item2,item3,,item4,,des,شراء عبر نقاط البيع بطاقة: ***1693; مدى(أثير) من: ***3001 مبلغ: SAR 58.25 لدى: Aldawaa PH 815 في: 2020-03-15 01:13:56,dae,43905,note2,</v>
      </c>
      <c r="P1101">
        <f>COUNTIF(O:O,O1101)</f>
        <v>1</v>
      </c>
    </row>
    <row r="1102" spans="1:16" ht="30" customHeight="1" thickBot="1" x14ac:dyDescent="0.35">
      <c r="A1102" s="8">
        <v>43910.974097222221</v>
      </c>
      <c r="B1102" s="4" t="s">
        <v>9</v>
      </c>
      <c r="C1102" s="4"/>
      <c r="D1102" s="4"/>
      <c r="E1102" s="9">
        <v>8.15</v>
      </c>
      <c r="F1102" s="4" t="s">
        <v>20</v>
      </c>
      <c r="G1102" s="4"/>
      <c r="H1102" s="4" t="s">
        <v>30</v>
      </c>
      <c r="I1102" s="4"/>
      <c r="J1102" s="4"/>
      <c r="K1102" s="9" t="s">
        <v>1048</v>
      </c>
      <c r="L1102" s="10">
        <v>43905</v>
      </c>
      <c r="M1102" s="4"/>
      <c r="N1102" s="1">
        <f>COUNTIF(K:K,K1102)</f>
        <v>1</v>
      </c>
      <c r="O1102" s="1" t="str">
        <f t="shared" si="17"/>
        <v>Expenses,amount,,source,,expence amount,8.15,category,Me,item1,,item2Other,item3,,item4,,des,شراء عبر نقاط البيع بطاقة: ***1693; مدى(أثير) من: ***3001 مبلغ: SAR 8.15 لدى: ysamin apple est في: 2020-03-15 00:06:38,dae,43905,note2,</v>
      </c>
      <c r="P1102">
        <f>COUNTIF(O:O,O1102)</f>
        <v>1</v>
      </c>
    </row>
    <row r="1103" spans="1:16" ht="30" customHeight="1" thickBot="1" x14ac:dyDescent="0.35">
      <c r="A1103" s="8">
        <v>43910.975324074076</v>
      </c>
      <c r="B1103" s="4" t="s">
        <v>9</v>
      </c>
      <c r="C1103" s="4"/>
      <c r="D1103" s="4"/>
      <c r="E1103" s="9">
        <v>59.68</v>
      </c>
      <c r="F1103" s="4" t="s">
        <v>10</v>
      </c>
      <c r="G1103" s="4" t="s">
        <v>10</v>
      </c>
      <c r="H1103" s="4"/>
      <c r="I1103" s="4"/>
      <c r="J1103" s="4"/>
      <c r="K1103" s="9" t="s">
        <v>1049</v>
      </c>
      <c r="L1103" s="10">
        <v>43904</v>
      </c>
      <c r="M1103" s="4"/>
      <c r="N1103" s="1">
        <f>COUNTIF(K:K,K1103)</f>
        <v>1</v>
      </c>
      <c r="O1103" s="1" t="str">
        <f t="shared" si="17"/>
        <v>Expenses,amount,,source,,expence amount,59.68,category,H1,item1,H1,item2,item3,,item4,,des,شراء عبر نقاط البيع بطاقة: ***1693; مدى(أثير) من: ***3001 مبلغ: SAR 59.65 لدى: Ruba Muhammad Al Hamid st Al Nada في: 2020-03-14 16:30:47,dae,43904,note2,</v>
      </c>
      <c r="P1103">
        <f>COUNTIF(O:O,O1103)</f>
        <v>1</v>
      </c>
    </row>
    <row r="1104" spans="1:16" ht="30" customHeight="1" thickBot="1" x14ac:dyDescent="0.35">
      <c r="A1104" s="8">
        <v>43910.9762962963</v>
      </c>
      <c r="B1104" s="4" t="s">
        <v>9</v>
      </c>
      <c r="C1104" s="4"/>
      <c r="D1104" s="4"/>
      <c r="E1104" s="9">
        <v>10</v>
      </c>
      <c r="F1104" s="4" t="s">
        <v>14</v>
      </c>
      <c r="G1104" s="4"/>
      <c r="H1104" s="4"/>
      <c r="I1104" s="4" t="s">
        <v>14</v>
      </c>
      <c r="J1104" s="4"/>
      <c r="K1104" s="12" t="s">
        <v>1050</v>
      </c>
      <c r="L1104" s="10">
        <v>43904</v>
      </c>
      <c r="M1104" s="4"/>
      <c r="N1104" s="1">
        <f>COUNTIF(K:K,K1104)</f>
        <v>1</v>
      </c>
      <c r="O1104" s="1" t="str">
        <f t="shared" si="17"/>
        <v>Expenses,amount,,source,,expence amount,10,category,H2,item1,,item2,item3,H2,item4,,des,شراء عبر نقاط البيع بطاقة: ***1693; مدى(أثير) من: ***3001 مبلغ: SAR 10.00 لدى: ABO NOAMAN FOR FAS FOO n mohammad b في: 2020-03-14 11:39:05,dae,43904,note2,</v>
      </c>
      <c r="P1104">
        <f>COUNTIF(O:O,O1104)</f>
        <v>1</v>
      </c>
    </row>
    <row r="1105" spans="1:16" ht="30" customHeight="1" thickBot="1" x14ac:dyDescent="0.35">
      <c r="A1105" s="8">
        <v>43910.984583333331</v>
      </c>
      <c r="B1105" s="4" t="s">
        <v>9</v>
      </c>
      <c r="C1105" s="4"/>
      <c r="D1105" s="4"/>
      <c r="E1105" s="9">
        <v>613.5</v>
      </c>
      <c r="F1105" s="4" t="s">
        <v>10</v>
      </c>
      <c r="G1105" s="4" t="s">
        <v>10</v>
      </c>
      <c r="H1105" s="4"/>
      <c r="I1105" s="4"/>
      <c r="J1105" s="4"/>
      <c r="K1105" s="9" t="s">
        <v>1051</v>
      </c>
      <c r="L1105" s="10">
        <v>43903</v>
      </c>
      <c r="M1105" s="4"/>
      <c r="N1105" s="1">
        <f>COUNTIF(K:K,K1105)</f>
        <v>1</v>
      </c>
      <c r="O1105" s="1" t="str">
        <f t="shared" si="17"/>
        <v>Expenses,amount,,source,,expence amount,613.5,category,H1,item1,H1,item2,item3,,item4,,des,شراء عبر نقاط البيع بطاقة: ***1693; مدى(أثير) من: ***3001 مبلغ: SAR 613.50 لدى: ALA KAIFAK EST في: 2020-03-13 17:11:55,dae,43903,note2,</v>
      </c>
      <c r="P1105">
        <f>COUNTIF(O:O,O1105)</f>
        <v>1</v>
      </c>
    </row>
    <row r="1106" spans="1:16" ht="30" customHeight="1" thickBot="1" x14ac:dyDescent="0.35">
      <c r="A1106" s="8">
        <v>43911.957499999997</v>
      </c>
      <c r="B1106" s="4" t="s">
        <v>9</v>
      </c>
      <c r="C1106" s="4"/>
      <c r="D1106" s="4"/>
      <c r="E1106" s="9">
        <v>15</v>
      </c>
      <c r="F1106" s="4" t="s">
        <v>10</v>
      </c>
      <c r="G1106" s="4" t="s">
        <v>10</v>
      </c>
      <c r="H1106" s="4"/>
      <c r="I1106" s="4"/>
      <c r="J1106" s="4"/>
      <c r="K1106" s="9" t="s">
        <v>1052</v>
      </c>
      <c r="L1106" s="10">
        <v>43911</v>
      </c>
      <c r="M1106" s="4"/>
      <c r="N1106" s="1">
        <f>COUNTIF(K:K,K1106)</f>
        <v>1</v>
      </c>
      <c r="O1106" s="1" t="str">
        <f t="shared" si="17"/>
        <v>Expenses,amount,,source,,expence amount,15,category,H1,item1,H1,item2,item3,,item4,,des,مشتريات نقاط البيع بطاقة: **4529;مدى(تطبيق مدى Pay) من: xx007 مبلغ: 15.00 SAR لدى: Ruba Muhammad Al دولة: السعودية في: 2020/03/21 15:21,dae,43911,note2,</v>
      </c>
      <c r="P1106">
        <f>COUNTIF(O:O,O1106)</f>
        <v>1</v>
      </c>
    </row>
    <row r="1107" spans="1:16" ht="30" customHeight="1" thickBot="1" x14ac:dyDescent="0.35">
      <c r="A1107" s="8">
        <v>43911.958020833335</v>
      </c>
      <c r="B1107" s="4" t="s">
        <v>9</v>
      </c>
      <c r="C1107" s="4"/>
      <c r="D1107" s="4"/>
      <c r="E1107" s="9">
        <v>13</v>
      </c>
      <c r="F1107" s="4" t="s">
        <v>20</v>
      </c>
      <c r="G1107" s="4"/>
      <c r="H1107" s="4" t="s">
        <v>74</v>
      </c>
      <c r="I1107" s="4"/>
      <c r="J1107" s="4"/>
      <c r="K1107" s="9" t="s">
        <v>1053</v>
      </c>
      <c r="L1107" s="10">
        <v>43901</v>
      </c>
      <c r="M1107" s="4"/>
      <c r="N1107" s="1">
        <f>COUNTIF(K:K,K1107)</f>
        <v>1</v>
      </c>
      <c r="O1107" s="1" t="str">
        <f t="shared" si="17"/>
        <v>Expenses,amount,,source,,expence amount,13,category,Me,item1,,item2Food,item3,,item4,,des,مشتريات نقاط البيع بطاقة: **4529;مدى(تطبيق مدى Pay) من: xx007 مبلغ: 13.00 SAR لدى: JUICE TIME دولة: السعودية في: 2020/03/11 09:48,dae,43901,note2,</v>
      </c>
      <c r="P1107">
        <f>COUNTIF(O:O,O1107)</f>
        <v>1</v>
      </c>
    </row>
    <row r="1108" spans="1:16" ht="30" customHeight="1" thickBot="1" x14ac:dyDescent="0.35">
      <c r="A1108" s="8">
        <v>43913.144826388889</v>
      </c>
      <c r="B1108" s="4" t="s">
        <v>9</v>
      </c>
      <c r="C1108" s="4"/>
      <c r="D1108" s="4"/>
      <c r="E1108" s="9">
        <v>261.22000000000003</v>
      </c>
      <c r="F1108" s="4" t="s">
        <v>60</v>
      </c>
      <c r="G1108" s="4"/>
      <c r="H1108" s="4"/>
      <c r="I1108" s="4"/>
      <c r="J1108" s="4"/>
      <c r="K1108" s="9" t="s">
        <v>1054</v>
      </c>
      <c r="L1108" s="10">
        <v>43913</v>
      </c>
      <c r="M1108" s="4"/>
      <c r="N1108" s="1">
        <f>COUNTIF(K:K,K1108)</f>
        <v>1</v>
      </c>
      <c r="O1108" s="1" t="str">
        <f t="shared" si="17"/>
        <v>Expenses,amount,,source,,expence amount,261.22,category,Res,item1,,item2,item3,,item4,,des,مشتريات إنترنت بطاقة: **4529;مدى من: xx007 مبلغ: 261.22 SAR لدى: zad في: 2020/03/23 03:10,dae,43913,note2,</v>
      </c>
      <c r="P1108">
        <f>COUNTIF(O:O,O1108)</f>
        <v>1</v>
      </c>
    </row>
    <row r="1109" spans="1:16" ht="30" customHeight="1" thickBot="1" x14ac:dyDescent="0.35">
      <c r="A1109" s="8">
        <v>43913.145520833335</v>
      </c>
      <c r="B1109" s="4" t="s">
        <v>9</v>
      </c>
      <c r="C1109" s="4"/>
      <c r="D1109" s="4"/>
      <c r="E1109" s="9">
        <v>16</v>
      </c>
      <c r="F1109" s="4" t="s">
        <v>10</v>
      </c>
      <c r="G1109" s="4" t="s">
        <v>10</v>
      </c>
      <c r="H1109" s="4"/>
      <c r="I1109" s="4"/>
      <c r="J1109" s="4"/>
      <c r="K1109" s="9" t="s">
        <v>1055</v>
      </c>
      <c r="L1109" s="10">
        <v>43912</v>
      </c>
      <c r="M1109" s="4"/>
      <c r="N1109" s="1">
        <f>COUNTIF(K:K,K1109)</f>
        <v>1</v>
      </c>
      <c r="O1109" s="1" t="str">
        <f t="shared" si="17"/>
        <v>Expenses,amount,,source,,expence amount,16,category,H1,item1,H1,item2,item3,,item4,,des,مشتريات نقاط البيع بطاقة: **4529;مدى(تطبيق مدى Pay) من: xx007 مبلغ: 16.00 SAR لدى: Ruba Muhammad Al دولة: السعودية في: 2020/03/22 22:38,dae,43912,note2,</v>
      </c>
      <c r="P1109">
        <f>COUNTIF(O:O,O1109)</f>
        <v>1</v>
      </c>
    </row>
    <row r="1110" spans="1:16" ht="30" customHeight="1" thickBot="1" x14ac:dyDescent="0.35">
      <c r="A1110" s="8">
        <v>43913.145879629628</v>
      </c>
      <c r="B1110" s="4" t="s">
        <v>9</v>
      </c>
      <c r="C1110" s="4"/>
      <c r="D1110" s="4"/>
      <c r="E1110" s="9">
        <v>95.74</v>
      </c>
      <c r="F1110" s="4" t="s">
        <v>10</v>
      </c>
      <c r="G1110" s="4" t="s">
        <v>10</v>
      </c>
      <c r="H1110" s="4"/>
      <c r="I1110" s="4"/>
      <c r="J1110" s="4"/>
      <c r="K1110" s="9" t="s">
        <v>1056</v>
      </c>
      <c r="L1110" s="10">
        <v>43912</v>
      </c>
      <c r="M1110" s="4"/>
      <c r="N1110" s="1">
        <f>COUNTIF(K:K,K1110)</f>
        <v>1</v>
      </c>
      <c r="O1110" s="1" t="str">
        <f t="shared" si="17"/>
        <v>Expenses,amount,,source,,expence amount,95.74,category,H1,item1,H1,item2,item3,,item4,,des,مشتريات نقاط البيع بطاقة: **4529;مدى(تطبيق مدى Pay) من: xx007 مبلغ: 95.74 SAR لدى: PANDA RETAIL COMPANY P دولة: السعودية في: 2020/03/22 22:29,dae,43912,note2,</v>
      </c>
      <c r="P1110">
        <f>COUNTIF(O:O,O1110)</f>
        <v>1</v>
      </c>
    </row>
    <row r="1111" spans="1:16" ht="30" customHeight="1" thickBot="1" x14ac:dyDescent="0.35">
      <c r="A1111" s="8">
        <v>43913.146215277775</v>
      </c>
      <c r="B1111" s="4" t="s">
        <v>9</v>
      </c>
      <c r="C1111" s="4"/>
      <c r="D1111" s="4"/>
      <c r="E1111" s="9">
        <v>20</v>
      </c>
      <c r="F1111" s="4" t="s">
        <v>20</v>
      </c>
      <c r="G1111" s="4"/>
      <c r="H1111" s="4" t="s">
        <v>22</v>
      </c>
      <c r="I1111" s="4"/>
      <c r="J1111" s="4"/>
      <c r="K1111" s="9" t="s">
        <v>1057</v>
      </c>
      <c r="L1111" s="10">
        <v>43913</v>
      </c>
      <c r="M1111" s="4"/>
      <c r="N1111" s="1">
        <f>COUNTIF(K:K,K1111)</f>
        <v>1</v>
      </c>
      <c r="O1111" s="1" t="str">
        <f t="shared" si="17"/>
        <v>Expenses,amount,,source,,expence amount,20,category,Me,item1,,item2Fuel,item3,,item4,,des,مشتريات نقاط البيع بطاقة: **4529;مدى(تطبيق مدى Pay) من: xx007 مبلغ: 20.00 SAR لدى: OTHMAN BIN AFAN دولة: السعودية في: 2020/03/22 21:56,dae,43913,note2,</v>
      </c>
      <c r="P1111">
        <f>COUNTIF(O:O,O1111)</f>
        <v>1</v>
      </c>
    </row>
    <row r="1112" spans="1:16" ht="30" customHeight="1" thickBot="1" x14ac:dyDescent="0.35">
      <c r="A1112" s="8">
        <v>43913.146562499998</v>
      </c>
      <c r="B1112" s="4" t="s">
        <v>9</v>
      </c>
      <c r="C1112" s="4"/>
      <c r="D1112" s="4"/>
      <c r="E1112" s="9">
        <v>45</v>
      </c>
      <c r="F1112" s="4" t="s">
        <v>10</v>
      </c>
      <c r="G1112" s="4" t="s">
        <v>24</v>
      </c>
      <c r="H1112" s="4"/>
      <c r="I1112" s="4"/>
      <c r="J1112" s="4"/>
      <c r="K1112" s="9" t="s">
        <v>1058</v>
      </c>
      <c r="L1112" s="10">
        <v>43912</v>
      </c>
      <c r="M1112" s="4"/>
      <c r="N1112" s="1">
        <f>COUNTIF(K:K,K1112)</f>
        <v>1</v>
      </c>
      <c r="O1112" s="1" t="str">
        <f t="shared" si="17"/>
        <v>Expenses,amount,,source,,expence amount,45,category,H1,item1,Batool,item2,item3,,item4,,des,مشتريات إنترنت بطاقة: **4529;مدى من: xx007 مبلغ: 45.00 SAR لدى: HungerStation في: 2020/03/22 20:52,dae,43912,note2,</v>
      </c>
      <c r="P1112">
        <f>COUNTIF(O:O,O1112)</f>
        <v>1</v>
      </c>
    </row>
    <row r="1113" spans="1:16" ht="30" customHeight="1" thickBot="1" x14ac:dyDescent="0.35">
      <c r="A1113" s="8">
        <v>43913.147048611114</v>
      </c>
      <c r="B1113" s="4" t="s">
        <v>9</v>
      </c>
      <c r="C1113" s="4"/>
      <c r="D1113" s="4"/>
      <c r="E1113" s="9">
        <v>76.959999999999994</v>
      </c>
      <c r="F1113" s="4" t="s">
        <v>14</v>
      </c>
      <c r="G1113" s="4"/>
      <c r="H1113" s="4"/>
      <c r="I1113" s="4" t="s">
        <v>14</v>
      </c>
      <c r="J1113" s="4"/>
      <c r="K1113" s="12" t="s">
        <v>1059</v>
      </c>
      <c r="L1113" s="10">
        <v>43912</v>
      </c>
      <c r="M1113" s="4"/>
      <c r="N1113" s="1">
        <f>COUNTIF(K:K,K1113)</f>
        <v>1</v>
      </c>
      <c r="O1113" s="1" t="str">
        <f t="shared" si="17"/>
        <v>Expenses,amount,,source,,expence amount,76.96,category,H2,item1,,item2,item3,H2,item4,,des,مشتريات نقاط البيع بطاقة: **4529;مدى(تطبيق مدى Pay) من: xx007 مبلغ: 76.96 SAR لدى: SALAMUH MOHAMMED HASAN دولة: السعودية في: 2020/03/22 15:11,dae,43912,note2,</v>
      </c>
      <c r="P1113">
        <f>COUNTIF(O:O,O1113)</f>
        <v>1</v>
      </c>
    </row>
    <row r="1114" spans="1:16" ht="30" customHeight="1" thickBot="1" x14ac:dyDescent="0.35">
      <c r="A1114" s="8">
        <v>43913.148055555554</v>
      </c>
      <c r="B1114" s="4" t="s">
        <v>9</v>
      </c>
      <c r="C1114" s="4"/>
      <c r="D1114" s="4"/>
      <c r="E1114" s="9">
        <v>110</v>
      </c>
      <c r="F1114" s="4" t="s">
        <v>114</v>
      </c>
      <c r="G1114" s="4"/>
      <c r="H1114" s="4"/>
      <c r="I1114" s="4"/>
      <c r="J1114" s="4" t="s">
        <v>196</v>
      </c>
      <c r="K1114" s="9" t="s">
        <v>1060</v>
      </c>
      <c r="L1114" s="10">
        <v>43901</v>
      </c>
      <c r="M1114" s="4"/>
      <c r="N1114" s="1">
        <f>COUNTIF(K:K,K1114)</f>
        <v>1</v>
      </c>
      <c r="O1114" s="1" t="str">
        <f t="shared" si="17"/>
        <v>Expenses,amount,,source,,expence amount,110,category,Inv,item1,,item2,item3,,item4,ExpandChart,des,مشتريات نقاط البيع بطاقة: **4529;مدى من: xx007 مبلغ: 29 USD لدى: EXPANDCART دولة: أمريكا في: 2020/03/11 03:09,dae,43901,note2,</v>
      </c>
      <c r="P1114">
        <f>COUNTIF(O:O,O1114)</f>
        <v>1</v>
      </c>
    </row>
    <row r="1115" spans="1:16" ht="30" customHeight="1" thickBot="1" x14ac:dyDescent="0.35">
      <c r="A1115" s="8">
        <v>43913.148645833331</v>
      </c>
      <c r="B1115" s="4" t="s">
        <v>9</v>
      </c>
      <c r="C1115" s="4"/>
      <c r="D1115" s="4"/>
      <c r="E1115" s="9">
        <v>31</v>
      </c>
      <c r="F1115" s="4" t="s">
        <v>10</v>
      </c>
      <c r="G1115" s="4" t="s">
        <v>24</v>
      </c>
      <c r="H1115" s="4"/>
      <c r="I1115" s="4"/>
      <c r="J1115" s="4"/>
      <c r="K1115" s="9" t="s">
        <v>1061</v>
      </c>
      <c r="L1115" s="10">
        <v>43900</v>
      </c>
      <c r="M1115" s="4"/>
      <c r="N1115" s="1">
        <f>COUNTIF(K:K,K1115)</f>
        <v>1</v>
      </c>
      <c r="O1115" s="1" t="str">
        <f t="shared" si="17"/>
        <v>Expenses,amount,,source,,expence amount,31,category,H1,item1,Batool,item2,item3,,item4,,des,مشتريات إنترنت بطاقة: **4529;مدى من: xx007 مبلغ: 31.00 SAR لدى: HungerStation في: 2020/03/10 23:31,dae,43900,note2,</v>
      </c>
      <c r="P1115">
        <f>COUNTIF(O:O,O1115)</f>
        <v>1</v>
      </c>
    </row>
    <row r="1116" spans="1:16" ht="30" customHeight="1" thickBot="1" x14ac:dyDescent="0.35">
      <c r="A1116" s="8">
        <v>43913.149409722224</v>
      </c>
      <c r="B1116" s="4" t="s">
        <v>9</v>
      </c>
      <c r="C1116" s="4"/>
      <c r="D1116" s="4"/>
      <c r="E1116" s="9">
        <v>62.74</v>
      </c>
      <c r="F1116" s="4" t="s">
        <v>10</v>
      </c>
      <c r="G1116" s="4" t="s">
        <v>10</v>
      </c>
      <c r="H1116" s="4"/>
      <c r="I1116" s="4"/>
      <c r="J1116" s="4"/>
      <c r="K1116" s="9" t="s">
        <v>1062</v>
      </c>
      <c r="L1116" s="10">
        <v>43900</v>
      </c>
      <c r="M1116" s="4"/>
      <c r="N1116" s="1">
        <f>COUNTIF(K:K,K1116)</f>
        <v>1</v>
      </c>
      <c r="O1116" s="1" t="str">
        <f t="shared" si="17"/>
        <v>Expenses,amount,,source,,expence amount,62.74,category,H1,item1,H1,item2,item3,,item4,,des,مشتريات نقاط البيع بطاقة: **4529;مدى(تطبيق مدى Pay) من: xx007 مبلغ: 62.74 SAR لدى: Ruba Muhammad Al دولة: السعودية في: 2020/03/10 22:33,dae,43900,note2,</v>
      </c>
      <c r="P1116">
        <f>COUNTIF(O:O,O1116)</f>
        <v>1</v>
      </c>
    </row>
    <row r="1117" spans="1:16" ht="30" customHeight="1" thickBot="1" x14ac:dyDescent="0.35">
      <c r="A1117" s="8">
        <v>43914.998472222222</v>
      </c>
      <c r="B1117" s="4" t="s">
        <v>9</v>
      </c>
      <c r="C1117" s="4"/>
      <c r="D1117" s="4"/>
      <c r="E1117" s="9">
        <v>29.4</v>
      </c>
      <c r="F1117" s="4" t="s">
        <v>14</v>
      </c>
      <c r="G1117" s="4"/>
      <c r="H1117" s="4"/>
      <c r="I1117" s="4" t="s">
        <v>14</v>
      </c>
      <c r="J1117" s="4"/>
      <c r="K1117" s="9" t="s">
        <v>1063</v>
      </c>
      <c r="L1117" s="10">
        <v>43914</v>
      </c>
      <c r="M1117" s="4"/>
      <c r="N1117" s="1">
        <f>COUNTIF(K:K,K1117)</f>
        <v>1</v>
      </c>
      <c r="O1117" s="1" t="str">
        <f t="shared" si="17"/>
        <v>Expenses,amount,,source,,expence amount,29.4,category,H2,item1,,item2,item3,H2,item4,,des,مشتريات نقاط البيع بطاقة: **4529;مدى(تطبيق مدى Pay) من: xx007 مبلغ: 29.40 SAR لدى: NAJMAT HAYI ALNDAA دولة: السعودية في: 2020/03/24 18:22,dae,43914,note2,</v>
      </c>
      <c r="P1117">
        <f>COUNTIF(O:O,O1117)</f>
        <v>1</v>
      </c>
    </row>
    <row r="1118" spans="1:16" ht="30" customHeight="1" thickBot="1" x14ac:dyDescent="0.35">
      <c r="A1118" s="8">
        <v>43914.998888888891</v>
      </c>
      <c r="B1118" s="4" t="s">
        <v>9</v>
      </c>
      <c r="C1118" s="4"/>
      <c r="D1118" s="4"/>
      <c r="E1118" s="9">
        <v>11.9</v>
      </c>
      <c r="F1118" s="4" t="s">
        <v>10</v>
      </c>
      <c r="G1118" s="4" t="s">
        <v>10</v>
      </c>
      <c r="H1118" s="4"/>
      <c r="I1118" s="4"/>
      <c r="J1118" s="4"/>
      <c r="K1118" s="9" t="s">
        <v>1064</v>
      </c>
      <c r="L1118" s="10">
        <v>43914</v>
      </c>
      <c r="M1118" s="4"/>
      <c r="N1118" s="1">
        <f>COUNTIF(K:K,K1118)</f>
        <v>1</v>
      </c>
      <c r="O1118" s="1" t="str">
        <f t="shared" si="17"/>
        <v>Expenses,amount,,source,,expence amount,11.9,category,H1,item1,H1,item2,item3,,item4,,des,مشتريات نقاط البيع بطاقة: **4529;مدى(تطبيق مدى Pay) من: xx007 مبلغ: 11.90 SAR لدى: adm medical company دولة: السعودية في: 2020/03/24 18:20,dae,43914,note2,</v>
      </c>
      <c r="P1118">
        <f>COUNTIF(O:O,O1118)</f>
        <v>1</v>
      </c>
    </row>
    <row r="1119" spans="1:16" ht="30" customHeight="1" thickBot="1" x14ac:dyDescent="0.35">
      <c r="A1119" s="8">
        <v>43914.999456018515</v>
      </c>
      <c r="B1119" s="4" t="s">
        <v>9</v>
      </c>
      <c r="C1119" s="4"/>
      <c r="D1119" s="4"/>
      <c r="E1119" s="9">
        <v>82</v>
      </c>
      <c r="F1119" s="4" t="s">
        <v>10</v>
      </c>
      <c r="G1119" s="4" t="s">
        <v>10</v>
      </c>
      <c r="H1119" s="4"/>
      <c r="I1119" s="4"/>
      <c r="J1119" s="4"/>
      <c r="K1119" s="9" t="s">
        <v>1065</v>
      </c>
      <c r="L1119" s="10">
        <v>43914</v>
      </c>
      <c r="M1119" s="4"/>
      <c r="N1119" s="1">
        <f>COUNTIF(K:K,K1119)</f>
        <v>1</v>
      </c>
      <c r="O1119" s="1" t="str">
        <f t="shared" si="17"/>
        <v>Expenses,amount,,source,,expence amount,82,category,H1,item1,H1,item2,item3,,item4,,des,مشتريات نقاط البيع بطاقة: **4529;مدى(تطبيق مدى Pay) من: xx007 مبلغ: 82.00 SAR لدى: EST BAYAREQ DUBAI دولة: السعودية في: 2020/03/24 18:14,dae,43914,note2,</v>
      </c>
      <c r="P1119">
        <f>COUNTIF(O:O,O1119)</f>
        <v>1</v>
      </c>
    </row>
    <row r="1120" spans="1:16" ht="30" customHeight="1" thickBot="1" x14ac:dyDescent="0.35">
      <c r="A1120" s="8">
        <v>43914.999837962961</v>
      </c>
      <c r="B1120" s="4" t="s">
        <v>9</v>
      </c>
      <c r="C1120" s="4"/>
      <c r="D1120" s="4"/>
      <c r="E1120" s="9">
        <v>30</v>
      </c>
      <c r="F1120" s="4" t="s">
        <v>10</v>
      </c>
      <c r="G1120" s="4" t="s">
        <v>24</v>
      </c>
      <c r="H1120" s="4"/>
      <c r="I1120" s="4"/>
      <c r="J1120" s="4"/>
      <c r="K1120" s="9" t="s">
        <v>1066</v>
      </c>
      <c r="L1120" s="10">
        <v>43914</v>
      </c>
      <c r="M1120" s="4"/>
      <c r="N1120" s="1">
        <f>COUNTIF(K:K,K1120)</f>
        <v>1</v>
      </c>
      <c r="O1120" s="1" t="str">
        <f t="shared" si="17"/>
        <v>Expenses,amount,,source,,expence amount,30,category,H1,item1,Batool,item2,item3,,item4,,des,حوالة صادرة: محلية من: xx007 مبلغ: 30.00 SAR في: 2020/03/24 14:45,dae,43914,note2,</v>
      </c>
      <c r="P1120">
        <f>COUNTIF(O:O,O1120)</f>
        <v>1</v>
      </c>
    </row>
    <row r="1121" spans="1:16" ht="30" customHeight="1" thickBot="1" x14ac:dyDescent="0.35">
      <c r="A1121" s="8">
        <v>43915.001469907409</v>
      </c>
      <c r="B1121" s="4" t="s">
        <v>9</v>
      </c>
      <c r="C1121" s="4"/>
      <c r="D1121" s="4"/>
      <c r="E1121" s="9">
        <v>80</v>
      </c>
      <c r="F1121" s="4" t="s">
        <v>14</v>
      </c>
      <c r="G1121" s="4"/>
      <c r="H1121" s="4"/>
      <c r="I1121" s="4" t="s">
        <v>14</v>
      </c>
      <c r="J1121" s="4"/>
      <c r="K1121" s="9" t="s">
        <v>1067</v>
      </c>
      <c r="L1121" s="10">
        <v>43914</v>
      </c>
      <c r="M1121" s="4"/>
      <c r="N1121" s="1">
        <f>COUNTIF(K:K,K1121)</f>
        <v>1</v>
      </c>
      <c r="O1121" s="1" t="str">
        <f t="shared" si="17"/>
        <v>Expenses,amount,,source,,expence amount,80,category,H2,item1,,item2,item3,H2,item4,,des,مشتريات إنترنت بطاقة: **4529;مدى من: xx007 مبلغ: 80.00 SAR لدى: HungerStation في: 2020/03/24 14:26,dae,43914,note2,</v>
      </c>
      <c r="P1121">
        <f>COUNTIF(O:O,O1121)</f>
        <v>1</v>
      </c>
    </row>
    <row r="1122" spans="1:16" ht="30" customHeight="1" thickBot="1" x14ac:dyDescent="0.35">
      <c r="A1122" s="8">
        <v>43915.002812500003</v>
      </c>
      <c r="B1122" s="4" t="s">
        <v>9</v>
      </c>
      <c r="C1122" s="4"/>
      <c r="D1122" s="4"/>
      <c r="E1122" s="9">
        <v>239.4</v>
      </c>
      <c r="F1122" s="4" t="s">
        <v>10</v>
      </c>
      <c r="G1122" s="4" t="s">
        <v>10</v>
      </c>
      <c r="H1122" s="4"/>
      <c r="I1122" s="4"/>
      <c r="J1122" s="4"/>
      <c r="K1122" s="9" t="s">
        <v>1068</v>
      </c>
      <c r="L1122" s="10">
        <v>43900</v>
      </c>
      <c r="M1122" s="4"/>
      <c r="N1122" s="1">
        <f>COUNTIF(K:K,K1122)</f>
        <v>1</v>
      </c>
      <c r="O1122" s="1" t="str">
        <f t="shared" si="17"/>
        <v>Expenses,amount,,source,,expence amount,239.4,category,H1,item1,H1,item2,item3,,item4,,des,مشتريات نقاط البيع بطاقة: **4529;مدى(تطبيق مدى Pay) من: xx007 مبلغ: 239.40 SAR لدى: FOOK ALOWASF دولة: السعودية في: 2020/03/10 22:19,dae,43900,note2,</v>
      </c>
      <c r="P1122">
        <f>COUNTIF(O:O,O1122)</f>
        <v>1</v>
      </c>
    </row>
    <row r="1123" spans="1:16" ht="30" customHeight="1" thickBot="1" x14ac:dyDescent="0.35">
      <c r="A1123" s="8">
        <v>43915.004687499997</v>
      </c>
      <c r="B1123" s="4" t="s">
        <v>9</v>
      </c>
      <c r="C1123" s="4"/>
      <c r="D1123" s="4"/>
      <c r="E1123" s="9">
        <v>30.45</v>
      </c>
      <c r="F1123" s="4" t="s">
        <v>10</v>
      </c>
      <c r="G1123" s="4" t="s">
        <v>10</v>
      </c>
      <c r="H1123" s="4"/>
      <c r="I1123" s="4"/>
      <c r="J1123" s="4"/>
      <c r="K1123" s="9" t="s">
        <v>1069</v>
      </c>
      <c r="L1123" s="10">
        <v>43900</v>
      </c>
      <c r="M1123" s="4"/>
      <c r="N1123" s="1">
        <f>COUNTIF(K:K,K1123)</f>
        <v>1</v>
      </c>
      <c r="O1123" s="1" t="str">
        <f t="shared" si="17"/>
        <v>Expenses,amount,,source,,expence amount,30.45,category,H1,item1,H1,item2,item3,,item4,,des,مشتريات نقاط البيع بطاقة: **4529;مدى(تطبيق مدى Pay) من: xx007 مبلغ: 30.45 SAR لدى: Hedhab Alqassem EST دولة: السعودية في: 2020/03/10 21:48,dae,43900,note2,</v>
      </c>
      <c r="P1123">
        <f>COUNTIF(O:O,O1123)</f>
        <v>1</v>
      </c>
    </row>
    <row r="1124" spans="1:16" ht="30" customHeight="1" thickBot="1" x14ac:dyDescent="0.35">
      <c r="A1124" s="8">
        <v>43915.005057870374</v>
      </c>
      <c r="B1124" s="4" t="s">
        <v>9</v>
      </c>
      <c r="C1124" s="4"/>
      <c r="D1124" s="4"/>
      <c r="E1124" s="9">
        <v>14.55</v>
      </c>
      <c r="F1124" s="4" t="s">
        <v>60</v>
      </c>
      <c r="G1124" s="4"/>
      <c r="H1124" s="4"/>
      <c r="I1124" s="4"/>
      <c r="J1124" s="4"/>
      <c r="K1124" s="9" t="s">
        <v>1070</v>
      </c>
      <c r="L1124" s="10">
        <v>43900</v>
      </c>
      <c r="M1124" s="4"/>
      <c r="N1124" s="1">
        <f>COUNTIF(K:K,K1124)</f>
        <v>1</v>
      </c>
      <c r="O1124" s="1" t="str">
        <f t="shared" si="17"/>
        <v>Expenses,amount,,source,,expence amount,14.55,category,Res,item1,,item2,item3,,item4,,des,مشتريات نقاط البيع بطاقة: **4529;مدى(تطبيق مدى Pay) من: xx007 مبلغ: 14.55 SAR لدى: Wahat Aldawa Pharmacy دولة: السعودية في: 2020/03/10 21:35,dae,43900,note2,</v>
      </c>
      <c r="P1124">
        <f>COUNTIF(O:O,O1124)</f>
        <v>1</v>
      </c>
    </row>
    <row r="1125" spans="1:16" ht="30" customHeight="1" thickBot="1" x14ac:dyDescent="0.35">
      <c r="A1125" s="8">
        <v>43915.005439814813</v>
      </c>
      <c r="B1125" s="4" t="s">
        <v>9</v>
      </c>
      <c r="C1125" s="4"/>
      <c r="D1125" s="4"/>
      <c r="E1125" s="9">
        <v>26</v>
      </c>
      <c r="F1125" s="4" t="s">
        <v>10</v>
      </c>
      <c r="G1125" s="4" t="s">
        <v>10</v>
      </c>
      <c r="H1125" s="4"/>
      <c r="I1125" s="4"/>
      <c r="J1125" s="4"/>
      <c r="K1125" s="9" t="s">
        <v>1071</v>
      </c>
      <c r="L1125" s="10">
        <v>43900</v>
      </c>
      <c r="M1125" s="4"/>
      <c r="N1125" s="1">
        <f>COUNTIF(K:K,K1125)</f>
        <v>1</v>
      </c>
      <c r="O1125" s="1" t="str">
        <f t="shared" si="17"/>
        <v>Expenses,amount,,source,,expence amount,26,category,H1,item1,H1,item2,item3,,item4,,des,مشتريات نقاط البيع بطاقة: **4529;مدى(تطبيق مدى Pay) من: xx007 مبلغ: 26.00 SAR لدى: KINGDOOM BAKERIES دولة: السعودية في: 2020/03/10 21:26,dae,43900,note2,</v>
      </c>
      <c r="P1125">
        <f>COUNTIF(O:O,O1125)</f>
        <v>1</v>
      </c>
    </row>
    <row r="1126" spans="1:16" ht="30" customHeight="1" thickBot="1" x14ac:dyDescent="0.35">
      <c r="A1126" s="8">
        <v>43915.006030092591</v>
      </c>
      <c r="B1126" s="4" t="s">
        <v>9</v>
      </c>
      <c r="C1126" s="4"/>
      <c r="D1126" s="4"/>
      <c r="E1126" s="9">
        <v>5</v>
      </c>
      <c r="F1126" s="4" t="s">
        <v>10</v>
      </c>
      <c r="G1126" s="4" t="s">
        <v>10</v>
      </c>
      <c r="H1126" s="4"/>
      <c r="I1126" s="4"/>
      <c r="J1126" s="4"/>
      <c r="K1126" s="9" t="s">
        <v>1072</v>
      </c>
      <c r="L1126" s="10">
        <v>43900</v>
      </c>
      <c r="M1126" s="4"/>
      <c r="N1126" s="1">
        <f>COUNTIF(K:K,K1126)</f>
        <v>1</v>
      </c>
      <c r="O1126" s="1" t="str">
        <f t="shared" ref="O1126:O1187" si="18">B1126&amp;","&amp;"amount"&amp;","&amp;C1126&amp;","&amp;"source"&amp;","&amp;D1126&amp;","&amp;"expence amount"&amp;","&amp;E1126&amp;","&amp;"category"&amp;","&amp;F1126&amp;","&amp;"item1"&amp;","&amp;G1126&amp;","&amp;"item2"&amp;H1126&amp;","&amp;"item3"&amp;","&amp;I1126&amp;","&amp;"item4"&amp;","&amp;J1126&amp;","&amp;"des"&amp;","&amp;K1126&amp;","&amp;"dae"&amp;","&amp;L1126&amp;","&amp;"note2"&amp;","&amp;M1126</f>
        <v>Expenses,amount,,source,,expence amount,5,category,H1,item1,H1,item2,item3,,item4,,des,مشتريات نقاط البيع بطاقة: **4529;مدى(تطبيق مدى Pay) من: xx007 مبلغ: 5.00 SAR لدى: Danat ALAryaf دولة: السعودية في: 2020/03/10 21:21,dae,43900,note2,</v>
      </c>
      <c r="P1126">
        <f>COUNTIF(O:O,O1126)</f>
        <v>1</v>
      </c>
    </row>
    <row r="1127" spans="1:16" ht="30" customHeight="1" thickBot="1" x14ac:dyDescent="0.35">
      <c r="A1127" s="8">
        <v>43915.201967592591</v>
      </c>
      <c r="B1127" s="4" t="s">
        <v>9</v>
      </c>
      <c r="C1127" s="4"/>
      <c r="D1127" s="4"/>
      <c r="E1127" s="9">
        <v>23</v>
      </c>
      <c r="F1127" s="4" t="s">
        <v>14</v>
      </c>
      <c r="G1127" s="4"/>
      <c r="H1127" s="4"/>
      <c r="I1127" s="4" t="s">
        <v>14</v>
      </c>
      <c r="J1127" s="4"/>
      <c r="K1127" s="9" t="s">
        <v>1073</v>
      </c>
      <c r="L1127" s="10">
        <v>43903</v>
      </c>
      <c r="M1127" s="4"/>
      <c r="N1127" s="1">
        <f>COUNTIF(K:K,K1127)</f>
        <v>1</v>
      </c>
      <c r="O1127" s="1" t="str">
        <f t="shared" si="18"/>
        <v>Expenses,amount,,source,,expence amount,23,category,H2,item1,,item2,item3,H2,item4,,des,شراء عبر نقاط البيع بطاقة: ***1693; مدى(أثير) من: ***3001 مبلغ: SAR 23.00 لدى: MCDONALDS AL NADA PLAZ rd في: 2020-03-13 17:33:55,dae,43903,note2,</v>
      </c>
      <c r="P1127">
        <f>COUNTIF(O:O,O1127)</f>
        <v>1</v>
      </c>
    </row>
    <row r="1128" spans="1:16" ht="30" customHeight="1" thickBot="1" x14ac:dyDescent="0.35">
      <c r="A1128" s="8">
        <v>43915.202870370369</v>
      </c>
      <c r="B1128" s="4" t="s">
        <v>9</v>
      </c>
      <c r="C1128" s="4"/>
      <c r="D1128" s="4"/>
      <c r="E1128" s="9">
        <v>7.88</v>
      </c>
      <c r="F1128" s="4" t="s">
        <v>20</v>
      </c>
      <c r="G1128" s="4"/>
      <c r="H1128" s="4" t="s">
        <v>74</v>
      </c>
      <c r="I1128" s="4"/>
      <c r="J1128" s="4"/>
      <c r="K1128" s="9" t="s">
        <v>1074</v>
      </c>
      <c r="L1128" s="10">
        <v>43903</v>
      </c>
      <c r="M1128" s="4"/>
      <c r="N1128" s="1">
        <f>COUNTIF(K:K,K1128)</f>
        <v>1</v>
      </c>
      <c r="O1128" s="1" t="str">
        <f t="shared" si="18"/>
        <v>Expenses,amount,,source,,expence amount,7.88,category,Me,item1,,item2Food,item3,,item4,,des,شراء عبر نقاط البيع بطاقة: ***1693; مدى(أثير) من: ***3001 مبلغ: SAR 7.88 لدى: NAJMAT HAYI ALNDAA في: 2020-03-13 17:50:57,dae,43903,note2,</v>
      </c>
      <c r="P1128">
        <f>COUNTIF(O:O,O1128)</f>
        <v>1</v>
      </c>
    </row>
    <row r="1129" spans="1:16" ht="30" customHeight="1" thickBot="1" x14ac:dyDescent="0.35">
      <c r="A1129" s="8">
        <v>43915.203483796293</v>
      </c>
      <c r="B1129" s="4" t="s">
        <v>9</v>
      </c>
      <c r="C1129" s="4"/>
      <c r="D1129" s="4"/>
      <c r="E1129" s="9">
        <v>359</v>
      </c>
      <c r="F1129" s="4" t="s">
        <v>10</v>
      </c>
      <c r="G1129" s="4" t="s">
        <v>10</v>
      </c>
      <c r="H1129" s="4"/>
      <c r="I1129" s="4"/>
      <c r="J1129" s="4"/>
      <c r="K1129" s="9" t="s">
        <v>1075</v>
      </c>
      <c r="L1129" s="10">
        <v>43902</v>
      </c>
      <c r="M1129" s="4"/>
      <c r="N1129" s="1">
        <f>COUNTIF(K:K,K1129)</f>
        <v>1</v>
      </c>
      <c r="O1129" s="1" t="str">
        <f t="shared" si="18"/>
        <v>Expenses,amount,,source,,expence amount,359,category,H1,item1,H1,item2,item3,,item4,,des,شراء عبر نقاط البيع بطاقة: ***1693; مدى(أثير) من: ***3001 مبلغ: SAR 359.00 لدى: HOME CENTRE في: 2020-03-12 21:32:06,dae,43902,note2,</v>
      </c>
      <c r="P1129">
        <f>COUNTIF(O:O,O1129)</f>
        <v>1</v>
      </c>
    </row>
    <row r="1130" spans="1:16" ht="30" customHeight="1" thickBot="1" x14ac:dyDescent="0.35">
      <c r="A1130" s="8">
        <v>43915.756655092591</v>
      </c>
      <c r="B1130" s="4" t="s">
        <v>9</v>
      </c>
      <c r="C1130" s="4"/>
      <c r="D1130" s="4"/>
      <c r="E1130" s="9">
        <v>5</v>
      </c>
      <c r="F1130" s="4" t="s">
        <v>60</v>
      </c>
      <c r="G1130" s="4"/>
      <c r="H1130" s="4"/>
      <c r="I1130" s="4"/>
      <c r="J1130" s="4"/>
      <c r="K1130" s="9" t="s">
        <v>1076</v>
      </c>
      <c r="L1130" s="10">
        <v>43915</v>
      </c>
      <c r="M1130" s="4"/>
      <c r="N1130" s="1">
        <f>COUNTIF(K:K,K1130)</f>
        <v>1</v>
      </c>
      <c r="O1130" s="1" t="str">
        <f t="shared" si="18"/>
        <v>Expenses,amount,,source,,expence amount,5,category,Res,item1,,item2,item3,,item4,,des,مشتريات إنترنت بطاقة: **4529;مدى من: xx007 مبلغ: 5.00 SAR لدى: Careem Transportation في: 2020/03/25 18:01,dae,43915,note2,</v>
      </c>
      <c r="P1130">
        <f>COUNTIF(O:O,O1130)</f>
        <v>1</v>
      </c>
    </row>
    <row r="1131" spans="1:16" ht="30" customHeight="1" thickBot="1" x14ac:dyDescent="0.35">
      <c r="A1131" s="8">
        <v>43915.75712962963</v>
      </c>
      <c r="B1131" s="4" t="s">
        <v>9</v>
      </c>
      <c r="C1131" s="4"/>
      <c r="D1131" s="4"/>
      <c r="E1131" s="9">
        <v>46</v>
      </c>
      <c r="F1131" s="4" t="s">
        <v>60</v>
      </c>
      <c r="G1131" s="4"/>
      <c r="H1131" s="4"/>
      <c r="I1131" s="4"/>
      <c r="J1131" s="4"/>
      <c r="K1131" s="9" t="s">
        <v>1077</v>
      </c>
      <c r="L1131" s="10">
        <v>43915</v>
      </c>
      <c r="M1131" s="4"/>
      <c r="N1131" s="1">
        <f>COUNTIF(K:K,K1131)</f>
        <v>1</v>
      </c>
      <c r="O1131" s="1" t="str">
        <f t="shared" si="18"/>
        <v>Expenses,amount,,source,,expence amount,46,category,Res,item1,,item2,item3,,item4,,des,مشتريات إنترنت بطاقة: **4529;مدى من: xx007 مبلغ: 46.00 SAR لدى: Careem Transportation في: 2020/03/25 17:58,dae,43915,note2,</v>
      </c>
      <c r="P1131">
        <f>COUNTIF(O:O,O1131)</f>
        <v>1</v>
      </c>
    </row>
    <row r="1132" spans="1:16" ht="30" customHeight="1" thickBot="1" x14ac:dyDescent="0.35">
      <c r="A1132" s="8">
        <v>43917.162534722222</v>
      </c>
      <c r="B1132" s="4" t="s">
        <v>9</v>
      </c>
      <c r="C1132" s="4"/>
      <c r="D1132" s="4"/>
      <c r="E1132" s="9">
        <v>6.3</v>
      </c>
      <c r="F1132" s="4" t="s">
        <v>14</v>
      </c>
      <c r="G1132" s="4"/>
      <c r="H1132" s="4"/>
      <c r="I1132" s="4" t="s">
        <v>14</v>
      </c>
      <c r="J1132" s="4"/>
      <c r="K1132" s="12" t="s">
        <v>1078</v>
      </c>
      <c r="L1132" s="10">
        <v>43916</v>
      </c>
      <c r="M1132" s="4"/>
      <c r="N1132" s="1">
        <f>COUNTIF(K:K,K1132)</f>
        <v>1</v>
      </c>
      <c r="O1132" s="1" t="str">
        <f t="shared" si="18"/>
        <v>Expenses,amount,,source,,expence amount,6.3,category,H2,item1,,item2,item3,H2,item4,,des,مشتريات نقاط البيع بطاقة: **4529;مدى(تطبيق مدى Pay) من: xx007 مبلغ: 6.30 SAR لدى: SALAMUH MOHAMMED HASAN دولة: السعودية في: 2020/03/26 14:28,dae,43916,note2,</v>
      </c>
      <c r="P1132">
        <f>COUNTIF(O:O,O1132)</f>
        <v>1</v>
      </c>
    </row>
    <row r="1133" spans="1:16" ht="30" customHeight="1" thickBot="1" x14ac:dyDescent="0.35">
      <c r="A1133" s="8">
        <v>43917.162847222222</v>
      </c>
      <c r="B1133" s="4" t="s">
        <v>9</v>
      </c>
      <c r="C1133" s="4"/>
      <c r="D1133" s="4"/>
      <c r="E1133" s="9">
        <v>25</v>
      </c>
      <c r="F1133" s="4" t="s">
        <v>10</v>
      </c>
      <c r="G1133" s="4" t="s">
        <v>10</v>
      </c>
      <c r="H1133" s="4"/>
      <c r="I1133" s="4"/>
      <c r="J1133" s="4"/>
      <c r="K1133" s="9" t="s">
        <v>1079</v>
      </c>
      <c r="L1133" s="10">
        <v>43916</v>
      </c>
      <c r="M1133" s="4"/>
      <c r="N1133" s="1">
        <f>COUNTIF(K:K,K1133)</f>
        <v>1</v>
      </c>
      <c r="O1133" s="1" t="str">
        <f t="shared" si="18"/>
        <v>Expenses,amount,,source,,expence amount,25,category,H1,item1,H1,item2,item3,,item4,,des,حوالة صادرة: محلية من: xx007 مبلغ: 25.00 SAR في: 2020/03/26 13:49,dae,43916,note2,</v>
      </c>
      <c r="P1133">
        <f>COUNTIF(O:O,O1133)</f>
        <v>1</v>
      </c>
    </row>
    <row r="1134" spans="1:16" ht="30" customHeight="1" thickBot="1" x14ac:dyDescent="0.35">
      <c r="A1134" s="8">
        <v>43917.163472222222</v>
      </c>
      <c r="B1134" s="4" t="s">
        <v>9</v>
      </c>
      <c r="C1134" s="4"/>
      <c r="D1134" s="4"/>
      <c r="E1134" s="9">
        <v>30</v>
      </c>
      <c r="F1134" s="4" t="s">
        <v>10</v>
      </c>
      <c r="G1134" s="4" t="s">
        <v>24</v>
      </c>
      <c r="H1134" s="4"/>
      <c r="I1134" s="4"/>
      <c r="J1134" s="4"/>
      <c r="K1134" s="9" t="s">
        <v>1080</v>
      </c>
      <c r="L1134" s="10">
        <v>43916</v>
      </c>
      <c r="M1134" s="4"/>
      <c r="N1134" s="1">
        <f>COUNTIF(K:K,K1134)</f>
        <v>1</v>
      </c>
      <c r="O1134" s="1" t="str">
        <f t="shared" si="18"/>
        <v>Expenses,amount,,source,,expence amount,30,category,H1,item1,Batool,item2,item3,,item4,,des,حوالة صادرة: محلية من: xx007 مبلغ: 30.00 SAR في: 2020/03/26 11:58,dae,43916,note2,</v>
      </c>
      <c r="P1134">
        <f>COUNTIF(O:O,O1134)</f>
        <v>1</v>
      </c>
    </row>
    <row r="1135" spans="1:16" ht="30" customHeight="1" thickBot="1" x14ac:dyDescent="0.35">
      <c r="A1135" s="8">
        <v>43917.163923611108</v>
      </c>
      <c r="B1135" s="4" t="s">
        <v>9</v>
      </c>
      <c r="C1135" s="4"/>
      <c r="D1135" s="4"/>
      <c r="E1135" s="9">
        <v>42.21</v>
      </c>
      <c r="F1135" s="4" t="s">
        <v>14</v>
      </c>
      <c r="G1135" s="4"/>
      <c r="H1135" s="4"/>
      <c r="I1135" s="4" t="s">
        <v>14</v>
      </c>
      <c r="J1135" s="4"/>
      <c r="K1135" s="9" t="s">
        <v>1081</v>
      </c>
      <c r="L1135" s="10">
        <v>43915</v>
      </c>
      <c r="M1135" s="4"/>
      <c r="N1135" s="1">
        <f>COUNTIF(K:K,K1135)</f>
        <v>1</v>
      </c>
      <c r="O1135" s="1" t="str">
        <f t="shared" si="18"/>
        <v>Expenses,amount,,source,,expence amount,42.21,category,H2,item1,,item2,item3,H2,item4,,des,مشتريات نقاط البيع بطاقة: **4529;مدى(تطبيق مدى Pay) من: xx007 مبلغ: 42.21 SAR لدى: NAJMAT HAYI ALNDAA دولة: السعودية في: 2020/03/25 17:55,dae,43915,note2,</v>
      </c>
      <c r="P1135">
        <f>COUNTIF(O:O,O1135)</f>
        <v>1</v>
      </c>
    </row>
    <row r="1136" spans="1:16" ht="30" customHeight="1" thickBot="1" x14ac:dyDescent="0.35">
      <c r="A1136" s="8">
        <v>43917.164340277777</v>
      </c>
      <c r="B1136" s="4" t="s">
        <v>9</v>
      </c>
      <c r="C1136" s="4"/>
      <c r="D1136" s="4"/>
      <c r="E1136" s="9">
        <v>11</v>
      </c>
      <c r="F1136" s="4" t="s">
        <v>14</v>
      </c>
      <c r="G1136" s="4"/>
      <c r="H1136" s="4"/>
      <c r="I1136" s="4" t="s">
        <v>14</v>
      </c>
      <c r="J1136" s="4"/>
      <c r="K1136" s="9" t="s">
        <v>1082</v>
      </c>
      <c r="L1136" s="10">
        <v>43900</v>
      </c>
      <c r="M1136" s="4"/>
      <c r="N1136" s="1">
        <f>COUNTIF(K:K,K1136)</f>
        <v>1</v>
      </c>
      <c r="O1136" s="1" t="str">
        <f t="shared" si="18"/>
        <v>Expenses,amount,,source,,expence amount,11,category,H2,item1,,item2,item3,H2,item4,,des,مشتريات نقاط البيع بطاقة: **4529;مدى(أثير) من: xx007 مبلغ: 11.00 SAR لدى: Aqla Khalid Bin Haleel دولة: السعودية في: 2020/03/10 19:33,dae,43900,note2,</v>
      </c>
      <c r="P1136">
        <f>COUNTIF(O:O,O1136)</f>
        <v>1</v>
      </c>
    </row>
    <row r="1137" spans="1:16" ht="30" customHeight="1" thickBot="1" x14ac:dyDescent="0.35">
      <c r="A1137" s="8">
        <v>43917.164768518516</v>
      </c>
      <c r="B1137" s="4" t="s">
        <v>9</v>
      </c>
      <c r="C1137" s="4"/>
      <c r="D1137" s="4"/>
      <c r="E1137" s="9">
        <v>67</v>
      </c>
      <c r="F1137" s="4" t="s">
        <v>14</v>
      </c>
      <c r="G1137" s="4"/>
      <c r="H1137" s="4"/>
      <c r="I1137" s="4" t="s">
        <v>14</v>
      </c>
      <c r="J1137" s="4"/>
      <c r="K1137" s="9" t="s">
        <v>1083</v>
      </c>
      <c r="L1137" s="10">
        <v>43900</v>
      </c>
      <c r="M1137" s="4"/>
      <c r="N1137" s="1">
        <f>COUNTIF(K:K,K1137)</f>
        <v>1</v>
      </c>
      <c r="O1137" s="1" t="str">
        <f t="shared" si="18"/>
        <v>Expenses,amount,,source,,expence amount,67,category,H2,item1,,item2,item3,H2,item4,,des,مشتريات نقاط البيع بطاقة: **4529;مدى(أثير) من: xx007 مبلغ: 67.00 SAR لدى: AL SAYEH CENTER Gas دولة: السعودية في: 2020/03/10 19:26,dae,43900,note2,</v>
      </c>
      <c r="P1137">
        <f>COUNTIF(O:O,O1137)</f>
        <v>1</v>
      </c>
    </row>
    <row r="1138" spans="1:16" ht="30" customHeight="1" thickBot="1" x14ac:dyDescent="0.35">
      <c r="A1138" s="8">
        <v>43917.165219907409</v>
      </c>
      <c r="B1138" s="4" t="s">
        <v>9</v>
      </c>
      <c r="C1138" s="4"/>
      <c r="D1138" s="4"/>
      <c r="E1138" s="9">
        <v>73.5</v>
      </c>
      <c r="F1138" s="4" t="s">
        <v>10</v>
      </c>
      <c r="G1138" s="4" t="s">
        <v>10</v>
      </c>
      <c r="H1138" s="4"/>
      <c r="I1138" s="4"/>
      <c r="J1138" s="4"/>
      <c r="K1138" s="9" t="s">
        <v>1084</v>
      </c>
      <c r="L1138" s="10">
        <v>43898</v>
      </c>
      <c r="M1138" s="4"/>
      <c r="N1138" s="1">
        <f>COUNTIF(K:K,K1138)</f>
        <v>1</v>
      </c>
      <c r="O1138" s="1" t="str">
        <f t="shared" si="18"/>
        <v>Expenses,amount,,source,,expence amount,73.5,category,H1,item1,H1,item2,item3,,item4,,des,مشتريات نقاط البيع بطاقة: **4529;مدى(تطبيق مدى Pay) من: xx007 مبلغ: 73.50 SAR لدى: Ruba Muhammad Al دولة: السعودية في: 2020/03/08 21:12,dae,43898,note2,</v>
      </c>
      <c r="P1138">
        <f>COUNTIF(O:O,O1138)</f>
        <v>1</v>
      </c>
    </row>
    <row r="1139" spans="1:16" ht="30" customHeight="1" thickBot="1" x14ac:dyDescent="0.35">
      <c r="A1139" s="8">
        <v>43917.165590277778</v>
      </c>
      <c r="B1139" s="4" t="s">
        <v>9</v>
      </c>
      <c r="C1139" s="4"/>
      <c r="D1139" s="4"/>
      <c r="E1139" s="9">
        <v>36.85</v>
      </c>
      <c r="F1139" s="4" t="s">
        <v>10</v>
      </c>
      <c r="G1139" s="4" t="s">
        <v>10</v>
      </c>
      <c r="H1139" s="4"/>
      <c r="I1139" s="4"/>
      <c r="J1139" s="4"/>
      <c r="K1139" s="9" t="s">
        <v>1085</v>
      </c>
      <c r="L1139" s="10">
        <v>43898</v>
      </c>
      <c r="M1139" s="4"/>
      <c r="N1139" s="1">
        <f>COUNTIF(K:K,K1139)</f>
        <v>1</v>
      </c>
      <c r="O1139" s="1" t="str">
        <f t="shared" si="18"/>
        <v>Expenses,amount,,source,,expence amount,36.85,category,H1,item1,H1,item2,item3,,item4,,des,مشتريات نقاط البيع بطاقة: **4529;مدى(تطبيق مدى Pay) من: xx007 مبلغ: 36.85 SAR لدى: PANDA RETAIL COMPANY P دولة: السعودية في: 2020/03/08 21:02,dae,43898,note2,</v>
      </c>
      <c r="P1139">
        <f>COUNTIF(O:O,O1139)</f>
        <v>1</v>
      </c>
    </row>
    <row r="1140" spans="1:16" ht="30" customHeight="1" thickBot="1" x14ac:dyDescent="0.35">
      <c r="A1140" s="8">
        <v>43917.165937500002</v>
      </c>
      <c r="B1140" s="4" t="s">
        <v>9</v>
      </c>
      <c r="C1140" s="4"/>
      <c r="D1140" s="4"/>
      <c r="E1140" s="9">
        <v>30</v>
      </c>
      <c r="F1140" s="4" t="s">
        <v>10</v>
      </c>
      <c r="G1140" s="4" t="s">
        <v>10</v>
      </c>
      <c r="H1140" s="4"/>
      <c r="I1140" s="4"/>
      <c r="J1140" s="4"/>
      <c r="K1140" s="9" t="s">
        <v>1086</v>
      </c>
      <c r="L1140" s="10">
        <v>43898</v>
      </c>
      <c r="M1140" s="4"/>
      <c r="N1140" s="1">
        <f>COUNTIF(K:K,K1140)</f>
        <v>1</v>
      </c>
      <c r="O1140" s="1" t="str">
        <f t="shared" si="18"/>
        <v>Expenses,amount,,source,,expence amount,30,category,H1,item1,H1,item2,item3,,item4,,des,مشتريات نقاط البيع بطاقة: **4529;مدى(تطبيق مدى Pay) من: xx007 مبلغ: 30.00 SAR لدى: THLAJAT ALEARINI دولة: السعودية في: 2020/03/08 20:33,dae,43898,note2,</v>
      </c>
      <c r="P1140">
        <f>COUNTIF(O:O,O1140)</f>
        <v>1</v>
      </c>
    </row>
    <row r="1141" spans="1:16" ht="30" customHeight="1" thickBot="1" x14ac:dyDescent="0.35">
      <c r="A1141" s="8">
        <v>43917.16679398148</v>
      </c>
      <c r="B1141" s="4" t="s">
        <v>9</v>
      </c>
      <c r="C1141" s="4"/>
      <c r="D1141" s="4"/>
      <c r="E1141" s="9">
        <v>23.4</v>
      </c>
      <c r="F1141" s="4" t="s">
        <v>10</v>
      </c>
      <c r="G1141" s="4" t="s">
        <v>10</v>
      </c>
      <c r="H1141" s="4"/>
      <c r="I1141" s="4"/>
      <c r="J1141" s="4"/>
      <c r="K1141" s="9" t="s">
        <v>1087</v>
      </c>
      <c r="L1141" s="10">
        <v>43898</v>
      </c>
      <c r="M1141" s="4"/>
      <c r="N1141" s="1">
        <f>COUNTIF(K:K,K1141)</f>
        <v>1</v>
      </c>
      <c r="O1141" s="1" t="str">
        <f t="shared" si="18"/>
        <v>Expenses,amount,,source,,expence amount,23.4,category,H1,item1,H1,item2,item3,,item4,,des,مشتريات نقاط البيع بطاقة: **4529;مدى(تطبيق مدى Pay) من: xx007 مبلغ: 23.40 SAR لدى: ASHARQ ALAWSAT PH دولة: السعودية في: 2020/03/08 17:42,dae,43898,note2,</v>
      </c>
      <c r="P1141">
        <f>COUNTIF(O:O,O1141)</f>
        <v>1</v>
      </c>
    </row>
    <row r="1142" spans="1:16" ht="30" customHeight="1" thickBot="1" x14ac:dyDescent="0.35">
      <c r="A1142" s="8">
        <v>43917.167210648149</v>
      </c>
      <c r="B1142" s="4" t="s">
        <v>9</v>
      </c>
      <c r="C1142" s="4"/>
      <c r="D1142" s="4"/>
      <c r="E1142" s="9">
        <v>4.9000000000000004</v>
      </c>
      <c r="F1142" s="4" t="s">
        <v>20</v>
      </c>
      <c r="G1142" s="4"/>
      <c r="H1142" s="4" t="s">
        <v>30</v>
      </c>
      <c r="I1142" s="4"/>
      <c r="J1142" s="4"/>
      <c r="K1142" s="9" t="s">
        <v>1088</v>
      </c>
      <c r="L1142" s="10">
        <v>43898</v>
      </c>
      <c r="M1142" s="4"/>
      <c r="N1142" s="1">
        <f>COUNTIF(K:K,K1142)</f>
        <v>1</v>
      </c>
      <c r="O1142" s="1" t="str">
        <f t="shared" si="18"/>
        <v>Expenses,amount,,source,,expence amount,4.9,category,Me,item1,,item2Other,item3,,item4,,des,مشتريات نقاط البيع بطاقة: **4529;مدى(تطبيق مدى Pay) من: xx007 مبلغ: 4.90 SAR لدى: zahrt jenan alqasem دولة: السعودية في: 2020/03/08 18:56,dae,43898,note2,</v>
      </c>
      <c r="P1142">
        <f>COUNTIF(O:O,O1142)</f>
        <v>1</v>
      </c>
    </row>
    <row r="1143" spans="1:16" ht="30" customHeight="1" thickBot="1" x14ac:dyDescent="0.35">
      <c r="A1143" s="8">
        <v>43917.167662037034</v>
      </c>
      <c r="B1143" s="4" t="s">
        <v>9</v>
      </c>
      <c r="C1143" s="4"/>
      <c r="D1143" s="4"/>
      <c r="E1143" s="9">
        <v>45</v>
      </c>
      <c r="F1143" s="4" t="s">
        <v>10</v>
      </c>
      <c r="G1143" s="4" t="s">
        <v>24</v>
      </c>
      <c r="H1143" s="4"/>
      <c r="I1143" s="4"/>
      <c r="J1143" s="4"/>
      <c r="K1143" s="9" t="s">
        <v>1089</v>
      </c>
      <c r="L1143" s="10">
        <v>43898</v>
      </c>
      <c r="M1143" s="4"/>
      <c r="N1143" s="1">
        <f>COUNTIF(K:K,K1143)</f>
        <v>1</v>
      </c>
      <c r="O1143" s="1" t="str">
        <f t="shared" si="18"/>
        <v>Expenses,amount,,source,,expence amount,45,category,H1,item1,Batool,item2,item3,,item4,,des,مشتريات إنترنت بطاقة: **4529;مدى من: xx007 مبلغ: 45.00 SAR لدى: HungerStation في: 2020/03/08 15:51,dae,43898,note2,</v>
      </c>
      <c r="P1143">
        <f>COUNTIF(O:O,O1143)</f>
        <v>1</v>
      </c>
    </row>
    <row r="1144" spans="1:16" ht="30" customHeight="1" thickBot="1" x14ac:dyDescent="0.35">
      <c r="A1144" s="8">
        <v>43917.168078703704</v>
      </c>
      <c r="B1144" s="4" t="s">
        <v>9</v>
      </c>
      <c r="C1144" s="4"/>
      <c r="D1144" s="4"/>
      <c r="E1144" s="9">
        <v>3</v>
      </c>
      <c r="F1144" s="4" t="s">
        <v>20</v>
      </c>
      <c r="G1144" s="4"/>
      <c r="H1144" s="4" t="s">
        <v>30</v>
      </c>
      <c r="I1144" s="4"/>
      <c r="J1144" s="4"/>
      <c r="K1144" s="9" t="s">
        <v>1090</v>
      </c>
      <c r="L1144" s="10">
        <v>43898</v>
      </c>
      <c r="M1144" s="4"/>
      <c r="N1144" s="1">
        <f>COUNTIF(K:K,K1144)</f>
        <v>1</v>
      </c>
      <c r="O1144" s="1" t="str">
        <f t="shared" si="18"/>
        <v>Expenses,amount,,source,,expence amount,3,category,Me,item1,,item2Other,item3,,item4,,des,مشتريات نقاط البيع بطاقة: **4529;مدى(تطبيق مدى Pay) من: xx007 مبلغ: 3.00 SAR لدى: Alnahda Medical Clinic دولة: السعودية في: 2020/03/08 19:22,dae,43898,note2,</v>
      </c>
      <c r="P1144">
        <f>COUNTIF(O:O,O1144)</f>
        <v>1</v>
      </c>
    </row>
    <row r="1145" spans="1:16" ht="30" customHeight="1" thickBot="1" x14ac:dyDescent="0.35">
      <c r="A1145" s="8">
        <v>43917.168449074074</v>
      </c>
      <c r="B1145" s="4" t="s">
        <v>9</v>
      </c>
      <c r="C1145" s="4"/>
      <c r="D1145" s="4"/>
      <c r="E1145" s="9">
        <v>24</v>
      </c>
      <c r="F1145" s="4" t="s">
        <v>20</v>
      </c>
      <c r="G1145" s="4"/>
      <c r="H1145" s="4" t="s">
        <v>30</v>
      </c>
      <c r="I1145" s="4"/>
      <c r="J1145" s="4"/>
      <c r="K1145" s="9" t="s">
        <v>1091</v>
      </c>
      <c r="L1145" s="10">
        <v>43898</v>
      </c>
      <c r="M1145" s="4"/>
      <c r="N1145" s="1">
        <f>COUNTIF(K:K,K1145)</f>
        <v>1</v>
      </c>
      <c r="O1145" s="1" t="str">
        <f t="shared" si="18"/>
        <v>Expenses,amount,,source,,expence amount,24,category,Me,item1,,item2Other,item3,,item4,,des,مشتريات نقاط البيع بطاقة: **4529;مدى(تطبيق مدى Pay) من: xx007 مبلغ: 24.00 SAR لدى: Alnahda Medical Clinic دولة: السعودية في: 2020/03/08 20:03,dae,43898,note2,</v>
      </c>
      <c r="P1145">
        <f>COUNTIF(O:O,O1145)</f>
        <v>1</v>
      </c>
    </row>
    <row r="1146" spans="1:16" ht="30" customHeight="1" thickBot="1" x14ac:dyDescent="0.35">
      <c r="A1146" s="8">
        <v>43917.168796296297</v>
      </c>
      <c r="B1146" s="4" t="s">
        <v>9</v>
      </c>
      <c r="C1146" s="4"/>
      <c r="D1146" s="4"/>
      <c r="E1146" s="9">
        <v>39</v>
      </c>
      <c r="F1146" s="4" t="s">
        <v>20</v>
      </c>
      <c r="G1146" s="4"/>
      <c r="H1146" s="4" t="s">
        <v>30</v>
      </c>
      <c r="I1146" s="4"/>
      <c r="J1146" s="4"/>
      <c r="K1146" s="9" t="s">
        <v>1092</v>
      </c>
      <c r="L1146" s="10">
        <v>43898</v>
      </c>
      <c r="M1146" s="4"/>
      <c r="N1146" s="1">
        <f>COUNTIF(K:K,K1146)</f>
        <v>1</v>
      </c>
      <c r="O1146" s="1" t="str">
        <f t="shared" si="18"/>
        <v>Expenses,amount,,source,,expence amount,39,category,Me,item1,,item2Other,item3,,item4,,des,مشتريات نقاط البيع بطاقة: **4529;مدى(تطبيق مدى Pay) من: xx007 مبلغ: 39.00 SAR لدى: Alnahdha Medical دولة: السعودية في: 2020/03/08 20:15,dae,43898,note2,</v>
      </c>
      <c r="P1146">
        <f>COUNTIF(O:O,O1146)</f>
        <v>1</v>
      </c>
    </row>
    <row r="1147" spans="1:16" ht="30" customHeight="1" thickBot="1" x14ac:dyDescent="0.35">
      <c r="A1147" s="8">
        <v>43917.74459490741</v>
      </c>
      <c r="B1147" s="4" t="s">
        <v>9</v>
      </c>
      <c r="C1147" s="4"/>
      <c r="D1147" s="4"/>
      <c r="E1147" s="9">
        <v>50</v>
      </c>
      <c r="F1147" s="4" t="s">
        <v>20</v>
      </c>
      <c r="G1147" s="4"/>
      <c r="H1147" s="4" t="s">
        <v>22</v>
      </c>
      <c r="I1147" s="4"/>
      <c r="J1147" s="4"/>
      <c r="K1147" s="9" t="s">
        <v>1093</v>
      </c>
      <c r="L1147" s="10">
        <v>43903</v>
      </c>
      <c r="M1147" s="4"/>
      <c r="N1147" s="1">
        <f>COUNTIF(K:K,K1147)</f>
        <v>1</v>
      </c>
      <c r="O1147" s="1" t="str">
        <f t="shared" si="18"/>
        <v>Expenses,amount,,source,,expence amount,50,category,Me,item1,,item2Fuel,item3,,item4,,des,شراء عبر نقاط البيع بطاقة: ***1693; مدى(أثير) من: ***3001 مبلغ: SAR 50.00 لدى: ALDREES295 في: 2020-03-13 17:24:57,dae,43903,note2,</v>
      </c>
      <c r="P1147">
        <f>COUNTIF(O:O,O1147)</f>
        <v>1</v>
      </c>
    </row>
    <row r="1148" spans="1:16" ht="30" customHeight="1" thickBot="1" x14ac:dyDescent="0.35">
      <c r="A1148" s="8">
        <v>43917.744942129626</v>
      </c>
      <c r="B1148" s="4" t="s">
        <v>9</v>
      </c>
      <c r="C1148" s="4"/>
      <c r="D1148" s="4"/>
      <c r="E1148" s="9">
        <v>40</v>
      </c>
      <c r="F1148" s="4" t="s">
        <v>20</v>
      </c>
      <c r="G1148" s="4"/>
      <c r="H1148" s="4" t="s">
        <v>127</v>
      </c>
      <c r="I1148" s="4"/>
      <c r="J1148" s="4"/>
      <c r="K1148" s="9" t="s">
        <v>1094</v>
      </c>
      <c r="L1148" s="10">
        <v>43903</v>
      </c>
      <c r="M1148" s="4"/>
      <c r="N1148" s="1">
        <f>COUNTIF(K:K,K1148)</f>
        <v>1</v>
      </c>
      <c r="O1148" s="1" t="str">
        <f t="shared" si="18"/>
        <v>Expenses,amount,,source,,expence amount,40,category,Me,item1,,item2Car Wash,item3,,item4,,des,شراء عبر نقاط البيع بطاقة: ***1693; مدى(أثير) من: ***3001 مبلغ: SAR 40.00 لدى: ALMARKBH في: 2020-03-13 16:57:57,dae,43903,note2,</v>
      </c>
      <c r="P1148">
        <f>COUNTIF(O:O,O1148)</f>
        <v>1</v>
      </c>
    </row>
    <row r="1149" spans="1:16" ht="30" customHeight="1" thickBot="1" x14ac:dyDescent="0.35">
      <c r="A1149" s="8">
        <v>43917.745578703703</v>
      </c>
      <c r="B1149" s="4" t="s">
        <v>9</v>
      </c>
      <c r="C1149" s="4"/>
      <c r="D1149" s="4"/>
      <c r="E1149" s="9">
        <v>140</v>
      </c>
      <c r="F1149" s="4" t="s">
        <v>60</v>
      </c>
      <c r="G1149" s="4"/>
      <c r="H1149" s="4"/>
      <c r="I1149" s="4"/>
      <c r="J1149" s="4"/>
      <c r="K1149" s="9" t="s">
        <v>1095</v>
      </c>
      <c r="L1149" s="10">
        <v>43903</v>
      </c>
      <c r="M1149" s="4"/>
      <c r="N1149" s="1">
        <f>COUNTIF(K:K,K1149)</f>
        <v>1</v>
      </c>
      <c r="O1149" s="1" t="str">
        <f t="shared" si="18"/>
        <v>Expenses,amount,,source,,expence amount,140,category,Res,item1,,item2,item3,,item4,,des,شراء عبر نقاط البيع بطاقة: ***1693; مدى(أثير) من: ***3001 مبلغ: SAR 140.00 لدى: PANDA RETAIL COMPANY P n RD في: 2020-03-13 16:29:59,dae,43903,note2,</v>
      </c>
      <c r="P1149">
        <f>COUNTIF(O:O,O1149)</f>
        <v>1</v>
      </c>
    </row>
    <row r="1150" spans="1:16" ht="30" customHeight="1" thickBot="1" x14ac:dyDescent="0.35">
      <c r="A1150" s="8">
        <v>43917.745949074073</v>
      </c>
      <c r="B1150" s="4" t="s">
        <v>9</v>
      </c>
      <c r="C1150" s="4"/>
      <c r="D1150" s="4"/>
      <c r="E1150" s="9">
        <v>13.45</v>
      </c>
      <c r="F1150" s="4" t="s">
        <v>10</v>
      </c>
      <c r="G1150" s="4" t="s">
        <v>10</v>
      </c>
      <c r="H1150" s="4"/>
      <c r="I1150" s="4"/>
      <c r="J1150" s="4"/>
      <c r="K1150" s="9" t="s">
        <v>1096</v>
      </c>
      <c r="L1150" s="10">
        <v>43903</v>
      </c>
      <c r="M1150" s="4"/>
      <c r="N1150" s="1">
        <f>COUNTIF(K:K,K1150)</f>
        <v>1</v>
      </c>
      <c r="O1150" s="1" t="str">
        <f t="shared" si="18"/>
        <v>Expenses,amount,,source,,expence amount,13.45,category,H1,item1,H1,item2,item3,,item4,,des,شراء عبر نقاط البيع بطاقة: ***1693; مدى(أثير) من: ***3001 مبلغ: SAR 23.45 لدى: PANDA RETAIL COMPANY P n RD في: 2020-03-13 16:29:16,dae,43903,note2,</v>
      </c>
      <c r="P1150">
        <f>COUNTIF(O:O,O1150)</f>
        <v>1</v>
      </c>
    </row>
    <row r="1151" spans="1:16" ht="30" customHeight="1" thickBot="1" x14ac:dyDescent="0.35">
      <c r="A1151" s="8">
        <v>43917.746331018519</v>
      </c>
      <c r="B1151" s="4" t="s">
        <v>9</v>
      </c>
      <c r="C1151" s="4"/>
      <c r="D1151" s="4"/>
      <c r="E1151" s="9">
        <v>499</v>
      </c>
      <c r="F1151" s="4" t="s">
        <v>10</v>
      </c>
      <c r="G1151" s="4" t="s">
        <v>10</v>
      </c>
      <c r="H1151" s="4"/>
      <c r="I1151" s="4"/>
      <c r="J1151" s="4"/>
      <c r="K1151" s="9" t="s">
        <v>1097</v>
      </c>
      <c r="L1151" s="10">
        <v>43903</v>
      </c>
      <c r="M1151" s="4"/>
      <c r="N1151" s="1">
        <f>COUNTIF(K:K,K1151)</f>
        <v>1</v>
      </c>
      <c r="O1151" s="1" t="str">
        <f t="shared" si="18"/>
        <v>Expenses,amount,,source,,expence amount,499,category,H1,item1,H1,item2,item3,,item4,,des,عملية شراء مدى عبر الإنترنت بمبلغ 499.00 SAR بإستخدام بطاقة مدى رقم ***1693 في 2020-03-13 10:52:01 تم الخصم من حساب ***3001.,dae,43903,note2,</v>
      </c>
      <c r="P1151">
        <f>COUNTIF(O:O,O1151)</f>
        <v>1</v>
      </c>
    </row>
    <row r="1152" spans="1:16" ht="30" customHeight="1" thickBot="1" x14ac:dyDescent="0.35">
      <c r="A1152" s="8">
        <v>43918.666354166664</v>
      </c>
      <c r="B1152" s="4" t="s">
        <v>17</v>
      </c>
      <c r="C1152" s="9">
        <v>1126</v>
      </c>
      <c r="D1152" s="9" t="s">
        <v>750</v>
      </c>
      <c r="E1152" s="4"/>
      <c r="F1152" s="4"/>
      <c r="G1152" s="4"/>
      <c r="H1152" s="4"/>
      <c r="I1152" s="4"/>
      <c r="J1152" s="4"/>
      <c r="K1152" s="9" t="s">
        <v>1098</v>
      </c>
      <c r="L1152" s="10">
        <v>43900</v>
      </c>
      <c r="M1152" s="4"/>
      <c r="N1152" s="1">
        <f>COUNTIF(K:K,K1152)</f>
        <v>1</v>
      </c>
      <c r="O1152" s="1" t="str">
        <f t="shared" si="18"/>
        <v>Income,amount,1126,source,حساب المواطن,expence amount,,category,,item1,,item2,item3,,item4,,des,اضافة SAR 1126.00 الى حسابك *2984 في 20-03-10 00:24 - حساب المواطن,dae,43900,note2,</v>
      </c>
      <c r="P1152">
        <f>COUNTIF(O:O,O1152)</f>
        <v>1</v>
      </c>
    </row>
    <row r="1153" spans="1:16" ht="30" customHeight="1" thickBot="1" x14ac:dyDescent="0.35">
      <c r="A1153" s="8">
        <v>43919.675057870372</v>
      </c>
      <c r="B1153" s="4" t="s">
        <v>9</v>
      </c>
      <c r="C1153" s="4"/>
      <c r="D1153" s="4"/>
      <c r="E1153" s="9">
        <v>500</v>
      </c>
      <c r="F1153" s="4" t="s">
        <v>60</v>
      </c>
      <c r="G1153" s="4"/>
      <c r="H1153" s="4"/>
      <c r="I1153" s="4"/>
      <c r="J1153" s="4"/>
      <c r="K1153" s="9" t="s">
        <v>1099</v>
      </c>
      <c r="L1153" s="10">
        <v>43922</v>
      </c>
      <c r="M1153" s="4"/>
      <c r="N1153" s="1">
        <f>COUNTIF(K:K,K1153)</f>
        <v>1</v>
      </c>
      <c r="O1153" s="1" t="str">
        <f t="shared" si="18"/>
        <v>Expenses,amount,,source,,expence amount,500,category,Res,item1,,item2,item3,,item4,,des,حوالة صادرة: محلية من: ***3001 مبلغ: SAR 500.00 في: 2020-03-29 14:58:29,dae,43922,note2,</v>
      </c>
      <c r="P1153">
        <f>COUNTIF(O:O,O1153)</f>
        <v>1</v>
      </c>
    </row>
    <row r="1154" spans="1:16" ht="30" customHeight="1" thickBot="1" x14ac:dyDescent="0.35">
      <c r="A1154" s="8">
        <v>43919.676469907405</v>
      </c>
      <c r="B1154" s="4" t="s">
        <v>9</v>
      </c>
      <c r="C1154" s="4"/>
      <c r="D1154" s="4"/>
      <c r="E1154" s="9">
        <v>290.67</v>
      </c>
      <c r="F1154" s="4" t="s">
        <v>10</v>
      </c>
      <c r="G1154" s="4" t="s">
        <v>10</v>
      </c>
      <c r="H1154" s="4"/>
      <c r="I1154" s="4"/>
      <c r="J1154" s="4"/>
      <c r="K1154" s="9" t="s">
        <v>1100</v>
      </c>
      <c r="L1154" s="10">
        <v>43922</v>
      </c>
      <c r="M1154" s="4"/>
      <c r="N1154" s="1">
        <f>COUNTIF(K:K,K1154)</f>
        <v>1</v>
      </c>
      <c r="O1154" s="1" t="str">
        <f t="shared" si="18"/>
        <v>Expenses,amount,,source,,expence amount,290.67,category,H1,item1,H1,item2,item3,,item4,,des,شراء عبر نقاط البيع بطاقة: ***1693; مدى(أثير) من: ***3001 مبلغ: SAR 290.67 لدى: PANDA RETAIL COMPANY P n RD في: 2020-03-29 14:21:07,dae,43922,note2,</v>
      </c>
      <c r="P1154">
        <f>COUNTIF(O:O,O1154)</f>
        <v>1</v>
      </c>
    </row>
    <row r="1155" spans="1:16" ht="30" customHeight="1" thickBot="1" x14ac:dyDescent="0.35">
      <c r="A1155" s="8">
        <v>43919.679791666669</v>
      </c>
      <c r="B1155" s="4" t="s">
        <v>9</v>
      </c>
      <c r="C1155" s="4"/>
      <c r="D1155" s="4"/>
      <c r="E1155" s="9">
        <v>15</v>
      </c>
      <c r="F1155" s="4" t="s">
        <v>10</v>
      </c>
      <c r="G1155" s="4" t="s">
        <v>10</v>
      </c>
      <c r="H1155" s="4"/>
      <c r="I1155" s="4"/>
      <c r="J1155" s="4"/>
      <c r="K1155" s="9" t="s">
        <v>1101</v>
      </c>
      <c r="L1155" s="10">
        <v>43919</v>
      </c>
      <c r="M1155" s="4"/>
      <c r="N1155" s="1">
        <f>COUNTIF(K:K,K1155)</f>
        <v>1</v>
      </c>
      <c r="O1155" s="1" t="str">
        <f t="shared" si="18"/>
        <v>Expenses,amount,,source,,expence amount,15,category,H1,item1,H1,item2,item3,,item4,,des,شراء عبر نقاط البيع بطاقة: ***1693; مدى(أثير) من: ***3001 مبلغ: SAR 15.00 لدى: EST BAYAREQ DUBAI LLTJ ah st في: 2020-03-29 13:39:49,dae,43919,note2,</v>
      </c>
      <c r="P1155">
        <f>COUNTIF(O:O,O1155)</f>
        <v>1</v>
      </c>
    </row>
    <row r="1156" spans="1:16" ht="30" customHeight="1" thickBot="1" x14ac:dyDescent="0.35">
      <c r="A1156" s="8">
        <v>43919.680138888885</v>
      </c>
      <c r="B1156" s="4" t="s">
        <v>9</v>
      </c>
      <c r="C1156" s="4"/>
      <c r="D1156" s="4"/>
      <c r="E1156" s="9">
        <v>44</v>
      </c>
      <c r="F1156" s="4" t="s">
        <v>14</v>
      </c>
      <c r="G1156" s="4"/>
      <c r="H1156" s="4"/>
      <c r="I1156" s="4" t="s">
        <v>14</v>
      </c>
      <c r="J1156" s="4"/>
      <c r="K1156" s="9" t="s">
        <v>1102</v>
      </c>
      <c r="L1156" s="10">
        <v>43919</v>
      </c>
      <c r="M1156" s="4"/>
      <c r="N1156" s="1">
        <f>COUNTIF(K:K,K1156)</f>
        <v>1</v>
      </c>
      <c r="O1156" s="1" t="str">
        <f t="shared" si="18"/>
        <v>Expenses,amount,,source,,expence amount,44,category,H2,item1,,item2,item3,H2,item4,,des,شراء إنترنت بطاقة: ***1693;مدى من: ***3001 مبلغ: SAR 44.00 لدى: HungerStation في: 2020-03-29 13:00:55,dae,43919,note2,</v>
      </c>
      <c r="P1156">
        <f>COUNTIF(O:O,O1156)</f>
        <v>1</v>
      </c>
    </row>
    <row r="1157" spans="1:16" ht="30" customHeight="1" thickBot="1" x14ac:dyDescent="0.35">
      <c r="A1157" s="8">
        <v>43919.680509259262</v>
      </c>
      <c r="B1157" s="4" t="s">
        <v>9</v>
      </c>
      <c r="C1157" s="4"/>
      <c r="D1157" s="4"/>
      <c r="E1157" s="9">
        <v>50</v>
      </c>
      <c r="F1157" s="4" t="s">
        <v>10</v>
      </c>
      <c r="G1157" s="4" t="s">
        <v>24</v>
      </c>
      <c r="H1157" s="4"/>
      <c r="I1157" s="4"/>
      <c r="J1157" s="4"/>
      <c r="K1157" s="9" t="s">
        <v>1103</v>
      </c>
      <c r="L1157" s="10">
        <v>43919</v>
      </c>
      <c r="M1157" s="4"/>
      <c r="N1157" s="1">
        <f>COUNTIF(K:K,K1157)</f>
        <v>1</v>
      </c>
      <c r="O1157" s="1" t="str">
        <f t="shared" si="18"/>
        <v>Expenses,amount,,source,,expence amount,50,category,H1,item1,Batool,item2,item3,,item4,,des,حوالة صادرة: محلية من: ***3001 مبلغ: SAR 50.00 في: 2020-03-29 04:29:11,dae,43919,note2,</v>
      </c>
      <c r="P1157">
        <f>COUNTIF(O:O,O1157)</f>
        <v>1</v>
      </c>
    </row>
    <row r="1158" spans="1:16" ht="30" customHeight="1" thickBot="1" x14ac:dyDescent="0.35">
      <c r="A1158" s="8">
        <v>43919.681388888886</v>
      </c>
      <c r="B1158" s="4" t="s">
        <v>9</v>
      </c>
      <c r="C1158" s="4"/>
      <c r="D1158" s="4"/>
      <c r="E1158" s="9">
        <v>7.89</v>
      </c>
      <c r="F1158" s="4" t="s">
        <v>14</v>
      </c>
      <c r="G1158" s="4"/>
      <c r="H1158" s="4"/>
      <c r="I1158" s="4" t="s">
        <v>14</v>
      </c>
      <c r="J1158" s="4"/>
      <c r="K1158" s="9" t="s">
        <v>1104</v>
      </c>
      <c r="L1158" s="10">
        <v>43918</v>
      </c>
      <c r="M1158" s="4"/>
      <c r="N1158" s="1">
        <f>COUNTIF(K:K,K1158)</f>
        <v>1</v>
      </c>
      <c r="O1158" s="1" t="str">
        <f t="shared" si="18"/>
        <v>Expenses,amount,,source,,expence amount,7.89,category,H2,item1,,item2,item3,H2,item4,,des,شراء عبر نقاط البيع بطاقة: ***1693; مدى(أثير) من: ***3001 مبلغ: SAR 7.89 لدى: KIRAT ALWADI EST في: 2020-03-28 12:31:35,dae,43918,note2,</v>
      </c>
      <c r="P1158">
        <f>COUNTIF(O:O,O1158)</f>
        <v>1</v>
      </c>
    </row>
    <row r="1159" spans="1:16" ht="30" customHeight="1" thickBot="1" x14ac:dyDescent="0.35">
      <c r="A1159" s="8">
        <v>43919.681909722225</v>
      </c>
      <c r="B1159" s="4" t="s">
        <v>9</v>
      </c>
      <c r="C1159" s="4"/>
      <c r="D1159" s="4"/>
      <c r="E1159" s="9">
        <v>161.56</v>
      </c>
      <c r="F1159" s="4" t="s">
        <v>14</v>
      </c>
      <c r="G1159" s="4"/>
      <c r="H1159" s="4"/>
      <c r="I1159" s="4" t="s">
        <v>14</v>
      </c>
      <c r="J1159" s="4"/>
      <c r="K1159" s="9" t="s">
        <v>1105</v>
      </c>
      <c r="L1159" s="10">
        <v>43922</v>
      </c>
      <c r="M1159" s="4"/>
      <c r="N1159" s="1">
        <f>COUNTIF(K:K,K1159)</f>
        <v>1</v>
      </c>
      <c r="O1159" s="1" t="str">
        <f t="shared" si="18"/>
        <v>Expenses,amount,,source,,expence amount,161.56,category,H2,item1,,item2,item3,H2,item4,,des,شراء عبر نقاط البيع بطاقة: ***1693; مدى(أثير) من: ***3001 مبلغ: SAR 161.56 لدى: TAMIMI MARKETS S162 في: 2020-03-28 12:16:21,dae,43922,note2,</v>
      </c>
      <c r="P1159">
        <f>COUNTIF(O:O,O1159)</f>
        <v>1</v>
      </c>
    </row>
    <row r="1160" spans="1:16" ht="30" customHeight="1" thickBot="1" x14ac:dyDescent="0.35">
      <c r="A1160" s="8">
        <v>43919.682581018518</v>
      </c>
      <c r="B1160" s="4" t="s">
        <v>9</v>
      </c>
      <c r="C1160" s="4"/>
      <c r="D1160" s="4"/>
      <c r="E1160" s="9">
        <v>498.76</v>
      </c>
      <c r="F1160" s="4" t="s">
        <v>14</v>
      </c>
      <c r="G1160" s="4"/>
      <c r="H1160" s="4"/>
      <c r="I1160" s="4" t="s">
        <v>14</v>
      </c>
      <c r="J1160" s="4"/>
      <c r="K1160" s="9" t="s">
        <v>1106</v>
      </c>
      <c r="L1160" s="10">
        <v>43922</v>
      </c>
      <c r="M1160" s="4"/>
      <c r="N1160" s="1">
        <f>COUNTIF(K:K,K1160)</f>
        <v>1</v>
      </c>
      <c r="O1160" s="1" t="str">
        <f t="shared" si="18"/>
        <v>Expenses,amount,,source,,expence amount,498.76,category,H2,item1,,item2,item3,H2,item4,,des,شراء عبر نقاط البيع بطاقة: ***1693; مدى(أثير) من: ***3001 مبلغ: SAR 498.76 لدى: Al Othaim AlTaawon 1 YADH في: 2020-03-28 11:40:38,dae,43922,note2,</v>
      </c>
      <c r="P1160">
        <f>COUNTIF(O:O,O1160)</f>
        <v>1</v>
      </c>
    </row>
    <row r="1161" spans="1:16" ht="30" customHeight="1" thickBot="1" x14ac:dyDescent="0.35">
      <c r="A1161" s="8">
        <v>43919.683657407404</v>
      </c>
      <c r="B1161" s="4" t="s">
        <v>9</v>
      </c>
      <c r="C1161" s="4"/>
      <c r="D1161" s="4"/>
      <c r="E1161" s="9">
        <v>828</v>
      </c>
      <c r="F1161" s="4" t="s">
        <v>10</v>
      </c>
      <c r="G1161" s="4" t="s">
        <v>10</v>
      </c>
      <c r="H1161" s="4"/>
      <c r="I1161" s="4"/>
      <c r="J1161" s="4"/>
      <c r="K1161" s="9" t="s">
        <v>1107</v>
      </c>
      <c r="L1161" s="10">
        <v>43902</v>
      </c>
      <c r="M1161" s="4"/>
      <c r="N1161" s="1">
        <f>COUNTIF(K:K,K1161)</f>
        <v>1</v>
      </c>
      <c r="O1161" s="1" t="str">
        <f t="shared" si="18"/>
        <v>Expenses,amount,,source,,expence amount,828,category,H1,item1,H1,item2,item3,,item4,,des,شراء عبر نقاط البيع بطاقة: ***1693; مدى(أثير) من: ***3001 مبلغ: SAR 828.00 لدى: HOME CENTRE في: 2020-03-12 21:35:15,dae,43902,note2,</v>
      </c>
      <c r="P1161">
        <f>COUNTIF(O:O,O1161)</f>
        <v>1</v>
      </c>
    </row>
    <row r="1162" spans="1:16" ht="30" customHeight="1" thickBot="1" x14ac:dyDescent="0.35">
      <c r="A1162" s="8">
        <v>43919.684606481482</v>
      </c>
      <c r="B1162" s="4" t="s">
        <v>9</v>
      </c>
      <c r="C1162" s="4"/>
      <c r="D1162" s="4"/>
      <c r="E1162" s="9">
        <v>300</v>
      </c>
      <c r="F1162" s="4" t="s">
        <v>20</v>
      </c>
      <c r="G1162" s="4"/>
      <c r="H1162" s="4" t="s">
        <v>156</v>
      </c>
      <c r="I1162" s="4"/>
      <c r="J1162" s="4"/>
      <c r="K1162" s="9" t="s">
        <v>1108</v>
      </c>
      <c r="L1162" s="10">
        <v>43922</v>
      </c>
      <c r="M1162" s="4"/>
      <c r="N1162" s="1">
        <f>COUNTIF(K:K,K1162)</f>
        <v>1</v>
      </c>
      <c r="O1162" s="1" t="str">
        <f t="shared" si="18"/>
        <v>Expenses,amount,,source,,expence amount,300,category,Me,item1,,item2Charity,item3,,item4,,des,مصطفى عدي حوالة صادرة: محلية من: xx007 مبلغ: 300.00 SAR في: 2020/03/29 13:23,dae,43922,note2,</v>
      </c>
      <c r="P1162">
        <f>COUNTIF(O:O,O1162)</f>
        <v>1</v>
      </c>
    </row>
    <row r="1163" spans="1:16" ht="30" customHeight="1" thickBot="1" x14ac:dyDescent="0.35">
      <c r="A1163" s="8">
        <v>43919.685057870367</v>
      </c>
      <c r="B1163" s="4" t="s">
        <v>9</v>
      </c>
      <c r="C1163" s="4"/>
      <c r="D1163" s="4"/>
      <c r="E1163" s="9">
        <v>20</v>
      </c>
      <c r="F1163" s="4" t="s">
        <v>20</v>
      </c>
      <c r="G1163" s="4"/>
      <c r="H1163" s="4" t="s">
        <v>22</v>
      </c>
      <c r="I1163" s="4"/>
      <c r="J1163" s="4"/>
      <c r="K1163" s="9" t="s">
        <v>1109</v>
      </c>
      <c r="L1163" s="10">
        <v>43918</v>
      </c>
      <c r="M1163" s="4"/>
      <c r="N1163" s="1">
        <f>COUNTIF(K:K,K1163)</f>
        <v>1</v>
      </c>
      <c r="O1163" s="1" t="str">
        <f t="shared" si="18"/>
        <v>Expenses,amount,,source,,expence amount,20,category,Me,item1,,item2Fuel,item3,,item4,,des,مشتريات نقاط البيع بطاقة: **4529;مدى(تطبيق مدى Pay) من: xx007 مبلغ: 20.00 SAR لدى: Abu Bakar 2 دولة: السعودية في: 2020/03/28 10:51,dae,43918,note2,</v>
      </c>
      <c r="P1163">
        <f>COUNTIF(O:O,O1163)</f>
        <v>1</v>
      </c>
    </row>
    <row r="1164" spans="1:16" ht="30" customHeight="1" thickBot="1" x14ac:dyDescent="0.35">
      <c r="A1164" s="8">
        <v>43919.687650462962</v>
      </c>
      <c r="B1164" s="4" t="s">
        <v>9</v>
      </c>
      <c r="C1164" s="4"/>
      <c r="D1164" s="4"/>
      <c r="E1164" s="9">
        <v>100</v>
      </c>
      <c r="F1164" s="4" t="s">
        <v>10</v>
      </c>
      <c r="G1164" s="4" t="s">
        <v>10</v>
      </c>
      <c r="H1164" s="4"/>
      <c r="I1164" s="4"/>
      <c r="J1164" s="4"/>
      <c r="K1164" s="9" t="s">
        <v>1110</v>
      </c>
      <c r="L1164" s="10">
        <v>43898</v>
      </c>
      <c r="M1164" s="4"/>
      <c r="N1164" s="1">
        <f>COUNTIF(K:K,K1164)</f>
        <v>1</v>
      </c>
      <c r="O1164" s="1" t="str">
        <f t="shared" si="18"/>
        <v>Expenses,amount,,source,,expence amount,100,category,H1,item1,H1,item2,item3,,item4,,des,حوالة صادرة: محلية من: xx007 مبلغ: 107.35 SAR في: 2020/03/08 13:41,dae,43898,note2,</v>
      </c>
      <c r="P1164">
        <f>COUNTIF(O:O,O1164)</f>
        <v>1</v>
      </c>
    </row>
    <row r="1165" spans="1:16" ht="30" customHeight="1" thickBot="1" x14ac:dyDescent="0.35">
      <c r="A1165" s="8">
        <v>43919.691284722219</v>
      </c>
      <c r="B1165" s="4" t="s">
        <v>9</v>
      </c>
      <c r="C1165" s="4"/>
      <c r="D1165" s="4"/>
      <c r="E1165" s="9">
        <v>200</v>
      </c>
      <c r="F1165" s="4" t="s">
        <v>10</v>
      </c>
      <c r="G1165" s="4" t="s">
        <v>10</v>
      </c>
      <c r="H1165" s="4"/>
      <c r="I1165" s="4"/>
      <c r="J1165" s="4"/>
      <c r="K1165" s="9" t="s">
        <v>1111</v>
      </c>
      <c r="L1165" s="10">
        <v>43887</v>
      </c>
      <c r="M1165" s="4"/>
      <c r="N1165" s="1">
        <f>COUNTIF(K:K,K1165)</f>
        <v>1</v>
      </c>
      <c r="O1165" s="1" t="str">
        <f t="shared" si="18"/>
        <v>Expenses,amount,,source,,expence amount,200,category,H1,item1,H1,item2,item3,,item4,,des,حوالة صادرة: محلية من: xx007 مبلغ: 207.35 SAR في: 2020/02/26 14:11,dae,43887,note2,</v>
      </c>
      <c r="P1165">
        <f>COUNTIF(O:O,O1165)</f>
        <v>1</v>
      </c>
    </row>
    <row r="1166" spans="1:16" ht="30" customHeight="1" thickBot="1" x14ac:dyDescent="0.35">
      <c r="A1166" s="8">
        <v>43919.692384259259</v>
      </c>
      <c r="B1166" s="4" t="s">
        <v>9</v>
      </c>
      <c r="C1166" s="4"/>
      <c r="D1166" s="4"/>
      <c r="E1166" s="9">
        <v>1000</v>
      </c>
      <c r="F1166" s="4" t="s">
        <v>20</v>
      </c>
      <c r="G1166" s="4"/>
      <c r="H1166" s="4" t="s">
        <v>683</v>
      </c>
      <c r="I1166" s="4"/>
      <c r="J1166" s="4"/>
      <c r="K1166" s="9" t="s">
        <v>1112</v>
      </c>
      <c r="L1166" s="10">
        <v>43880</v>
      </c>
      <c r="M1166" s="4"/>
      <c r="N1166" s="1">
        <f>COUNTIF(K:K,K1166)</f>
        <v>1</v>
      </c>
      <c r="O1166" s="1" t="str">
        <f t="shared" si="18"/>
        <v>Expenses,amount,,source,,expence amount,1000,category,Me,item1,,item2Debt,item3,,item4,,des,سلفة لرياض حوالة صادرة: محلية من: xx007 مبلغ: 1007.35 SAR في: 2020/02/19 09:50,dae,43880,note2,</v>
      </c>
      <c r="P1166">
        <f>COUNTIF(O:O,O1166)</f>
        <v>1</v>
      </c>
    </row>
    <row r="1167" spans="1:16" ht="30" customHeight="1" thickBot="1" x14ac:dyDescent="0.35">
      <c r="A1167" s="8">
        <v>43919.693182870367</v>
      </c>
      <c r="B1167" s="4" t="s">
        <v>9</v>
      </c>
      <c r="C1167" s="4"/>
      <c r="D1167" s="4"/>
      <c r="E1167" s="9">
        <v>81.849999999999994</v>
      </c>
      <c r="F1167" s="4" t="s">
        <v>10</v>
      </c>
      <c r="G1167" s="4" t="s">
        <v>10</v>
      </c>
      <c r="H1167" s="4"/>
      <c r="I1167" s="4"/>
      <c r="J1167" s="4"/>
      <c r="K1167" s="9" t="s">
        <v>1113</v>
      </c>
      <c r="L1167" s="10">
        <v>43878</v>
      </c>
      <c r="M1167" s="4"/>
      <c r="N1167" s="1">
        <f>COUNTIF(K:K,K1167)</f>
        <v>1</v>
      </c>
      <c r="O1167" s="1" t="str">
        <f t="shared" si="18"/>
        <v>Expenses,amount,,source,,expence amount,81.85,category,H1,item1,H1,item2,item3,,item4,,des,مشتريات نقاط البيع بطاقة: **4529;مدى(تطبيق مدى Pay) من: xx007 مبلغ: 81.85 SAR لدى: PANDA RETAIL COMPANY P دولة: السعودية في: 2020/02/17 21:04,dae,43878,note2,</v>
      </c>
      <c r="P1167">
        <f>COUNTIF(O:O,O1167)</f>
        <v>1</v>
      </c>
    </row>
    <row r="1168" spans="1:16" ht="30" customHeight="1" thickBot="1" x14ac:dyDescent="0.35">
      <c r="A1168" s="8">
        <v>43919.693611111114</v>
      </c>
      <c r="B1168" s="4" t="s">
        <v>9</v>
      </c>
      <c r="C1168" s="4"/>
      <c r="D1168" s="4"/>
      <c r="E1168" s="9">
        <v>6</v>
      </c>
      <c r="F1168" s="4" t="s">
        <v>14</v>
      </c>
      <c r="G1168" s="4"/>
      <c r="H1168" s="4"/>
      <c r="I1168" s="4" t="s">
        <v>14</v>
      </c>
      <c r="J1168" s="4"/>
      <c r="K1168" s="9" t="s">
        <v>1114</v>
      </c>
      <c r="L1168" s="10">
        <v>43878</v>
      </c>
      <c r="M1168" s="4"/>
      <c r="N1168" s="1">
        <f>COUNTIF(K:K,K1168)</f>
        <v>1</v>
      </c>
      <c r="O1168" s="1" t="str">
        <f t="shared" si="18"/>
        <v>Expenses,amount,,source,,expence amount,6,category,H2,item1,,item2,item3,H2,item4,,des,مشتريات نقاط البيع بطاقة: **4529;مدى(أثير) من: xx007 مبلغ: 6.00 SAR لدى: Danat ALAryaf دولة: السعودية في: 2020/02/17 20:27,dae,43878,note2,</v>
      </c>
      <c r="P1168">
        <f>COUNTIF(O:O,O1168)</f>
        <v>1</v>
      </c>
    </row>
    <row r="1169" spans="1:16" ht="30" customHeight="1" thickBot="1" x14ac:dyDescent="0.35">
      <c r="A1169" s="8">
        <v>43919.694131944445</v>
      </c>
      <c r="B1169" s="4" t="s">
        <v>9</v>
      </c>
      <c r="C1169" s="4"/>
      <c r="D1169" s="4"/>
      <c r="E1169" s="9">
        <v>23.47</v>
      </c>
      <c r="F1169" s="4" t="s">
        <v>14</v>
      </c>
      <c r="G1169" s="4"/>
      <c r="H1169" s="4"/>
      <c r="I1169" s="4" t="s">
        <v>14</v>
      </c>
      <c r="J1169" s="4"/>
      <c r="K1169" s="9" t="s">
        <v>1115</v>
      </c>
      <c r="L1169" s="10">
        <v>43878</v>
      </c>
      <c r="M1169" s="4"/>
      <c r="N1169" s="1">
        <f>COUNTIF(K:K,K1169)</f>
        <v>1</v>
      </c>
      <c r="O1169" s="1" t="str">
        <f t="shared" si="18"/>
        <v>Expenses,amount,,source,,expence amount,23.47,category,H2,item1,,item2,item3,H2,item4,,des,مشتريات نقاط البيع بطاقة: **4529;مدى(أثير) من: xx007 مبلغ: 23.47 SAR لدى: AlOthaim AlNafel 148 دولة: السعودية في: 2020/02/17 20:20,dae,43878,note2,</v>
      </c>
      <c r="P1169">
        <f>COUNTIF(O:O,O1169)</f>
        <v>1</v>
      </c>
    </row>
    <row r="1170" spans="1:16" ht="30" customHeight="1" thickBot="1" x14ac:dyDescent="0.35">
      <c r="A1170" s="8">
        <v>43919.695474537039</v>
      </c>
      <c r="B1170" s="4" t="s">
        <v>9</v>
      </c>
      <c r="C1170" s="4"/>
      <c r="D1170" s="4"/>
      <c r="E1170" s="9">
        <v>66.73</v>
      </c>
      <c r="F1170" s="4" t="s">
        <v>14</v>
      </c>
      <c r="G1170" s="4"/>
      <c r="H1170" s="4"/>
      <c r="I1170" s="4" t="s">
        <v>14</v>
      </c>
      <c r="J1170" s="4"/>
      <c r="K1170" s="9" t="s">
        <v>1116</v>
      </c>
      <c r="L1170" s="10">
        <v>43878</v>
      </c>
      <c r="M1170" s="4"/>
      <c r="N1170" s="1">
        <f>COUNTIF(K:K,K1170)</f>
        <v>1</v>
      </c>
      <c r="O1170" s="1" t="str">
        <f t="shared" si="18"/>
        <v>Expenses,amount,,source,,expence amount,66.73,category,H2,item1,,item2,item3,H2,item4,,des,مشتريات نقاط البيع بطاقة: **4529;مدى(أثير) من: xx007 مبلغ: 66.73 SAR لدى: Al Othaim Markets BR دولة: السعودية في: 2020/02/17 17:09,dae,43878,note2,</v>
      </c>
      <c r="P1170">
        <f>COUNTIF(O:O,O1170)</f>
        <v>1</v>
      </c>
    </row>
    <row r="1171" spans="1:16" ht="30" customHeight="1" thickBot="1" x14ac:dyDescent="0.35">
      <c r="A1171" s="8">
        <v>43919.69599537037</v>
      </c>
      <c r="B1171" s="4" t="s">
        <v>9</v>
      </c>
      <c r="C1171" s="4"/>
      <c r="D1171" s="4"/>
      <c r="E1171" s="9">
        <v>18</v>
      </c>
      <c r="F1171" s="4" t="s">
        <v>20</v>
      </c>
      <c r="G1171" s="4"/>
      <c r="H1171" s="4" t="s">
        <v>74</v>
      </c>
      <c r="I1171" s="4"/>
      <c r="J1171" s="4"/>
      <c r="K1171" s="9" t="s">
        <v>1117</v>
      </c>
      <c r="L1171" s="10">
        <v>43878</v>
      </c>
      <c r="M1171" s="4"/>
      <c r="N1171" s="1">
        <f>COUNTIF(K:K,K1171)</f>
        <v>1</v>
      </c>
      <c r="O1171" s="1" t="str">
        <f t="shared" si="18"/>
        <v>Expenses,amount,,source,,expence amount,18,category,Me,item1,,item2Food,item3,,item4,,des,مشتريات نقاط البيع بطاقة: **4529;مدى(تطبيق مدى Pay) من: xx007 مبلغ: 18.00 SAR لدى: SHAWERMER دولة: السعودية في: 2020/02/17 16:39,dae,43878,note2,</v>
      </c>
      <c r="P1171">
        <f>COUNTIF(O:O,O1171)</f>
        <v>1</v>
      </c>
    </row>
    <row r="1172" spans="1:16" ht="30" customHeight="1" thickBot="1" x14ac:dyDescent="0.35">
      <c r="A1172" s="8">
        <v>43919.69703703704</v>
      </c>
      <c r="B1172" s="4" t="s">
        <v>9</v>
      </c>
      <c r="C1172" s="4"/>
      <c r="D1172" s="4"/>
      <c r="E1172" s="9">
        <v>30</v>
      </c>
      <c r="F1172" s="4" t="s">
        <v>14</v>
      </c>
      <c r="G1172" s="4"/>
      <c r="H1172" s="4" t="s">
        <v>22</v>
      </c>
      <c r="I1172" s="4" t="s">
        <v>14</v>
      </c>
      <c r="J1172" s="4"/>
      <c r="K1172" s="9" t="s">
        <v>1118</v>
      </c>
      <c r="L1172" s="10">
        <v>43878</v>
      </c>
      <c r="M1172" s="4"/>
      <c r="N1172" s="1">
        <f>COUNTIF(K:K,K1172)</f>
        <v>1</v>
      </c>
      <c r="O1172" s="1" t="str">
        <f t="shared" si="18"/>
        <v>Expenses,amount,,source,,expence amount,30,category,H2,item1,,item2Fuel,item3,H2,item4,,des,مشتريات نقاط البيع بطاقة: **4529;مدى(أثير) من: xx007 مبلغ: 30.00 SAR لدى: SAHAL دولة: السعودية في: 2020/02/17 16:12,dae,43878,note2,</v>
      </c>
      <c r="P1172">
        <f>COUNTIF(O:O,O1172)</f>
        <v>1</v>
      </c>
    </row>
    <row r="1173" spans="1:16" ht="30" customHeight="1" thickBot="1" x14ac:dyDescent="0.35">
      <c r="A1173" s="8">
        <v>43921.466597222221</v>
      </c>
      <c r="B1173" s="4" t="s">
        <v>9</v>
      </c>
      <c r="C1173" s="4"/>
      <c r="D1173" s="4"/>
      <c r="E1173" s="9">
        <v>898.42</v>
      </c>
      <c r="F1173" s="4" t="s">
        <v>10</v>
      </c>
      <c r="G1173" s="4" t="s">
        <v>10</v>
      </c>
      <c r="H1173" s="4"/>
      <c r="I1173" s="4"/>
      <c r="J1173" s="4"/>
      <c r="K1173" s="9" t="s">
        <v>1119</v>
      </c>
      <c r="L1173" s="10">
        <v>43922</v>
      </c>
      <c r="M1173" s="4"/>
      <c r="N1173" s="1">
        <f>COUNTIF(K:K,K1173)</f>
        <v>1</v>
      </c>
      <c r="O1173" s="1" t="str">
        <f t="shared" si="18"/>
        <v>Expenses,amount,,source,,expence amount,898.42,category,H1,item1,H1,item2,item3,,item4,,des,شراء عبر نقاط البيع بطاقة:*8113;مدى(أثير) من:*2153 لدى:PANDA RETAIL COMPANY P مبلغ:SAR 898.42 في:20-03-28 12:46,dae,43922,note2,</v>
      </c>
      <c r="P1173">
        <f>COUNTIF(O:O,O1173)</f>
        <v>1</v>
      </c>
    </row>
    <row r="1174" spans="1:16" ht="30" customHeight="1" thickBot="1" x14ac:dyDescent="0.35">
      <c r="A1174" s="8">
        <v>43921.709537037037</v>
      </c>
      <c r="B1174" s="4" t="s">
        <v>9</v>
      </c>
      <c r="C1174" s="4"/>
      <c r="D1174" s="4"/>
      <c r="E1174" s="9">
        <v>27.79</v>
      </c>
      <c r="F1174" s="4" t="s">
        <v>14</v>
      </c>
      <c r="G1174" s="4"/>
      <c r="H1174" s="4"/>
      <c r="I1174" s="4" t="s">
        <v>14</v>
      </c>
      <c r="J1174" s="4"/>
      <c r="K1174" s="9" t="s">
        <v>1120</v>
      </c>
      <c r="L1174" s="10">
        <v>43921</v>
      </c>
      <c r="M1174" s="4"/>
      <c r="N1174" s="1">
        <f>COUNTIF(K:K,K1174)</f>
        <v>1</v>
      </c>
      <c r="O1174" s="1" t="str">
        <f t="shared" si="18"/>
        <v>Expenses,amount,,source,,expence amount,27.79,category,H2,item1,,item2,item3,H2,item4,,des,مشتريات نقاط البيع بطاقة: **4529;مدى(أثير) من: xx007 مبلغ: 27.79 SAR لدى: TAMIMI MARKETS S162 دولة: السعودية في: 2020/03/31 13:18,dae,43921,note2,</v>
      </c>
      <c r="P1174">
        <f>COUNTIF(O:O,O1174)</f>
        <v>1</v>
      </c>
    </row>
    <row r="1175" spans="1:16" ht="30" customHeight="1" thickBot="1" x14ac:dyDescent="0.35">
      <c r="A1175" s="8">
        <v>43921.71</v>
      </c>
      <c r="B1175" s="4" t="s">
        <v>9</v>
      </c>
      <c r="C1175" s="4"/>
      <c r="D1175" s="4"/>
      <c r="E1175" s="9">
        <v>42.99</v>
      </c>
      <c r="F1175" s="4" t="s">
        <v>14</v>
      </c>
      <c r="G1175" s="4"/>
      <c r="H1175" s="4"/>
      <c r="I1175" s="4" t="s">
        <v>14</v>
      </c>
      <c r="J1175" s="4"/>
      <c r="K1175" s="9" t="s">
        <v>1121</v>
      </c>
      <c r="L1175" s="10">
        <v>43921</v>
      </c>
      <c r="M1175" s="4"/>
      <c r="N1175" s="1">
        <f>COUNTIF(K:K,K1175)</f>
        <v>1</v>
      </c>
      <c r="O1175" s="1" t="str">
        <f t="shared" si="18"/>
        <v>Expenses,amount,,source,,expence amount,42.99,category,H2,item1,,item2,item3,H2,item4,,des,مشتريات نقاط البيع بطاقة: **4529;مدى(أثير) من: xx007 مبلغ: 42.99 SAR لدى: Panda Retail Co HP دولة: السعودية في: 2020/03/31 12:47,dae,43921,note2,</v>
      </c>
      <c r="P1175">
        <f>COUNTIF(O:O,O1175)</f>
        <v>1</v>
      </c>
    </row>
    <row r="1176" spans="1:16" ht="30" customHeight="1" thickBot="1" x14ac:dyDescent="0.35">
      <c r="A1176" s="8">
        <v>43921.710358796299</v>
      </c>
      <c r="B1176" s="4" t="s">
        <v>9</v>
      </c>
      <c r="C1176" s="4"/>
      <c r="D1176" s="4"/>
      <c r="E1176" s="9">
        <v>30</v>
      </c>
      <c r="F1176" s="4" t="s">
        <v>10</v>
      </c>
      <c r="G1176" s="4" t="s">
        <v>24</v>
      </c>
      <c r="H1176" s="4"/>
      <c r="I1176" s="4"/>
      <c r="J1176" s="4"/>
      <c r="K1176" s="9" t="s">
        <v>1122</v>
      </c>
      <c r="L1176" s="10">
        <v>43921</v>
      </c>
      <c r="M1176" s="4"/>
      <c r="N1176" s="1">
        <f>COUNTIF(K:K,K1176)</f>
        <v>1</v>
      </c>
      <c r="O1176" s="1" t="str">
        <f t="shared" si="18"/>
        <v>Expenses,amount,,source,,expence amount,30,category,H1,item1,Batool,item2,item3,,item4,,des,حوالة صادرة: محلية من: xx007 مبلغ: 30.00 SAR في: 2020/03/31 00:20,dae,43921,note2,</v>
      </c>
      <c r="P1176">
        <f>COUNTIF(O:O,O1176)</f>
        <v>1</v>
      </c>
    </row>
    <row r="1177" spans="1:16" ht="30" customHeight="1" thickBot="1" x14ac:dyDescent="0.35">
      <c r="A1177" s="8">
        <v>43921.711747685185</v>
      </c>
      <c r="B1177" s="4" t="s">
        <v>9</v>
      </c>
      <c r="C1177" s="4"/>
      <c r="D1177" s="4"/>
      <c r="E1177" s="9">
        <v>14</v>
      </c>
      <c r="F1177" s="4" t="s">
        <v>20</v>
      </c>
      <c r="G1177" s="4"/>
      <c r="H1177" s="4" t="s">
        <v>84</v>
      </c>
      <c r="I1177" s="4"/>
      <c r="J1177" s="4"/>
      <c r="K1177" s="9" t="s">
        <v>1123</v>
      </c>
      <c r="L1177" s="10">
        <v>43878</v>
      </c>
      <c r="M1177" s="4"/>
      <c r="N1177" s="1">
        <f>COUNTIF(K:K,K1177)</f>
        <v>1</v>
      </c>
      <c r="O1177" s="1" t="str">
        <f t="shared" si="18"/>
        <v>Expenses,amount,,source,,expence amount,14,category,Me,item1,,item2Coffee,item3,,item4,,des,مشتريات نقاط البيع بطاقة: **4529;مدى(تطبيق مدى Pay) من: xx007 مبلغ: 14.00 SAR لدى: STARBUCKS دولة: السعودية في: 2020/02/17 13:45,dae,43878,note2,</v>
      </c>
      <c r="P1177">
        <f>COUNTIF(O:O,O1177)</f>
        <v>1</v>
      </c>
    </row>
    <row r="1178" spans="1:16" ht="30" customHeight="1" thickBot="1" x14ac:dyDescent="0.35">
      <c r="A1178" s="8">
        <v>43921.712418981479</v>
      </c>
      <c r="B1178" s="4" t="s">
        <v>9</v>
      </c>
      <c r="C1178" s="4"/>
      <c r="D1178" s="4"/>
      <c r="E1178" s="9">
        <v>14</v>
      </c>
      <c r="F1178" s="4" t="s">
        <v>20</v>
      </c>
      <c r="G1178" s="4"/>
      <c r="H1178" s="4" t="s">
        <v>84</v>
      </c>
      <c r="I1178" s="4"/>
      <c r="J1178" s="4"/>
      <c r="K1178" s="9" t="s">
        <v>1124</v>
      </c>
      <c r="L1178" s="10">
        <v>43878</v>
      </c>
      <c r="M1178" s="4"/>
      <c r="N1178" s="1">
        <f>COUNTIF(K:K,K1178)</f>
        <v>1</v>
      </c>
      <c r="O1178" s="1" t="str">
        <f t="shared" si="18"/>
        <v>Expenses,amount,,source,,expence amount,14,category,Me,item1,,item2Coffee,item3,,item4,,des,مشتريات نقاط البيع بطاقة: **4529;مدى(تطبيق مدى Pay) من: xx007 مبلغ: 14.00 SAR لدى: STARBUCKS دولة: السعودية في: 2020/02/17 14:33,dae,43878,note2,</v>
      </c>
      <c r="P1178">
        <f>COUNTIF(O:O,O1178)</f>
        <v>1</v>
      </c>
    </row>
    <row r="1179" spans="1:16" ht="30" customHeight="1" thickBot="1" x14ac:dyDescent="0.35">
      <c r="A1179" s="8">
        <v>43921.712870370371</v>
      </c>
      <c r="B1179" s="4" t="s">
        <v>9</v>
      </c>
      <c r="C1179" s="4"/>
      <c r="D1179" s="4"/>
      <c r="E1179" s="9">
        <v>27</v>
      </c>
      <c r="F1179" s="4" t="s">
        <v>14</v>
      </c>
      <c r="G1179" s="4"/>
      <c r="H1179" s="4"/>
      <c r="I1179" s="4" t="s">
        <v>14</v>
      </c>
      <c r="J1179" s="4"/>
      <c r="K1179" s="9" t="s">
        <v>1125</v>
      </c>
      <c r="L1179" s="10">
        <v>43878</v>
      </c>
      <c r="M1179" s="4"/>
      <c r="N1179" s="1">
        <f>COUNTIF(K:K,K1179)</f>
        <v>1</v>
      </c>
      <c r="O1179" s="1" t="str">
        <f t="shared" si="18"/>
        <v>Expenses,amount,,source,,expence amount,27,category,H2,item1,,item2,item3,H2,item4,,des,مشتريات نقاط البيع بطاقة: **4529;مدى(أثير) من: xx007 مبلغ: 27.00 SAR لدى: MCDONALDS ALNARJES دولة: السعودية في: 2020/02/17 14:45,dae,43878,note2,</v>
      </c>
      <c r="P1179">
        <f>COUNTIF(O:O,O1179)</f>
        <v>1</v>
      </c>
    </row>
    <row r="1180" spans="1:16" ht="30" customHeight="1" thickBot="1" x14ac:dyDescent="0.35">
      <c r="A1180" s="8">
        <v>43923.576435185183</v>
      </c>
      <c r="B1180" s="4" t="s">
        <v>9</v>
      </c>
      <c r="C1180" s="4"/>
      <c r="D1180" s="4"/>
      <c r="E1180" s="9">
        <v>30</v>
      </c>
      <c r="F1180" s="4" t="s">
        <v>14</v>
      </c>
      <c r="G1180" s="4"/>
      <c r="H1180" s="4"/>
      <c r="I1180" s="4" t="s">
        <v>14</v>
      </c>
      <c r="J1180" s="4"/>
      <c r="K1180" s="9" t="s">
        <v>1126</v>
      </c>
      <c r="L1180" s="10">
        <v>43923</v>
      </c>
      <c r="M1180" s="4"/>
      <c r="N1180" s="1">
        <f>COUNTIF(K:K,K1180)</f>
        <v>1</v>
      </c>
      <c r="O1180" s="1" t="str">
        <f t="shared" si="18"/>
        <v>Expenses,amount,,source,,expence amount,30,category,H2,item1,,item2,item3,H2,item4,,des,مشتريات نقاط البيع قة: **4529;مدى(أثير) من: xx007 مبلغ: 30.00 SAR لدى: FOAM دولة: السعودية في: 2020/04/02 13:34,dae,43923,note2,</v>
      </c>
      <c r="P1180">
        <f>COUNTIF(O:O,O1180)</f>
        <v>1</v>
      </c>
    </row>
    <row r="1181" spans="1:16" ht="30" customHeight="1" thickBot="1" x14ac:dyDescent="0.35">
      <c r="A1181" s="8">
        <v>43923.603391203702</v>
      </c>
      <c r="B1181" s="4" t="s">
        <v>9</v>
      </c>
      <c r="C1181" s="4"/>
      <c r="D1181" s="4"/>
      <c r="E1181" s="9">
        <v>108</v>
      </c>
      <c r="F1181" s="4" t="s">
        <v>20</v>
      </c>
      <c r="G1181" s="4"/>
      <c r="H1181" s="4" t="s">
        <v>22</v>
      </c>
      <c r="I1181" s="4"/>
      <c r="J1181" s="4"/>
      <c r="K1181" s="9" t="s">
        <v>1127</v>
      </c>
      <c r="L1181" s="10">
        <v>43923</v>
      </c>
      <c r="M1181" s="4"/>
      <c r="N1181" s="1">
        <f>COUNTIF(K:K,K1181)</f>
        <v>1</v>
      </c>
      <c r="O1181" s="1" t="str">
        <f t="shared" si="18"/>
        <v>Expenses,amount,,source,,expence amount,108,category,Me,item1,,item2Fuel,item3,,item4,,des,شراء عبر نقاط البيع بطاقة: ***1693; مدى(أثير) من: ***3001 مبلغ: SAR 108.00 لدى: ALATOZ CO في: 2020-04-02 14:24:27,dae,43923,note2,</v>
      </c>
      <c r="P1181">
        <f>COUNTIF(O:O,O1181)</f>
        <v>1</v>
      </c>
    </row>
    <row r="1182" spans="1:16" ht="30" customHeight="1" thickBot="1" x14ac:dyDescent="0.35">
      <c r="A1182" s="8">
        <v>43923.603726851848</v>
      </c>
      <c r="B1182" s="4" t="s">
        <v>9</v>
      </c>
      <c r="C1182" s="4"/>
      <c r="D1182" s="4"/>
      <c r="E1182" s="9">
        <v>55</v>
      </c>
      <c r="F1182" s="4" t="s">
        <v>10</v>
      </c>
      <c r="G1182" s="4" t="s">
        <v>10</v>
      </c>
      <c r="H1182" s="4"/>
      <c r="I1182" s="4"/>
      <c r="J1182" s="4"/>
      <c r="K1182" s="9" t="s">
        <v>1128</v>
      </c>
      <c r="L1182" s="10">
        <v>43923</v>
      </c>
      <c r="M1182" s="4"/>
      <c r="N1182" s="1">
        <f>COUNTIF(K:K,K1182)</f>
        <v>1</v>
      </c>
      <c r="O1182" s="1" t="str">
        <f t="shared" si="18"/>
        <v>Expenses,amount,,source,,expence amount,55,category,H1,item1,H1,item2,item3,,item4,,des,شراء عبر نقاط البيع بطاقة: ***1693; مدى(أثير) من: ***3001 مبلغ: SAR 55.00 لدى: THLAJAT ALEARINI في: 2020-04-02 14:04:19,dae,43923,note2,</v>
      </c>
      <c r="P1182">
        <f>COUNTIF(O:O,O1182)</f>
        <v>1</v>
      </c>
    </row>
    <row r="1183" spans="1:16" ht="30" customHeight="1" thickBot="1" x14ac:dyDescent="0.35">
      <c r="A1183" s="8">
        <v>43923.604166666664</v>
      </c>
      <c r="B1183" s="4" t="s">
        <v>9</v>
      </c>
      <c r="C1183" s="4"/>
      <c r="D1183" s="4"/>
      <c r="E1183" s="9">
        <v>31</v>
      </c>
      <c r="F1183" s="4" t="s">
        <v>10</v>
      </c>
      <c r="G1183" s="4" t="s">
        <v>24</v>
      </c>
      <c r="H1183" s="4"/>
      <c r="I1183" s="4"/>
      <c r="J1183" s="4"/>
      <c r="K1183" s="9" t="s">
        <v>1129</v>
      </c>
      <c r="L1183" s="10">
        <v>43923</v>
      </c>
      <c r="M1183" s="4"/>
      <c r="N1183" s="1">
        <f>COUNTIF(K:K,K1183)</f>
        <v>1</v>
      </c>
      <c r="O1183" s="1" t="str">
        <f t="shared" si="18"/>
        <v>Expenses,amount,,source,,expence amount,31,category,H1,item1,Batool,item2,item3,,item4,,des,شراء إنترنت بطاقة: ***1693;مدى من: ***3001 مبلغ: SAR 31.00 لدى: HungerStation في: 2020-04-02 13:23:38,dae,43923,note2,</v>
      </c>
      <c r="P1183">
        <f>COUNTIF(O:O,O1183)</f>
        <v>1</v>
      </c>
    </row>
    <row r="1184" spans="1:16" ht="30" customHeight="1" thickBot="1" x14ac:dyDescent="0.35">
      <c r="A1184" s="8">
        <v>43923.604953703703</v>
      </c>
      <c r="B1184" s="4" t="s">
        <v>9</v>
      </c>
      <c r="C1184" s="4"/>
      <c r="D1184" s="4"/>
      <c r="E1184" s="9">
        <v>37.82</v>
      </c>
      <c r="F1184" s="4" t="s">
        <v>20</v>
      </c>
      <c r="G1184" s="4"/>
      <c r="H1184" s="4" t="s">
        <v>30</v>
      </c>
      <c r="I1184" s="4"/>
      <c r="J1184" s="4"/>
      <c r="K1184" s="9" t="s">
        <v>1130</v>
      </c>
      <c r="L1184" s="10">
        <v>43923</v>
      </c>
      <c r="M1184" s="4"/>
      <c r="N1184" s="1">
        <f>COUNTIF(K:K,K1184)</f>
        <v>1</v>
      </c>
      <c r="O1184" s="1" t="str">
        <f t="shared" si="18"/>
        <v>Expenses,amount,,source,,expence amount,37.82,category,Me,item1,,item2Other,item3,,item4,,des,فتاوى الألباني عملية شراء مدى عبر الإنترنت بمبلغ 37.82 SAR بإستخدام بطاقة مدى رقم ***1693 في 2020-04-02 01:21:09 تم الخصم من حساب ***3001.,dae,43923,note2,</v>
      </c>
      <c r="P1184">
        <f>COUNTIF(O:O,O1184)</f>
        <v>1</v>
      </c>
    </row>
    <row r="1185" spans="1:16" ht="30" customHeight="1" thickBot="1" x14ac:dyDescent="0.35">
      <c r="A1185" s="8">
        <v>43923.704386574071</v>
      </c>
      <c r="B1185" s="4" t="s">
        <v>9</v>
      </c>
      <c r="C1185" s="4"/>
      <c r="D1185" s="4"/>
      <c r="E1185" s="9">
        <v>13.5</v>
      </c>
      <c r="F1185" s="4" t="s">
        <v>10</v>
      </c>
      <c r="G1185" s="4" t="s">
        <v>10</v>
      </c>
      <c r="H1185" s="4"/>
      <c r="I1185" s="4"/>
      <c r="J1185" s="4"/>
      <c r="K1185" s="9" t="s">
        <v>1131</v>
      </c>
      <c r="L1185" s="10">
        <v>43923</v>
      </c>
      <c r="M1185" s="4"/>
      <c r="N1185" s="1">
        <f>COUNTIF(K:K,K1185)</f>
        <v>1</v>
      </c>
      <c r="O1185" s="1" t="str">
        <f t="shared" si="18"/>
        <v>Expenses,amount,,source,,expence amount,13.5,category,H1,item1,H1,item2,item3,,item4,,des,شراء عبر نقاط البيع بطاقة: ***1693; مدى(أثير) من: ***3001 مبلغ: SAR 13.50 لدى: EST BAYAREQ DUBAI LLTJ ah st في: 2020-04-02 14:31:29,dae,43923,note2,</v>
      </c>
      <c r="P1185">
        <f>COUNTIF(O:O,O1185)</f>
        <v>1</v>
      </c>
    </row>
    <row r="1186" spans="1:16" ht="30" customHeight="1" thickBot="1" x14ac:dyDescent="0.35">
      <c r="A1186" s="8">
        <v>43923.705717592595</v>
      </c>
      <c r="B1186" s="4" t="s">
        <v>9</v>
      </c>
      <c r="C1186" s="4"/>
      <c r="D1186" s="4"/>
      <c r="E1186" s="9">
        <v>15</v>
      </c>
      <c r="F1186" s="4" t="s">
        <v>14</v>
      </c>
      <c r="G1186" s="4"/>
      <c r="H1186" s="4"/>
      <c r="I1186" s="4" t="s">
        <v>14</v>
      </c>
      <c r="J1186" s="4"/>
      <c r="K1186" s="9" t="s">
        <v>1132</v>
      </c>
      <c r="L1186" s="10">
        <v>43921</v>
      </c>
      <c r="M1186" s="4"/>
      <c r="N1186" s="1">
        <f>COUNTIF(K:K,K1186)</f>
        <v>1</v>
      </c>
      <c r="O1186" s="1" t="str">
        <f t="shared" si="18"/>
        <v>Expenses,amount,,source,,expence amount,15,category,H2,item1,,item2,item3,H2,item4,,des,شراء عبر نقاط البيع بطاقة: ***1693; مدى(أثير) من: ***3001 مبلغ: SAR 15.00 لدى: EST BAYAREQ DUBAI LLTJ ah st في: 2020-03-31 11:32:09,dae,43921,note2,</v>
      </c>
      <c r="P1186">
        <f>COUNTIF(O:O,O1186)</f>
        <v>1</v>
      </c>
    </row>
    <row r="1187" spans="1:16" ht="30" customHeight="1" thickBot="1" x14ac:dyDescent="0.35">
      <c r="A1187" s="8">
        <v>43923.706261574072</v>
      </c>
      <c r="B1187" s="4" t="s">
        <v>9</v>
      </c>
      <c r="C1187" s="4"/>
      <c r="D1187" s="4"/>
      <c r="E1187" s="9">
        <v>9</v>
      </c>
      <c r="F1187" s="4" t="s">
        <v>14</v>
      </c>
      <c r="G1187" s="4"/>
      <c r="H1187" s="4"/>
      <c r="I1187" s="4" t="s">
        <v>14</v>
      </c>
      <c r="J1187" s="4"/>
      <c r="K1187" s="9" t="s">
        <v>1133</v>
      </c>
      <c r="L1187" s="10">
        <v>43920</v>
      </c>
      <c r="M1187" s="4"/>
      <c r="N1187" s="1">
        <f>COUNTIF(K:K,K1187)</f>
        <v>1</v>
      </c>
      <c r="O1187" s="1" t="str">
        <f t="shared" si="18"/>
        <v>Expenses,amount,,source,,expence amount,9,category,H2,item1,,item2,item3,H2,item4,,des,شراء عبر نقاط البيع بطاقة: ***1693; مدى(أثير) من: ***3001 مبلغ: SAR 9.00 لدى: EST BAYAREQ DUBAI LLTJ ah st في: 2020-03-30 14:55:03,dae,43920,note2,</v>
      </c>
      <c r="P1187">
        <f>COUNTIF(O:O,O1187)</f>
        <v>1</v>
      </c>
    </row>
    <row r="1188" spans="1:16" ht="30" customHeight="1" thickBot="1" x14ac:dyDescent="0.35">
      <c r="A1188" s="8">
        <v>43923.707245370373</v>
      </c>
      <c r="B1188" s="4" t="s">
        <v>9</v>
      </c>
      <c r="C1188" s="4"/>
      <c r="D1188" s="4"/>
      <c r="E1188" s="9">
        <v>5</v>
      </c>
      <c r="F1188" s="4" t="s">
        <v>14</v>
      </c>
      <c r="G1188" s="4"/>
      <c r="H1188" s="4"/>
      <c r="I1188" s="4" t="s">
        <v>14</v>
      </c>
      <c r="J1188" s="4"/>
      <c r="K1188" s="9">
        <v>5</v>
      </c>
      <c r="L1188" s="10">
        <v>43920</v>
      </c>
      <c r="M1188" s="4"/>
      <c r="N1188" s="1">
        <f>COUNTIF(K:K,K1188)</f>
        <v>1</v>
      </c>
      <c r="O1188" s="1" t="str">
        <f t="shared" ref="O1188:O1250" si="19">B1188&amp;","&amp;"amount"&amp;","&amp;C1188&amp;","&amp;"source"&amp;","&amp;D1188&amp;","&amp;"expence amount"&amp;","&amp;E1188&amp;","&amp;"category"&amp;","&amp;F1188&amp;","&amp;"item1"&amp;","&amp;G1188&amp;","&amp;"item2"&amp;H1188&amp;","&amp;"item3"&amp;","&amp;I1188&amp;","&amp;"item4"&amp;","&amp;J1188&amp;","&amp;"des"&amp;","&amp;K1188&amp;","&amp;"dae"&amp;","&amp;L1188&amp;","&amp;"note2"&amp;","&amp;M1188</f>
        <v>Expenses,amount,,source,,expence amount,5,category,H2,item1,,item2,item3,H2,item4,,des,5,dae,43920,note2,</v>
      </c>
      <c r="P1188">
        <f>COUNTIF(O:O,O1188)</f>
        <v>1</v>
      </c>
    </row>
    <row r="1189" spans="1:16" ht="30" customHeight="1" thickBot="1" x14ac:dyDescent="0.35">
      <c r="A1189" s="8">
        <v>43923.707754629628</v>
      </c>
      <c r="B1189" s="4" t="s">
        <v>9</v>
      </c>
      <c r="C1189" s="4"/>
      <c r="D1189" s="4"/>
      <c r="E1189" s="9">
        <v>5</v>
      </c>
      <c r="F1189" s="4" t="s">
        <v>14</v>
      </c>
      <c r="G1189" s="4"/>
      <c r="H1189" s="4"/>
      <c r="I1189" s="4" t="s">
        <v>14</v>
      </c>
      <c r="J1189" s="4"/>
      <c r="K1189" s="9" t="s">
        <v>1134</v>
      </c>
      <c r="L1189" s="10">
        <v>43920</v>
      </c>
      <c r="M1189" s="4"/>
      <c r="N1189" s="1">
        <f>COUNTIF(K:K,K1189)</f>
        <v>1</v>
      </c>
      <c r="O1189" s="1" t="str">
        <f t="shared" si="19"/>
        <v>Expenses,amount,,source,,expence amount,5,category,H2,item1,,item2,item3,H2,item4,,des,شراء عبر نقاط البيع بطاقة: ***1693; مدى(أثير) من: ***3001 مبلغ: SAR 5.00 لدى: Ruba Muhammad Al Hamid st Al Nada في: 2020-03-30 14:59:46,dae,43920,note2,</v>
      </c>
      <c r="P1189">
        <f>COUNTIF(O:O,O1189)</f>
        <v>1</v>
      </c>
    </row>
    <row r="1190" spans="1:16" ht="30" customHeight="1" thickBot="1" x14ac:dyDescent="0.35">
      <c r="A1190" s="8">
        <v>43923.737974537034</v>
      </c>
      <c r="B1190" s="4" t="s">
        <v>9</v>
      </c>
      <c r="C1190" s="4"/>
      <c r="D1190" s="4"/>
      <c r="E1190" s="9">
        <v>41</v>
      </c>
      <c r="F1190" s="4" t="s">
        <v>14</v>
      </c>
      <c r="G1190" s="4"/>
      <c r="H1190" s="4"/>
      <c r="I1190" s="4" t="s">
        <v>14</v>
      </c>
      <c r="J1190" s="4"/>
      <c r="K1190" s="9" t="s">
        <v>1135</v>
      </c>
      <c r="L1190" s="10">
        <v>43923</v>
      </c>
      <c r="M1190" s="4"/>
      <c r="N1190" s="1">
        <f>COUNTIF(K:K,K1190)</f>
        <v>1</v>
      </c>
      <c r="O1190" s="1" t="str">
        <f t="shared" si="19"/>
        <v>Expenses,amount,,source,,expence amount,41,category,H2,item1,,item2,item3,H2,item4,,des,مشتريات نقاط البيع بطاقة: **4529;مدى(أثير) من: xx007 مبلغ: 41.00 SAR لدى: MCDONALDS AL NADA دولة: السعودية في: 2020/04/02 13:55,dae,43923,note2,</v>
      </c>
      <c r="P1190">
        <f>COUNTIF(O:O,O1190)</f>
        <v>1</v>
      </c>
    </row>
    <row r="1191" spans="1:16" ht="30" customHeight="1" thickBot="1" x14ac:dyDescent="0.35">
      <c r="A1191" s="8">
        <v>43926.672395833331</v>
      </c>
      <c r="B1191" s="4" t="s">
        <v>9</v>
      </c>
      <c r="C1191" s="4"/>
      <c r="D1191" s="4"/>
      <c r="E1191" s="9">
        <v>200</v>
      </c>
      <c r="F1191" s="4" t="s">
        <v>10</v>
      </c>
      <c r="G1191" s="4" t="s">
        <v>10</v>
      </c>
      <c r="H1191" s="4"/>
      <c r="I1191" s="4"/>
      <c r="J1191" s="4"/>
      <c r="K1191" s="9" t="s">
        <v>1136</v>
      </c>
      <c r="L1191" s="10">
        <v>43926</v>
      </c>
      <c r="M1191" s="4"/>
      <c r="N1191" s="1">
        <f>COUNTIF(K:K,K1191)</f>
        <v>1</v>
      </c>
      <c r="O1191" s="1" t="str">
        <f t="shared" si="19"/>
        <v>Expenses,amount,,source,,expence amount,200,category,H1,item1,H1,item2,item3,,item4,,des,حوالة صادرة: محلية من: xx007 مبلغ: 200.00 SAR في: 2020/04/05 11:41,dae,43926,note2,</v>
      </c>
      <c r="P1191">
        <f>COUNTIF(O:O,O1191)</f>
        <v>1</v>
      </c>
    </row>
    <row r="1192" spans="1:16" ht="30" customHeight="1" thickBot="1" x14ac:dyDescent="0.35">
      <c r="A1192" s="8">
        <v>43926.672766203701</v>
      </c>
      <c r="B1192" s="4" t="s">
        <v>9</v>
      </c>
      <c r="C1192" s="4"/>
      <c r="D1192" s="4"/>
      <c r="E1192" s="9">
        <v>300</v>
      </c>
      <c r="F1192" s="4" t="s">
        <v>10</v>
      </c>
      <c r="G1192" s="4" t="s">
        <v>24</v>
      </c>
      <c r="H1192" s="4"/>
      <c r="I1192" s="4"/>
      <c r="J1192" s="4"/>
      <c r="K1192" s="9" t="s">
        <v>1137</v>
      </c>
      <c r="L1192" s="10">
        <v>43926</v>
      </c>
      <c r="M1192" s="4"/>
      <c r="N1192" s="1">
        <f>COUNTIF(K:K,K1192)</f>
        <v>1</v>
      </c>
      <c r="O1192" s="1" t="str">
        <f t="shared" si="19"/>
        <v>Expenses,amount,,source,,expence amount,300,category,H1,item1,Batool,item2,item3,,item4,,des,حوالة صادرة: محلية من: xx007 مبلغ: 300.00 SAR في: 2020/04/05 11:29,dae,43926,note2,</v>
      </c>
      <c r="P1192">
        <f>COUNTIF(O:O,O1192)</f>
        <v>1</v>
      </c>
    </row>
    <row r="1193" spans="1:16" ht="30" customHeight="1" thickBot="1" x14ac:dyDescent="0.35">
      <c r="A1193" s="8">
        <v>43928.819189814814</v>
      </c>
      <c r="B1193" s="4" t="s">
        <v>9</v>
      </c>
      <c r="C1193" s="4"/>
      <c r="D1193" s="4"/>
      <c r="E1193" s="9">
        <v>300</v>
      </c>
      <c r="F1193" s="4" t="s">
        <v>10</v>
      </c>
      <c r="G1193" s="4" t="s">
        <v>10</v>
      </c>
      <c r="H1193" s="4"/>
      <c r="I1193" s="4"/>
      <c r="J1193" s="4"/>
      <c r="K1193" s="9" t="s">
        <v>1138</v>
      </c>
      <c r="L1193" s="10">
        <v>43928</v>
      </c>
      <c r="M1193" s="4"/>
      <c r="N1193" s="1">
        <f>COUNTIF(K:K,K1193)</f>
        <v>1</v>
      </c>
      <c r="O1193" s="1" t="str">
        <f t="shared" si="19"/>
        <v>Expenses,amount,,source,,expence amount,300,category,H1,item1,H1,item2,item3,,item4,,des,حوالة صادرة: محلية من: xx007 مبلغ: 300.00 SAR في: 2020/04/07 15:32,dae,43928,note2,</v>
      </c>
      <c r="P1193">
        <f>COUNTIF(O:O,O1193)</f>
        <v>1</v>
      </c>
    </row>
    <row r="1194" spans="1:16" ht="30" customHeight="1" thickBot="1" x14ac:dyDescent="0.35">
      <c r="A1194" s="8">
        <v>43928.819814814815</v>
      </c>
      <c r="B1194" s="4" t="s">
        <v>9</v>
      </c>
      <c r="C1194" s="4"/>
      <c r="D1194" s="4"/>
      <c r="E1194" s="9">
        <v>21</v>
      </c>
      <c r="F1194" s="4" t="s">
        <v>14</v>
      </c>
      <c r="G1194" s="4"/>
      <c r="H1194" s="4"/>
      <c r="I1194" s="4" t="s">
        <v>14</v>
      </c>
      <c r="J1194" s="4"/>
      <c r="K1194" s="12" t="s">
        <v>1139</v>
      </c>
      <c r="L1194" s="10">
        <v>43928</v>
      </c>
      <c r="M1194" s="4"/>
      <c r="N1194" s="1">
        <f>COUNTIF(K:K,K1194)</f>
        <v>1</v>
      </c>
      <c r="O1194" s="1" t="str">
        <f t="shared" si="19"/>
        <v>Expenses,amount,,source,,expence amount,21,category,H2,item1,,item2,item3,H2,item4,,des,الباقي فلة ٨ مشتريات نقاط البيع بطاقة: **4529;مدى(تطبيق مدى Pay) من: xx007 مبلغ: 62.65 SAR لدى: PANDA RETAIL COMPANY P دولة: السعودية في: 2020/04/06 14:53,dae,43928,note2,</v>
      </c>
      <c r="P1194" t="e">
        <f>COUNTIF(O:O,O1194)</f>
        <v>#VALUE!</v>
      </c>
    </row>
    <row r="1195" spans="1:16" ht="30" customHeight="1" thickBot="1" x14ac:dyDescent="0.35">
      <c r="A1195" s="8">
        <v>43928.820208333331</v>
      </c>
      <c r="B1195" s="4" t="s">
        <v>9</v>
      </c>
      <c r="C1195" s="4"/>
      <c r="D1195" s="4"/>
      <c r="E1195" s="9">
        <v>41</v>
      </c>
      <c r="F1195" s="4" t="s">
        <v>10</v>
      </c>
      <c r="G1195" s="4" t="s">
        <v>10</v>
      </c>
      <c r="H1195" s="4"/>
      <c r="I1195" s="4"/>
      <c r="J1195" s="4"/>
      <c r="K1195" s="12" t="s">
        <v>1140</v>
      </c>
      <c r="L1195" s="10">
        <v>43928</v>
      </c>
      <c r="M1195" s="4"/>
      <c r="N1195" s="1">
        <f>COUNTIF(K:K,K1195)</f>
        <v>1</v>
      </c>
      <c r="O1195" s="1" t="str">
        <f t="shared" si="19"/>
        <v>Expenses,amount,,source,,expence amount,41,category,H1,item1,H1,item2,item3,,item4,,des,الباقي فلة ٤مشتريات نقاط البيع بطاقة: **4529;مدى(تطبيق مدى Pay) من: xx007 مبلغ: 62.65 SAR لدى: PANDA RETAIL COMPANY P دولة: السعودية في: 2020/04/06 14:53,dae,43928,note2,</v>
      </c>
      <c r="P1195" t="e">
        <f>COUNTIF(O:O,O1195)</f>
        <v>#VALUE!</v>
      </c>
    </row>
    <row r="1196" spans="1:16" ht="30" customHeight="1" thickBot="1" x14ac:dyDescent="0.35">
      <c r="A1196" s="8">
        <v>43928.821053240739</v>
      </c>
      <c r="B1196" s="4" t="s">
        <v>9</v>
      </c>
      <c r="C1196" s="4"/>
      <c r="D1196" s="4"/>
      <c r="E1196" s="9">
        <v>11.5</v>
      </c>
      <c r="F1196" s="4" t="s">
        <v>14</v>
      </c>
      <c r="G1196" s="4"/>
      <c r="H1196" s="4"/>
      <c r="I1196" s="4" t="s">
        <v>14</v>
      </c>
      <c r="J1196" s="4"/>
      <c r="K1196" s="9" t="s">
        <v>1141</v>
      </c>
      <c r="L1196" s="10">
        <v>43927</v>
      </c>
      <c r="M1196" s="4"/>
      <c r="N1196" s="1">
        <f>COUNTIF(K:K,K1196)</f>
        <v>1</v>
      </c>
      <c r="O1196" s="1" t="str">
        <f t="shared" si="19"/>
        <v>Expenses,amount,,source,,expence amount,11.5,category,H2,item1,,item2,item3,H2,item4,,des,الباقي فلة ٨,dae,43927,note2,</v>
      </c>
      <c r="P1196">
        <f>COUNTIF(O:O,O1196)</f>
        <v>1</v>
      </c>
    </row>
    <row r="1197" spans="1:16" ht="30" customHeight="1" thickBot="1" x14ac:dyDescent="0.35">
      <c r="A1197" s="8">
        <v>43928.82172453704</v>
      </c>
      <c r="B1197" s="4" t="s">
        <v>9</v>
      </c>
      <c r="C1197" s="4"/>
      <c r="D1197" s="4"/>
      <c r="E1197" s="9">
        <v>38</v>
      </c>
      <c r="F1197" s="4" t="s">
        <v>10</v>
      </c>
      <c r="G1197" s="4" t="s">
        <v>10</v>
      </c>
      <c r="H1197" s="4"/>
      <c r="I1197" s="4"/>
      <c r="J1197" s="4"/>
      <c r="K1197" s="12" t="s">
        <v>1142</v>
      </c>
      <c r="L1197" s="10">
        <v>43927</v>
      </c>
      <c r="M1197" s="4"/>
      <c r="N1197" s="1">
        <f>COUNTIF(K:K,K1197)</f>
        <v>1</v>
      </c>
      <c r="O1197" s="1" t="str">
        <f t="shared" si="19"/>
        <v>Expenses,amount,,source,,expence amount,38,category,H1,item1,H1,item2,item3,,item4,,des,الباقي فلة ٤ مشتريات نقاط البيع بطاقة: **4529;مدى(تطبيق مدى Pay) من: xx007 مبلغ: 49.45 SAR لدى: SALAMUH MOHAMMED HASAN دولة: السعودية في: 2020/04/06 14:27,dae,43927,note2,</v>
      </c>
      <c r="P1197" t="e">
        <f>COUNTIF(O:O,O1197)</f>
        <v>#VALUE!</v>
      </c>
    </row>
    <row r="1198" spans="1:16" ht="30" customHeight="1" thickBot="1" x14ac:dyDescent="0.35">
      <c r="A1198" s="8">
        <v>43928.822557870371</v>
      </c>
      <c r="B1198" s="4" t="s">
        <v>9</v>
      </c>
      <c r="C1198" s="4"/>
      <c r="D1198" s="4"/>
      <c r="E1198" s="9">
        <v>74</v>
      </c>
      <c r="F1198" s="4" t="s">
        <v>10</v>
      </c>
      <c r="G1198" s="4" t="s">
        <v>10</v>
      </c>
      <c r="H1198" s="4"/>
      <c r="I1198" s="4"/>
      <c r="J1198" s="4"/>
      <c r="K1198" s="9" t="s">
        <v>1143</v>
      </c>
      <c r="L1198" s="10">
        <v>43927</v>
      </c>
      <c r="M1198" s="4"/>
      <c r="N1198" s="1">
        <f>COUNTIF(K:K,K1198)</f>
        <v>1</v>
      </c>
      <c r="O1198" s="1" t="str">
        <f t="shared" si="19"/>
        <v>Expenses,amount,,source,,expence amount,74,category,H1,item1,H1,item2,item3,,item4,,des,مشتريات نقاط البيع بطاقة: **4529;مدى(تطبيق مدى Pay) من: xx007 مبلغ: 74.00 SAR لدى: EST BAYAREQ DUBAI دولة: السعودية في: 2020/04/06 14:05,dae,43927,note2,</v>
      </c>
      <c r="P1198">
        <f>COUNTIF(O:O,O1198)</f>
        <v>1</v>
      </c>
    </row>
    <row r="1199" spans="1:16" ht="30" customHeight="1" thickBot="1" x14ac:dyDescent="0.35">
      <c r="A1199" s="8">
        <v>43928.822870370372</v>
      </c>
      <c r="B1199" s="4" t="s">
        <v>9</v>
      </c>
      <c r="C1199" s="4"/>
      <c r="D1199" s="4"/>
      <c r="E1199" s="9">
        <v>13.51</v>
      </c>
      <c r="F1199" s="4" t="s">
        <v>14</v>
      </c>
      <c r="G1199" s="4"/>
      <c r="H1199" s="4"/>
      <c r="I1199" s="4" t="s">
        <v>14</v>
      </c>
      <c r="J1199" s="4"/>
      <c r="K1199" s="9" t="s">
        <v>1144</v>
      </c>
      <c r="L1199" s="10">
        <v>43927</v>
      </c>
      <c r="M1199" s="4"/>
      <c r="N1199" s="1">
        <f>COUNTIF(K:K,K1199)</f>
        <v>1</v>
      </c>
      <c r="O1199" s="1" t="str">
        <f t="shared" si="19"/>
        <v>Expenses,amount,,source,,expence amount,13.51,category,H2,item1,,item2,item3,H2,item4,,des,مشتريات نقاط البيع بطاقة: **4529;مدى(أثير) من: xx007 مبلغ: 13.51 SAR لدى: TAMIMI MARKETS S162 دولة: السعودية في: 2020/04/06 13:45,dae,43927,note2,</v>
      </c>
      <c r="P1199">
        <f>COUNTIF(O:O,O1199)</f>
        <v>1</v>
      </c>
    </row>
    <row r="1200" spans="1:16" ht="30" customHeight="1" thickBot="1" x14ac:dyDescent="0.35">
      <c r="A1200" s="8">
        <v>43928.823252314818</v>
      </c>
      <c r="B1200" s="4" t="s">
        <v>9</v>
      </c>
      <c r="C1200" s="4"/>
      <c r="D1200" s="4"/>
      <c r="E1200" s="9">
        <v>19</v>
      </c>
      <c r="F1200" s="4" t="s">
        <v>14</v>
      </c>
      <c r="G1200" s="4"/>
      <c r="H1200" s="4"/>
      <c r="I1200" s="4" t="s">
        <v>14</v>
      </c>
      <c r="J1200" s="4"/>
      <c r="K1200" s="9" t="s">
        <v>1145</v>
      </c>
      <c r="L1200" s="10">
        <v>43927</v>
      </c>
      <c r="M1200" s="4"/>
      <c r="N1200" s="1">
        <f>COUNTIF(K:K,K1200)</f>
        <v>1</v>
      </c>
      <c r="O1200" s="1" t="str">
        <f t="shared" si="19"/>
        <v>Expenses,amount,,source,,expence amount,19,category,H2,item1,,item2,item3,H2,item4,,des,مشتريات نقاط البيع بطاقة: **4529;مدى(أثير) من: xx007 مبلغ: 19.00 SAR لدى: Danat ALAryaf دولة: السعودية في: 2020/04/06 13:07,dae,43927,note2,</v>
      </c>
      <c r="P1200">
        <f>COUNTIF(O:O,O1200)</f>
        <v>1</v>
      </c>
    </row>
    <row r="1201" spans="1:16" ht="30" customHeight="1" thickBot="1" x14ac:dyDescent="0.35">
      <c r="A1201" s="8">
        <v>43928.823622685188</v>
      </c>
      <c r="B1201" s="4" t="s">
        <v>9</v>
      </c>
      <c r="C1201" s="4"/>
      <c r="D1201" s="4"/>
      <c r="E1201" s="9">
        <v>104.91</v>
      </c>
      <c r="F1201" s="4" t="s">
        <v>14</v>
      </c>
      <c r="G1201" s="4"/>
      <c r="H1201" s="4"/>
      <c r="I1201" s="4" t="s">
        <v>14</v>
      </c>
      <c r="J1201" s="4"/>
      <c r="K1201" s="9" t="s">
        <v>1146</v>
      </c>
      <c r="L1201" s="10">
        <v>43927</v>
      </c>
      <c r="M1201" s="4"/>
      <c r="N1201" s="1">
        <f>COUNTIF(K:K,K1201)</f>
        <v>1</v>
      </c>
      <c r="O1201" s="1" t="str">
        <f t="shared" si="19"/>
        <v>Expenses,amount,,source,,expence amount,104.91,category,H2,item1,,item2,item3,H2,item4,,des,مشتريات نقاط البيع بطاقة: **4529;مدى(أثير) من: xx007 مبلغ: 104.91 SAR لدى: AlOthaim AlNafel 148 دولة: السعودية في: 2020/04/06 12:56,dae,43927,note2,</v>
      </c>
      <c r="P1201">
        <f>COUNTIF(O:O,O1201)</f>
        <v>1</v>
      </c>
    </row>
    <row r="1202" spans="1:16" ht="30" customHeight="1" thickBot="1" x14ac:dyDescent="0.35">
      <c r="A1202" s="8">
        <v>43928.82408564815</v>
      </c>
      <c r="B1202" s="4" t="s">
        <v>9</v>
      </c>
      <c r="C1202" s="4"/>
      <c r="D1202" s="4"/>
      <c r="E1202" s="9">
        <v>300</v>
      </c>
      <c r="F1202" s="4" t="s">
        <v>20</v>
      </c>
      <c r="G1202" s="4"/>
      <c r="H1202" s="4" t="s">
        <v>30</v>
      </c>
      <c r="I1202" s="4"/>
      <c r="J1202" s="4"/>
      <c r="K1202" s="9" t="s">
        <v>557</v>
      </c>
      <c r="L1202" s="10">
        <v>43926</v>
      </c>
      <c r="M1202" s="4"/>
      <c r="N1202" s="1">
        <f>COUNTIF(K:K,K1202)</f>
        <v>1</v>
      </c>
      <c r="O1202" s="1" t="str">
        <f t="shared" si="19"/>
        <v>Expenses,amount,,source,,expence amount,300,category,Me,item1,,item2Other,item3,,item4,,des,سلفة,dae,43926,note2,</v>
      </c>
      <c r="P1202">
        <f>COUNTIF(O:O,O1202)</f>
        <v>1</v>
      </c>
    </row>
    <row r="1203" spans="1:16" ht="30" customHeight="1" thickBot="1" x14ac:dyDescent="0.35">
      <c r="A1203" s="8">
        <v>43928.824664351851</v>
      </c>
      <c r="B1203" s="4" t="s">
        <v>9</v>
      </c>
      <c r="C1203" s="4"/>
      <c r="D1203" s="4"/>
      <c r="E1203" s="9">
        <v>15.75</v>
      </c>
      <c r="F1203" s="4" t="s">
        <v>20</v>
      </c>
      <c r="G1203" s="4"/>
      <c r="H1203" s="4" t="s">
        <v>110</v>
      </c>
      <c r="I1203" s="4"/>
      <c r="J1203" s="4"/>
      <c r="K1203" s="9" t="s">
        <v>1147</v>
      </c>
      <c r="L1203" s="10">
        <v>43926</v>
      </c>
      <c r="M1203" s="4"/>
      <c r="N1203" s="1">
        <f>COUNTIF(K:K,K1203)</f>
        <v>1</v>
      </c>
      <c r="O1203" s="1" t="str">
        <f t="shared" si="19"/>
        <v>Expenses,amount,,source,,expence amount,15.75,category,Me,item1,,item2Communication,item3,,item4,,des,سداد فاتورة من: xx007 مبلغ: 15.75 SAR مفوتر: في: 2020/04/05 21:06,dae,43926,note2,</v>
      </c>
      <c r="P1203">
        <f>COUNTIF(O:O,O1203)</f>
        <v>1</v>
      </c>
    </row>
    <row r="1204" spans="1:16" ht="30" customHeight="1" thickBot="1" x14ac:dyDescent="0.35">
      <c r="A1204" s="8">
        <v>43928.825011574074</v>
      </c>
      <c r="B1204" s="4" t="s">
        <v>9</v>
      </c>
      <c r="C1204" s="4"/>
      <c r="D1204" s="4"/>
      <c r="E1204" s="9">
        <v>1018</v>
      </c>
      <c r="F1204" s="4" t="s">
        <v>60</v>
      </c>
      <c r="G1204" s="4"/>
      <c r="H1204" s="4"/>
      <c r="I1204" s="4"/>
      <c r="J1204" s="4"/>
      <c r="K1204" s="9" t="s">
        <v>1148</v>
      </c>
      <c r="L1204" s="10">
        <v>43928</v>
      </c>
      <c r="M1204" s="4"/>
      <c r="N1204" s="1">
        <f>COUNTIF(K:K,K1204)</f>
        <v>1</v>
      </c>
      <c r="O1204" s="1" t="str">
        <f t="shared" si="19"/>
        <v>Expenses,amount,,source,,expence amount,1018,category,Res,item1,,item2,item3,,item4,,des,مشتريات إنترنت بطاقة: **4529;مدى من: xx007 مبلغ: 1018.00 SAR لدى: Mrsool في: 2020/04/05 20:37,dae,43928,note2,</v>
      </c>
      <c r="P1204">
        <f>COUNTIF(O:O,O1204)</f>
        <v>1</v>
      </c>
    </row>
    <row r="1205" spans="1:16" ht="30" customHeight="1" thickBot="1" x14ac:dyDescent="0.35">
      <c r="A1205" s="8">
        <v>43929.69258101852</v>
      </c>
      <c r="B1205" s="4" t="s">
        <v>9</v>
      </c>
      <c r="C1205" s="4"/>
      <c r="D1205" s="4"/>
      <c r="E1205" s="9">
        <v>65</v>
      </c>
      <c r="F1205" s="4" t="s">
        <v>114</v>
      </c>
      <c r="G1205" s="4"/>
      <c r="H1205" s="4"/>
      <c r="I1205" s="4"/>
      <c r="J1205" s="4" t="s">
        <v>30</v>
      </c>
      <c r="K1205" s="9" t="s">
        <v>1149</v>
      </c>
      <c r="L1205" s="10">
        <v>43926</v>
      </c>
      <c r="M1205" s="4"/>
      <c r="N1205" s="1">
        <f>COUNTIF(K:K,K1205)</f>
        <v>1</v>
      </c>
      <c r="O1205" s="1" t="str">
        <f t="shared" si="19"/>
        <v>Expenses,amount,,source,,expence amount,65,category,Inv,item1,,item2,item3,,item4,Other,des,مشتريات إنترنت بطاقة: **4529;مدى من: xx007 مبلغ: 17 USD لدى: Pipedrive OUe في: 2020/04/05 14:46,dae,43926,note2,</v>
      </c>
      <c r="P1205">
        <f>COUNTIF(O:O,O1205)</f>
        <v>1</v>
      </c>
    </row>
    <row r="1206" spans="1:16" ht="30" customHeight="1" thickBot="1" x14ac:dyDescent="0.35">
      <c r="A1206" s="8">
        <v>43929.698611111111</v>
      </c>
      <c r="B1206" s="4" t="s">
        <v>17</v>
      </c>
      <c r="C1206" s="9">
        <v>3000</v>
      </c>
      <c r="D1206" s="9" t="s">
        <v>1150</v>
      </c>
      <c r="E1206" s="4"/>
      <c r="F1206" s="4"/>
      <c r="G1206" s="4"/>
      <c r="H1206" s="4"/>
      <c r="I1206" s="4"/>
      <c r="J1206" s="4"/>
      <c r="K1206" s="9" t="s">
        <v>1151</v>
      </c>
      <c r="L1206" s="10">
        <v>43923</v>
      </c>
      <c r="M1206" s="4"/>
      <c r="N1206" s="1">
        <f>COUNTIF(K:K,K1206)</f>
        <v>1</v>
      </c>
      <c r="O1206" s="1" t="str">
        <f t="shared" si="19"/>
        <v>Income,amount,3000,source,مكتب سلمان ال فراج للاستشارات الهندسية,expence amount,,category,,item1,,item2,item3,,item4,,des,حوالة واردة: محلية عبر: البنك العربي الوطني مبلغ: 3000.00 SAR إلى: xx007 في: 2020/04/05 09:23,dae,43923,note2,</v>
      </c>
      <c r="P1206">
        <f>COUNTIF(O:O,O1206)</f>
        <v>1</v>
      </c>
    </row>
    <row r="1207" spans="1:16" ht="30" customHeight="1" thickBot="1" x14ac:dyDescent="0.35">
      <c r="A1207" s="8">
        <v>43929.699108796296</v>
      </c>
      <c r="B1207" s="4" t="s">
        <v>9</v>
      </c>
      <c r="C1207" s="4"/>
      <c r="D1207" s="4"/>
      <c r="E1207" s="9">
        <v>21</v>
      </c>
      <c r="F1207" s="4" t="s">
        <v>10</v>
      </c>
      <c r="G1207" s="4" t="s">
        <v>10</v>
      </c>
      <c r="H1207" s="4"/>
      <c r="I1207" s="4"/>
      <c r="J1207" s="4"/>
      <c r="K1207" s="9" t="s">
        <v>1152</v>
      </c>
      <c r="L1207" s="10">
        <v>43924</v>
      </c>
      <c r="M1207" s="4"/>
      <c r="N1207" s="1">
        <f>COUNTIF(K:K,K1207)</f>
        <v>1</v>
      </c>
      <c r="O1207" s="1" t="str">
        <f t="shared" si="19"/>
        <v>Expenses,amount,,source,,expence amount,21,category,H1,item1,H1,item2,item3,,item4,,des,سداد فاتورة من: xx007 مبلغ: 21.00 SAR مفوتر: في: 2020/04/03 18:40,dae,43924,note2,</v>
      </c>
      <c r="P1207">
        <f>COUNTIF(O:O,O1207)</f>
        <v>1</v>
      </c>
    </row>
    <row r="1208" spans="1:16" ht="30" customHeight="1" thickBot="1" x14ac:dyDescent="0.35">
      <c r="A1208" s="8">
        <v>43929.699918981481</v>
      </c>
      <c r="B1208" s="4" t="s">
        <v>9</v>
      </c>
      <c r="C1208" s="4"/>
      <c r="D1208" s="4"/>
      <c r="E1208" s="9">
        <v>1000</v>
      </c>
      <c r="F1208" s="4" t="s">
        <v>14</v>
      </c>
      <c r="G1208" s="4"/>
      <c r="H1208" s="4"/>
      <c r="I1208" s="4" t="s">
        <v>53</v>
      </c>
      <c r="J1208" s="4"/>
      <c r="K1208" s="9" t="s">
        <v>1153</v>
      </c>
      <c r="L1208" s="10">
        <v>43923</v>
      </c>
      <c r="M1208" s="4"/>
      <c r="N1208" s="1">
        <f>COUNTIF(K:K,K1208)</f>
        <v>1</v>
      </c>
      <c r="O1208" s="1" t="str">
        <f t="shared" si="19"/>
        <v>Expenses,amount,,source,,expence amount,1000,category,H2,item1,,item2,item3,RHMA,item4,,des,حوالة صادرة: محلية من: xx007 مبلغ: 1000.00 SAR في: 2020/04/02 12:11,dae,43923,note2,</v>
      </c>
      <c r="P1208">
        <f>COUNTIF(O:O,O1208)</f>
        <v>1</v>
      </c>
    </row>
    <row r="1209" spans="1:16" ht="30" customHeight="1" thickBot="1" x14ac:dyDescent="0.35">
      <c r="A1209" s="8">
        <v>43929.700266203705</v>
      </c>
      <c r="B1209" s="4" t="s">
        <v>9</v>
      </c>
      <c r="C1209" s="4"/>
      <c r="D1209" s="4"/>
      <c r="E1209" s="11">
        <v>2000</v>
      </c>
      <c r="F1209" s="4" t="s">
        <v>10</v>
      </c>
      <c r="G1209" s="4" t="s">
        <v>10</v>
      </c>
      <c r="H1209" s="4"/>
      <c r="I1209" s="4"/>
      <c r="J1209" s="4"/>
      <c r="K1209" s="9" t="s">
        <v>1154</v>
      </c>
      <c r="L1209" s="10">
        <v>43923</v>
      </c>
      <c r="M1209" s="4"/>
      <c r="N1209" s="1">
        <f>COUNTIF(K:K,K1209)</f>
        <v>1</v>
      </c>
      <c r="O1209" s="1" t="str">
        <f t="shared" si="19"/>
        <v>Expenses,amount,,source,,expence amount,2000,category,H1,item1,H1,item2,item3,,item4,,des,حوالة صادرة: محلية من: xx007 مبلغ: 2000.00 SAR في: 2020/04/02 12:10,dae,43923,note2,</v>
      </c>
      <c r="P1209">
        <f>COUNTIF(O:O,O1209)</f>
        <v>1</v>
      </c>
    </row>
    <row r="1210" spans="1:16" ht="30" customHeight="1" thickBot="1" x14ac:dyDescent="0.35">
      <c r="A1210" s="8">
        <v>43929.700624999998</v>
      </c>
      <c r="B1210" s="4" t="s">
        <v>9</v>
      </c>
      <c r="C1210" s="4"/>
      <c r="D1210" s="4"/>
      <c r="E1210" s="11">
        <v>2000</v>
      </c>
      <c r="F1210" s="4" t="s">
        <v>14</v>
      </c>
      <c r="G1210" s="4"/>
      <c r="H1210" s="4"/>
      <c r="I1210" s="4" t="s">
        <v>14</v>
      </c>
      <c r="J1210" s="4"/>
      <c r="K1210" s="9" t="s">
        <v>1155</v>
      </c>
      <c r="L1210" s="10">
        <v>43923</v>
      </c>
      <c r="M1210" s="4"/>
      <c r="N1210" s="1">
        <f>COUNTIF(K:K,K1210)</f>
        <v>1</v>
      </c>
      <c r="O1210" s="1" t="str">
        <f t="shared" si="19"/>
        <v>Expenses,amount,,source,,expence amount,2000,category,H2,item1,,item2,item3,H2,item4,,des,حوالة صادرة: محلية من: xx007 مبلغ: 2000.00 SAR في: 2020/04/02 12:09,dae,43923,note2,</v>
      </c>
      <c r="P1210">
        <f>COUNTIF(O:O,O1210)</f>
        <v>1</v>
      </c>
    </row>
    <row r="1211" spans="1:16" ht="30" customHeight="1" thickBot="1" x14ac:dyDescent="0.35">
      <c r="A1211" s="8">
        <v>43931.72314814815</v>
      </c>
      <c r="B1211" s="4" t="s">
        <v>9</v>
      </c>
      <c r="C1211" s="4"/>
      <c r="D1211" s="4"/>
      <c r="E1211" s="9">
        <v>147</v>
      </c>
      <c r="F1211" s="4" t="s">
        <v>60</v>
      </c>
      <c r="G1211" s="4"/>
      <c r="H1211" s="4"/>
      <c r="I1211" s="4"/>
      <c r="J1211" s="4"/>
      <c r="K1211" s="9" t="s">
        <v>1156</v>
      </c>
      <c r="L1211" s="10">
        <v>43931</v>
      </c>
      <c r="M1211" s="4"/>
      <c r="N1211" s="1">
        <f>COUNTIF(K:K,K1211)</f>
        <v>2</v>
      </c>
      <c r="O1211" s="1" t="str">
        <f t="shared" si="19"/>
        <v>Expenses,amount,,source,,expence amount,147,category,Res,item1,,item2,item3,,item4,,des,مشتريات إنترنت بطاقة: **4529;مدى من: xx007 مبلغ: 147.00 SAR لدى: Zain في: 2020/04/10 14:44,dae,43931,note2,</v>
      </c>
      <c r="P1211">
        <f>COUNTIF(O:O,O1211)</f>
        <v>1</v>
      </c>
    </row>
    <row r="1212" spans="1:16" ht="30" customHeight="1" thickBot="1" x14ac:dyDescent="0.35">
      <c r="A1212" s="8">
        <v>43931.723611111112</v>
      </c>
      <c r="B1212" s="4" t="s">
        <v>9</v>
      </c>
      <c r="C1212" s="4"/>
      <c r="D1212" s="4"/>
      <c r="E1212" s="9">
        <v>40</v>
      </c>
      <c r="F1212" s="4" t="s">
        <v>10</v>
      </c>
      <c r="G1212" s="4" t="s">
        <v>10</v>
      </c>
      <c r="H1212" s="4"/>
      <c r="I1212" s="4"/>
      <c r="J1212" s="4"/>
      <c r="K1212" s="9" t="s">
        <v>1156</v>
      </c>
      <c r="L1212" s="10">
        <v>43931</v>
      </c>
      <c r="M1212" s="4"/>
      <c r="N1212" s="1">
        <f>COUNTIF(K:K,K1212)</f>
        <v>2</v>
      </c>
      <c r="O1212" s="1" t="str">
        <f t="shared" si="19"/>
        <v>Expenses,amount,,source,,expence amount,40,category,H1,item1,H1,item2,item3,,item4,,des,مشتريات إنترنت بطاقة: **4529;مدى من: xx007 مبلغ: 147.00 SAR لدى: Zain في: 2020/04/10 14:44,dae,43931,note2,</v>
      </c>
      <c r="P1212">
        <f>COUNTIF(O:O,O1212)</f>
        <v>1</v>
      </c>
    </row>
    <row r="1213" spans="1:16" ht="30" customHeight="1" thickBot="1" x14ac:dyDescent="0.35">
      <c r="A1213" s="8">
        <v>43931.724247685182</v>
      </c>
      <c r="B1213" s="4" t="s">
        <v>9</v>
      </c>
      <c r="C1213" s="4"/>
      <c r="D1213" s="4"/>
      <c r="E1213" s="9">
        <v>118.97</v>
      </c>
      <c r="F1213" s="4" t="s">
        <v>10</v>
      </c>
      <c r="G1213" s="4" t="s">
        <v>10</v>
      </c>
      <c r="H1213" s="4"/>
      <c r="I1213" s="4"/>
      <c r="J1213" s="4"/>
      <c r="K1213" s="9" t="s">
        <v>1157</v>
      </c>
      <c r="L1213" s="10">
        <v>43931</v>
      </c>
      <c r="M1213" s="4"/>
      <c r="N1213" s="1">
        <f>COUNTIF(K:K,K1213)</f>
        <v>1</v>
      </c>
      <c r="O1213" s="1" t="str">
        <f t="shared" si="19"/>
        <v>Expenses,amount,,source,,expence amount,118.97,category,H1,item1,H1,item2,item3,,item4,,des,مشتريات نقاط البيع بطاقة: **4529;مدى(تطبيق مدى Pay) من: xx007 مبلغ: 118.97 SAR لدى: PANDA RETAIL COMPANY P دولة: السعودية في: 2020/04/10 13:47,dae,43931,note2,</v>
      </c>
      <c r="P1213">
        <f>COUNTIF(O:O,O1213)</f>
        <v>1</v>
      </c>
    </row>
    <row r="1214" spans="1:16" ht="30" customHeight="1" thickBot="1" x14ac:dyDescent="0.35">
      <c r="A1214" s="8">
        <v>43931.724675925929</v>
      </c>
      <c r="B1214" s="4" t="s">
        <v>9</v>
      </c>
      <c r="C1214" s="4"/>
      <c r="D1214" s="4"/>
      <c r="E1214" s="9">
        <v>7</v>
      </c>
      <c r="F1214" s="4" t="s">
        <v>14</v>
      </c>
      <c r="G1214" s="4"/>
      <c r="H1214" s="4"/>
      <c r="I1214" s="4" t="s">
        <v>14</v>
      </c>
      <c r="J1214" s="4"/>
      <c r="K1214" s="4" t="s">
        <v>99</v>
      </c>
      <c r="L1214" s="10">
        <v>43931</v>
      </c>
      <c r="M1214" s="4"/>
      <c r="N1214" s="1">
        <f>COUNTIF(K:K,K1214)</f>
        <v>118</v>
      </c>
      <c r="O1214" s="1" t="str">
        <f t="shared" si="19"/>
        <v>Expenses,amount,,source,,expence amount,7,category,H2,item1,,item2,item3,H2,item4,,des,C,dae,43931,note2,</v>
      </c>
      <c r="P1214">
        <f>COUNTIF(O:O,O1214)</f>
        <v>1</v>
      </c>
    </row>
    <row r="1215" spans="1:16" ht="30" customHeight="1" thickBot="1" x14ac:dyDescent="0.35">
      <c r="A1215" s="8">
        <v>43931.724953703706</v>
      </c>
      <c r="B1215" s="4" t="s">
        <v>9</v>
      </c>
      <c r="C1215" s="4"/>
      <c r="D1215" s="4"/>
      <c r="E1215" s="9">
        <v>14</v>
      </c>
      <c r="F1215" s="4" t="s">
        <v>10</v>
      </c>
      <c r="G1215" s="4" t="s">
        <v>10</v>
      </c>
      <c r="H1215" s="4"/>
      <c r="I1215" s="4"/>
      <c r="J1215" s="4"/>
      <c r="K1215" s="4" t="s">
        <v>99</v>
      </c>
      <c r="L1215" s="10">
        <v>43931</v>
      </c>
      <c r="M1215" s="4"/>
      <c r="N1215" s="1">
        <f>COUNTIF(K:K,K1215)</f>
        <v>118</v>
      </c>
      <c r="O1215" s="1" t="str">
        <f t="shared" si="19"/>
        <v>Expenses,amount,,source,,expence amount,14,category,H1,item1,H1,item2,item3,,item4,,des,C,dae,43931,note2,</v>
      </c>
      <c r="P1215">
        <f>COUNTIF(O:O,O1215)</f>
        <v>1</v>
      </c>
    </row>
    <row r="1216" spans="1:16" ht="30" customHeight="1" thickBot="1" x14ac:dyDescent="0.35">
      <c r="A1216" s="8">
        <v>43931.725474537037</v>
      </c>
      <c r="B1216" s="4" t="s">
        <v>9</v>
      </c>
      <c r="C1216" s="4"/>
      <c r="D1216" s="4"/>
      <c r="E1216" s="9">
        <v>175</v>
      </c>
      <c r="F1216" s="4" t="s">
        <v>14</v>
      </c>
      <c r="G1216" s="4"/>
      <c r="H1216" s="4"/>
      <c r="I1216" s="4" t="s">
        <v>14</v>
      </c>
      <c r="J1216" s="4"/>
      <c r="K1216" s="9" t="s">
        <v>1158</v>
      </c>
      <c r="L1216" s="10">
        <v>43930</v>
      </c>
      <c r="M1216" s="4"/>
      <c r="N1216" s="1">
        <f>COUNTIF(K:K,K1216)</f>
        <v>1</v>
      </c>
      <c r="O1216" s="1" t="str">
        <f t="shared" si="19"/>
        <v>Expenses,amount,,source,,expence amount,175,category,H2,item1,,item2,item3,H2,item4,,des,مطعم بيت الحمامحوالة صادرة: داخلية من: xx007 مبلغ: 175.00 SAR في: 2020/04/09 16:00,dae,43930,note2,</v>
      </c>
      <c r="P1216">
        <f>COUNTIF(O:O,O1216)</f>
        <v>1</v>
      </c>
    </row>
    <row r="1217" spans="1:16" ht="30" customHeight="1" thickBot="1" x14ac:dyDescent="0.35">
      <c r="A1217" s="8">
        <v>43931.726018518515</v>
      </c>
      <c r="B1217" s="4" t="s">
        <v>9</v>
      </c>
      <c r="C1217" s="4"/>
      <c r="D1217" s="4"/>
      <c r="E1217" s="9">
        <v>450</v>
      </c>
      <c r="F1217" s="4" t="s">
        <v>114</v>
      </c>
      <c r="G1217" s="4"/>
      <c r="H1217" s="4"/>
      <c r="I1217" s="4"/>
      <c r="J1217" s="4" t="s">
        <v>30</v>
      </c>
      <c r="K1217" s="9" t="s">
        <v>1159</v>
      </c>
      <c r="L1217" s="10">
        <v>43931</v>
      </c>
      <c r="M1217" s="4"/>
      <c r="N1217" s="1">
        <f>COUNTIF(K:K,K1217)</f>
        <v>1</v>
      </c>
      <c r="O1217" s="1" t="str">
        <f t="shared" si="19"/>
        <v>Expenses,amount,,source,,expence amount,450,category,Inv,item1,,item2,item3,,item4,Other,des,Zaishan حوالة صادرة: محلية من: xx007 مبلغ: 450.00 SAR في: 2020/04/09 13:42,dae,43931,note2,</v>
      </c>
      <c r="P1217">
        <f>COUNTIF(O:O,O1217)</f>
        <v>1</v>
      </c>
    </row>
    <row r="1218" spans="1:16" ht="30" customHeight="1" thickBot="1" x14ac:dyDescent="0.35">
      <c r="A1218" s="8">
        <v>43931.727430555555</v>
      </c>
      <c r="B1218" s="4" t="s">
        <v>9</v>
      </c>
      <c r="C1218" s="4"/>
      <c r="D1218" s="4"/>
      <c r="E1218" s="9">
        <v>50</v>
      </c>
      <c r="F1218" s="4" t="s">
        <v>10</v>
      </c>
      <c r="G1218" s="4" t="s">
        <v>24</v>
      </c>
      <c r="H1218" s="4"/>
      <c r="I1218" s="4"/>
      <c r="J1218" s="4"/>
      <c r="K1218" s="9" t="s">
        <v>1160</v>
      </c>
      <c r="L1218" s="10">
        <v>43930</v>
      </c>
      <c r="M1218" s="4"/>
      <c r="N1218" s="1">
        <f>COUNTIF(K:K,K1218)</f>
        <v>1</v>
      </c>
      <c r="O1218" s="1" t="str">
        <f t="shared" si="19"/>
        <v>Expenses,amount,,source,,expence amount,50,category,H1,item1,Batool,item2,item3,,item4,,des,مشتريات إنترنت بطاقة: **4529;مدى من: xx007 مبلغ: 50.00 SAR لدى: HungerStation في: 2020/04/09 12:04,dae,43930,note2,</v>
      </c>
      <c r="P1218">
        <f>COUNTIF(O:O,O1218)</f>
        <v>1</v>
      </c>
    </row>
    <row r="1219" spans="1:16" ht="30" customHeight="1" thickBot="1" x14ac:dyDescent="0.35">
      <c r="A1219" s="8">
        <v>43931.727731481478</v>
      </c>
      <c r="B1219" s="4" t="s">
        <v>9</v>
      </c>
      <c r="C1219" s="4"/>
      <c r="D1219" s="4"/>
      <c r="E1219" s="9">
        <v>250</v>
      </c>
      <c r="F1219" s="4" t="s">
        <v>14</v>
      </c>
      <c r="G1219" s="4"/>
      <c r="H1219" s="4"/>
      <c r="I1219" s="4" t="s">
        <v>14</v>
      </c>
      <c r="J1219" s="4"/>
      <c r="K1219" s="9" t="s">
        <v>1161</v>
      </c>
      <c r="L1219" s="10">
        <v>43929</v>
      </c>
      <c r="M1219" s="4"/>
      <c r="N1219" s="1">
        <f>COUNTIF(K:K,K1219)</f>
        <v>1</v>
      </c>
      <c r="O1219" s="1" t="str">
        <f t="shared" si="19"/>
        <v>Expenses,amount,,source,,expence amount,250,category,H2,item1,,item2,item3,H2,item4,,des,مشتريات إنترنت بطاقة: **4529;مدى من: xx007 مبلغ: 250.00 SAR لدى: HungerStation في: 2020/04/08 20:25,dae,43929,note2,</v>
      </c>
      <c r="P1219">
        <f>COUNTIF(O:O,O1219)</f>
        <v>1</v>
      </c>
    </row>
    <row r="1220" spans="1:16" ht="30" customHeight="1" thickBot="1" x14ac:dyDescent="0.35">
      <c r="A1220" s="8">
        <v>43933.691770833335</v>
      </c>
      <c r="B1220" s="4" t="s">
        <v>9</v>
      </c>
      <c r="C1220" s="4"/>
      <c r="D1220" s="4"/>
      <c r="E1220" s="9">
        <v>37</v>
      </c>
      <c r="F1220" s="4" t="s">
        <v>10</v>
      </c>
      <c r="G1220" s="4" t="s">
        <v>24</v>
      </c>
      <c r="H1220" s="4"/>
      <c r="I1220" s="4"/>
      <c r="J1220" s="4"/>
      <c r="K1220" s="9" t="s">
        <v>1162</v>
      </c>
      <c r="L1220" s="10">
        <v>43933</v>
      </c>
      <c r="M1220" s="4"/>
      <c r="N1220" s="1">
        <f>COUNTIF(K:K,K1220)</f>
        <v>1</v>
      </c>
      <c r="O1220" s="1" t="str">
        <f t="shared" si="19"/>
        <v>Expenses,amount,,source,,expence amount,37,category,H1,item1,Batool,item2,item3,,item4,,des,مشتريات إنترنت بطاقة: **4529;مدى من: xx007 مبلغ: 37.00 SAR لدى: HungerStation في: 2020/04/12 15:36,dae,43933,note2,</v>
      </c>
      <c r="P1220">
        <f>COUNTIF(O:O,O1220)</f>
        <v>1</v>
      </c>
    </row>
    <row r="1221" spans="1:16" ht="30" customHeight="1" thickBot="1" x14ac:dyDescent="0.35">
      <c r="A1221" s="8">
        <v>43933.69253472222</v>
      </c>
      <c r="B1221" s="4" t="s">
        <v>9</v>
      </c>
      <c r="C1221" s="4"/>
      <c r="D1221" s="4"/>
      <c r="E1221" s="9">
        <v>111</v>
      </c>
      <c r="F1221" s="4" t="s">
        <v>14</v>
      </c>
      <c r="G1221" s="4"/>
      <c r="H1221" s="4"/>
      <c r="I1221" s="4" t="s">
        <v>14</v>
      </c>
      <c r="J1221" s="4"/>
      <c r="K1221" s="9" t="s">
        <v>1163</v>
      </c>
      <c r="L1221" s="10">
        <v>43931</v>
      </c>
      <c r="M1221" s="4"/>
      <c r="N1221" s="1">
        <f>COUNTIF(K:K,K1221)</f>
        <v>1</v>
      </c>
      <c r="O1221" s="1" t="str">
        <f t="shared" si="19"/>
        <v>Expenses,amount,,source,,expence amount,111,category,H2,item1,,item2,item3,H2,item4,,des,مشتريات إنترنت بطاقة: **4529;مدى من: xx007 مبلغ: 111.00 SAR لدى: HungerStation في: 2020/04/10 20:05,dae,43931,note2,</v>
      </c>
      <c r="P1221">
        <f>COUNTIF(O:O,O1221)</f>
        <v>1</v>
      </c>
    </row>
    <row r="1222" spans="1:16" ht="30" customHeight="1" thickBot="1" x14ac:dyDescent="0.35">
      <c r="A1222" s="8">
        <v>43933.69326388889</v>
      </c>
      <c r="B1222" s="4" t="s">
        <v>9</v>
      </c>
      <c r="C1222" s="4"/>
      <c r="D1222" s="4"/>
      <c r="E1222" s="9">
        <v>46.89</v>
      </c>
      <c r="F1222" s="4" t="s">
        <v>20</v>
      </c>
      <c r="G1222" s="4"/>
      <c r="H1222" s="4" t="s">
        <v>306</v>
      </c>
      <c r="I1222" s="4"/>
      <c r="J1222" s="4"/>
      <c r="K1222" s="9" t="s">
        <v>1164</v>
      </c>
      <c r="L1222" s="10">
        <v>43929</v>
      </c>
      <c r="M1222" s="4"/>
      <c r="N1222" s="1">
        <f>COUNTIF(K:K,K1222)</f>
        <v>1</v>
      </c>
      <c r="O1222" s="1" t="str">
        <f t="shared" si="19"/>
        <v>Expenses,amount,,source,,expence amount,46.89,category,Me,item1,,item2Pharmacy,item3,,item4,,des,مشتريات إنترنت بطاقة: **4529;مدى من: xx007 مبلغ: 46.89 SAR لدى: Mrsool في: 2020/04/08 19:48,dae,43929,note2,</v>
      </c>
      <c r="P1222">
        <f>COUNTIF(O:O,O1222)</f>
        <v>1</v>
      </c>
    </row>
    <row r="1223" spans="1:16" ht="30" customHeight="1" thickBot="1" x14ac:dyDescent="0.35">
      <c r="A1223" s="8">
        <v>43933.694432870368</v>
      </c>
      <c r="B1223" s="4" t="s">
        <v>9</v>
      </c>
      <c r="C1223" s="4"/>
      <c r="D1223" s="4"/>
      <c r="E1223" s="9">
        <v>15.75</v>
      </c>
      <c r="F1223" s="4" t="s">
        <v>20</v>
      </c>
      <c r="G1223" s="4"/>
      <c r="H1223" s="4" t="s">
        <v>110</v>
      </c>
      <c r="I1223" s="4"/>
      <c r="J1223" s="4"/>
      <c r="K1223" s="9" t="s">
        <v>1165</v>
      </c>
      <c r="L1223" s="10">
        <v>43922</v>
      </c>
      <c r="M1223" s="4"/>
      <c r="N1223" s="1">
        <f>COUNTIF(K:K,K1223)</f>
        <v>1</v>
      </c>
      <c r="O1223" s="1" t="str">
        <f t="shared" si="19"/>
        <v>Expenses,amount,,source,,expence amount,15.75,category,Me,item1,,item2Communication,item3,,item4,,des,سداد فاتورة من: xx007 مبلغ: 15.75 SAR مفوتر: في: 2020/04/01 13:43,dae,43922,note2,</v>
      </c>
      <c r="P1223">
        <f>COUNTIF(O:O,O1223)</f>
        <v>1</v>
      </c>
    </row>
    <row r="1224" spans="1:16" ht="30" customHeight="1" thickBot="1" x14ac:dyDescent="0.35">
      <c r="A1224" s="8">
        <v>43933.695011574076</v>
      </c>
      <c r="B1224" s="4" t="s">
        <v>9</v>
      </c>
      <c r="C1224" s="4"/>
      <c r="D1224" s="4"/>
      <c r="E1224" s="9">
        <v>23</v>
      </c>
      <c r="F1224" s="4" t="s">
        <v>114</v>
      </c>
      <c r="G1224" s="4"/>
      <c r="H1224" s="4"/>
      <c r="I1224" s="4"/>
      <c r="J1224" s="4" t="s">
        <v>30</v>
      </c>
      <c r="K1224" s="9" t="s">
        <v>1166</v>
      </c>
      <c r="L1224" s="10">
        <v>43922</v>
      </c>
      <c r="M1224" s="4"/>
      <c r="N1224" s="1">
        <f>COUNTIF(K:K,K1224)</f>
        <v>1</v>
      </c>
      <c r="O1224" s="1" t="str">
        <f t="shared" si="19"/>
        <v>Expenses,amount,,source,,expence amount,23,category,Inv,item1,,item2,item3,,item4,Other,des,مشتريات نقاط البيع بطاقة: **4529;مدى من: xx007 مبلغ: 6 USD لدى: DIGITALOCEAN COM دولة: أمريكا في: 2020/04/01 08:08,dae,43922,note2,</v>
      </c>
      <c r="P1224">
        <f>COUNTIF(O:O,O1224)</f>
        <v>1</v>
      </c>
    </row>
    <row r="1225" spans="1:16" ht="30" customHeight="1" thickBot="1" x14ac:dyDescent="0.35">
      <c r="A1225" s="8">
        <v>43933.695474537039</v>
      </c>
      <c r="B1225" s="4" t="s">
        <v>9</v>
      </c>
      <c r="C1225" s="4"/>
      <c r="D1225" s="4"/>
      <c r="E1225" s="9">
        <v>100</v>
      </c>
      <c r="F1225" s="4" t="s">
        <v>20</v>
      </c>
      <c r="G1225" s="4"/>
      <c r="H1225" s="4" t="s">
        <v>110</v>
      </c>
      <c r="I1225" s="4"/>
      <c r="J1225" s="4"/>
      <c r="K1225" s="9" t="s">
        <v>3069</v>
      </c>
      <c r="L1225" s="10">
        <v>43922</v>
      </c>
      <c r="M1225" s="4"/>
      <c r="N1225" s="1">
        <f>COUNTIF(K:K,K1225)</f>
        <v>3</v>
      </c>
      <c r="O1225" s="1" t="str">
        <f t="shared" si="19"/>
        <v>Expenses,amount,,source,,expence amount,100,category,Me,item1,,item2Communication,item3,,item4,,des,100 aaa,dae,43922,note2,</v>
      </c>
      <c r="P1225">
        <f>COUNTIF(O:O,O1225)</f>
        <v>1</v>
      </c>
    </row>
    <row r="1226" spans="1:16" ht="30" customHeight="1" thickBot="1" x14ac:dyDescent="0.35">
      <c r="A1226" s="8">
        <v>43933.69630787037</v>
      </c>
      <c r="B1226" s="4" t="s">
        <v>9</v>
      </c>
      <c r="C1226" s="4"/>
      <c r="D1226" s="4"/>
      <c r="E1226" s="9">
        <v>45</v>
      </c>
      <c r="F1226" s="4" t="s">
        <v>20</v>
      </c>
      <c r="G1226" s="4"/>
      <c r="H1226" s="4" t="s">
        <v>30</v>
      </c>
      <c r="I1226" s="4"/>
      <c r="J1226" s="4"/>
      <c r="K1226" s="9" t="s">
        <v>1167</v>
      </c>
      <c r="L1226" s="10">
        <v>43924</v>
      </c>
      <c r="M1226" s="4"/>
      <c r="N1226" s="1">
        <f>COUNTIF(K:K,K1226)</f>
        <v>1</v>
      </c>
      <c r="O1226" s="1" t="str">
        <f t="shared" si="19"/>
        <v>Expenses,amount,,source,,expence amount,45,category,Me,item1,,item2Other,item3,,item4,,des,مشتريات إنترنت بطاقة: **4529;مدى من: xx007 مبلغ: 12 USD لدى: GOOGLE SELLER في: 2020/04/02 07:02,dae,43924,note2,</v>
      </c>
      <c r="P1226">
        <f>COUNTIF(O:O,O1226)</f>
        <v>1</v>
      </c>
    </row>
    <row r="1227" spans="1:16" ht="30" customHeight="1" thickBot="1" x14ac:dyDescent="0.35">
      <c r="A1227" s="8">
        <v>43933.69672453704</v>
      </c>
      <c r="B1227" s="4" t="s">
        <v>9</v>
      </c>
      <c r="C1227" s="4"/>
      <c r="D1227" s="4"/>
      <c r="E1227" s="9">
        <v>42</v>
      </c>
      <c r="F1227" s="4" t="s">
        <v>10</v>
      </c>
      <c r="G1227" s="4" t="s">
        <v>24</v>
      </c>
      <c r="H1227" s="4"/>
      <c r="I1227" s="4"/>
      <c r="J1227" s="4"/>
      <c r="K1227" s="9" t="s">
        <v>1168</v>
      </c>
      <c r="L1227" s="10">
        <v>43929</v>
      </c>
      <c r="M1227" s="4"/>
      <c r="N1227" s="1">
        <f>COUNTIF(K:K,K1227)</f>
        <v>1</v>
      </c>
      <c r="O1227" s="1" t="str">
        <f t="shared" si="19"/>
        <v>Expenses,amount,,source,,expence amount,42,category,H1,item1,Batool,item2,item3,,item4,,des,مشتريات إنترنت بطاقة: **4529;مدى من: xx007 مبلغ: 42.00 SAR لدى: HungerStation في: 2020/04/08 19:16,dae,43929,note2,</v>
      </c>
      <c r="P1227">
        <f>COUNTIF(O:O,O1227)</f>
        <v>1</v>
      </c>
    </row>
    <row r="1228" spans="1:16" ht="30" customHeight="1" thickBot="1" x14ac:dyDescent="0.35">
      <c r="A1228" s="8">
        <v>43933.697870370372</v>
      </c>
      <c r="B1228" s="4" t="s">
        <v>9</v>
      </c>
      <c r="C1228" s="4"/>
      <c r="D1228" s="4"/>
      <c r="E1228" s="9">
        <v>402.57</v>
      </c>
      <c r="F1228" s="4" t="s">
        <v>10</v>
      </c>
      <c r="G1228" s="4" t="s">
        <v>10</v>
      </c>
      <c r="H1228" s="4"/>
      <c r="I1228" s="4"/>
      <c r="J1228" s="4"/>
      <c r="K1228" s="9" t="s">
        <v>1169</v>
      </c>
      <c r="L1228" s="10">
        <v>43933</v>
      </c>
      <c r="M1228" s="4"/>
      <c r="N1228" s="1">
        <f>COUNTIF(K:K,K1228)</f>
        <v>1</v>
      </c>
      <c r="O1228" s="1" t="str">
        <f t="shared" si="19"/>
        <v>Expenses,amount,,source,,expence amount,402.57,category,H1,item1,H1,item2,item3,,item4,,des,شراء عبر نقاط البيع بطاقة: ***1693; مدى(أثير) من: ***3001 مبلغ: SAR 402.57 لدى: PANDA RETAIL COMPANY P n RD في: 2020-04-12 13:45:43,dae,43933,note2,</v>
      </c>
      <c r="P1228">
        <f>COUNTIF(O:O,O1228)</f>
        <v>1</v>
      </c>
    </row>
    <row r="1229" spans="1:16" ht="30" customHeight="1" thickBot="1" x14ac:dyDescent="0.35">
      <c r="A1229" s="8">
        <v>43933.698287037034</v>
      </c>
      <c r="B1229" s="4" t="s">
        <v>9</v>
      </c>
      <c r="C1229" s="4"/>
      <c r="D1229" s="4"/>
      <c r="E1229" s="9">
        <v>23.95</v>
      </c>
      <c r="F1229" s="4" t="s">
        <v>10</v>
      </c>
      <c r="G1229" s="4" t="s">
        <v>10</v>
      </c>
      <c r="H1229" s="4"/>
      <c r="I1229" s="4"/>
      <c r="J1229" s="4"/>
      <c r="K1229" s="9" t="s">
        <v>1170</v>
      </c>
      <c r="L1229" s="10">
        <v>43932</v>
      </c>
      <c r="M1229" s="4"/>
      <c r="N1229" s="1">
        <f>COUNTIF(K:K,K1229)</f>
        <v>1</v>
      </c>
      <c r="O1229" s="1" t="str">
        <f t="shared" si="19"/>
        <v>Expenses,amount,,source,,expence amount,23.95,category,H1,item1,H1,item2,item3,,item4,,des,شراء عبر نقاط البيع بطاقة: ***1693; مدى(أثير) من: ***3001 مبلغ: SAR 23.95 لدى: PANDA RETAIL COMPANY P n RD في: 2020-04-11 14:47:56,dae,43932,note2,</v>
      </c>
      <c r="P1229">
        <f>COUNTIF(O:O,O1229)</f>
        <v>1</v>
      </c>
    </row>
    <row r="1230" spans="1:16" ht="30" customHeight="1" thickBot="1" x14ac:dyDescent="0.35">
      <c r="A1230" s="8">
        <v>43933.698692129627</v>
      </c>
      <c r="B1230" s="4" t="s">
        <v>9</v>
      </c>
      <c r="C1230" s="4"/>
      <c r="D1230" s="4"/>
      <c r="E1230" s="9">
        <v>5</v>
      </c>
      <c r="F1230" s="4" t="s">
        <v>10</v>
      </c>
      <c r="G1230" s="4" t="s">
        <v>10</v>
      </c>
      <c r="H1230" s="4"/>
      <c r="I1230" s="4"/>
      <c r="J1230" s="4"/>
      <c r="K1230" s="9" t="s">
        <v>1171</v>
      </c>
      <c r="L1230" s="10">
        <v>43932</v>
      </c>
      <c r="M1230" s="4"/>
      <c r="N1230" s="1">
        <f>COUNTIF(K:K,K1230)</f>
        <v>1</v>
      </c>
      <c r="O1230" s="1" t="str">
        <f t="shared" si="19"/>
        <v>Expenses,amount,,source,,expence amount,5,category,H1,item1,H1,item2,item3,,item4,,des,شراء عبر نقاط البيع بطاقة: ***1693; مدى(أثير) من: ***3001 مبلغ: SAR 5.00 لدى: EST BAYAREQ DUBAI LLTJ ah st في: 2020-04-11 14:31:49,dae,43932,note2,</v>
      </c>
      <c r="P1230">
        <f>COUNTIF(O:O,O1230)</f>
        <v>1</v>
      </c>
    </row>
    <row r="1231" spans="1:16" ht="30" customHeight="1" thickBot="1" x14ac:dyDescent="0.35">
      <c r="A1231" s="8">
        <v>43933.699120370373</v>
      </c>
      <c r="B1231" s="4" t="s">
        <v>9</v>
      </c>
      <c r="C1231" s="4"/>
      <c r="D1231" s="4"/>
      <c r="E1231" s="9">
        <v>29.5</v>
      </c>
      <c r="F1231" s="4" t="s">
        <v>10</v>
      </c>
      <c r="G1231" s="4" t="s">
        <v>10</v>
      </c>
      <c r="H1231" s="4"/>
      <c r="I1231" s="4"/>
      <c r="J1231" s="4"/>
      <c r="K1231" s="9" t="s">
        <v>1172</v>
      </c>
      <c r="L1231" s="10">
        <v>43932</v>
      </c>
      <c r="M1231" s="4"/>
      <c r="N1231" s="1">
        <f>COUNTIF(K:K,K1231)</f>
        <v>1</v>
      </c>
      <c r="O1231" s="1" t="str">
        <f t="shared" si="19"/>
        <v>Expenses,amount,,source,,expence amount,29.5,category,H1,item1,H1,item2,item3,,item4,,des,شراء عبر نقاط البيع بطاقة: ***1693; مدى(أثير) من: ***3001 مبلغ: SAR 29.50 لدى: Ruba Muhammad Al Hamid st Al Nada في: 2020-04-11 14:21:41,dae,43932,note2,</v>
      </c>
      <c r="P1231">
        <f>COUNTIF(O:O,O1231)</f>
        <v>1</v>
      </c>
    </row>
    <row r="1232" spans="1:16" ht="30" customHeight="1" thickBot="1" x14ac:dyDescent="0.35">
      <c r="A1232" s="8">
        <v>43933.699872685182</v>
      </c>
      <c r="B1232" s="4" t="s">
        <v>9</v>
      </c>
      <c r="C1232" s="4"/>
      <c r="D1232" s="4"/>
      <c r="E1232" s="9">
        <v>140</v>
      </c>
      <c r="F1232" s="4" t="s">
        <v>14</v>
      </c>
      <c r="G1232" s="4"/>
      <c r="H1232" s="4"/>
      <c r="I1232" s="4" t="s">
        <v>14</v>
      </c>
      <c r="J1232" s="4"/>
      <c r="K1232" s="12" t="s">
        <v>1173</v>
      </c>
      <c r="L1232" s="10">
        <v>43927</v>
      </c>
      <c r="M1232" s="4"/>
      <c r="N1232" s="1">
        <f>COUNTIF(K:K,K1232)</f>
        <v>1</v>
      </c>
      <c r="O1232" s="1" t="str">
        <f t="shared" si="19"/>
        <v>Expenses,amount,,source,,expence amount,140,category,H2,item1,,item2,item3,H2,item4,,des,كيرم فقط ١٤٠ شراء عبر نقاط البيع بطاقة: ***1693; مدى(أثير) من: ***3001 مبلغ: SAR 154.99 لدى: EST BAYAREQ DUBAI LLTJ ah st في: 2020-04-06 13:52:29,dae,43927,note2,</v>
      </c>
      <c r="P1232">
        <f>COUNTIF(O:O,O1232)</f>
        <v>1</v>
      </c>
    </row>
    <row r="1233" spans="1:16" ht="30" customHeight="1" thickBot="1" x14ac:dyDescent="0.35">
      <c r="A1233" s="8">
        <v>43933.700613425928</v>
      </c>
      <c r="B1233" s="4" t="s">
        <v>9</v>
      </c>
      <c r="C1233" s="4"/>
      <c r="D1233" s="4"/>
      <c r="E1233" s="9">
        <v>50.48</v>
      </c>
      <c r="F1233" s="4" t="s">
        <v>14</v>
      </c>
      <c r="G1233" s="4"/>
      <c r="H1233" s="4"/>
      <c r="I1233" s="4" t="s">
        <v>14</v>
      </c>
      <c r="J1233" s="4"/>
      <c r="K1233" s="9" t="s">
        <v>1174</v>
      </c>
      <c r="L1233" s="10">
        <v>43925</v>
      </c>
      <c r="M1233" s="4"/>
      <c r="N1233" s="1">
        <f>COUNTIF(K:K,K1233)</f>
        <v>1</v>
      </c>
      <c r="O1233" s="1" t="str">
        <f t="shared" si="19"/>
        <v>Expenses,amount,,source,,expence amount,50.48,category,H2,item1,,item2,item3,H2,item4,,des,شراء عبر نقاط البيع بطاقة: ***1693; مدى(أثير) من: ***3001 مبلغ: SAR 50.40 لدى: PANDA RETAIL COMPANY P n RD في: 2020-04-04 14:26:14,dae,43925,note2,</v>
      </c>
      <c r="P1233">
        <f>COUNTIF(O:O,O1233)</f>
        <v>1</v>
      </c>
    </row>
    <row r="1234" spans="1:16" ht="30" customHeight="1" thickBot="1" x14ac:dyDescent="0.35">
      <c r="A1234" s="8">
        <v>43933.700960648152</v>
      </c>
      <c r="B1234" s="4" t="s">
        <v>9</v>
      </c>
      <c r="C1234" s="4"/>
      <c r="D1234" s="4"/>
      <c r="E1234" s="9">
        <v>210.07</v>
      </c>
      <c r="F1234" s="4" t="s">
        <v>10</v>
      </c>
      <c r="G1234" s="4" t="s">
        <v>10</v>
      </c>
      <c r="H1234" s="4"/>
      <c r="I1234" s="4"/>
      <c r="J1234" s="4"/>
      <c r="K1234" s="9" t="s">
        <v>1175</v>
      </c>
      <c r="L1234" s="10">
        <v>43925</v>
      </c>
      <c r="M1234" s="4"/>
      <c r="N1234" s="1">
        <f>COUNTIF(K:K,K1234)</f>
        <v>1</v>
      </c>
      <c r="O1234" s="1" t="str">
        <f t="shared" si="19"/>
        <v>Expenses,amount,,source,,expence amount,210.07,category,H1,item1,H1,item2,item3,,item4,,des,شراء عبر نقاط البيع بطاقة: ***1693; مدى(أثير) من: ***3001 مبلغ: SAR 210.07 لدى: PANDA RETAIL COMPANY في: 2020-04-04 14:01:28,dae,43925,note2,</v>
      </c>
      <c r="P1234">
        <f>COUNTIF(O:O,O1234)</f>
        <v>1</v>
      </c>
    </row>
    <row r="1235" spans="1:16" ht="30" customHeight="1" thickBot="1" x14ac:dyDescent="0.35">
      <c r="A1235" s="8">
        <v>43933.701284722221</v>
      </c>
      <c r="B1235" s="4" t="s">
        <v>9</v>
      </c>
      <c r="C1235" s="4"/>
      <c r="D1235" s="4"/>
      <c r="E1235" s="9">
        <v>80</v>
      </c>
      <c r="F1235" s="4" t="s">
        <v>20</v>
      </c>
      <c r="G1235" s="4"/>
      <c r="H1235" s="4" t="s">
        <v>74</v>
      </c>
      <c r="I1235" s="4"/>
      <c r="J1235" s="4"/>
      <c r="K1235" s="9" t="s">
        <v>1176</v>
      </c>
      <c r="L1235" s="10">
        <v>43931</v>
      </c>
      <c r="M1235" s="4"/>
      <c r="N1235" s="1">
        <f>COUNTIF(K:K,K1235)</f>
        <v>1</v>
      </c>
      <c r="O1235" s="1" t="str">
        <f t="shared" si="19"/>
        <v>Expenses,amount,,source,,expence amount,80,category,Me,item1,,item2Food,item3,,item4,,des,شراء عبر نقاط البيع بطاقة: ***1693; مدى(أثير) من: ***3001 مبلغ: SAR 80.00 لدى: Ibda Janaien EST في: 2020-04-04 13:23:16,dae,43931,note2,</v>
      </c>
      <c r="P1235">
        <f>COUNTIF(O:O,O1235)</f>
        <v>1</v>
      </c>
    </row>
    <row r="1236" spans="1:16" ht="30" customHeight="1" thickBot="1" x14ac:dyDescent="0.35">
      <c r="A1236" s="8">
        <v>43933.701793981483</v>
      </c>
      <c r="B1236" s="4" t="s">
        <v>9</v>
      </c>
      <c r="C1236" s="4"/>
      <c r="D1236" s="4"/>
      <c r="E1236" s="9">
        <v>107</v>
      </c>
      <c r="F1236" s="4" t="s">
        <v>14</v>
      </c>
      <c r="G1236" s="4"/>
      <c r="H1236" s="4"/>
      <c r="I1236" s="4" t="s">
        <v>14</v>
      </c>
      <c r="J1236" s="4"/>
      <c r="K1236" s="9" t="s">
        <v>1177</v>
      </c>
      <c r="L1236" s="10">
        <v>43924</v>
      </c>
      <c r="M1236" s="4"/>
      <c r="N1236" s="1">
        <f>COUNTIF(K:K,K1236)</f>
        <v>1</v>
      </c>
      <c r="O1236" s="1" t="str">
        <f t="shared" si="19"/>
        <v>Expenses,amount,,source,,expence amount,107,category,H2,item1,,item2,item3,H2,item4,,des,شراء عبر نقاط البيع بطاقة: ***1693; مدى(أثير) من: ***3001 مبلغ: SAR 107.00 لدى: Ibda Janaien EST في: 2020-04-03 14:42:58,dae,43924,note2,</v>
      </c>
      <c r="P1236">
        <f>COUNTIF(O:O,O1236)</f>
        <v>1</v>
      </c>
    </row>
    <row r="1237" spans="1:16" ht="30" customHeight="1" thickBot="1" x14ac:dyDescent="0.35">
      <c r="A1237" s="8">
        <v>43933.702465277776</v>
      </c>
      <c r="B1237" s="4" t="s">
        <v>9</v>
      </c>
      <c r="C1237" s="4"/>
      <c r="D1237" s="4"/>
      <c r="E1237" s="9">
        <v>90</v>
      </c>
      <c r="F1237" s="4" t="s">
        <v>14</v>
      </c>
      <c r="G1237" s="4"/>
      <c r="H1237" s="4"/>
      <c r="I1237" s="4" t="s">
        <v>14</v>
      </c>
      <c r="J1237" s="4"/>
      <c r="K1237" s="9" t="s">
        <v>1178</v>
      </c>
      <c r="L1237" s="10">
        <v>43924</v>
      </c>
      <c r="M1237" s="4"/>
      <c r="N1237" s="1">
        <f>COUNTIF(K:K,K1237)</f>
        <v>1</v>
      </c>
      <c r="O1237" s="1" t="str">
        <f t="shared" si="19"/>
        <v>Expenses,amount,,source,,expence amount,90,category,H2,item1,,item2,item3,H2,item4,,des,شراء إنترنت بطاقة: ***1693;مدى من: ***3001 مبلغ: SAR 90.00 لدى: HungerStation في: 2020-04-03 12:49:03,dae,43924,note2,</v>
      </c>
      <c r="P1237">
        <f>COUNTIF(O:O,O1237)</f>
        <v>1</v>
      </c>
    </row>
    <row r="1238" spans="1:16" ht="30" customHeight="1" thickBot="1" x14ac:dyDescent="0.35">
      <c r="A1238" s="8">
        <v>43933.704826388886</v>
      </c>
      <c r="B1238" s="4" t="s">
        <v>9</v>
      </c>
      <c r="C1238" s="4"/>
      <c r="D1238" s="4"/>
      <c r="E1238" s="9">
        <v>93</v>
      </c>
      <c r="F1238" s="4" t="s">
        <v>10</v>
      </c>
      <c r="G1238" s="4" t="s">
        <v>10</v>
      </c>
      <c r="H1238" s="4"/>
      <c r="I1238" s="4"/>
      <c r="J1238" s="4"/>
      <c r="K1238" s="9" t="s">
        <v>1179</v>
      </c>
      <c r="L1238" s="10">
        <v>43924</v>
      </c>
      <c r="M1238" s="4"/>
      <c r="N1238" s="1">
        <f>COUNTIF(K:K,K1238)</f>
        <v>1</v>
      </c>
      <c r="O1238" s="1" t="str">
        <f t="shared" si="19"/>
        <v>Expenses,amount,,source,,expence amount,93,category,H1,item1,H1,item2,item3,,item4,,des,شراء إنترنت بطاقة: ***1693;مدى من: ***3001 مبلغ: SAR 93.00 لدى: HungerStation في: 2020-04-03 12:41:49,dae,43924,note2,</v>
      </c>
      <c r="P1238">
        <f>COUNTIF(O:O,O1238)</f>
        <v>1</v>
      </c>
    </row>
    <row r="1239" spans="1:16" ht="30" customHeight="1" thickBot="1" x14ac:dyDescent="0.35">
      <c r="A1239" s="8">
        <v>43933.705497685187</v>
      </c>
      <c r="B1239" s="4" t="s">
        <v>9</v>
      </c>
      <c r="C1239" s="4"/>
      <c r="D1239" s="4"/>
      <c r="E1239" s="9">
        <v>100</v>
      </c>
      <c r="F1239" s="4" t="s">
        <v>60</v>
      </c>
      <c r="G1239" s="4"/>
      <c r="H1239" s="4"/>
      <c r="I1239" s="4"/>
      <c r="J1239" s="4"/>
      <c r="K1239" s="9" t="s">
        <v>1180</v>
      </c>
      <c r="L1239" s="10">
        <v>43923</v>
      </c>
      <c r="M1239" s="4"/>
      <c r="N1239" s="1">
        <f>COUNTIF(K:K,K1239)</f>
        <v>1</v>
      </c>
      <c r="O1239" s="1" t="str">
        <f t="shared" si="19"/>
        <v>Expenses,amount,,source,,expence amount,100,category,Res,item1,,item2,item3,,item4,,des,عملية شراء مدى عبر الإنترنت بمبلغ 100.00 SAR بإستخدام بطاقة مدى رقم ***1693 في 2020-04-02 16:52:46 تم الخصم من حساب ***3001.,dae,43923,note2,</v>
      </c>
      <c r="P1239">
        <f>COUNTIF(O:O,O1239)</f>
        <v>1</v>
      </c>
    </row>
    <row r="1240" spans="1:16" ht="30" customHeight="1" thickBot="1" x14ac:dyDescent="0.35">
      <c r="A1240" s="8">
        <v>43939.738599537035</v>
      </c>
      <c r="B1240" s="4" t="s">
        <v>9</v>
      </c>
      <c r="C1240" s="4"/>
      <c r="D1240" s="4"/>
      <c r="E1240" s="9">
        <v>26</v>
      </c>
      <c r="F1240" s="4" t="s">
        <v>10</v>
      </c>
      <c r="G1240" s="4" t="s">
        <v>10</v>
      </c>
      <c r="H1240" s="4"/>
      <c r="I1240" s="4"/>
      <c r="J1240" s="4"/>
      <c r="K1240" s="9" t="s">
        <v>1181</v>
      </c>
      <c r="L1240" s="10">
        <v>43939</v>
      </c>
      <c r="M1240" s="4"/>
      <c r="N1240" s="1">
        <f>COUNTIF(K:K,K1240)</f>
        <v>1</v>
      </c>
      <c r="O1240" s="1" t="str">
        <f t="shared" si="19"/>
        <v>Expenses,amount,,source,,expence amount,26,category,H1,item1,H1,item2,item3,,item4,,des,شراء عبر نقاط البيع بطاقة: ***1693; مدى(أثير) من: ***3001 مبلغ: SAR 26.00 لدى: Ruba Muhammad Al Hamid st Al Nada في: 2020-04-18 14:57:42,dae,43939,note2,</v>
      </c>
      <c r="P1240">
        <f>COUNTIF(O:O,O1240)</f>
        <v>1</v>
      </c>
    </row>
    <row r="1241" spans="1:16" ht="30" customHeight="1" thickBot="1" x14ac:dyDescent="0.35">
      <c r="A1241" s="8">
        <v>43939.739131944443</v>
      </c>
      <c r="B1241" s="4" t="s">
        <v>9</v>
      </c>
      <c r="C1241" s="4"/>
      <c r="D1241" s="4"/>
      <c r="E1241" s="9">
        <v>50.51</v>
      </c>
      <c r="F1241" s="4" t="s">
        <v>10</v>
      </c>
      <c r="G1241" s="4" t="s">
        <v>10</v>
      </c>
      <c r="H1241" s="4"/>
      <c r="I1241" s="4"/>
      <c r="J1241" s="4"/>
      <c r="K1241" s="9" t="s">
        <v>1182</v>
      </c>
      <c r="L1241" s="10">
        <v>43939</v>
      </c>
      <c r="M1241" s="4"/>
      <c r="N1241" s="1">
        <f>COUNTIF(K:K,K1241)</f>
        <v>1</v>
      </c>
      <c r="O1241" s="1" t="str">
        <f t="shared" si="19"/>
        <v>Expenses,amount,,source,,expence amount,50.51,category,H1,item1,H1,item2,item3,,item4,,des,شراء عبر نقاط البيع بطاقة: ***1693; مدى(أثير) من: ***3001 مبلغ: SAR 50.51 لدى: NAJMAT HAYI ALNDAA في: 2020-04-18 13:47:31,dae,43939,note2,</v>
      </c>
      <c r="P1241">
        <f>COUNTIF(O:O,O1241)</f>
        <v>1</v>
      </c>
    </row>
    <row r="1242" spans="1:16" ht="30" customHeight="1" thickBot="1" x14ac:dyDescent="0.35">
      <c r="A1242" s="8">
        <v>43939.73978009259</v>
      </c>
      <c r="B1242" s="4" t="s">
        <v>9</v>
      </c>
      <c r="C1242" s="4"/>
      <c r="D1242" s="4"/>
      <c r="E1242" s="9">
        <v>43</v>
      </c>
      <c r="F1242" s="4" t="s">
        <v>10</v>
      </c>
      <c r="G1242" s="4" t="s">
        <v>24</v>
      </c>
      <c r="H1242" s="4"/>
      <c r="I1242" s="4"/>
      <c r="J1242" s="4"/>
      <c r="K1242" s="9" t="s">
        <v>1183</v>
      </c>
      <c r="L1242" s="10">
        <v>43938</v>
      </c>
      <c r="M1242" s="4"/>
      <c r="N1242" s="1">
        <f>COUNTIF(K:K,K1242)</f>
        <v>1</v>
      </c>
      <c r="O1242" s="1" t="str">
        <f t="shared" si="19"/>
        <v>Expenses,amount,,source,,expence amount,43,category,H1,item1,Batool,item2,item3,,item4,,des,شراء إنترنت بطاقة: ***1693;مدى من: ***3001 مبلغ: SAR 43.00 لدى: HungerStation في: 2020-04-17 18:13:48,dae,43938,note2,</v>
      </c>
      <c r="P1242">
        <f>COUNTIF(O:O,O1242)</f>
        <v>1</v>
      </c>
    </row>
    <row r="1243" spans="1:16" ht="30" customHeight="1" thickBot="1" x14ac:dyDescent="0.35">
      <c r="A1243" s="8">
        <v>43939.740474537037</v>
      </c>
      <c r="B1243" s="4" t="s">
        <v>9</v>
      </c>
      <c r="C1243" s="4"/>
      <c r="D1243" s="4"/>
      <c r="E1243" s="9">
        <v>14</v>
      </c>
      <c r="F1243" s="4" t="s">
        <v>10</v>
      </c>
      <c r="G1243" s="4" t="s">
        <v>10</v>
      </c>
      <c r="H1243" s="4"/>
      <c r="I1243" s="4"/>
      <c r="J1243" s="4"/>
      <c r="K1243" s="4" t="s">
        <v>1184</v>
      </c>
      <c r="L1243" s="10">
        <v>43937</v>
      </c>
      <c r="M1243" s="4"/>
      <c r="N1243" s="1">
        <f>COUNTIF(K:K,K1243)</f>
        <v>2</v>
      </c>
      <c r="O1243" s="1" t="str">
        <f t="shared" si="19"/>
        <v>Expenses,amount,,source,,expence amount,14,category,H1,item1,H1,item2,item3,,item4,,des,Water c,dae,43937,note2,</v>
      </c>
      <c r="P1243">
        <f>COUNTIF(O:O,O1243)</f>
        <v>1</v>
      </c>
    </row>
    <row r="1244" spans="1:16" ht="30" customHeight="1" thickBot="1" x14ac:dyDescent="0.35">
      <c r="A1244" s="8">
        <v>43939.741018518522</v>
      </c>
      <c r="B1244" s="4" t="s">
        <v>9</v>
      </c>
      <c r="C1244" s="4"/>
      <c r="D1244" s="4"/>
      <c r="E1244" s="9">
        <v>7</v>
      </c>
      <c r="F1244" s="4" t="s">
        <v>14</v>
      </c>
      <c r="G1244" s="4"/>
      <c r="H1244" s="4"/>
      <c r="I1244" s="4" t="s">
        <v>14</v>
      </c>
      <c r="J1244" s="4"/>
      <c r="K1244" s="4" t="s">
        <v>1184</v>
      </c>
      <c r="L1244" s="10">
        <v>43937</v>
      </c>
      <c r="M1244" s="4"/>
      <c r="N1244" s="1">
        <f>COUNTIF(K:K,K1244)</f>
        <v>2</v>
      </c>
      <c r="O1244" s="1" t="str">
        <f t="shared" si="19"/>
        <v>Expenses,amount,,source,,expence amount,7,category,H2,item1,,item2,item3,H2,item4,,des,Water c,dae,43937,note2,</v>
      </c>
      <c r="P1244">
        <f>COUNTIF(O:O,O1244)</f>
        <v>1</v>
      </c>
    </row>
    <row r="1245" spans="1:16" ht="30" customHeight="1" thickBot="1" x14ac:dyDescent="0.35">
      <c r="A1245" s="8">
        <v>43939.741261574076</v>
      </c>
      <c r="B1245" s="4" t="s">
        <v>9</v>
      </c>
      <c r="C1245" s="4"/>
      <c r="D1245" s="4"/>
      <c r="E1245" s="9">
        <v>50</v>
      </c>
      <c r="F1245" s="4" t="s">
        <v>10</v>
      </c>
      <c r="G1245" s="4" t="s">
        <v>10</v>
      </c>
      <c r="H1245" s="4"/>
      <c r="I1245" s="4"/>
      <c r="J1245" s="4"/>
      <c r="K1245" s="4" t="s">
        <v>99</v>
      </c>
      <c r="L1245" s="10">
        <v>43938</v>
      </c>
      <c r="M1245" s="4"/>
      <c r="N1245" s="1">
        <f>COUNTIF(K:K,K1245)</f>
        <v>118</v>
      </c>
      <c r="O1245" s="1" t="str">
        <f t="shared" si="19"/>
        <v>Expenses,amount,,source,,expence amount,50,category,H1,item1,H1,item2,item3,,item4,,des,C,dae,43938,note2,</v>
      </c>
      <c r="P1245">
        <f>COUNTIF(O:O,O1245)</f>
        <v>1</v>
      </c>
    </row>
    <row r="1246" spans="1:16" ht="30" customHeight="1" thickBot="1" x14ac:dyDescent="0.35">
      <c r="A1246" s="8">
        <v>43939.742847222224</v>
      </c>
      <c r="B1246" s="4" t="s">
        <v>9</v>
      </c>
      <c r="C1246" s="4"/>
      <c r="D1246" s="4"/>
      <c r="E1246" s="9">
        <v>60</v>
      </c>
      <c r="F1246" s="4" t="s">
        <v>14</v>
      </c>
      <c r="G1246" s="4"/>
      <c r="H1246" s="4"/>
      <c r="I1246" s="4" t="s">
        <v>14</v>
      </c>
      <c r="J1246" s="4"/>
      <c r="K1246" s="9" t="s">
        <v>1185</v>
      </c>
      <c r="L1246" s="10">
        <v>43937</v>
      </c>
      <c r="M1246" s="4"/>
      <c r="N1246" s="1">
        <f>COUNTIF(K:K,K1246)</f>
        <v>1</v>
      </c>
      <c r="O1246" s="1" t="str">
        <f t="shared" si="19"/>
        <v>Expenses,amount,,source,,expence amount,60,category,H2,item1,,item2,item3,H2,item4,,des,تم ور العريني,dae,43937,note2,</v>
      </c>
      <c r="P1246">
        <f>COUNTIF(O:O,O1246)</f>
        <v>1</v>
      </c>
    </row>
    <row r="1247" spans="1:16" ht="30" customHeight="1" thickBot="1" x14ac:dyDescent="0.35">
      <c r="A1247" s="8">
        <v>43939.743194444447</v>
      </c>
      <c r="B1247" s="4" t="s">
        <v>9</v>
      </c>
      <c r="C1247" s="4"/>
      <c r="D1247" s="4"/>
      <c r="E1247" s="9">
        <v>130</v>
      </c>
      <c r="F1247" s="4" t="s">
        <v>10</v>
      </c>
      <c r="G1247" s="4" t="s">
        <v>10</v>
      </c>
      <c r="H1247" s="4"/>
      <c r="I1247" s="4"/>
      <c r="J1247" s="4"/>
      <c r="K1247" s="9" t="s">
        <v>1186</v>
      </c>
      <c r="L1247" s="10">
        <v>43937</v>
      </c>
      <c r="M1247" s="4"/>
      <c r="N1247" s="1">
        <f>COUNTIF(K:K,K1247)</f>
        <v>1</v>
      </c>
      <c r="O1247" s="1" t="str">
        <f t="shared" si="19"/>
        <v>Expenses,amount,,source,,expence amount,130,category,H1,item1,H1,item2,item3,,item4,,des,تمور العريني,dae,43937,note2,</v>
      </c>
      <c r="P1247">
        <f>COUNTIF(O:O,O1247)</f>
        <v>1</v>
      </c>
    </row>
    <row r="1248" spans="1:16" ht="30" customHeight="1" thickBot="1" x14ac:dyDescent="0.35">
      <c r="A1248" s="8">
        <v>43939.743981481479</v>
      </c>
      <c r="B1248" s="4" t="s">
        <v>9</v>
      </c>
      <c r="C1248" s="4"/>
      <c r="D1248" s="4"/>
      <c r="E1248" s="9">
        <v>346.8</v>
      </c>
      <c r="F1248" s="4" t="s">
        <v>10</v>
      </c>
      <c r="G1248" s="4" t="s">
        <v>10</v>
      </c>
      <c r="H1248" s="4"/>
      <c r="I1248" s="4"/>
      <c r="J1248" s="4"/>
      <c r="K1248" s="9" t="s">
        <v>1187</v>
      </c>
      <c r="L1248" s="10">
        <v>43935</v>
      </c>
      <c r="M1248" s="4"/>
      <c r="N1248" s="1">
        <f>COUNTIF(K:K,K1248)</f>
        <v>1</v>
      </c>
      <c r="O1248" s="1" t="str">
        <f t="shared" si="19"/>
        <v>Expenses,amount,,source,,expence amount,346.8,category,H1,item1,H1,item2,item3,,item4,,des,شراء عبر نقاط البيع بطاقة: ***1693; مدى من: ***3001 مبلغ: SAR 346.80 لدى: PANDA RETAIL COMPANY P n RD في: 2020-04-14 13:51:53,dae,43935,note2,</v>
      </c>
      <c r="P1248">
        <f>COUNTIF(O:O,O1248)</f>
        <v>1</v>
      </c>
    </row>
    <row r="1249" spans="1:16" ht="30" customHeight="1" thickBot="1" x14ac:dyDescent="0.35">
      <c r="A1249" s="8">
        <v>43939.744826388887</v>
      </c>
      <c r="B1249" s="4" t="s">
        <v>9</v>
      </c>
      <c r="C1249" s="4"/>
      <c r="D1249" s="4"/>
      <c r="E1249" s="9">
        <v>42.35</v>
      </c>
      <c r="F1249" s="4" t="s">
        <v>10</v>
      </c>
      <c r="G1249" s="4" t="s">
        <v>10</v>
      </c>
      <c r="H1249" s="4"/>
      <c r="I1249" s="4"/>
      <c r="J1249" s="4"/>
      <c r="K1249" s="9" t="s">
        <v>1188</v>
      </c>
      <c r="L1249" s="10">
        <v>43934</v>
      </c>
      <c r="M1249" s="4"/>
      <c r="N1249" s="1">
        <f>COUNTIF(K:K,K1249)</f>
        <v>1</v>
      </c>
      <c r="O1249" s="1" t="str">
        <f t="shared" si="19"/>
        <v>Expenses,amount,,source,,expence amount,42.35,category,H1,item1,H1,item2,item3,,item4,,des,شراء عبر نقاط البيع بطاقة: ***1693; مدى(أثير) من: ***3001 مبلغ: SAR 42.35 لدى: Ruba Muhammad Al Hamid st Al Nada في: 2020-04-13 18:50:48,dae,43934,note2,</v>
      </c>
      <c r="P1249">
        <f>COUNTIF(O:O,O1249)</f>
        <v>1</v>
      </c>
    </row>
    <row r="1250" spans="1:16" ht="30" customHeight="1" thickBot="1" x14ac:dyDescent="0.35">
      <c r="A1250" s="8">
        <v>43941.760995370372</v>
      </c>
      <c r="B1250" s="4" t="s">
        <v>9</v>
      </c>
      <c r="C1250" s="4"/>
      <c r="D1250" s="4"/>
      <c r="E1250" s="9">
        <v>28</v>
      </c>
      <c r="F1250" s="4" t="s">
        <v>20</v>
      </c>
      <c r="G1250" s="4"/>
      <c r="H1250" s="4" t="s">
        <v>30</v>
      </c>
      <c r="I1250" s="4"/>
      <c r="J1250" s="4"/>
      <c r="K1250" s="9" t="s">
        <v>1189</v>
      </c>
      <c r="L1250" s="10">
        <v>43941</v>
      </c>
      <c r="M1250" s="4"/>
      <c r="N1250" s="1">
        <f>COUNTIF(K:K,K1250)</f>
        <v>1</v>
      </c>
      <c r="O1250" s="1" t="str">
        <f t="shared" si="19"/>
        <v>Expenses,amount,,source,,expence amount,28,category,Me,item1,,item2Other,item3,,item4,,des,مشتريات نقاط البيع بطاقة: **4529;مدى من: xx007 مبلغ: 27.99 SAR لدى: MICROSOFT OFFICE 365 P دولة: أيرلندا في: 2020/04/20 15:25,dae,43941,note2,</v>
      </c>
      <c r="P1250">
        <f>COUNTIF(O:O,O1250)</f>
        <v>1</v>
      </c>
    </row>
    <row r="1251" spans="1:16" ht="30" customHeight="1" thickBot="1" x14ac:dyDescent="0.35">
      <c r="A1251" s="8">
        <v>43941.761608796296</v>
      </c>
      <c r="B1251" s="4" t="s">
        <v>9</v>
      </c>
      <c r="C1251" s="4"/>
      <c r="D1251" s="4"/>
      <c r="E1251" s="9">
        <v>37</v>
      </c>
      <c r="F1251" s="4" t="s">
        <v>10</v>
      </c>
      <c r="G1251" s="4" t="s">
        <v>24</v>
      </c>
      <c r="H1251" s="4"/>
      <c r="I1251" s="4"/>
      <c r="J1251" s="4"/>
      <c r="K1251" s="9" t="s">
        <v>1190</v>
      </c>
      <c r="L1251" s="10">
        <v>43940</v>
      </c>
      <c r="M1251" s="4"/>
      <c r="N1251" s="1">
        <f>COUNTIF(K:K,K1251)</f>
        <v>1</v>
      </c>
      <c r="O1251" s="1" t="str">
        <f t="shared" ref="O1251:O1313" si="20">B1251&amp;","&amp;"amount"&amp;","&amp;C1251&amp;","&amp;"source"&amp;","&amp;D1251&amp;","&amp;"expence amount"&amp;","&amp;E1251&amp;","&amp;"category"&amp;","&amp;F1251&amp;","&amp;"item1"&amp;","&amp;G1251&amp;","&amp;"item2"&amp;H1251&amp;","&amp;"item3"&amp;","&amp;I1251&amp;","&amp;"item4"&amp;","&amp;J1251&amp;","&amp;"des"&amp;","&amp;K1251&amp;","&amp;"dae"&amp;","&amp;L1251&amp;","&amp;"note2"&amp;","&amp;M1251</f>
        <v>Expenses,amount,,source,,expence amount,37,category,H1,item1,Batool,item2,item3,,item4,,des,مشتريات إنترنت بطاقة: **4529;مدى من: xx007 مبلغ: 37.00 SAR لدى: HungerStation في: 2020/04/19 16:36,dae,43940,note2,</v>
      </c>
      <c r="P1251">
        <f>COUNTIF(O:O,O1251)</f>
        <v>1</v>
      </c>
    </row>
    <row r="1252" spans="1:16" ht="30" customHeight="1" thickBot="1" x14ac:dyDescent="0.35">
      <c r="A1252" s="8">
        <v>43941.762106481481</v>
      </c>
      <c r="B1252" s="4" t="s">
        <v>9</v>
      </c>
      <c r="C1252" s="4"/>
      <c r="D1252" s="4"/>
      <c r="E1252" s="9">
        <v>100</v>
      </c>
      <c r="F1252" s="4" t="s">
        <v>10</v>
      </c>
      <c r="G1252" s="4" t="s">
        <v>10</v>
      </c>
      <c r="H1252" s="4"/>
      <c r="I1252" s="4"/>
      <c r="J1252" s="4"/>
      <c r="K1252" s="9" t="s">
        <v>1191</v>
      </c>
      <c r="L1252" s="10">
        <v>43940</v>
      </c>
      <c r="M1252" s="4"/>
      <c r="N1252" s="1">
        <f>COUNTIF(K:K,K1252)</f>
        <v>1</v>
      </c>
      <c r="O1252" s="1" t="str">
        <f t="shared" si="20"/>
        <v>Expenses,amount,,source,,expence amount,100,category,H1,item1,H1,item2,item3,,item4,,des,حوالة صادرة: محلية من: xx007 مبلغ: 100.00 SAR في: 2020/04/19 15:24,dae,43940,note2,</v>
      </c>
      <c r="P1252">
        <f>COUNTIF(O:O,O1252)</f>
        <v>1</v>
      </c>
    </row>
    <row r="1253" spans="1:16" ht="30" customHeight="1" thickBot="1" x14ac:dyDescent="0.35">
      <c r="A1253" s="8">
        <v>43941.762465277781</v>
      </c>
      <c r="B1253" s="4" t="s">
        <v>9</v>
      </c>
      <c r="C1253" s="4"/>
      <c r="D1253" s="4"/>
      <c r="E1253" s="9">
        <v>198.42</v>
      </c>
      <c r="F1253" s="4" t="s">
        <v>14</v>
      </c>
      <c r="G1253" s="4"/>
      <c r="H1253" s="4"/>
      <c r="I1253" s="4" t="s">
        <v>14</v>
      </c>
      <c r="J1253" s="4"/>
      <c r="K1253" s="9" t="s">
        <v>1192</v>
      </c>
      <c r="L1253" s="10">
        <v>43939</v>
      </c>
      <c r="M1253" s="4"/>
      <c r="N1253" s="1">
        <f>COUNTIF(K:K,K1253)</f>
        <v>1</v>
      </c>
      <c r="O1253" s="1" t="str">
        <f t="shared" si="20"/>
        <v>Expenses,amount,,source,,expence amount,198.42,category,H2,item1,,item2,item3,H2,item4,,des,مشتريات نقاط البيع بطاقة: **4529;مدى(أثير) من: xx007 مبلغ: 198.42 SAR لدى: AlOthaim AlNafel 148 دولة: السعودية في: 2020/04/18 14:39,dae,43939,note2,</v>
      </c>
      <c r="P1253">
        <f>COUNTIF(O:O,O1253)</f>
        <v>1</v>
      </c>
    </row>
    <row r="1254" spans="1:16" ht="30" customHeight="1" thickBot="1" x14ac:dyDescent="0.35">
      <c r="A1254" s="8">
        <v>43942.609027777777</v>
      </c>
      <c r="B1254" s="4" t="s">
        <v>9</v>
      </c>
      <c r="C1254" s="4"/>
      <c r="D1254" s="4"/>
      <c r="E1254" s="9">
        <v>39</v>
      </c>
      <c r="F1254" s="4" t="s">
        <v>10</v>
      </c>
      <c r="G1254" s="4" t="s">
        <v>24</v>
      </c>
      <c r="H1254" s="4"/>
      <c r="I1254" s="4"/>
      <c r="J1254" s="4"/>
      <c r="K1254" s="9" t="s">
        <v>1193</v>
      </c>
      <c r="L1254" s="10">
        <v>43941</v>
      </c>
      <c r="M1254" s="4"/>
      <c r="N1254" s="1">
        <f>COUNTIF(K:K,K1254)</f>
        <v>1</v>
      </c>
      <c r="O1254" s="1" t="str">
        <f t="shared" si="20"/>
        <v>Expenses,amount,,source,,expence amount,39,category,H1,item1,Batool,item2,item3,,item4,,des,شراء إنترنت بطاقة: ***1693;مدى من: ***3001 مبلغ: SAR 39.00 لدى: HungerStation في: 2020-04-20 16:52:21,dae,43941,note2,</v>
      </c>
      <c r="P1254">
        <f>COUNTIF(O:O,O1254)</f>
        <v>1</v>
      </c>
    </row>
    <row r="1255" spans="1:16" ht="30" customHeight="1" thickBot="1" x14ac:dyDescent="0.35">
      <c r="A1255" s="8">
        <v>43942.616215277776</v>
      </c>
      <c r="B1255" s="4" t="s">
        <v>9</v>
      </c>
      <c r="C1255" s="4"/>
      <c r="D1255" s="4"/>
      <c r="E1255" s="9">
        <v>125</v>
      </c>
      <c r="F1255" s="4" t="s">
        <v>14</v>
      </c>
      <c r="G1255" s="4"/>
      <c r="H1255" s="4"/>
      <c r="I1255" s="4" t="s">
        <v>14</v>
      </c>
      <c r="J1255" s="4"/>
      <c r="K1255" s="9" t="s">
        <v>1194</v>
      </c>
      <c r="L1255" s="10">
        <v>43937</v>
      </c>
      <c r="M1255" s="4"/>
      <c r="N1255" s="1">
        <f>COUNTIF(K:K,K1255)</f>
        <v>2</v>
      </c>
      <c r="O1255" s="1" t="str">
        <f t="shared" si="20"/>
        <v>Expenses,amount,,source,,expence amount,125,category,H2,item1,,item2,item3,H2,item4,,des,شراء عبر نقاط البيع بطاقة: ***1693; مدى(أثير) من: ***3001 مبلغ: SAR 235.00 لدى: Hamid Obaidallah Al Ad bn afan st في: 2020-04-16 13:26:34,dae,43937,note2,</v>
      </c>
      <c r="P1255">
        <f>COUNTIF(O:O,O1255)</f>
        <v>1</v>
      </c>
    </row>
    <row r="1256" spans="1:16" ht="30" customHeight="1" thickBot="1" x14ac:dyDescent="0.35">
      <c r="A1256" s="8">
        <v>43942.616608796299</v>
      </c>
      <c r="B1256" s="4" t="s">
        <v>9</v>
      </c>
      <c r="C1256" s="4"/>
      <c r="D1256" s="4"/>
      <c r="E1256" s="9">
        <v>110</v>
      </c>
      <c r="F1256" s="4" t="s">
        <v>10</v>
      </c>
      <c r="G1256" s="4" t="s">
        <v>10</v>
      </c>
      <c r="H1256" s="4"/>
      <c r="I1256" s="4"/>
      <c r="J1256" s="4"/>
      <c r="K1256" s="9" t="s">
        <v>1194</v>
      </c>
      <c r="L1256" s="10">
        <v>43937</v>
      </c>
      <c r="M1256" s="4"/>
      <c r="N1256" s="1">
        <f>COUNTIF(K:K,K1256)</f>
        <v>2</v>
      </c>
      <c r="O1256" s="1" t="str">
        <f t="shared" si="20"/>
        <v>Expenses,amount,,source,,expence amount,110,category,H1,item1,H1,item2,item3,,item4,,des,شراء عبر نقاط البيع بطاقة: ***1693; مدى(أثير) من: ***3001 مبلغ: SAR 235.00 لدى: Hamid Obaidallah Al Ad bn afan st في: 2020-04-16 13:26:34,dae,43937,note2,</v>
      </c>
      <c r="P1256">
        <f>COUNTIF(O:O,O1256)</f>
        <v>1</v>
      </c>
    </row>
    <row r="1257" spans="1:16" ht="30" customHeight="1" thickBot="1" x14ac:dyDescent="0.35">
      <c r="A1257" s="8">
        <v>43943.574560185189</v>
      </c>
      <c r="B1257" s="4" t="s">
        <v>9</v>
      </c>
      <c r="C1257" s="4"/>
      <c r="D1257" s="4"/>
      <c r="E1257" s="9">
        <v>119</v>
      </c>
      <c r="F1257" s="4" t="s">
        <v>14</v>
      </c>
      <c r="G1257" s="4"/>
      <c r="H1257" s="4"/>
      <c r="I1257" s="4" t="s">
        <v>14</v>
      </c>
      <c r="J1257" s="4"/>
      <c r="K1257" s="9" t="s">
        <v>1195</v>
      </c>
      <c r="L1257" s="10">
        <v>43942</v>
      </c>
      <c r="M1257" s="4"/>
      <c r="N1257" s="1">
        <f>COUNTIF(K:K,K1257)</f>
        <v>1</v>
      </c>
      <c r="O1257" s="1" t="str">
        <f t="shared" si="20"/>
        <v>Expenses,amount,,source,,expence amount,119,category,H2,item1,,item2,item3,H2,item4,,des,حوالة صادرة: داخلية من: xx007 مبلغ: 119.00 SAR في: 2020/04/21 15:17shrimpluss,dae,43942,note2,</v>
      </c>
      <c r="P1257">
        <f>COUNTIF(O:O,O1257)</f>
        <v>1</v>
      </c>
    </row>
    <row r="1258" spans="1:16" ht="30" customHeight="1" thickBot="1" x14ac:dyDescent="0.35">
      <c r="A1258" s="8">
        <v>43943.57503472222</v>
      </c>
      <c r="B1258" s="4" t="s">
        <v>9</v>
      </c>
      <c r="C1258" s="4"/>
      <c r="D1258" s="4"/>
      <c r="E1258" s="9">
        <v>285.8</v>
      </c>
      <c r="F1258" s="4" t="s">
        <v>10</v>
      </c>
      <c r="G1258" s="4" t="s">
        <v>10</v>
      </c>
      <c r="H1258" s="4"/>
      <c r="I1258" s="4"/>
      <c r="J1258" s="4"/>
      <c r="K1258" s="9" t="s">
        <v>1196</v>
      </c>
      <c r="L1258" s="10">
        <v>43941</v>
      </c>
      <c r="M1258" s="4"/>
      <c r="N1258" s="1">
        <f>COUNTIF(K:K,K1258)</f>
        <v>1</v>
      </c>
      <c r="O1258" s="1" t="str">
        <f t="shared" si="20"/>
        <v>Expenses,amount,,source,,expence amount,285.8,category,H1,item1,H1,item2,item3,,item4,,des,مشتريات نقاط البيع بطاقة: **4529;مدى(تطبيق مدى Pay) من: xx007 مبلغ: 285.80 SAR لدى: Panda Retail Co HP دولة: السعودية في: 2020/04/20 14:36,dae,43941,note2,</v>
      </c>
      <c r="P1258">
        <f>COUNTIF(O:O,O1258)</f>
        <v>1</v>
      </c>
    </row>
    <row r="1259" spans="1:16" ht="30" customHeight="1" thickBot="1" x14ac:dyDescent="0.35">
      <c r="A1259" s="8">
        <v>43943.575416666667</v>
      </c>
      <c r="B1259" s="4" t="s">
        <v>9</v>
      </c>
      <c r="C1259" s="4"/>
      <c r="D1259" s="4"/>
      <c r="E1259" s="9">
        <v>120.07</v>
      </c>
      <c r="F1259" s="4" t="s">
        <v>14</v>
      </c>
      <c r="G1259" s="4"/>
      <c r="H1259" s="4"/>
      <c r="I1259" s="4" t="s">
        <v>14</v>
      </c>
      <c r="J1259" s="4"/>
      <c r="K1259" s="9" t="s">
        <v>1197</v>
      </c>
      <c r="L1259" s="10">
        <v>43941</v>
      </c>
      <c r="M1259" s="4"/>
      <c r="N1259" s="1">
        <f>COUNTIF(K:K,K1259)</f>
        <v>1</v>
      </c>
      <c r="O1259" s="1" t="str">
        <f t="shared" si="20"/>
        <v>Expenses,amount,,source,,expence amount,120.07,category,H2,item1,,item2,item3,H2,item4,,des,مشتريات نقاط البيع بطاقة: **4529;مدى(أثير) من: xx007 مبلغ: 120.07 SAR لدى: TAMIMI MARKETS S162 دولة: السعودية في: 2020/04/20 14:08,dae,43941,note2,</v>
      </c>
      <c r="P1259">
        <f>COUNTIF(O:O,O1259)</f>
        <v>1</v>
      </c>
    </row>
    <row r="1260" spans="1:16" ht="30" customHeight="1" thickBot="1" x14ac:dyDescent="0.35">
      <c r="A1260" s="8">
        <v>43943.575752314813</v>
      </c>
      <c r="B1260" s="4" t="s">
        <v>9</v>
      </c>
      <c r="C1260" s="4"/>
      <c r="D1260" s="4"/>
      <c r="E1260" s="9">
        <v>30.59</v>
      </c>
      <c r="F1260" s="4" t="s">
        <v>14</v>
      </c>
      <c r="G1260" s="4"/>
      <c r="H1260" s="4"/>
      <c r="I1260" s="4" t="s">
        <v>14</v>
      </c>
      <c r="J1260" s="4"/>
      <c r="K1260" s="9" t="s">
        <v>1198</v>
      </c>
      <c r="L1260" s="10">
        <v>43941</v>
      </c>
      <c r="M1260" s="4"/>
      <c r="N1260" s="1">
        <f>COUNTIF(K:K,K1260)</f>
        <v>1</v>
      </c>
      <c r="O1260" s="1" t="str">
        <f t="shared" si="20"/>
        <v>Expenses,amount,,source,,expence amount,30.59,category,H2,item1,,item2,item3,H2,item4,,des,مشتريات نقاط البيع بطاقة: **4529;مدى(أثير) من: xx007 مبلغ: 30.59 SAR لدى: Panda Retail Co HP دولة: السعودية في: 2020/04/20 13:19,dae,43941,note2,</v>
      </c>
      <c r="P1260">
        <f>COUNTIF(O:O,O1260)</f>
        <v>1</v>
      </c>
    </row>
    <row r="1261" spans="1:16" ht="30" customHeight="1" thickBot="1" x14ac:dyDescent="0.35">
      <c r="A1261" s="8">
        <v>43943.576215277775</v>
      </c>
      <c r="B1261" s="4" t="s">
        <v>9</v>
      </c>
      <c r="C1261" s="4"/>
      <c r="D1261" s="4"/>
      <c r="E1261" s="9">
        <v>23</v>
      </c>
      <c r="F1261" s="4" t="s">
        <v>20</v>
      </c>
      <c r="G1261" s="4"/>
      <c r="H1261" s="4" t="s">
        <v>30</v>
      </c>
      <c r="I1261" s="4"/>
      <c r="J1261" s="4"/>
      <c r="K1261" s="9" t="s">
        <v>1199</v>
      </c>
      <c r="L1261" s="10">
        <v>43941</v>
      </c>
      <c r="M1261" s="4"/>
      <c r="N1261" s="1">
        <f>COUNTIF(K:K,K1261)</f>
        <v>1</v>
      </c>
      <c r="O1261" s="1" t="str">
        <f t="shared" si="20"/>
        <v>Expenses,amount,,source,,expence amount,23,category,Me,item1,,item2Other,item3,,item4,,des,مشتريات إنترنت بطاقة: **4529;مدى من: xx007 مبلغ: 6 USD لدى: PADDLE NET PDFCONVERT في: 2020/04/19 06:01,dae,43941,note2,</v>
      </c>
      <c r="P1261">
        <f>COUNTIF(O:O,O1261)</f>
        <v>1</v>
      </c>
    </row>
    <row r="1262" spans="1:16" ht="30" customHeight="1" thickBot="1" x14ac:dyDescent="0.35">
      <c r="A1262" s="8">
        <v>43943.576608796298</v>
      </c>
      <c r="B1262" s="4" t="s">
        <v>9</v>
      </c>
      <c r="C1262" s="4"/>
      <c r="D1262" s="4"/>
      <c r="E1262" s="9">
        <v>27.59</v>
      </c>
      <c r="F1262" s="4" t="s">
        <v>14</v>
      </c>
      <c r="G1262" s="4"/>
      <c r="H1262" s="4"/>
      <c r="I1262" s="4" t="s">
        <v>14</v>
      </c>
      <c r="J1262" s="4"/>
      <c r="K1262" s="9" t="s">
        <v>1200</v>
      </c>
      <c r="L1262" s="10">
        <v>43939</v>
      </c>
      <c r="M1262" s="4"/>
      <c r="N1262" s="1">
        <f>COUNTIF(K:K,K1262)</f>
        <v>1</v>
      </c>
      <c r="O1262" s="1" t="str">
        <f t="shared" si="20"/>
        <v>Expenses,amount,,source,,expence amount,27.59,category,H2,item1,,item2,item3,H2,item4,,des,مشتريات نقاط البيع بطاقة: **4529;مدى(أثير) من: xx007 مبلغ: 27.59 SAR لدى: Panda Retail Co HP دولة: السعودية في: 2020/04/18 13:47,dae,43939,note2,</v>
      </c>
      <c r="P1262">
        <f>COUNTIF(O:O,O1262)</f>
        <v>1</v>
      </c>
    </row>
    <row r="1263" spans="1:16" ht="30" customHeight="1" thickBot="1" x14ac:dyDescent="0.35">
      <c r="A1263" s="8">
        <v>43943.57707175926</v>
      </c>
      <c r="B1263" s="4" t="s">
        <v>9</v>
      </c>
      <c r="C1263" s="4"/>
      <c r="D1263" s="4"/>
      <c r="E1263" s="9">
        <v>80</v>
      </c>
      <c r="F1263" s="4" t="s">
        <v>14</v>
      </c>
      <c r="G1263" s="4"/>
      <c r="H1263" s="4"/>
      <c r="I1263" s="4" t="s">
        <v>14</v>
      </c>
      <c r="J1263" s="4"/>
      <c r="K1263" s="9" t="s">
        <v>1201</v>
      </c>
      <c r="L1263" s="10">
        <v>43938</v>
      </c>
      <c r="M1263" s="4"/>
      <c r="N1263" s="1">
        <f>COUNTIF(K:K,K1263)</f>
        <v>1</v>
      </c>
      <c r="O1263" s="1" t="str">
        <f t="shared" si="20"/>
        <v>Expenses,amount,,source,,expence amount,80,category,H2,item1,,item2,item3,H2,item4,,des,مشتريات إنترنت بطاقة: **4529;مدى من: xx007 مبلغ: 80.00 SAR لدى: saadeddin في: 2020/04/17 17:24,dae,43938,note2,</v>
      </c>
      <c r="P1263">
        <f>COUNTIF(O:O,O1263)</f>
        <v>1</v>
      </c>
    </row>
    <row r="1264" spans="1:16" ht="30" customHeight="1" thickBot="1" x14ac:dyDescent="0.35">
      <c r="A1264" s="8">
        <v>43943.577604166669</v>
      </c>
      <c r="B1264" s="4" t="s">
        <v>9</v>
      </c>
      <c r="C1264" s="4"/>
      <c r="D1264" s="4"/>
      <c r="E1264" s="9">
        <v>52.5</v>
      </c>
      <c r="F1264" s="4" t="s">
        <v>14</v>
      </c>
      <c r="G1264" s="4"/>
      <c r="H1264" s="4"/>
      <c r="I1264" s="4" t="s">
        <v>14</v>
      </c>
      <c r="J1264" s="4"/>
      <c r="K1264" s="9" t="s">
        <v>1202</v>
      </c>
      <c r="L1264" s="10">
        <v>43937</v>
      </c>
      <c r="M1264" s="4"/>
      <c r="N1264" s="1">
        <f>COUNTIF(K:K,K1264)</f>
        <v>1</v>
      </c>
      <c r="O1264" s="1" t="str">
        <f t="shared" si="20"/>
        <v>Expenses,amount,,source,,expence amount,52.5,category,H2,item1,,item2,item3,H2,item4,,des,سداد فاتورة من: xx007 مبلغ: 52.50 SAR مفوتر: في: 2020/04/16 21:55,dae,43937,note2,</v>
      </c>
      <c r="P1264">
        <f>COUNTIF(O:O,O1264)</f>
        <v>1</v>
      </c>
    </row>
    <row r="1265" spans="1:16" ht="30" customHeight="1" thickBot="1" x14ac:dyDescent="0.35">
      <c r="A1265" s="8">
        <v>43943.578032407408</v>
      </c>
      <c r="B1265" s="4" t="s">
        <v>9</v>
      </c>
      <c r="C1265" s="4"/>
      <c r="D1265" s="4"/>
      <c r="E1265" s="9">
        <v>85</v>
      </c>
      <c r="F1265" s="4" t="s">
        <v>14</v>
      </c>
      <c r="G1265" s="4"/>
      <c r="H1265" s="4"/>
      <c r="I1265" s="4" t="s">
        <v>14</v>
      </c>
      <c r="J1265" s="4"/>
      <c r="K1265" s="9" t="s">
        <v>1203</v>
      </c>
      <c r="L1265" s="10">
        <v>43937</v>
      </c>
      <c r="M1265" s="4"/>
      <c r="N1265" s="1">
        <f>COUNTIF(K:K,K1265)</f>
        <v>1</v>
      </c>
      <c r="O1265" s="1" t="str">
        <f t="shared" si="20"/>
        <v>Expenses,amount,,source,,expence amount,85,category,H2,item1,,item2,item3,H2,item4,,des,مشتريات إنترنت بطاقة: **4529;مدى من: xx007 مبلغ: 85.00 SAR لدى: jahez في: 2020/04/16 15:43,dae,43937,note2,</v>
      </c>
      <c r="P1265">
        <f>COUNTIF(O:O,O1265)</f>
        <v>1</v>
      </c>
    </row>
    <row r="1266" spans="1:16" ht="30" customHeight="1" thickBot="1" x14ac:dyDescent="0.35">
      <c r="A1266" s="8">
        <v>43943.64025462963</v>
      </c>
      <c r="B1266" s="4" t="s">
        <v>9</v>
      </c>
      <c r="C1266" s="4"/>
      <c r="D1266" s="4"/>
      <c r="E1266" s="9">
        <v>500</v>
      </c>
      <c r="F1266" s="4" t="s">
        <v>60</v>
      </c>
      <c r="G1266" s="4"/>
      <c r="H1266" s="4"/>
      <c r="I1266" s="4"/>
      <c r="J1266" s="4"/>
      <c r="K1266" s="9" t="s">
        <v>1204</v>
      </c>
      <c r="L1266" s="10">
        <v>43943</v>
      </c>
      <c r="M1266" s="4"/>
      <c r="N1266" s="1">
        <f>COUNTIF(K:K,K1266)</f>
        <v>1</v>
      </c>
      <c r="O1266" s="1" t="str">
        <f t="shared" si="20"/>
        <v>Expenses,amount,,source,,expence amount,500,category,Res,item1,,item2,item3,,item4,,des,حوالة صادرة: محلية من: ***3001 مبلغ: SAR 500.00 في: 2020-04-22 15:21:23,dae,43943,note2,</v>
      </c>
      <c r="P1266">
        <f>COUNTIF(O:O,O1266)</f>
        <v>1</v>
      </c>
    </row>
    <row r="1267" spans="1:16" ht="30" customHeight="1" thickBot="1" x14ac:dyDescent="0.35">
      <c r="A1267" s="8">
        <v>43943.729548611111</v>
      </c>
      <c r="B1267" s="4" t="s">
        <v>9</v>
      </c>
      <c r="C1267" s="4"/>
      <c r="D1267" s="4"/>
      <c r="E1267" s="9">
        <v>47</v>
      </c>
      <c r="F1267" s="4" t="s">
        <v>10</v>
      </c>
      <c r="G1267" s="4" t="s">
        <v>24</v>
      </c>
      <c r="H1267" s="4"/>
      <c r="I1267" s="4"/>
      <c r="J1267" s="4"/>
      <c r="K1267" s="9" t="s">
        <v>1205</v>
      </c>
      <c r="L1267" s="10">
        <v>43943</v>
      </c>
      <c r="M1267" s="4"/>
      <c r="N1267" s="1">
        <f>COUNTIF(K:K,K1267)</f>
        <v>1</v>
      </c>
      <c r="O1267" s="1" t="str">
        <f t="shared" si="20"/>
        <v>Expenses,amount,,source,,expence amount,47,category,H1,item1,Batool,item2,item3,,item4,,des,مشتريات إنترنت بطاقة: **4529;مدى من: xx007 مبلغ: 47.00 SAR لدى: jahez في: 2020/04/22 17:05,dae,43943,note2,</v>
      </c>
      <c r="P1267">
        <f>COUNTIF(O:O,O1267)</f>
        <v>1</v>
      </c>
    </row>
    <row r="1268" spans="1:16" ht="30" customHeight="1" thickBot="1" x14ac:dyDescent="0.35">
      <c r="A1268" s="8">
        <v>43943.730462962965</v>
      </c>
      <c r="B1268" s="4" t="s">
        <v>9</v>
      </c>
      <c r="C1268" s="4"/>
      <c r="D1268" s="4"/>
      <c r="E1268" s="9">
        <v>28</v>
      </c>
      <c r="F1268" s="4" t="s">
        <v>10</v>
      </c>
      <c r="G1268" s="4" t="s">
        <v>10</v>
      </c>
      <c r="H1268" s="4"/>
      <c r="I1268" s="4"/>
      <c r="J1268" s="4"/>
      <c r="K1268" s="9" t="s">
        <v>1206</v>
      </c>
      <c r="L1268" s="10">
        <v>43943</v>
      </c>
      <c r="M1268" s="4"/>
      <c r="N1268" s="1">
        <f>COUNTIF(K:K,K1268)</f>
        <v>1</v>
      </c>
      <c r="O1268" s="1" t="str">
        <f t="shared" si="20"/>
        <v>Expenses,amount,,source,,expence amount,28,category,H1,item1,H1,item2,item3,,item4,,des,مشتريات نقاط البيع بطاقة: **4529;مدى(تطبيق مدى Pay) من: xx007 مبلغ: 38.00 SAR لدى: Ruba Muhammad Al دولة: السعودية في: 2020/04/22 14:21some,dae,43943,note2,</v>
      </c>
      <c r="P1268">
        <f>COUNTIF(O:O,O1268)</f>
        <v>1</v>
      </c>
    </row>
    <row r="1269" spans="1:16" ht="30" customHeight="1" thickBot="1" x14ac:dyDescent="0.35">
      <c r="A1269" s="8">
        <v>43943.730682870373</v>
      </c>
      <c r="B1269" s="4" t="s">
        <v>9</v>
      </c>
      <c r="C1269" s="4"/>
      <c r="D1269" s="4"/>
      <c r="E1269" s="9">
        <v>10</v>
      </c>
      <c r="F1269" s="4" t="s">
        <v>14</v>
      </c>
      <c r="G1269" s="4"/>
      <c r="H1269" s="4"/>
      <c r="I1269" s="4" t="s">
        <v>14</v>
      </c>
      <c r="J1269" s="4"/>
      <c r="K1269" s="4" t="s">
        <v>99</v>
      </c>
      <c r="L1269" s="10">
        <v>43943</v>
      </c>
      <c r="M1269" s="4"/>
      <c r="N1269" s="1">
        <f>COUNTIF(K:K,K1269)</f>
        <v>118</v>
      </c>
      <c r="O1269" s="1" t="str">
        <f t="shared" si="20"/>
        <v>Expenses,amount,,source,,expence amount,10,category,H2,item1,,item2,item3,H2,item4,,des,C,dae,43943,note2,</v>
      </c>
      <c r="P1269">
        <f>COUNTIF(O:O,O1269)</f>
        <v>1</v>
      </c>
    </row>
    <row r="1270" spans="1:16" ht="30" customHeight="1" thickBot="1" x14ac:dyDescent="0.35">
      <c r="A1270" s="8">
        <v>43943.730983796297</v>
      </c>
      <c r="B1270" s="4" t="s">
        <v>9</v>
      </c>
      <c r="C1270" s="4"/>
      <c r="D1270" s="4"/>
      <c r="E1270" s="9">
        <v>40</v>
      </c>
      <c r="F1270" s="4" t="s">
        <v>14</v>
      </c>
      <c r="G1270" s="4"/>
      <c r="H1270" s="4"/>
      <c r="I1270" s="4" t="s">
        <v>14</v>
      </c>
      <c r="J1270" s="4"/>
      <c r="K1270" s="9" t="s">
        <v>1207</v>
      </c>
      <c r="L1270" s="10">
        <v>43943</v>
      </c>
      <c r="M1270" s="4"/>
      <c r="N1270" s="1">
        <f>COUNTIF(K:K,K1270)</f>
        <v>1</v>
      </c>
      <c r="O1270" s="1" t="str">
        <f t="shared" si="20"/>
        <v>Expenses,amount,,source,,expence amount,40,category,H2,item1,,item2,item3,H2,item4,,des,مشتريات نقاط البيع بطاقة: **4529;مدى(تطبيق مدى Pay) من: xx007 مبلغ: 40.01 SAR لدى: NAJMAT HAYI ALNDAA دولة: السعودية في: 2020/04/22 14:13,dae,43943,note2,</v>
      </c>
      <c r="P1270">
        <f>COUNTIF(O:O,O1270)</f>
        <v>1</v>
      </c>
    </row>
    <row r="1271" spans="1:16" ht="30" customHeight="1" thickBot="1" x14ac:dyDescent="0.35">
      <c r="A1271" s="8">
        <v>43943.731458333335</v>
      </c>
      <c r="B1271" s="4" t="s">
        <v>9</v>
      </c>
      <c r="C1271" s="4"/>
      <c r="D1271" s="4"/>
      <c r="E1271" s="9">
        <v>1420</v>
      </c>
      <c r="F1271" s="4" t="s">
        <v>10</v>
      </c>
      <c r="G1271" s="4" t="s">
        <v>10</v>
      </c>
      <c r="H1271" s="4"/>
      <c r="I1271" s="4"/>
      <c r="J1271" s="4"/>
      <c r="K1271" s="9" t="s">
        <v>1208</v>
      </c>
      <c r="L1271" s="10">
        <v>43943</v>
      </c>
      <c r="M1271" s="4"/>
      <c r="N1271" s="1">
        <f>COUNTIF(K:K,K1271)</f>
        <v>1</v>
      </c>
      <c r="O1271" s="1" t="str">
        <f t="shared" si="20"/>
        <v>Expenses,amount,,source,,expence amount,1420,category,H1,item1,H1,item2,item3,,item4,,des,ذبيحة مشتريات نقاط البيع بطاقة: **4529;مدى(تطبيق مدى Pay) من: xx007 مبلغ: 1420.00 SAR لدى: ALMARAEY EST دولة: السعودية في: 2020/04/22 13:21,dae,43943,note2,</v>
      </c>
      <c r="P1271">
        <f>COUNTIF(O:O,O1271)</f>
        <v>1</v>
      </c>
    </row>
    <row r="1272" spans="1:16" ht="30" customHeight="1" thickBot="1" x14ac:dyDescent="0.35">
      <c r="A1272" s="8">
        <v>43943.731921296298</v>
      </c>
      <c r="B1272" s="4" t="s">
        <v>9</v>
      </c>
      <c r="C1272" s="4"/>
      <c r="D1272" s="4"/>
      <c r="E1272" s="9">
        <v>23.7</v>
      </c>
      <c r="F1272" s="4" t="s">
        <v>10</v>
      </c>
      <c r="G1272" s="4" t="s">
        <v>10</v>
      </c>
      <c r="H1272" s="4"/>
      <c r="I1272" s="4"/>
      <c r="J1272" s="4"/>
      <c r="K1272" s="9" t="s">
        <v>1209</v>
      </c>
      <c r="L1272" s="10">
        <v>43937</v>
      </c>
      <c r="M1272" s="4"/>
      <c r="N1272" s="1">
        <f>COUNTIF(K:K,K1272)</f>
        <v>1</v>
      </c>
      <c r="O1272" s="1" t="str">
        <f t="shared" si="20"/>
        <v>Expenses,amount,,source,,expence amount,23.7,category,H1,item1,H1,item2,item3,,item4,,des,مشتريات نقاط البيع بطاقة: **4529;مدى(تطبيق مدى Pay) من: xx007 مبلغ: 23.70 SAR لدى: Ruba Muhammad Al دولة: السعودية في: 2020/04/16 14:59,dae,43937,note2,</v>
      </c>
      <c r="P1272">
        <f>COUNTIF(O:O,O1272)</f>
        <v>1</v>
      </c>
    </row>
    <row r="1273" spans="1:16" ht="30" customHeight="1" thickBot="1" x14ac:dyDescent="0.35">
      <c r="A1273" s="8">
        <v>43943.732245370367</v>
      </c>
      <c r="B1273" s="4" t="s">
        <v>9</v>
      </c>
      <c r="C1273" s="4"/>
      <c r="D1273" s="4"/>
      <c r="E1273" s="9">
        <v>112</v>
      </c>
      <c r="F1273" s="4" t="s">
        <v>10</v>
      </c>
      <c r="G1273" s="4" t="s">
        <v>10</v>
      </c>
      <c r="H1273" s="4"/>
      <c r="I1273" s="4"/>
      <c r="J1273" s="4"/>
      <c r="K1273" s="9" t="s">
        <v>1210</v>
      </c>
      <c r="L1273" s="10">
        <v>43937</v>
      </c>
      <c r="M1273" s="4"/>
      <c r="N1273" s="1">
        <f>COUNTIF(K:K,K1273)</f>
        <v>1</v>
      </c>
      <c r="O1273" s="1" t="str">
        <f t="shared" si="20"/>
        <v>Expenses,amount,,source,,expence amount,112,category,H1,item1,H1,item2,item3,,item4,,des,مشتريات نقاط البيع بطاقة: **4529;مدى(تطبيق مدى Pay) من: xx007 مبلغ: 112.54 SAR لدى: PANDA RETAIL COMPANY P دولة: السعودية في: 2020/04/16 14:15,dae,43937,note2,</v>
      </c>
      <c r="P1273">
        <f>COUNTIF(O:O,O1273)</f>
        <v>1</v>
      </c>
    </row>
    <row r="1274" spans="1:16" ht="30" customHeight="1" thickBot="1" x14ac:dyDescent="0.35">
      <c r="A1274" s="8">
        <v>43943.732754629629</v>
      </c>
      <c r="B1274" s="4" t="s">
        <v>9</v>
      </c>
      <c r="C1274" s="4"/>
      <c r="D1274" s="4"/>
      <c r="E1274" s="9">
        <v>35</v>
      </c>
      <c r="F1274" s="4" t="s">
        <v>10</v>
      </c>
      <c r="G1274" s="4" t="s">
        <v>24</v>
      </c>
      <c r="H1274" s="4"/>
      <c r="I1274" s="4"/>
      <c r="J1274" s="4"/>
      <c r="K1274" s="9" t="s">
        <v>1211</v>
      </c>
      <c r="L1274" s="10">
        <v>43937</v>
      </c>
      <c r="M1274" s="4"/>
      <c r="N1274" s="1">
        <f>COUNTIF(K:K,K1274)</f>
        <v>1</v>
      </c>
      <c r="O1274" s="1" t="str">
        <f t="shared" si="20"/>
        <v>Expenses,amount,,source,,expence amount,35,category,H1,item1,Batool,item2,item3,,item4,,des,مشتريات إنترنت بطاقة: **4529;مدى من: xx007 مبلغ: 35.00 SAR لدى: HungerStation في: 2020/04/16 12:05,dae,43937,note2,</v>
      </c>
      <c r="P1274">
        <f>COUNTIF(O:O,O1274)</f>
        <v>1</v>
      </c>
    </row>
    <row r="1275" spans="1:16" ht="30" customHeight="1" thickBot="1" x14ac:dyDescent="0.35">
      <c r="A1275" s="8">
        <v>43943.733090277776</v>
      </c>
      <c r="B1275" s="4" t="s">
        <v>9</v>
      </c>
      <c r="C1275" s="4"/>
      <c r="D1275" s="4"/>
      <c r="E1275" s="9">
        <v>150</v>
      </c>
      <c r="F1275" s="4" t="s">
        <v>10</v>
      </c>
      <c r="G1275" s="4" t="s">
        <v>10</v>
      </c>
      <c r="H1275" s="4"/>
      <c r="I1275" s="4"/>
      <c r="J1275" s="4"/>
      <c r="K1275" s="9" t="s">
        <v>1212</v>
      </c>
      <c r="L1275" s="10">
        <v>43936</v>
      </c>
      <c r="M1275" s="4"/>
      <c r="N1275" s="1">
        <f>COUNTIF(K:K,K1275)</f>
        <v>1</v>
      </c>
      <c r="O1275" s="1" t="str">
        <f t="shared" si="20"/>
        <v>Expenses,amount,,source,,expence amount,150,category,H1,item1,H1,item2,item3,,item4,,des,حوالة صادرة: محلية من: xx007 مبلغ: 150.00 SAR في: 2020/04/15 15:24,dae,43936,note2,</v>
      </c>
      <c r="P1275">
        <f>COUNTIF(O:O,O1275)</f>
        <v>1</v>
      </c>
    </row>
    <row r="1276" spans="1:16" ht="30" customHeight="1" thickBot="1" x14ac:dyDescent="0.35">
      <c r="A1276" s="8">
        <v>43943.733541666668</v>
      </c>
      <c r="B1276" s="4" t="s">
        <v>9</v>
      </c>
      <c r="C1276" s="4"/>
      <c r="D1276" s="4"/>
      <c r="E1276" s="9">
        <v>236</v>
      </c>
      <c r="F1276" s="4" t="s">
        <v>14</v>
      </c>
      <c r="G1276" s="4"/>
      <c r="H1276" s="4"/>
      <c r="I1276" s="4" t="s">
        <v>14</v>
      </c>
      <c r="J1276" s="4"/>
      <c r="K1276" s="9" t="s">
        <v>1213</v>
      </c>
      <c r="L1276" s="10">
        <v>43933</v>
      </c>
      <c r="M1276" s="4"/>
      <c r="N1276" s="1">
        <f>COUNTIF(K:K,K1276)</f>
        <v>1</v>
      </c>
      <c r="O1276" s="1" t="str">
        <f t="shared" si="20"/>
        <v>Expenses,amount,,source,,expence amount,236,category,H2,item1,,item2,item3,H2,item4,,des,مشتريات نقاط البيع بطاقة: **4529;مدى(أثير) من: xx007 مبلغ: 200.36 SAR لدى: AlOthaim AlNafel 148 دولة: السعودية في: 2020/04/12 14:53,dae,43933,note2,</v>
      </c>
      <c r="P1276">
        <f>COUNTIF(O:O,O1276)</f>
        <v>1</v>
      </c>
    </row>
    <row r="1277" spans="1:16" ht="30" customHeight="1" thickBot="1" x14ac:dyDescent="0.35">
      <c r="A1277" s="8">
        <v>43943.733923611115</v>
      </c>
      <c r="B1277" s="4" t="s">
        <v>9</v>
      </c>
      <c r="C1277" s="4"/>
      <c r="D1277" s="4"/>
      <c r="E1277" s="9">
        <v>237</v>
      </c>
      <c r="F1277" s="4" t="s">
        <v>14</v>
      </c>
      <c r="G1277" s="4"/>
      <c r="H1277" s="4"/>
      <c r="I1277" s="4" t="s">
        <v>14</v>
      </c>
      <c r="J1277" s="4"/>
      <c r="K1277" s="9" t="s">
        <v>1214</v>
      </c>
      <c r="L1277" s="10">
        <v>43933</v>
      </c>
      <c r="M1277" s="4"/>
      <c r="N1277" s="1">
        <f>COUNTIF(K:K,K1277)</f>
        <v>1</v>
      </c>
      <c r="O1277" s="1" t="str">
        <f t="shared" si="20"/>
        <v>Expenses,amount,,source,,expence amount,237,category,H2,item1,,item2,item3,H2,item4,,des,مشتريات نقاط البيع بطاقة: **4529;مدى(أثير) من: xx007 مبلغ: 237.53 SAR لدى: TAMIMI MARKETS S162 دولة: السعودية في: 2020/04/12 13:54,dae,43933,note2,</v>
      </c>
      <c r="P1277">
        <f>COUNTIF(O:O,O1277)</f>
        <v>1</v>
      </c>
    </row>
    <row r="1278" spans="1:16" ht="30" customHeight="1" thickBot="1" x14ac:dyDescent="0.35">
      <c r="A1278" s="8">
        <v>43943.735000000001</v>
      </c>
      <c r="B1278" s="4" t="s">
        <v>9</v>
      </c>
      <c r="C1278" s="4"/>
      <c r="D1278" s="4"/>
      <c r="E1278" s="9">
        <v>14</v>
      </c>
      <c r="F1278" s="4" t="s">
        <v>10</v>
      </c>
      <c r="G1278" s="4" t="s">
        <v>10</v>
      </c>
      <c r="H1278" s="4"/>
      <c r="I1278" s="4"/>
      <c r="J1278" s="4"/>
      <c r="K1278" s="4" t="s">
        <v>99</v>
      </c>
      <c r="L1278" s="10">
        <v>43943</v>
      </c>
      <c r="M1278" s="4"/>
      <c r="N1278" s="1">
        <f>COUNTIF(K:K,K1278)</f>
        <v>118</v>
      </c>
      <c r="O1278" s="1" t="str">
        <f t="shared" si="20"/>
        <v>Expenses,amount,,source,,expence amount,14,category,H1,item1,H1,item2,item3,,item4,,des,C,dae,43943,note2,</v>
      </c>
      <c r="P1278">
        <f>COUNTIF(O:O,O1278)</f>
        <v>1</v>
      </c>
    </row>
    <row r="1279" spans="1:16" ht="30" customHeight="1" thickBot="1" x14ac:dyDescent="0.35">
      <c r="A1279" s="8">
        <v>43943.735196759262</v>
      </c>
      <c r="B1279" s="4" t="s">
        <v>9</v>
      </c>
      <c r="C1279" s="4"/>
      <c r="D1279" s="4"/>
      <c r="E1279" s="9">
        <v>7</v>
      </c>
      <c r="F1279" s="4" t="s">
        <v>14</v>
      </c>
      <c r="G1279" s="4"/>
      <c r="H1279" s="4"/>
      <c r="I1279" s="4" t="s">
        <v>14</v>
      </c>
      <c r="J1279" s="4"/>
      <c r="K1279" s="4" t="s">
        <v>99</v>
      </c>
      <c r="L1279" s="10">
        <v>43943</v>
      </c>
      <c r="M1279" s="4"/>
      <c r="N1279" s="1">
        <f>COUNTIF(K:K,K1279)</f>
        <v>118</v>
      </c>
      <c r="O1279" s="1" t="str">
        <f t="shared" si="20"/>
        <v>Expenses,amount,,source,,expence amount,7,category,H2,item1,,item2,item3,H2,item4,,des,C,dae,43943,note2,</v>
      </c>
      <c r="P1279">
        <f>COUNTIF(O:O,O1279)</f>
        <v>1</v>
      </c>
    </row>
    <row r="1280" spans="1:16" ht="30" customHeight="1" thickBot="1" x14ac:dyDescent="0.35">
      <c r="A1280" s="8">
        <v>43943.735717592594</v>
      </c>
      <c r="B1280" s="4" t="s">
        <v>9</v>
      </c>
      <c r="C1280" s="4"/>
      <c r="D1280" s="4"/>
      <c r="E1280" s="9">
        <v>41</v>
      </c>
      <c r="F1280" s="4" t="s">
        <v>10</v>
      </c>
      <c r="G1280" s="4" t="s">
        <v>10</v>
      </c>
      <c r="H1280" s="4"/>
      <c r="I1280" s="4"/>
      <c r="J1280" s="4"/>
      <c r="K1280" s="9" t="s">
        <v>1215</v>
      </c>
      <c r="L1280" s="10">
        <v>43942</v>
      </c>
      <c r="M1280" s="4"/>
      <c r="N1280" s="1">
        <f>COUNTIF(K:K,K1280)</f>
        <v>1</v>
      </c>
      <c r="O1280" s="1" t="str">
        <f t="shared" si="20"/>
        <v>Expenses,amount,,source,,expence amount,41,category,H1,item1,H1,item2,item3,,item4,,des,شراء عبر نقاط البيع بطاقة: ***1693; مدى(أثير) من: ***3001 مبلغ: SAR 41.00 لدى: Ruba Muhammad Al Hamid st Al Nada في: 2020-04-21 22:49:44,dae,43942,note2,</v>
      </c>
      <c r="P1280">
        <f>COUNTIF(O:O,O1280)</f>
        <v>1</v>
      </c>
    </row>
    <row r="1281" spans="1:16" ht="30" customHeight="1" thickBot="1" x14ac:dyDescent="0.35">
      <c r="A1281" s="8">
        <v>43943.736157407409</v>
      </c>
      <c r="B1281" s="4" t="s">
        <v>9</v>
      </c>
      <c r="C1281" s="4"/>
      <c r="D1281" s="4"/>
      <c r="E1281" s="9">
        <v>61</v>
      </c>
      <c r="F1281" s="4" t="s">
        <v>14</v>
      </c>
      <c r="G1281" s="4"/>
      <c r="H1281" s="4"/>
      <c r="I1281" s="4" t="s">
        <v>14</v>
      </c>
      <c r="J1281" s="4"/>
      <c r="K1281" s="9" t="s">
        <v>1216</v>
      </c>
      <c r="L1281" s="10">
        <v>43942</v>
      </c>
      <c r="M1281" s="4"/>
      <c r="N1281" s="1">
        <f>COUNTIF(K:K,K1281)</f>
        <v>1</v>
      </c>
      <c r="O1281" s="1" t="str">
        <f t="shared" si="20"/>
        <v>Expenses,amount,,source,,expence amount,61,category,H2,item1,,item2,item3,H2,item4,,des,عملية شراء مدى عبر الإنترنت بمبلغ 61.00 SAR بإستخدام بطاقة مدى رقم ***1693 في 2020-04-21 14:31:56 تم الخصم من حساب ***3001.,dae,43942,note2,</v>
      </c>
      <c r="P1281">
        <f>COUNTIF(O:O,O1281)</f>
        <v>1</v>
      </c>
    </row>
    <row r="1282" spans="1:16" ht="30" customHeight="1" thickBot="1" x14ac:dyDescent="0.35">
      <c r="A1282" s="8">
        <v>43943.738020833334</v>
      </c>
      <c r="B1282" s="4" t="s">
        <v>9</v>
      </c>
      <c r="C1282" s="4"/>
      <c r="D1282" s="4"/>
      <c r="E1282" s="9">
        <v>1099</v>
      </c>
      <c r="F1282" s="4" t="s">
        <v>14</v>
      </c>
      <c r="G1282" s="4"/>
      <c r="H1282" s="4"/>
      <c r="I1282" s="4" t="s">
        <v>77</v>
      </c>
      <c r="J1282" s="4"/>
      <c r="K1282" s="12" t="s">
        <v>1217</v>
      </c>
      <c r="L1282" s="10">
        <v>43933</v>
      </c>
      <c r="M1282" s="4"/>
      <c r="N1282" s="1">
        <f>COUNTIF(K:K,K1282)</f>
        <v>1</v>
      </c>
      <c r="O1282" s="1" t="str">
        <f t="shared" si="20"/>
        <v>Expenses,amount,,source,,expence amount,1099,category,H2,item1,,item2,item3,Telephone,item4,,des,سداد فاتورة من: ***3001 مبلغ: SAR 551.00 مفوتر: 001 في: 2020-04-12 14:22:56 فاتورة من: ***3001 مبلغ: SAR 548.35 مفوتر: 001 في: 2020-04-12 14:23:57,dae,43933,note2,</v>
      </c>
      <c r="P1282" t="e">
        <f>COUNTIF(O:O,O1282)</f>
        <v>#VALUE!</v>
      </c>
    </row>
    <row r="1283" spans="1:16" ht="30" customHeight="1" thickBot="1" x14ac:dyDescent="0.35">
      <c r="A1283" s="8">
        <v>43943.739525462966</v>
      </c>
      <c r="B1283" s="4" t="s">
        <v>9</v>
      </c>
      <c r="C1283" s="4"/>
      <c r="D1283" s="4"/>
      <c r="E1283" s="9">
        <v>45</v>
      </c>
      <c r="F1283" s="4" t="s">
        <v>14</v>
      </c>
      <c r="G1283" s="4"/>
      <c r="H1283" s="4"/>
      <c r="I1283" s="4" t="s">
        <v>14</v>
      </c>
      <c r="J1283" s="4"/>
      <c r="K1283" s="9" t="s">
        <v>1218</v>
      </c>
      <c r="L1283" s="10">
        <v>43921</v>
      </c>
      <c r="M1283" s="4"/>
      <c r="N1283" s="1">
        <f>COUNTIF(K:K,K1283)</f>
        <v>1</v>
      </c>
      <c r="O1283" s="1" t="str">
        <f t="shared" si="20"/>
        <v>Expenses,amount,,source,,expence amount,45,category,H2,item1,,item2,item3,H2,item4,,des,شراء إنترنت بطاقة: ***1693;مدى من: ***3001 مبلغ: SAR 45.00 لدى: Shawarmer في: 2020-03-31 12:21:06,dae,43921,note2,</v>
      </c>
      <c r="P1283">
        <f>COUNTIF(O:O,O1283)</f>
        <v>1</v>
      </c>
    </row>
    <row r="1284" spans="1:16" ht="30" customHeight="1" thickBot="1" x14ac:dyDescent="0.35">
      <c r="A1284" s="8">
        <v>43943.740324074075</v>
      </c>
      <c r="B1284" s="4" t="s">
        <v>17</v>
      </c>
      <c r="C1284" s="9">
        <v>17500</v>
      </c>
      <c r="D1284" s="4" t="s">
        <v>55</v>
      </c>
      <c r="E1284" s="4"/>
      <c r="F1284" s="4"/>
      <c r="G1284" s="4"/>
      <c r="H1284" s="4"/>
      <c r="I1284" s="4"/>
      <c r="J1284" s="4"/>
      <c r="K1284" s="4" t="s">
        <v>99</v>
      </c>
      <c r="L1284" s="10">
        <v>43922</v>
      </c>
      <c r="M1284" s="4"/>
      <c r="N1284" s="1">
        <f>COUNTIF(K:K,K1284)</f>
        <v>118</v>
      </c>
      <c r="O1284" s="1" t="str">
        <f t="shared" si="20"/>
        <v>Income,amount,17500,source,NCC,expence amount,,category,,item1,,item2,item3,,item4,,des,C,dae,43922,note2,</v>
      </c>
      <c r="P1284">
        <f>COUNTIF(O:O,O1284)</f>
        <v>1</v>
      </c>
    </row>
    <row r="1285" spans="1:16" ht="30" customHeight="1" thickBot="1" x14ac:dyDescent="0.35">
      <c r="A1285" s="8">
        <v>43943.740937499999</v>
      </c>
      <c r="B1285" s="4" t="s">
        <v>17</v>
      </c>
      <c r="C1285" s="9">
        <v>991</v>
      </c>
      <c r="D1285" s="9" t="s">
        <v>750</v>
      </c>
      <c r="E1285" s="4"/>
      <c r="F1285" s="4"/>
      <c r="G1285" s="4"/>
      <c r="H1285" s="4"/>
      <c r="I1285" s="4"/>
      <c r="J1285" s="4"/>
      <c r="K1285" s="9" t="s">
        <v>1219</v>
      </c>
      <c r="L1285" s="10">
        <v>43930</v>
      </c>
      <c r="M1285" s="4"/>
      <c r="N1285" s="1">
        <f>COUNTIF(K:K,K1285)</f>
        <v>1</v>
      </c>
      <c r="O1285" s="1" t="str">
        <f t="shared" si="20"/>
        <v>Income,amount,991,source,حساب المواطن,expence amount,,category,,item1,,item2,item3,,item4,,des,اضافة SAR 991.00 الى حسابك *2984 في 20-04-09 00:24 - حساب المواطن,dae,43930,note2,</v>
      </c>
      <c r="P1285">
        <f>COUNTIF(O:O,O1285)</f>
        <v>1</v>
      </c>
    </row>
    <row r="1286" spans="1:16" ht="30" customHeight="1" thickBot="1" x14ac:dyDescent="0.35">
      <c r="A1286" s="8">
        <v>43945.90896990741</v>
      </c>
      <c r="B1286" s="4" t="s">
        <v>9</v>
      </c>
      <c r="C1286" s="4"/>
      <c r="D1286" s="4"/>
      <c r="E1286" s="9">
        <v>88.95</v>
      </c>
      <c r="F1286" s="4" t="s">
        <v>20</v>
      </c>
      <c r="G1286" s="4"/>
      <c r="H1286" s="4" t="s">
        <v>306</v>
      </c>
      <c r="I1286" s="4"/>
      <c r="J1286" s="4"/>
      <c r="K1286" s="9" t="s">
        <v>1220</v>
      </c>
      <c r="L1286" s="10">
        <v>43945</v>
      </c>
      <c r="M1286" s="4"/>
      <c r="N1286" s="1">
        <f>COUNTIF(K:K,K1286)</f>
        <v>1</v>
      </c>
      <c r="O1286" s="1" t="str">
        <f t="shared" si="20"/>
        <v>Expenses,amount,,source,,expence amount,88.95,category,Me,item1,,item2Pharmacy,item3,,item4,,des,مشتريات نقاط البيع بطاقة: **4529;مدى(تطبيق مدى Pay) من: xx007 مبلغ: 88.95 SAR لدى: adam pharmcy clinic دولة: السعودية في: 2020/04/24 16:19,dae,43945,note2,</v>
      </c>
      <c r="P1286">
        <f>COUNTIF(O:O,O1286)</f>
        <v>1</v>
      </c>
    </row>
    <row r="1287" spans="1:16" ht="30" customHeight="1" thickBot="1" x14ac:dyDescent="0.35">
      <c r="A1287" s="8">
        <v>43945.90929398148</v>
      </c>
      <c r="B1287" s="4" t="s">
        <v>9</v>
      </c>
      <c r="C1287" s="4"/>
      <c r="D1287" s="4"/>
      <c r="E1287" s="9">
        <v>10</v>
      </c>
      <c r="F1287" s="4" t="s">
        <v>10</v>
      </c>
      <c r="G1287" s="4" t="s">
        <v>10</v>
      </c>
      <c r="H1287" s="4"/>
      <c r="I1287" s="4"/>
      <c r="J1287" s="4"/>
      <c r="K1287" s="9" t="s">
        <v>1221</v>
      </c>
      <c r="L1287" s="10">
        <v>43945</v>
      </c>
      <c r="M1287" s="4"/>
      <c r="N1287" s="1">
        <f>COUNTIF(K:K,K1287)</f>
        <v>1</v>
      </c>
      <c r="O1287" s="1" t="str">
        <f t="shared" si="20"/>
        <v>Expenses,amount,,source,,expence amount,10,category,H1,item1,H1,item2,item3,,item4,,des,مشتريات نقاط البيع بطاقة: **4529;مدى(تطبيق مدى Pay) من: xx007 مبلغ: 10.00 SAR لدى: PANDA RETAIL COMPANY P دولة: السعودية في: 2020/04/24 15:59,dae,43945,note2,</v>
      </c>
      <c r="P1287">
        <f>COUNTIF(O:O,O1287)</f>
        <v>1</v>
      </c>
    </row>
    <row r="1288" spans="1:16" ht="30" customHeight="1" thickBot="1" x14ac:dyDescent="0.35">
      <c r="A1288" s="8">
        <v>43945.909629629627</v>
      </c>
      <c r="B1288" s="4" t="s">
        <v>9</v>
      </c>
      <c r="C1288" s="4"/>
      <c r="D1288" s="4"/>
      <c r="E1288" s="9">
        <v>60.62</v>
      </c>
      <c r="F1288" s="4" t="s">
        <v>10</v>
      </c>
      <c r="G1288" s="4" t="s">
        <v>10</v>
      </c>
      <c r="H1288" s="4"/>
      <c r="I1288" s="4"/>
      <c r="J1288" s="4"/>
      <c r="K1288" s="9" t="s">
        <v>1222</v>
      </c>
      <c r="L1288" s="10">
        <v>43945</v>
      </c>
      <c r="M1288" s="4"/>
      <c r="N1288" s="1">
        <f>COUNTIF(K:K,K1288)</f>
        <v>1</v>
      </c>
      <c r="O1288" s="1" t="str">
        <f t="shared" si="20"/>
        <v>Expenses,amount,,source,,expence amount,60.62,category,H1,item1,H1,item2,item3,,item4,,des,مشتريات نقاط البيع بطاقة: **4529;مدى(تطبيق مدى Pay) من: xx007 مبلغ: 60.62 SAR لدى: TAMIMI MARKETS S162 دولة: السعودية في: 2020/04/24 15:28,dae,43945,note2,</v>
      </c>
      <c r="P1288">
        <f>COUNTIF(O:O,O1288)</f>
        <v>1</v>
      </c>
    </row>
    <row r="1289" spans="1:16" ht="30" customHeight="1" thickBot="1" x14ac:dyDescent="0.35">
      <c r="A1289" s="8">
        <v>43945.90996527778</v>
      </c>
      <c r="B1289" s="4" t="s">
        <v>9</v>
      </c>
      <c r="C1289" s="4"/>
      <c r="D1289" s="4"/>
      <c r="E1289" s="9">
        <v>72</v>
      </c>
      <c r="F1289" s="4" t="s">
        <v>14</v>
      </c>
      <c r="G1289" s="4"/>
      <c r="H1289" s="4"/>
      <c r="I1289" s="4" t="s">
        <v>14</v>
      </c>
      <c r="J1289" s="4"/>
      <c r="K1289" s="9" t="s">
        <v>1223</v>
      </c>
      <c r="L1289" s="10">
        <v>43945</v>
      </c>
      <c r="M1289" s="4"/>
      <c r="N1289" s="1">
        <f>COUNTIF(K:K,K1289)</f>
        <v>1</v>
      </c>
      <c r="O1289" s="1" t="str">
        <f t="shared" si="20"/>
        <v>Expenses,amount,,source,,expence amount,72,category,H2,item1,,item2,item3,H2,item4,,des,مشتريات نقاط البيع بطاقة: **4529;مدى(تطبيق مدى Pay) من: xx007 مبلغ: 72.00 SAR لدى: Ahmad Ibrahim Ali دولة: السعودية في: 2020/04/24 14:55,dae,43945,note2,</v>
      </c>
      <c r="P1289">
        <f>COUNTIF(O:O,O1289)</f>
        <v>1</v>
      </c>
    </row>
    <row r="1290" spans="1:16" ht="30" customHeight="1" thickBot="1" x14ac:dyDescent="0.35">
      <c r="A1290" s="8">
        <v>43946.99728009259</v>
      </c>
      <c r="B1290" s="4" t="s">
        <v>9</v>
      </c>
      <c r="C1290" s="4"/>
      <c r="D1290" s="4"/>
      <c r="E1290" s="9">
        <v>37</v>
      </c>
      <c r="F1290" s="4" t="s">
        <v>10</v>
      </c>
      <c r="G1290" s="4" t="s">
        <v>24</v>
      </c>
      <c r="H1290" s="4"/>
      <c r="I1290" s="4"/>
      <c r="J1290" s="4"/>
      <c r="K1290" s="9" t="s">
        <v>1224</v>
      </c>
      <c r="L1290" s="10">
        <v>43946</v>
      </c>
      <c r="M1290" s="4"/>
      <c r="N1290" s="1">
        <f>COUNTIF(K:K,K1290)</f>
        <v>1</v>
      </c>
      <c r="O1290" s="1" t="str">
        <f t="shared" si="20"/>
        <v>Expenses,amount,,source,,expence amount,37,category,H1,item1,Batool,item2,item3,,item4,,des,شراء إنترنت بطاقة: ***1693;مدى من: ***3001 مبلغ: SAR 37.00 لدى: HungerStation في: 2020-04-25 22:42:52,dae,43946,note2,</v>
      </c>
      <c r="P1290">
        <f>COUNTIF(O:O,O1290)</f>
        <v>1</v>
      </c>
    </row>
    <row r="1291" spans="1:16" ht="30" customHeight="1" thickBot="1" x14ac:dyDescent="0.35">
      <c r="A1291" s="8">
        <v>43946.997662037036</v>
      </c>
      <c r="B1291" s="4" t="s">
        <v>9</v>
      </c>
      <c r="C1291" s="4"/>
      <c r="D1291" s="4"/>
      <c r="E1291" s="9">
        <v>35</v>
      </c>
      <c r="F1291" s="4" t="s">
        <v>14</v>
      </c>
      <c r="G1291" s="4"/>
      <c r="H1291" s="4"/>
      <c r="I1291" s="4" t="s">
        <v>254</v>
      </c>
      <c r="J1291" s="4"/>
      <c r="K1291" s="9" t="s">
        <v>1225</v>
      </c>
      <c r="L1291" s="10">
        <v>43946</v>
      </c>
      <c r="M1291" s="4"/>
      <c r="N1291" s="1">
        <f>COUNTIF(K:K,K1291)</f>
        <v>1</v>
      </c>
      <c r="O1291" s="1" t="str">
        <f t="shared" si="20"/>
        <v>Expenses,amount,,source,,expence amount,35,category,H2,item1,,item2,item3,Momen,item4,,des,شراء إنترنت بطاقة: ***1693;مدى من: ***3001 مبلغ: SAR 35.00 لدى: HungerStation في: 2020-04-25 21:46:41,dae,43946,note2,</v>
      </c>
      <c r="P1291">
        <f>COUNTIF(O:O,O1291)</f>
        <v>1</v>
      </c>
    </row>
    <row r="1292" spans="1:16" ht="30" customHeight="1" thickBot="1" x14ac:dyDescent="0.35">
      <c r="A1292" s="8">
        <v>43946.998599537037</v>
      </c>
      <c r="B1292" s="4" t="s">
        <v>9</v>
      </c>
      <c r="C1292" s="4"/>
      <c r="D1292" s="4"/>
      <c r="E1292" s="9">
        <v>35</v>
      </c>
      <c r="F1292" s="4" t="s">
        <v>14</v>
      </c>
      <c r="G1292" s="4"/>
      <c r="H1292" s="4"/>
      <c r="I1292" s="4" t="s">
        <v>14</v>
      </c>
      <c r="J1292" s="4"/>
      <c r="K1292" s="9" t="s">
        <v>1226</v>
      </c>
      <c r="L1292" s="10">
        <v>43946</v>
      </c>
      <c r="M1292" s="4"/>
      <c r="N1292" s="1">
        <f>COUNTIF(K:K,K1292)</f>
        <v>1</v>
      </c>
      <c r="O1292" s="1" t="str">
        <f t="shared" si="20"/>
        <v>Expenses,amount,,source,,expence amount,35,category,H2,item1,,item2,item3,H2,item4,,des,شراء إنترنت بطاقة: ***1693;مدى من: ***3001 مبلغ: SAR 35.00 لدى: HungerStation في: 2020-04-25 21:43:08,dae,43946,note2,</v>
      </c>
      <c r="P1292">
        <f>COUNTIF(O:O,O1292)</f>
        <v>1</v>
      </c>
    </row>
    <row r="1293" spans="1:16" ht="30" customHeight="1" thickBot="1" x14ac:dyDescent="0.35">
      <c r="A1293" s="8">
        <v>43946.999398148146</v>
      </c>
      <c r="B1293" s="4" t="s">
        <v>9</v>
      </c>
      <c r="C1293" s="4"/>
      <c r="D1293" s="4"/>
      <c r="E1293" s="9">
        <v>73</v>
      </c>
      <c r="F1293" s="4" t="s">
        <v>14</v>
      </c>
      <c r="G1293" s="4"/>
      <c r="H1293" s="4"/>
      <c r="I1293" s="4" t="s">
        <v>14</v>
      </c>
      <c r="J1293" s="4"/>
      <c r="K1293" s="9" t="s">
        <v>1227</v>
      </c>
      <c r="L1293" s="10">
        <v>43946</v>
      </c>
      <c r="M1293" s="4"/>
      <c r="N1293" s="1">
        <f>COUNTIF(K:K,K1293)</f>
        <v>1</v>
      </c>
      <c r="O1293" s="1" t="str">
        <f t="shared" si="20"/>
        <v>Expenses,amount,,source,,expence amount,73,category,H2,item1,,item2,item3,H2,item4,,des,شراء عبر نقاط البيع بطاقة: ***1693; مدى(أثير) من: ***3001 مبلغ: SAR 73.00 لدى: EST BAYAREQ DUBAI LLTJ ah st في: 2020-04-25 16:01:57,dae,43946,note2,</v>
      </c>
      <c r="P1293">
        <f>COUNTIF(O:O,O1293)</f>
        <v>1</v>
      </c>
    </row>
    <row r="1294" spans="1:16" ht="30" customHeight="1" thickBot="1" x14ac:dyDescent="0.35">
      <c r="A1294" s="8">
        <v>43946.999872685185</v>
      </c>
      <c r="B1294" s="4" t="s">
        <v>9</v>
      </c>
      <c r="C1294" s="4"/>
      <c r="D1294" s="4"/>
      <c r="E1294" s="9">
        <v>22.69</v>
      </c>
      <c r="F1294" s="4" t="s">
        <v>10</v>
      </c>
      <c r="G1294" s="4" t="s">
        <v>10</v>
      </c>
      <c r="H1294" s="4"/>
      <c r="I1294" s="4"/>
      <c r="J1294" s="4"/>
      <c r="K1294" s="9" t="s">
        <v>1228</v>
      </c>
      <c r="L1294" s="10">
        <v>43945</v>
      </c>
      <c r="M1294" s="4"/>
      <c r="N1294" s="1">
        <f>COUNTIF(K:K,K1294)</f>
        <v>1</v>
      </c>
      <c r="O1294" s="1" t="str">
        <f t="shared" si="20"/>
        <v>Expenses,amount,,source,,expence amount,22.69,category,H1,item1,H1,item2,item3,,item4,,des,شراء عبر نقاط البيع بطاقة: ***1693; مدى(أثير) من: ***3001 مبلغ: SAR 12.69 لدى: Ruba Muhammad Al Hamid st Al Nada في: 2020-04-24 14:10:37,dae,43945,note2,</v>
      </c>
      <c r="P1294">
        <f>COUNTIF(O:O,O1294)</f>
        <v>1</v>
      </c>
    </row>
    <row r="1295" spans="1:16" ht="30" customHeight="1" thickBot="1" x14ac:dyDescent="0.35">
      <c r="A1295" s="8">
        <v>43947.000185185185</v>
      </c>
      <c r="B1295" s="4" t="s">
        <v>9</v>
      </c>
      <c r="C1295" s="4"/>
      <c r="D1295" s="4"/>
      <c r="E1295" s="9">
        <v>100</v>
      </c>
      <c r="F1295" s="4" t="s">
        <v>20</v>
      </c>
      <c r="G1295" s="4"/>
      <c r="H1295" s="4" t="s">
        <v>110</v>
      </c>
      <c r="I1295" s="4"/>
      <c r="J1295" s="4"/>
      <c r="K1295" s="9" t="s">
        <v>1229</v>
      </c>
      <c r="L1295" s="10">
        <v>43945</v>
      </c>
      <c r="M1295" s="4"/>
      <c r="N1295" s="1">
        <f>COUNTIF(K:K,K1295)</f>
        <v>1</v>
      </c>
      <c r="O1295" s="1" t="str">
        <f t="shared" si="20"/>
        <v>Expenses,amount,,source,,expence amount,100,category,Me,item1,,item2Communication,item3,,item4,,des,سداد فاتورة من: ***3001 مبلغ: SAR 100.00 مفوتر: 001 في: 2020-04-24 13:28:39,dae,43945,note2,</v>
      </c>
      <c r="P1295">
        <f>COUNTIF(O:O,O1295)</f>
        <v>1</v>
      </c>
    </row>
    <row r="1296" spans="1:16" ht="30" customHeight="1" thickBot="1" x14ac:dyDescent="0.35">
      <c r="A1296" s="8">
        <v>43947.000717592593</v>
      </c>
      <c r="B1296" s="4" t="s">
        <v>9</v>
      </c>
      <c r="C1296" s="4"/>
      <c r="D1296" s="4"/>
      <c r="E1296" s="9">
        <v>27.1</v>
      </c>
      <c r="F1296" s="4" t="s">
        <v>10</v>
      </c>
      <c r="G1296" s="4" t="s">
        <v>10</v>
      </c>
      <c r="H1296" s="4"/>
      <c r="I1296" s="4"/>
      <c r="J1296" s="4"/>
      <c r="K1296" s="9" t="s">
        <v>1230</v>
      </c>
      <c r="L1296" s="10">
        <v>43944</v>
      </c>
      <c r="M1296" s="4"/>
      <c r="N1296" s="1">
        <f>COUNTIF(K:K,K1296)</f>
        <v>1</v>
      </c>
      <c r="O1296" s="1" t="str">
        <f t="shared" si="20"/>
        <v>Expenses,amount,,source,,expence amount,27.1,category,H1,item1,H1,item2,item3,,item4,,des,شراء عبر نقاط البيع بطاقة: ***1693; مدى(أثير) من: ***3001 مبلغ: SAR 27.10 لدى: Ruba Muhammad Al Hamid st Al Nada في: 2020-04-23 22:56:33,dae,43944,note2,</v>
      </c>
      <c r="P1296">
        <f>COUNTIF(O:O,O1296)</f>
        <v>1</v>
      </c>
    </row>
    <row r="1297" spans="1:16" ht="30" customHeight="1" thickBot="1" x14ac:dyDescent="0.35">
      <c r="A1297" s="8">
        <v>43947.00105324074</v>
      </c>
      <c r="B1297" s="4" t="s">
        <v>9</v>
      </c>
      <c r="C1297" s="4"/>
      <c r="D1297" s="4"/>
      <c r="E1297" s="9">
        <v>2.1</v>
      </c>
      <c r="F1297" s="4" t="s">
        <v>10</v>
      </c>
      <c r="G1297" s="4" t="s">
        <v>10</v>
      </c>
      <c r="H1297" s="4"/>
      <c r="I1297" s="4"/>
      <c r="J1297" s="4"/>
      <c r="K1297" s="9" t="s">
        <v>1231</v>
      </c>
      <c r="L1297" s="10">
        <v>43944</v>
      </c>
      <c r="M1297" s="4"/>
      <c r="N1297" s="1">
        <f>COUNTIF(K:K,K1297)</f>
        <v>1</v>
      </c>
      <c r="O1297" s="1" t="str">
        <f t="shared" si="20"/>
        <v>Expenses,amount,,source,,expence amount,2.1,category,H1,item1,H1,item2,item3,,item4,,des,شراء عبر نقاط البيع بطاقة: ***1693; مدى(أثير) من: ***3001 مبلغ: SAR 2.10 لدى: NAJMAT HAYI ALNDAA في: 2020-04-23 22:54:37,dae,43944,note2,</v>
      </c>
      <c r="P1297">
        <f>COUNTIF(O:O,O1297)</f>
        <v>1</v>
      </c>
    </row>
    <row r="1298" spans="1:16" ht="30" customHeight="1" thickBot="1" x14ac:dyDescent="0.35">
      <c r="A1298" s="8">
        <v>43947.00304398148</v>
      </c>
      <c r="B1298" s="4" t="s">
        <v>9</v>
      </c>
      <c r="C1298" s="4"/>
      <c r="D1298" s="4"/>
      <c r="E1298" s="9">
        <v>52.5</v>
      </c>
      <c r="F1298" s="4" t="s">
        <v>10</v>
      </c>
      <c r="G1298" s="4" t="s">
        <v>10</v>
      </c>
      <c r="H1298" s="4"/>
      <c r="I1298" s="4"/>
      <c r="J1298" s="4"/>
      <c r="K1298" s="9" t="s">
        <v>1232</v>
      </c>
      <c r="L1298" s="10">
        <v>43944</v>
      </c>
      <c r="M1298" s="4"/>
      <c r="N1298" s="1">
        <f>COUNTIF(K:K,K1298)</f>
        <v>1</v>
      </c>
      <c r="O1298" s="1" t="str">
        <f t="shared" si="20"/>
        <v>Expenses,amount,,source,,expence amount,52.5,category,H1,item1,H1,item2,item3,,item4,,des,شراء عبر نقاط البيع بطاقة: ***1693; مدى(أثير) من: ***3001 مبلغ: SAR 52.50 لدى: Ruba Muhammad Al Hamid st Al Nada في: 2020-04-23 20:43:08,dae,43944,note2,</v>
      </c>
      <c r="P1298">
        <f>COUNTIF(O:O,O1298)</f>
        <v>1</v>
      </c>
    </row>
    <row r="1299" spans="1:16" ht="30" customHeight="1" thickBot="1" x14ac:dyDescent="0.35">
      <c r="A1299" s="8">
        <v>43947.003750000003</v>
      </c>
      <c r="B1299" s="4" t="s">
        <v>9</v>
      </c>
      <c r="C1299" s="4"/>
      <c r="D1299" s="4"/>
      <c r="E1299" s="9">
        <v>21</v>
      </c>
      <c r="F1299" s="4" t="s">
        <v>10</v>
      </c>
      <c r="G1299" s="4" t="s">
        <v>10</v>
      </c>
      <c r="H1299" s="4"/>
      <c r="I1299" s="4"/>
      <c r="J1299" s="4"/>
      <c r="K1299" s="9" t="s">
        <v>1233</v>
      </c>
      <c r="L1299" s="10">
        <v>43944</v>
      </c>
      <c r="M1299" s="4"/>
      <c r="N1299" s="1">
        <f>COUNTIF(K:K,K1299)</f>
        <v>1</v>
      </c>
      <c r="O1299" s="1" t="str">
        <f t="shared" si="20"/>
        <v>Expenses,amount,,source,,expence amount,21,category,H1,item1,H1,item2,item3,,item4,,des,شراء عبر نقاط البيع بطاقة: ***1693; مدى(أثير) من: ***3001 مبلغ: SAR 21.00 لدى: Ruba Muhammad Al Hamid st Al Nada في: 2020-04-23 20:42:43,dae,43944,note2,</v>
      </c>
      <c r="P1299">
        <f>COUNTIF(O:O,O1299)</f>
        <v>1</v>
      </c>
    </row>
    <row r="1300" spans="1:16" ht="30" customHeight="1" thickBot="1" x14ac:dyDescent="0.35">
      <c r="A1300" s="8">
        <v>43947.004351851851</v>
      </c>
      <c r="B1300" s="4" t="s">
        <v>9</v>
      </c>
      <c r="C1300" s="4"/>
      <c r="D1300" s="4"/>
      <c r="E1300" s="9">
        <v>57.85</v>
      </c>
      <c r="F1300" s="4" t="s">
        <v>20</v>
      </c>
      <c r="G1300" s="4"/>
      <c r="H1300" s="4" t="s">
        <v>306</v>
      </c>
      <c r="I1300" s="4"/>
      <c r="J1300" s="4"/>
      <c r="K1300" s="9" t="s">
        <v>1234</v>
      </c>
      <c r="L1300" s="10">
        <v>43944</v>
      </c>
      <c r="M1300" s="4"/>
      <c r="N1300" s="1">
        <f>COUNTIF(K:K,K1300)</f>
        <v>1</v>
      </c>
      <c r="O1300" s="1" t="str">
        <f t="shared" si="20"/>
        <v>Expenses,amount,,source,,expence amount,57.85,category,Me,item1,,item2Pharmacy,item3,,item4,,des,شراء عبر نقاط البيع بطاقة: ***1693; مدى(أثير) من: ***3001 مبلغ: SAR 57.85 لدى: adam pharmcy clinic في: 2020-04-23 20:31:27,dae,43944,note2,</v>
      </c>
      <c r="P1300">
        <f>COUNTIF(O:O,O1300)</f>
        <v>1</v>
      </c>
    </row>
    <row r="1301" spans="1:16" ht="30" customHeight="1" thickBot="1" x14ac:dyDescent="0.35">
      <c r="A1301" s="8">
        <v>43948.985034722224</v>
      </c>
      <c r="B1301" s="4" t="s">
        <v>9</v>
      </c>
      <c r="C1301" s="4"/>
      <c r="D1301" s="4"/>
      <c r="E1301" s="9">
        <v>66</v>
      </c>
      <c r="F1301" s="4" t="s">
        <v>14</v>
      </c>
      <c r="G1301" s="4"/>
      <c r="H1301" s="4"/>
      <c r="I1301" s="4" t="s">
        <v>14</v>
      </c>
      <c r="J1301" s="4"/>
      <c r="K1301" s="9">
        <v>66</v>
      </c>
      <c r="L1301" s="10">
        <v>43948</v>
      </c>
      <c r="M1301" s="4"/>
      <c r="N1301" s="1">
        <f>COUNTIF(K:K,K1301)</f>
        <v>1</v>
      </c>
      <c r="O1301" s="1" t="str">
        <f t="shared" si="20"/>
        <v>Expenses,amount,,source,,expence amount,66,category,H2,item1,,item2,item3,H2,item4,,des,66,dae,43948,note2,</v>
      </c>
      <c r="P1301">
        <f>COUNTIF(O:O,O1301)</f>
        <v>1</v>
      </c>
    </row>
    <row r="1302" spans="1:16" ht="30" customHeight="1" thickBot="1" x14ac:dyDescent="0.35">
      <c r="A1302" s="8">
        <v>43948.985520833332</v>
      </c>
      <c r="B1302" s="4" t="s">
        <v>9</v>
      </c>
      <c r="C1302" s="4"/>
      <c r="D1302" s="4"/>
      <c r="E1302" s="9">
        <v>41</v>
      </c>
      <c r="F1302" s="4" t="s">
        <v>14</v>
      </c>
      <c r="G1302" s="4"/>
      <c r="H1302" s="4"/>
      <c r="I1302" s="4" t="s">
        <v>14</v>
      </c>
      <c r="J1302" s="4"/>
      <c r="K1302" s="9" t="s">
        <v>1235</v>
      </c>
      <c r="L1302" s="10">
        <v>43948</v>
      </c>
      <c r="M1302" s="4"/>
      <c r="N1302" s="1">
        <f>COUNTIF(K:K,K1302)</f>
        <v>1</v>
      </c>
      <c r="O1302" s="1" t="str">
        <f t="shared" si="20"/>
        <v>Expenses,amount,,source,,expence amount,41,category,H2,item1,,item2,item3,H2,item4,,des,بطاقة: **4529;مدى من: xx007 مبلغ: 41.00 SAR لدى: HungerStation في: 2020/04/27 22:18,dae,43948,note2,</v>
      </c>
      <c r="P1302">
        <f>COUNTIF(O:O,O1302)</f>
        <v>1</v>
      </c>
    </row>
    <row r="1303" spans="1:16" ht="30" customHeight="1" thickBot="1" x14ac:dyDescent="0.35">
      <c r="A1303" s="8">
        <v>43948.985902777778</v>
      </c>
      <c r="B1303" s="4" t="s">
        <v>9</v>
      </c>
      <c r="C1303" s="4"/>
      <c r="D1303" s="4"/>
      <c r="E1303" s="9">
        <v>37</v>
      </c>
      <c r="F1303" s="4" t="s">
        <v>10</v>
      </c>
      <c r="G1303" s="4" t="s">
        <v>24</v>
      </c>
      <c r="H1303" s="4"/>
      <c r="I1303" s="4"/>
      <c r="J1303" s="4"/>
      <c r="K1303" s="9" t="s">
        <v>1236</v>
      </c>
      <c r="L1303" s="10">
        <v>43947</v>
      </c>
      <c r="M1303" s="4"/>
      <c r="N1303" s="1">
        <f>COUNTIF(K:K,K1303)</f>
        <v>1</v>
      </c>
      <c r="O1303" s="1" t="str">
        <f t="shared" si="20"/>
        <v>Expenses,amount,,source,,expence amount,37,category,H1,item1,Batool,item2,item3,,item4,,des,مشتريات إنترنت بطاقة: **4529;مدى من: xx007 مبلغ: 37.00 SAR لدى: HungerStation في: 2020/04/27 01:24,dae,43947,note2,</v>
      </c>
      <c r="P1303">
        <f>COUNTIF(O:O,O1303)</f>
        <v>1</v>
      </c>
    </row>
    <row r="1304" spans="1:16" ht="30" customHeight="1" thickBot="1" x14ac:dyDescent="0.35">
      <c r="A1304" s="8">
        <v>43948.986446759256</v>
      </c>
      <c r="B1304" s="4" t="s">
        <v>9</v>
      </c>
      <c r="C1304" s="4"/>
      <c r="D1304" s="4"/>
      <c r="E1304" s="9">
        <v>67.11</v>
      </c>
      <c r="F1304" s="4" t="s">
        <v>10</v>
      </c>
      <c r="G1304" s="4" t="s">
        <v>10</v>
      </c>
      <c r="H1304" s="4"/>
      <c r="I1304" s="4"/>
      <c r="J1304" s="4"/>
      <c r="K1304" s="9" t="s">
        <v>1237</v>
      </c>
      <c r="L1304" s="10">
        <v>43947</v>
      </c>
      <c r="M1304" s="4"/>
      <c r="N1304" s="1">
        <f>COUNTIF(K:K,K1304)</f>
        <v>1</v>
      </c>
      <c r="O1304" s="1" t="str">
        <f t="shared" si="20"/>
        <v>Expenses,amount,,source,,expence amount,67.11,category,H1,item1,H1,item2,item3,,item4,,des,مشتريات نقاط البيع بطاقة: **4529;مدى(تطبيق مدى Pay) من: xx007 مبلغ: 67.11 SAR لدى: PANDA RETAIL COMPANY P دولة: السعودية في: 2020/04/26 16:14,dae,43947,note2,</v>
      </c>
      <c r="P1304">
        <f>COUNTIF(O:O,O1304)</f>
        <v>1</v>
      </c>
    </row>
    <row r="1305" spans="1:16" ht="30" customHeight="1" thickBot="1" x14ac:dyDescent="0.35">
      <c r="A1305" s="8">
        <v>43948.986805555556</v>
      </c>
      <c r="B1305" s="4" t="s">
        <v>9</v>
      </c>
      <c r="C1305" s="4"/>
      <c r="D1305" s="4"/>
      <c r="E1305" s="9">
        <v>82.83</v>
      </c>
      <c r="F1305" s="4" t="s">
        <v>10</v>
      </c>
      <c r="G1305" s="4" t="s">
        <v>10</v>
      </c>
      <c r="H1305" s="4"/>
      <c r="I1305" s="4"/>
      <c r="J1305" s="4"/>
      <c r="K1305" s="9" t="s">
        <v>1238</v>
      </c>
      <c r="L1305" s="10">
        <v>43947</v>
      </c>
      <c r="M1305" s="4"/>
      <c r="N1305" s="1">
        <f>COUNTIF(K:K,K1305)</f>
        <v>1</v>
      </c>
      <c r="O1305" s="1" t="str">
        <f t="shared" si="20"/>
        <v>Expenses,amount,,source,,expence amount,82.83,category,H1,item1,H1,item2,item3,,item4,,des,مشتريات نقاط البيع بطاقة: **4529;مدى(تطبيق مدى Pay) من: xx007 مبلغ: 82.83 SAR لدى: AFNAN ALGHETHA EST دولة: السعودية في: 2020/04/26 14:48,dae,43947,note2,</v>
      </c>
      <c r="P1305">
        <f>COUNTIF(O:O,O1305)</f>
        <v>1</v>
      </c>
    </row>
    <row r="1306" spans="1:16" ht="30" customHeight="1" thickBot="1" x14ac:dyDescent="0.35">
      <c r="A1306" s="8">
        <v>43948.98709490741</v>
      </c>
      <c r="B1306" s="4" t="s">
        <v>9</v>
      </c>
      <c r="C1306" s="4"/>
      <c r="D1306" s="4"/>
      <c r="E1306" s="9">
        <v>50</v>
      </c>
      <c r="F1306" s="4" t="s">
        <v>10</v>
      </c>
      <c r="G1306" s="4" t="s">
        <v>24</v>
      </c>
      <c r="H1306" s="4"/>
      <c r="I1306" s="4"/>
      <c r="J1306" s="4"/>
      <c r="K1306" s="9" t="s">
        <v>1239</v>
      </c>
      <c r="L1306" s="10">
        <v>43947</v>
      </c>
      <c r="M1306" s="4"/>
      <c r="N1306" s="1">
        <f>COUNTIF(K:K,K1306)</f>
        <v>1</v>
      </c>
      <c r="O1306" s="1" t="str">
        <f t="shared" si="20"/>
        <v>Expenses,amount,,source,,expence amount,50,category,H1,item1,Batool,item2,item3,,item4,,des,حوالة صادرة: محلية من: xx007 مبلغ: 50.00 SAR في: 2020/04/26 14:02,dae,43947,note2,</v>
      </c>
      <c r="P1306">
        <f>COUNTIF(O:O,O1306)</f>
        <v>1</v>
      </c>
    </row>
    <row r="1307" spans="1:16" ht="30" customHeight="1" thickBot="1" x14ac:dyDescent="0.35">
      <c r="A1307" s="8">
        <v>43948.987638888888</v>
      </c>
      <c r="B1307" s="4" t="s">
        <v>9</v>
      </c>
      <c r="C1307" s="4"/>
      <c r="D1307" s="4"/>
      <c r="E1307" s="9">
        <v>58.69</v>
      </c>
      <c r="F1307" s="4" t="s">
        <v>14</v>
      </c>
      <c r="G1307" s="4"/>
      <c r="H1307" s="4"/>
      <c r="I1307" s="4" t="s">
        <v>14</v>
      </c>
      <c r="J1307" s="4"/>
      <c r="K1307" s="9" t="s">
        <v>3070</v>
      </c>
      <c r="L1307" s="10">
        <v>43944</v>
      </c>
      <c r="M1307" s="4"/>
      <c r="N1307" s="1">
        <f>COUNTIF(K:K,K1307)</f>
        <v>1</v>
      </c>
      <c r="O1307" s="1" t="str">
        <f t="shared" si="20"/>
        <v>Expenses,amount,,source,,expence amount,58.69,category,H2,item1,,item2,item3,H2,item4,,des,23 aaa,dae,43944,note2,</v>
      </c>
      <c r="P1307">
        <f>COUNTIF(O:O,O1307)</f>
        <v>1</v>
      </c>
    </row>
    <row r="1308" spans="1:16" ht="30" customHeight="1" thickBot="1" x14ac:dyDescent="0.35">
      <c r="A1308" s="8">
        <v>43948.988182870373</v>
      </c>
      <c r="B1308" s="4" t="s">
        <v>9</v>
      </c>
      <c r="C1308" s="4"/>
      <c r="D1308" s="4"/>
      <c r="E1308" s="9">
        <v>70.72</v>
      </c>
      <c r="F1308" s="4" t="s">
        <v>14</v>
      </c>
      <c r="G1308" s="4"/>
      <c r="H1308" s="4"/>
      <c r="I1308" s="4" t="s">
        <v>14</v>
      </c>
      <c r="J1308" s="4"/>
      <c r="K1308" s="9" t="s">
        <v>1240</v>
      </c>
      <c r="L1308" s="10">
        <v>43944</v>
      </c>
      <c r="M1308" s="4"/>
      <c r="N1308" s="1">
        <f>COUNTIF(K:K,K1308)</f>
        <v>1</v>
      </c>
      <c r="O1308" s="1" t="str">
        <f t="shared" si="20"/>
        <v>Expenses,amount,,source,,expence amount,70.72,category,H2,item1,,item2,item3,H2,item4,,des,مشتريات نقاط البيع بطاقة: **4529;مدى من: xx007 مبلغ: 70.72 SAR لدى: Panda Retail Co HP دولة: السعودية في: 2020/04/23 13:27,dae,43944,note2,</v>
      </c>
      <c r="P1308">
        <f>COUNTIF(O:O,O1308)</f>
        <v>1</v>
      </c>
    </row>
    <row r="1309" spans="1:16" ht="30" customHeight="1" thickBot="1" x14ac:dyDescent="0.35">
      <c r="A1309" s="8">
        <v>43949.880868055552</v>
      </c>
      <c r="B1309" s="4" t="s">
        <v>9</v>
      </c>
      <c r="C1309" s="4"/>
      <c r="D1309" s="4"/>
      <c r="E1309" s="9">
        <v>7.5</v>
      </c>
      <c r="F1309" s="4" t="s">
        <v>14</v>
      </c>
      <c r="G1309" s="4"/>
      <c r="H1309" s="4"/>
      <c r="I1309" s="4" t="s">
        <v>14</v>
      </c>
      <c r="J1309" s="4"/>
      <c r="K1309" s="9" t="s">
        <v>1241</v>
      </c>
      <c r="L1309" s="10">
        <v>43948</v>
      </c>
      <c r="M1309" s="4"/>
      <c r="N1309" s="1">
        <f>COUNTIF(K:K,K1309)</f>
        <v>2</v>
      </c>
      <c r="O1309" s="1" t="str">
        <f t="shared" si="20"/>
        <v>Expenses,amount,,source,,expence amount,7.5,category,H2,item1,,item2,item3,H2,item4,,des,ماء,dae,43948,note2,</v>
      </c>
      <c r="P1309">
        <f>COUNTIF(O:O,O1309)</f>
        <v>1</v>
      </c>
    </row>
    <row r="1310" spans="1:16" ht="30" customHeight="1" thickBot="1" x14ac:dyDescent="0.35">
      <c r="A1310" s="8">
        <v>43949.881249999999</v>
      </c>
      <c r="B1310" s="4" t="s">
        <v>9</v>
      </c>
      <c r="C1310" s="4"/>
      <c r="D1310" s="4"/>
      <c r="E1310" s="9">
        <v>12</v>
      </c>
      <c r="F1310" s="4" t="s">
        <v>20</v>
      </c>
      <c r="G1310" s="4"/>
      <c r="H1310" s="4" t="s">
        <v>45</v>
      </c>
      <c r="I1310" s="4"/>
      <c r="J1310" s="4"/>
      <c r="K1310" s="4" t="s">
        <v>99</v>
      </c>
      <c r="L1310" s="10">
        <v>43946</v>
      </c>
      <c r="M1310" s="4"/>
      <c r="N1310" s="1">
        <f>COUNTIF(K:K,K1310)</f>
        <v>118</v>
      </c>
      <c r="O1310" s="1" t="str">
        <f t="shared" si="20"/>
        <v>Expenses,amount,,source,,expence amount,12,category,Me,item1,,item2Laundry,item3,,item4,,des,C,dae,43946,note2,</v>
      </c>
      <c r="P1310">
        <f>COUNTIF(O:O,O1310)</f>
        <v>1</v>
      </c>
    </row>
    <row r="1311" spans="1:16" ht="30" customHeight="1" thickBot="1" x14ac:dyDescent="0.35">
      <c r="A1311" s="8">
        <v>43949.881585648145</v>
      </c>
      <c r="B1311" s="4" t="s">
        <v>9</v>
      </c>
      <c r="C1311" s="4"/>
      <c r="D1311" s="4"/>
      <c r="E1311" s="9">
        <v>105</v>
      </c>
      <c r="F1311" s="4" t="s">
        <v>20</v>
      </c>
      <c r="G1311" s="4"/>
      <c r="H1311" s="4" t="s">
        <v>30</v>
      </c>
      <c r="I1311" s="4"/>
      <c r="J1311" s="4"/>
      <c r="K1311" s="4" t="s">
        <v>1242</v>
      </c>
      <c r="L1311" s="10">
        <v>43949</v>
      </c>
      <c r="M1311" s="4"/>
      <c r="N1311" s="1">
        <f>COUNTIF(K:K,K1311)</f>
        <v>1</v>
      </c>
      <c r="O1311" s="1" t="str">
        <f t="shared" si="20"/>
        <v>Expenses,amount,,source,,expence amount,105,category,Me,item1,,item2Other,item3,,item4,,des,Sama DHL,dae,43949,note2,</v>
      </c>
      <c r="P1311">
        <f>COUNTIF(O:O,O1311)</f>
        <v>1</v>
      </c>
    </row>
    <row r="1312" spans="1:16" ht="30" customHeight="1" thickBot="1" x14ac:dyDescent="0.35">
      <c r="A1312" s="8">
        <v>43949.881874999999</v>
      </c>
      <c r="B1312" s="4" t="s">
        <v>9</v>
      </c>
      <c r="C1312" s="4"/>
      <c r="D1312" s="4"/>
      <c r="E1312" s="9">
        <v>21</v>
      </c>
      <c r="F1312" s="4" t="s">
        <v>10</v>
      </c>
      <c r="G1312" s="4" t="s">
        <v>10</v>
      </c>
      <c r="H1312" s="4"/>
      <c r="I1312" s="4"/>
      <c r="J1312" s="4"/>
      <c r="K1312" s="4" t="s">
        <v>1243</v>
      </c>
      <c r="L1312" s="10">
        <v>43949</v>
      </c>
      <c r="M1312" s="4"/>
      <c r="N1312" s="1">
        <f>COUNTIF(K:K,K1312)</f>
        <v>1</v>
      </c>
      <c r="O1312" s="1" t="str">
        <f t="shared" si="20"/>
        <v>Expenses,amount,,source,,expence amount,21,category,H1,item1,H1,item2,item3,,item4,,des,🥤,dae,43949,note2,</v>
      </c>
      <c r="P1312">
        <f>COUNTIF(O:O,O1312)</f>
        <v>1</v>
      </c>
    </row>
    <row r="1313" spans="1:16" ht="30" customHeight="1" thickBot="1" x14ac:dyDescent="0.35">
      <c r="A1313" s="8">
        <v>43950.587152777778</v>
      </c>
      <c r="B1313" s="4" t="s">
        <v>9</v>
      </c>
      <c r="C1313" s="4"/>
      <c r="D1313" s="4"/>
      <c r="E1313" s="9">
        <v>33.81</v>
      </c>
      <c r="F1313" s="4" t="s">
        <v>14</v>
      </c>
      <c r="G1313" s="4"/>
      <c r="H1313" s="4"/>
      <c r="I1313" s="4" t="s">
        <v>14</v>
      </c>
      <c r="J1313" s="4"/>
      <c r="K1313" s="9" t="s">
        <v>1244</v>
      </c>
      <c r="L1313" s="10">
        <v>43949</v>
      </c>
      <c r="M1313" s="4"/>
      <c r="N1313" s="1">
        <f>COUNTIF(K:K,K1313)</f>
        <v>1</v>
      </c>
      <c r="O1313" s="1" t="str">
        <f t="shared" si="20"/>
        <v>Expenses,amount,,source,,expence amount,33.81,category,H2,item1,,item2,item3,H2,item4,,des,مشتريات نقاط البيع بطاقة: **4529;مدى(تطبيق مدى Pay) من: xx007 مبلغ: 33.81 SAR لدى: NAJMAT HAYI ALNDAA دولة: السعودية في: 2020/04/28 16:20,dae,43949,note2,</v>
      </c>
      <c r="P1313">
        <f>COUNTIF(O:O,O1313)</f>
        <v>1</v>
      </c>
    </row>
    <row r="1314" spans="1:16" ht="30" customHeight="1" thickBot="1" x14ac:dyDescent="0.35">
      <c r="A1314" s="8">
        <v>43950.733078703706</v>
      </c>
      <c r="B1314" s="4" t="s">
        <v>9</v>
      </c>
      <c r="C1314" s="4"/>
      <c r="D1314" s="4"/>
      <c r="E1314" s="9">
        <v>670.93</v>
      </c>
      <c r="F1314" s="4" t="s">
        <v>20</v>
      </c>
      <c r="G1314" s="4"/>
      <c r="H1314" s="4" t="s">
        <v>110</v>
      </c>
      <c r="I1314" s="4"/>
      <c r="J1314" s="4"/>
      <c r="K1314" s="12" t="s">
        <v>1245</v>
      </c>
      <c r="L1314" s="10">
        <v>43949</v>
      </c>
      <c r="M1314" s="4"/>
      <c r="N1314" s="1">
        <f>COUNTIF(K:K,K1314)</f>
        <v>1</v>
      </c>
      <c r="O1314" s="1" t="str">
        <f t="shared" ref="O1314:O1377" si="21">B1314&amp;","&amp;"amount"&amp;","&amp;C1314&amp;","&amp;"source"&amp;","&amp;D1314&amp;","&amp;"expence amount"&amp;","&amp;E1314&amp;","&amp;"category"&amp;","&amp;F1314&amp;","&amp;"item1"&amp;","&amp;G1314&amp;","&amp;"item2"&amp;H1314&amp;","&amp;"item3"&amp;","&amp;I1314&amp;","&amp;"item4"&amp;","&amp;J1314&amp;","&amp;"des"&amp;","&amp;K1314&amp;","&amp;"dae"&amp;","&amp;L1314&amp;","&amp;"note2"&amp;","&amp;M1314</f>
        <v>Expenses,amount,,source,,expence amount,670.93,category,Me,item1,,item2Communication,item3,,item4,,des,مدفوعات نظام سداد اسم الشركة لسعودية -001 مرجع سداد 200428025590 مستخدما صرّاف الجزيرة رقم 3401 عدد تتبع 752103 فرع النفل - الرياض التاريخ 05-09-1441(ه) وقت 15.58.40,dae,43949,note2,</v>
      </c>
      <c r="P1314" t="e">
        <f>COUNTIF(O:O,O1314)</f>
        <v>#VALUE!</v>
      </c>
    </row>
    <row r="1315" spans="1:16" ht="30" customHeight="1" thickBot="1" x14ac:dyDescent="0.35">
      <c r="A1315" s="8">
        <v>43950.733958333331</v>
      </c>
      <c r="B1315" s="4" t="s">
        <v>9</v>
      </c>
      <c r="C1315" s="4"/>
      <c r="D1315" s="4"/>
      <c r="E1315" s="9">
        <v>102.86</v>
      </c>
      <c r="F1315" s="4" t="s">
        <v>10</v>
      </c>
      <c r="G1315" s="4" t="s">
        <v>10</v>
      </c>
      <c r="H1315" s="4"/>
      <c r="I1315" s="4"/>
      <c r="J1315" s="4"/>
      <c r="K1315" s="12" t="s">
        <v>1246</v>
      </c>
      <c r="L1315" s="10">
        <v>43949</v>
      </c>
      <c r="M1315" s="4"/>
      <c r="N1315" s="1">
        <f>COUNTIF(K:K,K1315)</f>
        <v>1</v>
      </c>
      <c r="O1315" s="1" t="str">
        <f t="shared" si="21"/>
        <v>Expenses,amount,,source,,expence amount,102.86,category,H1,item1,H1,item2,item3,,item4,,des,فع عبر نقاط البيع 440533XXXXXXرقم البطاقة 1693 PANDA RETAIL COMPANY في عبر البنك السعودي البريطاني RIYADH نقطة بيع رقم 63472023 في التاريخ 05-09-1441(ه) وقت 15.07.18,dae,43949,note2,</v>
      </c>
      <c r="P1315" t="e">
        <f>COUNTIF(O:O,O1315)</f>
        <v>#VALUE!</v>
      </c>
    </row>
    <row r="1316" spans="1:16" ht="30" customHeight="1" thickBot="1" x14ac:dyDescent="0.35">
      <c r="A1316" s="8">
        <v>43951.122719907406</v>
      </c>
      <c r="B1316" s="4" t="s">
        <v>9</v>
      </c>
      <c r="C1316" s="4"/>
      <c r="D1316" s="4"/>
      <c r="E1316" s="9">
        <v>63.43</v>
      </c>
      <c r="F1316" s="4" t="s">
        <v>10</v>
      </c>
      <c r="G1316" s="4" t="s">
        <v>10</v>
      </c>
      <c r="H1316" s="4"/>
      <c r="I1316" s="4"/>
      <c r="J1316" s="4"/>
      <c r="K1316" s="9" t="s">
        <v>1247</v>
      </c>
      <c r="L1316" s="10">
        <v>43950</v>
      </c>
      <c r="M1316" s="4"/>
      <c r="N1316" s="1">
        <f>COUNTIF(K:K,K1316)</f>
        <v>1</v>
      </c>
      <c r="O1316" s="1" t="str">
        <f t="shared" si="21"/>
        <v>Expenses,amount,,source,,expence amount,63.43,category,H1,item1,H1,item2,item3,,item4,,des,شراء عبر نقاط البيع بطاقة: ***1693; مدى من: ***3001 مبلغ: SAR 63.43 لدى: Ruba Muhammad Al Hamid st Al Nada في: 2020-04-29 22:27:36,dae,43950,note2,</v>
      </c>
      <c r="P1316">
        <f>COUNTIF(O:O,O1316)</f>
        <v>1</v>
      </c>
    </row>
    <row r="1317" spans="1:16" ht="30" customHeight="1" thickBot="1" x14ac:dyDescent="0.35">
      <c r="A1317" s="8">
        <v>43956.555775462963</v>
      </c>
      <c r="B1317" s="4" t="s">
        <v>9</v>
      </c>
      <c r="C1317" s="4"/>
      <c r="D1317" s="4"/>
      <c r="E1317" s="9">
        <v>8</v>
      </c>
      <c r="F1317" s="4" t="s">
        <v>20</v>
      </c>
      <c r="G1317" s="4"/>
      <c r="H1317" s="4" t="s">
        <v>30</v>
      </c>
      <c r="I1317" s="4"/>
      <c r="J1317" s="4"/>
      <c r="K1317" s="9" t="s">
        <v>1248</v>
      </c>
      <c r="L1317" s="10">
        <v>43956</v>
      </c>
      <c r="M1317" s="4"/>
      <c r="N1317" s="1">
        <f>COUNTIF(K:K,K1317)</f>
        <v>1</v>
      </c>
      <c r="O1317" s="1" t="str">
        <f t="shared" si="21"/>
        <v>Expenses,amount,,source,,expence amount,8,category,Me,item1,,item2Other,item3,,item4,,des,مشتريات نقاط البيع بطاقة: **4529;مدى(تطبيق مدى Pay) من: xx007 مبلغ: 8.00 SAR لدى: ALHAYAT FIKRA EST دولة: السعودية في: 2020/05/05 12:45,dae,43956,note2,</v>
      </c>
      <c r="P1317">
        <f>COUNTIF(O:O,O1317)</f>
        <v>1</v>
      </c>
    </row>
    <row r="1318" spans="1:16" ht="30" customHeight="1" thickBot="1" x14ac:dyDescent="0.35">
      <c r="A1318" s="8">
        <v>43956.980636574073</v>
      </c>
      <c r="B1318" s="4" t="s">
        <v>9</v>
      </c>
      <c r="C1318" s="4"/>
      <c r="D1318" s="4"/>
      <c r="E1318" s="9">
        <v>37</v>
      </c>
      <c r="F1318" s="4" t="s">
        <v>10</v>
      </c>
      <c r="G1318" s="4" t="s">
        <v>24</v>
      </c>
      <c r="H1318" s="4"/>
      <c r="I1318" s="4"/>
      <c r="J1318" s="4"/>
      <c r="K1318" s="9" t="s">
        <v>1249</v>
      </c>
      <c r="L1318" s="10">
        <v>43956</v>
      </c>
      <c r="M1318" s="4"/>
      <c r="N1318" s="1">
        <f>COUNTIF(K:K,K1318)</f>
        <v>1</v>
      </c>
      <c r="O1318" s="1" t="str">
        <f t="shared" si="21"/>
        <v>Expenses,amount,,source,,expence amount,37,category,H1,item1,Batool,item2,item3,,item4,,des,مشتريات إنترنت بطاقة: **4529;مدى من: xx007 مبلغ: 37.00 SAR لدى: HungerStation في: 2020/05/05 21:38,dae,43956,note2,</v>
      </c>
      <c r="P1318">
        <f>COUNTIF(O:O,O1318)</f>
        <v>1</v>
      </c>
    </row>
    <row r="1319" spans="1:16" ht="30" customHeight="1" thickBot="1" x14ac:dyDescent="0.35">
      <c r="A1319" s="8">
        <v>43956.981076388889</v>
      </c>
      <c r="B1319" s="4" t="s">
        <v>9</v>
      </c>
      <c r="C1319" s="4"/>
      <c r="D1319" s="4"/>
      <c r="E1319" s="9">
        <v>5</v>
      </c>
      <c r="F1319" s="4" t="s">
        <v>14</v>
      </c>
      <c r="G1319" s="4"/>
      <c r="H1319" s="4"/>
      <c r="I1319" s="4" t="s">
        <v>14</v>
      </c>
      <c r="J1319" s="4"/>
      <c r="K1319" s="12" t="s">
        <v>1250</v>
      </c>
      <c r="L1319" s="10">
        <v>43956</v>
      </c>
      <c r="M1319" s="4"/>
      <c r="N1319" s="1">
        <f>COUNTIF(K:K,K1319)</f>
        <v>1</v>
      </c>
      <c r="O1319" s="1" t="str">
        <f t="shared" si="21"/>
        <v>Expenses,amount,,source,,expence amount,5,category,H2,item1,,item2,item3,H2,item4,,des,مشتريات نقاط البيع بطاقة: **4529;مدى(تطبيق مدى Pay) من: xx007 مبلغ: 5.00 SAR لدى: SALAMUH MOHAMMED HASAN دولة: السعودية في: 2020/05/05 16:00,dae,43956,note2,</v>
      </c>
      <c r="P1319">
        <f>COUNTIF(O:O,O1319)</f>
        <v>1</v>
      </c>
    </row>
    <row r="1320" spans="1:16" ht="30" customHeight="1" thickBot="1" x14ac:dyDescent="0.35">
      <c r="A1320" s="8">
        <v>43956.982268518521</v>
      </c>
      <c r="B1320" s="4" t="s">
        <v>9</v>
      </c>
      <c r="C1320" s="4"/>
      <c r="D1320" s="4"/>
      <c r="E1320" s="9">
        <v>115</v>
      </c>
      <c r="F1320" s="4" t="s">
        <v>114</v>
      </c>
      <c r="G1320" s="4"/>
      <c r="H1320" s="4"/>
      <c r="I1320" s="4"/>
      <c r="J1320" s="4" t="s">
        <v>30</v>
      </c>
      <c r="K1320" s="9" t="s">
        <v>1251</v>
      </c>
      <c r="L1320" s="10">
        <v>43956</v>
      </c>
      <c r="M1320" s="4"/>
      <c r="N1320" s="1">
        <f>COUNTIF(K:K,K1320)</f>
        <v>1</v>
      </c>
      <c r="O1320" s="1" t="str">
        <f t="shared" si="21"/>
        <v>Expenses,amount,,source,,expence amount,115,category,Inv,item1,,item2,item3,,item4,Other,des,مشتريات إنترنت بطاقة: **4529;مدى من: xx007 مبلغ: 30 USD لدى: Pipedrive OUe في: 2020/05/05 14:46,dae,43956,note2,</v>
      </c>
      <c r="P1320">
        <f>COUNTIF(O:O,O1320)</f>
        <v>1</v>
      </c>
    </row>
    <row r="1321" spans="1:16" ht="30" customHeight="1" thickBot="1" x14ac:dyDescent="0.35">
      <c r="A1321" s="8">
        <v>43956.982777777775</v>
      </c>
      <c r="B1321" s="4" t="s">
        <v>9</v>
      </c>
      <c r="C1321" s="4"/>
      <c r="D1321" s="4"/>
      <c r="E1321" s="9">
        <v>1000</v>
      </c>
      <c r="F1321" s="4" t="s">
        <v>10</v>
      </c>
      <c r="G1321" s="4" t="s">
        <v>10</v>
      </c>
      <c r="H1321" s="4"/>
      <c r="I1321" s="4"/>
      <c r="J1321" s="4"/>
      <c r="K1321" s="9" t="s">
        <v>1252</v>
      </c>
      <c r="L1321" s="10">
        <v>43956</v>
      </c>
      <c r="M1321" s="4"/>
      <c r="N1321" s="1">
        <f>COUNTIF(K:K,K1321)</f>
        <v>1</v>
      </c>
      <c r="O1321" s="1" t="str">
        <f t="shared" si="21"/>
        <v>Expenses,amount,,source,,expence amount,1000,category,H1,item1,H1,item2,item3,,item4,,des,حوالة صادرة: محلية من: xx007 مبلغ: 1005.00 SAR في: 2020/05/05 13:40,dae,43956,note2,</v>
      </c>
      <c r="P1321">
        <f>COUNTIF(O:O,O1321)</f>
        <v>1</v>
      </c>
    </row>
    <row r="1322" spans="1:16" ht="30" customHeight="1" thickBot="1" x14ac:dyDescent="0.35">
      <c r="A1322" s="8">
        <v>43957.591446759259</v>
      </c>
      <c r="B1322" s="4" t="s">
        <v>9</v>
      </c>
      <c r="C1322" s="4"/>
      <c r="D1322" s="4"/>
      <c r="E1322" s="9">
        <v>89.89</v>
      </c>
      <c r="F1322" s="4" t="s">
        <v>10</v>
      </c>
      <c r="G1322" s="4" t="s">
        <v>10</v>
      </c>
      <c r="H1322" s="4"/>
      <c r="I1322" s="4"/>
      <c r="J1322" s="4"/>
      <c r="K1322" s="9" t="s">
        <v>1253</v>
      </c>
      <c r="L1322" s="10">
        <v>43956</v>
      </c>
      <c r="M1322" s="4"/>
      <c r="N1322" s="1">
        <f>COUNTIF(K:K,K1322)</f>
        <v>1</v>
      </c>
      <c r="O1322" s="1" t="str">
        <f t="shared" si="21"/>
        <v>Expenses,amount,,source,,expence amount,89.89,category,H1,item1,H1,item2,item3,,item4,,des,مشتريات نقاط البيع بطاقة: **4529;مدى(تطبيق مدى Pay) من: xx007 مبلغ: 89.89 SAR لدى: PANDA RETAIL COMPANY P دولة: السعودية في: 2020/05/06 00:35,dae,43956,note2,</v>
      </c>
      <c r="P1322">
        <f>COUNTIF(O:O,O1322)</f>
        <v>1</v>
      </c>
    </row>
    <row r="1323" spans="1:16" ht="30" customHeight="1" thickBot="1" x14ac:dyDescent="0.35">
      <c r="A1323" s="8">
        <v>43957.591782407406</v>
      </c>
      <c r="B1323" s="4" t="s">
        <v>9</v>
      </c>
      <c r="C1323" s="4"/>
      <c r="D1323" s="4"/>
      <c r="E1323" s="9">
        <v>9.65</v>
      </c>
      <c r="F1323" s="4" t="s">
        <v>14</v>
      </c>
      <c r="G1323" s="4"/>
      <c r="H1323" s="4"/>
      <c r="I1323" s="4" t="s">
        <v>14</v>
      </c>
      <c r="J1323" s="4"/>
      <c r="K1323" s="9" t="s">
        <v>1254</v>
      </c>
      <c r="L1323" s="10">
        <v>43956</v>
      </c>
      <c r="M1323" s="4"/>
      <c r="N1323" s="1">
        <f>COUNTIF(K:K,K1323)</f>
        <v>1</v>
      </c>
      <c r="O1323" s="1" t="str">
        <f t="shared" si="21"/>
        <v>Expenses,amount,,source,,expence amount,9.65,category,H2,item1,,item2,item3,H2,item4,,des,مشتريات نقاط البيع بطاقة: **4529;مدى(تطبيق مدى Pay) من: xx007 مبلغ: 9.65 SAR لدى: Ruba Muhammad Al دولة: السعودية في: 2020/05/06 00:11,dae,43956,note2,</v>
      </c>
      <c r="P1323">
        <f>COUNTIF(O:O,O1323)</f>
        <v>1</v>
      </c>
    </row>
    <row r="1324" spans="1:16" ht="30" customHeight="1" thickBot="1" x14ac:dyDescent="0.35">
      <c r="A1324" s="8">
        <v>43957.592187499999</v>
      </c>
      <c r="B1324" s="4" t="s">
        <v>9</v>
      </c>
      <c r="C1324" s="4"/>
      <c r="D1324" s="4"/>
      <c r="E1324" s="9">
        <v>1000</v>
      </c>
      <c r="F1324" s="4" t="s">
        <v>10</v>
      </c>
      <c r="G1324" s="4" t="s">
        <v>10</v>
      </c>
      <c r="H1324" s="4"/>
      <c r="I1324" s="4"/>
      <c r="J1324" s="4"/>
      <c r="K1324" s="9" t="s">
        <v>1255</v>
      </c>
      <c r="L1324" s="10">
        <v>43956</v>
      </c>
      <c r="M1324" s="4"/>
      <c r="N1324" s="1">
        <f>COUNTIF(K:K,K1324)</f>
        <v>1</v>
      </c>
      <c r="O1324" s="1" t="str">
        <f t="shared" si="21"/>
        <v>Expenses,amount,,source,,expence amount,1000,category,H1,item1,H1,item2,item3,,item4,,des,أميرة سداد حوالة صادرة: محلية من: xx007 مبلغ: 1000.00 SAR في: 2020/05/05 13:35,dae,43956,note2,</v>
      </c>
      <c r="P1324">
        <f>COUNTIF(O:O,O1324)</f>
        <v>1</v>
      </c>
    </row>
    <row r="1325" spans="1:16" ht="30" customHeight="1" thickBot="1" x14ac:dyDescent="0.35">
      <c r="A1325" s="8">
        <v>43957.695972222224</v>
      </c>
      <c r="B1325" s="4" t="s">
        <v>9</v>
      </c>
      <c r="C1325" s="4"/>
      <c r="D1325" s="4"/>
      <c r="E1325" s="9">
        <v>1000</v>
      </c>
      <c r="F1325" s="4" t="s">
        <v>14</v>
      </c>
      <c r="G1325" s="4"/>
      <c r="H1325" s="4"/>
      <c r="I1325" s="4" t="s">
        <v>53</v>
      </c>
      <c r="J1325" s="4"/>
      <c r="K1325" s="9" t="s">
        <v>1256</v>
      </c>
      <c r="L1325" s="10">
        <v>43956</v>
      </c>
      <c r="M1325" s="4"/>
      <c r="N1325" s="1">
        <f>COUNTIF(K:K,K1325)</f>
        <v>1</v>
      </c>
      <c r="O1325" s="1" t="str">
        <f t="shared" si="21"/>
        <v>Expenses,amount,,source,,expence amount,1000,category,H2,item1,,item2,item3,RHMA,item4,,des,حوالة صادرة: محلية من: xx007 مبلغ: 1000.00 SAR في: 2020/05/05 13:35,dae,43956,note2,</v>
      </c>
      <c r="P1325">
        <f>COUNTIF(O:O,O1325)</f>
        <v>1</v>
      </c>
    </row>
    <row r="1326" spans="1:16" ht="30" customHeight="1" thickBot="1" x14ac:dyDescent="0.35">
      <c r="A1326" s="8">
        <v>43957.696388888886</v>
      </c>
      <c r="B1326" s="4" t="s">
        <v>9</v>
      </c>
      <c r="C1326" s="4"/>
      <c r="D1326" s="4"/>
      <c r="E1326" s="11">
        <v>2000</v>
      </c>
      <c r="F1326" s="4" t="s">
        <v>14</v>
      </c>
      <c r="G1326" s="4"/>
      <c r="H1326" s="4"/>
      <c r="I1326" s="4" t="s">
        <v>14</v>
      </c>
      <c r="J1326" s="4"/>
      <c r="K1326" s="9" t="s">
        <v>1257</v>
      </c>
      <c r="L1326" s="10">
        <v>43956</v>
      </c>
      <c r="M1326" s="4"/>
      <c r="N1326" s="1">
        <f>COUNTIF(K:K,K1326)</f>
        <v>1</v>
      </c>
      <c r="O1326" s="1" t="str">
        <f t="shared" si="21"/>
        <v>Expenses,amount,,source,,expence amount,2000,category,H2,item1,,item2,item3,H2,item4,,des,حوالة صادرة: محلية من: xx007 مبلغ: 2000.00 SAR في: 2020/05/05 13:32,dae,43956,note2,</v>
      </c>
      <c r="P1326">
        <f>COUNTIF(O:O,O1326)</f>
        <v>1</v>
      </c>
    </row>
    <row r="1327" spans="1:16" ht="30" customHeight="1" thickBot="1" x14ac:dyDescent="0.35">
      <c r="A1327" s="8">
        <v>43957.722013888888</v>
      </c>
      <c r="B1327" s="4" t="s">
        <v>9</v>
      </c>
      <c r="C1327" s="4"/>
      <c r="D1327" s="4"/>
      <c r="E1327" s="9">
        <v>336.18</v>
      </c>
      <c r="F1327" s="4" t="s">
        <v>10</v>
      </c>
      <c r="G1327" s="4" t="s">
        <v>10</v>
      </c>
      <c r="H1327" s="4"/>
      <c r="I1327" s="4"/>
      <c r="J1327" s="4"/>
      <c r="K1327" s="9" t="s">
        <v>1258</v>
      </c>
      <c r="L1327" s="10">
        <v>43957</v>
      </c>
      <c r="M1327" s="4"/>
      <c r="N1327" s="1">
        <f>COUNTIF(K:K,K1327)</f>
        <v>1</v>
      </c>
      <c r="O1327" s="1" t="str">
        <f t="shared" si="21"/>
        <v>Expenses,amount,,source,,expence amount,336.18,category,H1,item1,H1,item2,item3,,item4,,des,مشتريات نقاط البيع بطاقة: **4529;مدى(تطبيق مدى Pay) من: xx007 مبلغ: 336.18 SAR لدى: PANDA RETAIL COMPANY P دولة: السعودية في: 2020/05/06 16:47,dae,43957,note2,</v>
      </c>
      <c r="P1327">
        <f>COUNTIF(O:O,O1327)</f>
        <v>1</v>
      </c>
    </row>
    <row r="1328" spans="1:16" ht="30" customHeight="1" thickBot="1" x14ac:dyDescent="0.35">
      <c r="A1328" s="8">
        <v>43957.73778935185</v>
      </c>
      <c r="B1328" s="4" t="s">
        <v>9</v>
      </c>
      <c r="C1328" s="4"/>
      <c r="D1328" s="4"/>
      <c r="E1328" s="9">
        <v>200</v>
      </c>
      <c r="F1328" s="4" t="s">
        <v>20</v>
      </c>
      <c r="G1328" s="4"/>
      <c r="H1328" s="4" t="s">
        <v>30</v>
      </c>
      <c r="I1328" s="4"/>
      <c r="J1328" s="4"/>
      <c r="K1328" s="9" t="s">
        <v>1259</v>
      </c>
      <c r="L1328" s="10">
        <v>43953</v>
      </c>
      <c r="M1328" s="4"/>
      <c r="N1328" s="1">
        <f>COUNTIF(K:K,K1328)</f>
        <v>2</v>
      </c>
      <c r="O1328" s="1" t="str">
        <f t="shared" si="21"/>
        <v>Expenses,amount,,source,,expence amount,200,category,Me,item1,,item2Other,item3,,item4,,des,عامل تنظيف الحوش,dae,43953,note2,</v>
      </c>
      <c r="P1328">
        <f>COUNTIF(O:O,O1328)</f>
        <v>1</v>
      </c>
    </row>
    <row r="1329" spans="1:16" ht="30" customHeight="1" thickBot="1" x14ac:dyDescent="0.35">
      <c r="A1329" s="8">
        <v>43957.73809027778</v>
      </c>
      <c r="B1329" s="4" t="s">
        <v>9</v>
      </c>
      <c r="C1329" s="4"/>
      <c r="D1329" s="4"/>
      <c r="E1329" s="9">
        <v>25</v>
      </c>
      <c r="F1329" s="4" t="s">
        <v>20</v>
      </c>
      <c r="G1329" s="4"/>
      <c r="H1329" s="4" t="s">
        <v>45</v>
      </c>
      <c r="I1329" s="4"/>
      <c r="J1329" s="4"/>
      <c r="K1329" s="4" t="s">
        <v>99</v>
      </c>
      <c r="L1329" s="10">
        <v>43954</v>
      </c>
      <c r="M1329" s="4"/>
      <c r="N1329" s="1">
        <f>COUNTIF(K:K,K1329)</f>
        <v>118</v>
      </c>
      <c r="O1329" s="1" t="str">
        <f t="shared" si="21"/>
        <v>Expenses,amount,,source,,expence amount,25,category,Me,item1,,item2Laundry,item3,,item4,,des,C,dae,43954,note2,</v>
      </c>
      <c r="P1329">
        <f>COUNTIF(O:O,O1329)</f>
        <v>1</v>
      </c>
    </row>
    <row r="1330" spans="1:16" ht="30" customHeight="1" thickBot="1" x14ac:dyDescent="0.35">
      <c r="A1330" s="8">
        <v>43958.747534722221</v>
      </c>
      <c r="B1330" s="4" t="s">
        <v>9</v>
      </c>
      <c r="C1330" s="4"/>
      <c r="D1330" s="4"/>
      <c r="E1330" s="9">
        <v>600</v>
      </c>
      <c r="F1330" s="4" t="s">
        <v>10</v>
      </c>
      <c r="G1330" s="4" t="s">
        <v>10</v>
      </c>
      <c r="H1330" s="4"/>
      <c r="I1330" s="4"/>
      <c r="J1330" s="4"/>
      <c r="K1330" s="9" t="s">
        <v>1260</v>
      </c>
      <c r="L1330" s="10">
        <v>43958</v>
      </c>
      <c r="M1330" s="4"/>
      <c r="N1330" s="1">
        <f>COUNTIF(K:K,K1330)</f>
        <v>1</v>
      </c>
      <c r="O1330" s="1" t="str">
        <f t="shared" si="21"/>
        <v>Expenses,amount,,source,,expence amount,600,category,H1,item1,H1,item2,item3,,item4,,des,حوالة صادرة: محلية من: xx007 مبلغ: 600.00 SAR في: 2020/05/07 15:06,dae,43958,note2,</v>
      </c>
      <c r="P1330">
        <f>COUNTIF(O:O,O1330)</f>
        <v>1</v>
      </c>
    </row>
    <row r="1331" spans="1:16" ht="30" customHeight="1" thickBot="1" x14ac:dyDescent="0.35">
      <c r="A1331" s="8">
        <v>43958.747881944444</v>
      </c>
      <c r="B1331" s="4" t="s">
        <v>9</v>
      </c>
      <c r="C1331" s="4"/>
      <c r="D1331" s="4"/>
      <c r="E1331" s="9">
        <v>64</v>
      </c>
      <c r="F1331" s="4" t="s">
        <v>10</v>
      </c>
      <c r="G1331" s="4" t="s">
        <v>10</v>
      </c>
      <c r="H1331" s="4"/>
      <c r="I1331" s="4"/>
      <c r="J1331" s="4"/>
      <c r="K1331" s="9" t="s">
        <v>1261</v>
      </c>
      <c r="L1331" s="10">
        <v>43957</v>
      </c>
      <c r="M1331" s="4"/>
      <c r="N1331" s="1">
        <f>COUNTIF(K:K,K1331)</f>
        <v>1</v>
      </c>
      <c r="O1331" s="1" t="str">
        <f t="shared" si="21"/>
        <v>Expenses,amount,,source,,expence amount,64,category,H1,item1,H1,item2,item3,,item4,,des,مشتريات إنترنت بطاقة: **4529;مدى من: xx007 مبلغ: 64.00 SAR لدى: HungerStation في: 2020/05/06 23:56,dae,43957,note2,</v>
      </c>
      <c r="P1331">
        <f>COUNTIF(O:O,O1331)</f>
        <v>1</v>
      </c>
    </row>
    <row r="1332" spans="1:16" ht="30" customHeight="1" thickBot="1" x14ac:dyDescent="0.35">
      <c r="A1332" s="8">
        <v>43958.74827546296</v>
      </c>
      <c r="B1332" s="4" t="s">
        <v>9</v>
      </c>
      <c r="C1332" s="4"/>
      <c r="D1332" s="4"/>
      <c r="E1332" s="9">
        <v>23</v>
      </c>
      <c r="F1332" s="4" t="s">
        <v>20</v>
      </c>
      <c r="G1332" s="4"/>
      <c r="H1332" s="4" t="s">
        <v>30</v>
      </c>
      <c r="I1332" s="4"/>
      <c r="J1332" s="4"/>
      <c r="K1332" s="9" t="s">
        <v>1262</v>
      </c>
      <c r="L1332" s="10">
        <v>43956</v>
      </c>
      <c r="M1332" s="4"/>
      <c r="N1332" s="1">
        <f>COUNTIF(K:K,K1332)</f>
        <v>1</v>
      </c>
      <c r="O1332" s="1" t="str">
        <f t="shared" si="21"/>
        <v>Expenses,amount,,source,,expence amount,23,category,Me,item1,,item2Other,item3,,item4,,des,مشتريات نقاط البيع بطاقة: **4529;مدى(تطبيق مدى Pay) من: xx007 مبلغ: 23.00 SAR لدى: JARIR BOOKSTORE دولة: السعودية في: 2020/05/05 11:47,dae,43956,note2,</v>
      </c>
      <c r="P1332">
        <f>COUNTIF(O:O,O1332)</f>
        <v>1</v>
      </c>
    </row>
    <row r="1333" spans="1:16" ht="30" customHeight="1" thickBot="1" x14ac:dyDescent="0.35">
      <c r="A1333" s="8">
        <v>43958.982800925929</v>
      </c>
      <c r="B1333" s="4" t="s">
        <v>9</v>
      </c>
      <c r="C1333" s="4"/>
      <c r="D1333" s="4"/>
      <c r="E1333" s="9">
        <v>243</v>
      </c>
      <c r="F1333" s="4" t="s">
        <v>14</v>
      </c>
      <c r="G1333" s="4"/>
      <c r="H1333" s="4"/>
      <c r="I1333" s="4" t="s">
        <v>14</v>
      </c>
      <c r="J1333" s="4"/>
      <c r="K1333" s="9" t="s">
        <v>1263</v>
      </c>
      <c r="L1333" s="10">
        <v>43958</v>
      </c>
      <c r="M1333" s="4"/>
      <c r="N1333" s="1">
        <f>COUNTIF(K:K,K1333)</f>
        <v>1</v>
      </c>
      <c r="O1333" s="1" t="str">
        <f t="shared" si="21"/>
        <v>Expenses,amount,,source,,expence amount,243,category,H2,item1,,item2,item3,H2,item4,,des,مشتريات إنترنت بطاقة: **4529;مدى من: xx007 مبلغ: 243.00 SAR لدى: jahez في: 2020/05/07 15:54,dae,43958,note2,</v>
      </c>
      <c r="P1333">
        <f>COUNTIF(O:O,O1333)</f>
        <v>1</v>
      </c>
    </row>
    <row r="1334" spans="1:16" ht="30" customHeight="1" thickBot="1" x14ac:dyDescent="0.35">
      <c r="A1334" s="8">
        <v>43958.983124999999</v>
      </c>
      <c r="B1334" s="4" t="s">
        <v>9</v>
      </c>
      <c r="C1334" s="4"/>
      <c r="D1334" s="4"/>
      <c r="E1334" s="9">
        <v>96</v>
      </c>
      <c r="F1334" s="4" t="s">
        <v>20</v>
      </c>
      <c r="G1334" s="4"/>
      <c r="H1334" s="4" t="s">
        <v>22</v>
      </c>
      <c r="I1334" s="4"/>
      <c r="J1334" s="4"/>
      <c r="K1334" s="9" t="s">
        <v>1264</v>
      </c>
      <c r="L1334" s="10">
        <v>43956</v>
      </c>
      <c r="M1334" s="4"/>
      <c r="N1334" s="1">
        <f>COUNTIF(K:K,K1334)</f>
        <v>1</v>
      </c>
      <c r="O1334" s="1" t="str">
        <f t="shared" si="21"/>
        <v>Expenses,amount,,source,,expence amount,96,category,Me,item1,,item2Fuel,item3,,item4,,des,مشتريات نقاط البيع بطاقة: **4529;مدى(تطبيق مدى Pay) من: xx007 مبلغ: 96.00 SAR لدى: ALDREES99 دولة: السعودية في: 2020/05/05 11:19,dae,43956,note2,</v>
      </c>
      <c r="P1334">
        <f>COUNTIF(O:O,O1334)</f>
        <v>1</v>
      </c>
    </row>
    <row r="1335" spans="1:16" ht="30" customHeight="1" thickBot="1" x14ac:dyDescent="0.35">
      <c r="A1335" s="8">
        <v>43958.983865740738</v>
      </c>
      <c r="B1335" s="4" t="s">
        <v>9</v>
      </c>
      <c r="C1335" s="4"/>
      <c r="D1335" s="4"/>
      <c r="E1335" s="9">
        <v>22</v>
      </c>
      <c r="F1335" s="4" t="s">
        <v>20</v>
      </c>
      <c r="G1335" s="4"/>
      <c r="H1335" s="4" t="s">
        <v>84</v>
      </c>
      <c r="I1335" s="4"/>
      <c r="J1335" s="4"/>
      <c r="K1335" s="9" t="s">
        <v>1265</v>
      </c>
      <c r="L1335" s="10">
        <v>43955</v>
      </c>
      <c r="M1335" s="4"/>
      <c r="N1335" s="1">
        <f>COUNTIF(K:K,K1335)</f>
        <v>1</v>
      </c>
      <c r="O1335" s="1" t="str">
        <f t="shared" si="21"/>
        <v>Expenses,amount,,source,,expence amount,22,category,Me,item1,,item2Coffee,item3,,item4,,des,مشتريات نقاط البيع بطاقة: **4529;مدى(تطبيق مدى Pay) من: xx007 مبلغ: 22.00 SAR لدى: FOAM دولة: السعودية في: 2020/05/04 20:51,dae,43955,note2,</v>
      </c>
      <c r="P1335">
        <f>COUNTIF(O:O,O1335)</f>
        <v>1</v>
      </c>
    </row>
    <row r="1336" spans="1:16" ht="30" customHeight="1" thickBot="1" x14ac:dyDescent="0.35">
      <c r="A1336" s="8">
        <v>43959.782719907409</v>
      </c>
      <c r="B1336" s="4" t="s">
        <v>9</v>
      </c>
      <c r="C1336" s="4"/>
      <c r="D1336" s="4"/>
      <c r="E1336" s="9">
        <v>147</v>
      </c>
      <c r="F1336" s="4" t="s">
        <v>60</v>
      </c>
      <c r="G1336" s="4"/>
      <c r="H1336" s="4"/>
      <c r="I1336" s="4"/>
      <c r="J1336" s="4"/>
      <c r="K1336" s="9" t="s">
        <v>1266</v>
      </c>
      <c r="L1336" s="10">
        <v>43959</v>
      </c>
      <c r="M1336" s="4"/>
      <c r="N1336" s="1">
        <f>COUNTIF(K:K,K1336)</f>
        <v>1</v>
      </c>
      <c r="O1336" s="1" t="str">
        <f t="shared" si="21"/>
        <v>Expenses,amount,,source,,expence amount,147,category,Res,item1,,item2,item3,,item4,,des,مشتريات إنترنت بطاقة: **4529;مدى من: xx007 مبلغ: 147.00 SAR لدى: Zain في: 2020/05/08 17:24,dae,43959,note2,</v>
      </c>
      <c r="P1336">
        <f>COUNTIF(O:O,O1336)</f>
        <v>1</v>
      </c>
    </row>
    <row r="1337" spans="1:16" ht="30" customHeight="1" thickBot="1" x14ac:dyDescent="0.35">
      <c r="A1337" s="8">
        <v>43959.783182870371</v>
      </c>
      <c r="B1337" s="4" t="s">
        <v>9</v>
      </c>
      <c r="C1337" s="4"/>
      <c r="D1337" s="4"/>
      <c r="E1337" s="9">
        <v>2.99</v>
      </c>
      <c r="F1337" s="4" t="s">
        <v>14</v>
      </c>
      <c r="G1337" s="4"/>
      <c r="H1337" s="4"/>
      <c r="I1337" s="4" t="s">
        <v>14</v>
      </c>
      <c r="J1337" s="4"/>
      <c r="K1337" s="12" t="s">
        <v>1267</v>
      </c>
      <c r="L1337" s="10">
        <v>43959</v>
      </c>
      <c r="M1337" s="4"/>
      <c r="N1337" s="1">
        <f>COUNTIF(K:K,K1337)</f>
        <v>1</v>
      </c>
      <c r="O1337" s="1" t="str">
        <f t="shared" si="21"/>
        <v>Expenses,amount,,source,,expence amount,2.99,category,H2,item1,,item2,item3,H2,item4,,des,مشتريات نقاط البيع بطاقة: **4529;مدى(تطبيق مدى Pay) من: xx007 مبلغ: 2.99 SAR لدى: SALAMUH MOHAMMED HASAN دولة: السعودية في: 2020/05/08 16:46,dae,43959,note2,</v>
      </c>
      <c r="P1337">
        <f>COUNTIF(O:O,O1337)</f>
        <v>1</v>
      </c>
    </row>
    <row r="1338" spans="1:16" ht="30" customHeight="1" thickBot="1" x14ac:dyDescent="0.35">
      <c r="A1338" s="8">
        <v>43959.783819444441</v>
      </c>
      <c r="B1338" s="4" t="s">
        <v>9</v>
      </c>
      <c r="C1338" s="4"/>
      <c r="D1338" s="4"/>
      <c r="E1338" s="9">
        <v>7</v>
      </c>
      <c r="F1338" s="4" t="s">
        <v>14</v>
      </c>
      <c r="G1338" s="4"/>
      <c r="H1338" s="4"/>
      <c r="I1338" s="4" t="s">
        <v>14</v>
      </c>
      <c r="J1338" s="4"/>
      <c r="K1338" s="9" t="s">
        <v>1268</v>
      </c>
      <c r="L1338" s="10">
        <v>43959</v>
      </c>
      <c r="M1338" s="4"/>
      <c r="N1338" s="1">
        <f>COUNTIF(K:K,K1338)</f>
        <v>1</v>
      </c>
      <c r="O1338" s="1" t="str">
        <f t="shared" si="21"/>
        <v>Expenses,amount,,source,,expence amount,7,category,H2,item1,,item2,item3,H2,item4,,des,مشتريات نقاط البيع بطاقة: **4529;مدى(تطبيق مدى Pay) من: xx007 مبلغ: 7.00 SAR لدى: Abdulaziz Saleh دولة: السعودية في:,dae,43959,note2,</v>
      </c>
      <c r="P1338">
        <f>COUNTIF(O:O,O1338)</f>
        <v>1</v>
      </c>
    </row>
    <row r="1339" spans="1:16" ht="30" customHeight="1" thickBot="1" x14ac:dyDescent="0.35">
      <c r="A1339" s="8">
        <v>43960.736620370371</v>
      </c>
      <c r="B1339" s="4" t="s">
        <v>9</v>
      </c>
      <c r="C1339" s="4"/>
      <c r="D1339" s="4"/>
      <c r="E1339" s="9">
        <v>53</v>
      </c>
      <c r="F1339" s="4" t="s">
        <v>60</v>
      </c>
      <c r="G1339" s="4"/>
      <c r="H1339" s="4"/>
      <c r="I1339" s="4"/>
      <c r="J1339" s="4"/>
      <c r="K1339" s="9" t="s">
        <v>1269</v>
      </c>
      <c r="L1339" s="10">
        <v>43960</v>
      </c>
      <c r="M1339" s="4"/>
      <c r="N1339" s="1">
        <f>COUNTIF(K:K,K1339)</f>
        <v>1</v>
      </c>
      <c r="O1339" s="1" t="str">
        <f t="shared" si="21"/>
        <v>Expenses,amount,,source,,expence amount,53,category,Res,item1,,item2,item3,,item4,,des,مشتريات إنترنت بطاقة: **4529;مدى من: xx007 مبلغ: 53.00 SAR لدى: Careem Transportation في: 2020/05/09 12:37,dae,43960,note2,</v>
      </c>
      <c r="P1339">
        <f>COUNTIF(O:O,O1339)</f>
        <v>1</v>
      </c>
    </row>
    <row r="1340" spans="1:16" ht="30" customHeight="1" thickBot="1" x14ac:dyDescent="0.35">
      <c r="A1340" s="8">
        <v>43960.737546296295</v>
      </c>
      <c r="B1340" s="4" t="s">
        <v>9</v>
      </c>
      <c r="C1340" s="4"/>
      <c r="D1340" s="4"/>
      <c r="E1340" s="9">
        <v>111</v>
      </c>
      <c r="F1340" s="4" t="s">
        <v>114</v>
      </c>
      <c r="G1340" s="4"/>
      <c r="H1340" s="4"/>
      <c r="I1340" s="4"/>
      <c r="J1340" s="4" t="s">
        <v>196</v>
      </c>
      <c r="K1340" s="9" t="s">
        <v>1270</v>
      </c>
      <c r="L1340" s="10">
        <v>43960</v>
      </c>
      <c r="M1340" s="4"/>
      <c r="N1340" s="1">
        <f>COUNTIF(K:K,K1340)</f>
        <v>1</v>
      </c>
      <c r="O1340" s="1" t="str">
        <f t="shared" si="21"/>
        <v>Expenses,amount,,source,,expence amount,111,category,Inv,item1,,item2,item3,,item4,ExpandChart,des,مشتريات نقاط البيع بطاقة: **4529;مدى من: xx007 مبلغ: 29 USD لدى: EXPANDCART دولة: أمريكا في: 2020/05/09 02:07,dae,43960,note2,</v>
      </c>
      <c r="P1340">
        <f>COUNTIF(O:O,O1340)</f>
        <v>1</v>
      </c>
    </row>
    <row r="1341" spans="1:16" ht="30" customHeight="1" thickBot="1" x14ac:dyDescent="0.35">
      <c r="A1341" s="8">
        <v>43960.740532407406</v>
      </c>
      <c r="B1341" s="4" t="s">
        <v>9</v>
      </c>
      <c r="C1341" s="4"/>
      <c r="D1341" s="4"/>
      <c r="E1341" s="9">
        <v>70</v>
      </c>
      <c r="F1341" s="4" t="s">
        <v>14</v>
      </c>
      <c r="G1341" s="4"/>
      <c r="H1341" s="4"/>
      <c r="I1341" s="4" t="s">
        <v>14</v>
      </c>
      <c r="J1341" s="4"/>
      <c r="K1341" s="9" t="s">
        <v>1271</v>
      </c>
      <c r="L1341" s="10">
        <v>43959</v>
      </c>
      <c r="M1341" s="4"/>
      <c r="N1341" s="1">
        <f>COUNTIF(K:K,K1341)</f>
        <v>1</v>
      </c>
      <c r="O1341" s="1" t="str">
        <f t="shared" si="21"/>
        <v>Expenses,amount,,source,,expence amount,70,category,H2,item1,,item2,item3,H2,item4,,des,مشتريات نقاط البيع بطاقة: **4529;مدى(أثير) من: xx007 مبلغ: 70.00 SAR لدى: MOHAMMED SAAD ALDEN CO دولة: السعودية في: 2020/05/08 16:32,dae,43959,note2,</v>
      </c>
      <c r="P1341">
        <f>COUNTIF(O:O,O1341)</f>
        <v>1</v>
      </c>
    </row>
    <row r="1342" spans="1:16" ht="30" customHeight="1" thickBot="1" x14ac:dyDescent="0.35">
      <c r="A1342" s="8">
        <v>43960.740891203706</v>
      </c>
      <c r="B1342" s="4" t="s">
        <v>9</v>
      </c>
      <c r="C1342" s="4"/>
      <c r="D1342" s="4"/>
      <c r="E1342" s="9">
        <v>60.74</v>
      </c>
      <c r="F1342" s="4" t="s">
        <v>14</v>
      </c>
      <c r="G1342" s="4"/>
      <c r="H1342" s="4"/>
      <c r="I1342" s="4" t="s">
        <v>14</v>
      </c>
      <c r="J1342" s="4"/>
      <c r="K1342" s="9" t="s">
        <v>1272</v>
      </c>
      <c r="L1342" s="10">
        <v>43958</v>
      </c>
      <c r="M1342" s="4"/>
      <c r="N1342" s="1">
        <f>COUNTIF(K:K,K1342)</f>
        <v>1</v>
      </c>
      <c r="O1342" s="1" t="str">
        <f t="shared" si="21"/>
        <v>Expenses,amount,,source,,expence amount,60.74,category,H2,item1,,item2,item3,H2,item4,,des,مشتريات نقاط البيع بطاقة: **4529;مدى(أثير) من: xx007 مبلغ: 60.74 SAR لدى: ALOTHAIM ANAS BIN دولة: السعودية في: 2020/05/08 15:42,dae,43958,note2,</v>
      </c>
      <c r="P1342">
        <f>COUNTIF(O:O,O1342)</f>
        <v>1</v>
      </c>
    </row>
    <row r="1343" spans="1:16" ht="30" customHeight="1" thickBot="1" x14ac:dyDescent="0.35">
      <c r="A1343" s="8">
        <v>43960.857499999998</v>
      </c>
      <c r="B1343" s="4" t="s">
        <v>9</v>
      </c>
      <c r="C1343" s="4"/>
      <c r="D1343" s="4"/>
      <c r="E1343" s="9">
        <v>203</v>
      </c>
      <c r="F1343" s="4" t="s">
        <v>10</v>
      </c>
      <c r="G1343" s="4" t="s">
        <v>10</v>
      </c>
      <c r="H1343" s="4"/>
      <c r="I1343" s="4"/>
      <c r="J1343" s="4"/>
      <c r="K1343" s="4" t="s">
        <v>1273</v>
      </c>
      <c r="L1343" s="10">
        <v>43960</v>
      </c>
      <c r="M1343" s="4"/>
      <c r="N1343" s="1">
        <f>COUNTIF(K:K,K1343)</f>
        <v>1</v>
      </c>
      <c r="O1343" s="1" t="str">
        <f t="shared" si="21"/>
        <v>Expenses,amount,,source,,expence amount,203,category,H1,item1,H1,item2,item3,,item4,,des,3 eggs,dae,43960,note2,</v>
      </c>
      <c r="P1343">
        <f>COUNTIF(O:O,O1343)</f>
        <v>1</v>
      </c>
    </row>
    <row r="1344" spans="1:16" ht="30" customHeight="1" thickBot="1" x14ac:dyDescent="0.35">
      <c r="A1344" s="8">
        <v>43960.857870370368</v>
      </c>
      <c r="B1344" s="4" t="s">
        <v>9</v>
      </c>
      <c r="C1344" s="4"/>
      <c r="D1344" s="4"/>
      <c r="E1344" s="9">
        <v>615</v>
      </c>
      <c r="F1344" s="4" t="s">
        <v>10</v>
      </c>
      <c r="G1344" s="4" t="s">
        <v>10</v>
      </c>
      <c r="H1344" s="4"/>
      <c r="I1344" s="4"/>
      <c r="J1344" s="4"/>
      <c r="K1344" s="4" t="s">
        <v>99</v>
      </c>
      <c r="L1344" s="10">
        <v>43955</v>
      </c>
      <c r="M1344" s="4"/>
      <c r="N1344" s="1">
        <f>COUNTIF(K:K,K1344)</f>
        <v>118</v>
      </c>
      <c r="O1344" s="1" t="str">
        <f t="shared" si="21"/>
        <v>Expenses,amount,,source,,expence amount,615,category,H1,item1,H1,item2,item3,,item4,,des,C,dae,43955,note2,</v>
      </c>
      <c r="P1344">
        <f>COUNTIF(O:O,O1344)</f>
        <v>1</v>
      </c>
    </row>
    <row r="1345" spans="1:16" ht="30" customHeight="1" thickBot="1" x14ac:dyDescent="0.35">
      <c r="A1345" s="8">
        <v>43960.858402777776</v>
      </c>
      <c r="B1345" s="4" t="s">
        <v>17</v>
      </c>
      <c r="C1345" s="9">
        <v>3000</v>
      </c>
      <c r="D1345" s="9" t="s">
        <v>1150</v>
      </c>
      <c r="E1345" s="4"/>
      <c r="F1345" s="4"/>
      <c r="G1345" s="4"/>
      <c r="H1345" s="4"/>
      <c r="I1345" s="4"/>
      <c r="J1345" s="4"/>
      <c r="K1345" s="4" t="s">
        <v>99</v>
      </c>
      <c r="L1345" s="10">
        <v>43952</v>
      </c>
      <c r="M1345" s="4"/>
      <c r="N1345" s="1">
        <f>COUNTIF(K:K,K1345)</f>
        <v>118</v>
      </c>
      <c r="O1345" s="1" t="str">
        <f t="shared" si="21"/>
        <v>Income,amount,3000,source,مكتب سلمان ال فراج للاستشارات الهندسية,expence amount,,category,,item1,,item2,item3,,item4,,des,C,dae,43952,note2,</v>
      </c>
      <c r="P1345">
        <f>COUNTIF(O:O,O1345)</f>
        <v>1</v>
      </c>
    </row>
    <row r="1346" spans="1:16" ht="30" customHeight="1" thickBot="1" x14ac:dyDescent="0.35">
      <c r="A1346" s="8">
        <v>43960.858703703707</v>
      </c>
      <c r="B1346" s="4" t="s">
        <v>17</v>
      </c>
      <c r="C1346" s="9">
        <v>17500</v>
      </c>
      <c r="D1346" s="4" t="s">
        <v>55</v>
      </c>
      <c r="E1346" s="4"/>
      <c r="F1346" s="4"/>
      <c r="G1346" s="4"/>
      <c r="H1346" s="4"/>
      <c r="I1346" s="4"/>
      <c r="J1346" s="4"/>
      <c r="K1346" s="4" t="s">
        <v>99</v>
      </c>
      <c r="L1346" s="10">
        <v>43952</v>
      </c>
      <c r="M1346" s="4"/>
      <c r="N1346" s="1">
        <f>COUNTIF(K:K,K1346)</f>
        <v>118</v>
      </c>
      <c r="O1346" s="1" t="str">
        <f t="shared" si="21"/>
        <v>Income,amount,17500,source,NCC,expence amount,,category,,item1,,item2,item3,,item4,,des,C,dae,43952,note2,</v>
      </c>
      <c r="P1346">
        <f>COUNTIF(O:O,O1346)</f>
        <v>1</v>
      </c>
    </row>
    <row r="1347" spans="1:16" ht="30" customHeight="1" thickBot="1" x14ac:dyDescent="0.35">
      <c r="A1347" s="8">
        <v>43961.159629629627</v>
      </c>
      <c r="B1347" s="4" t="s">
        <v>17</v>
      </c>
      <c r="C1347" s="9">
        <v>991</v>
      </c>
      <c r="D1347" s="9" t="s">
        <v>750</v>
      </c>
      <c r="E1347" s="4"/>
      <c r="F1347" s="4"/>
      <c r="G1347" s="4"/>
      <c r="H1347" s="4"/>
      <c r="I1347" s="4"/>
      <c r="J1347" s="4"/>
      <c r="K1347" s="9" t="s">
        <v>1274</v>
      </c>
      <c r="L1347" s="10">
        <v>43961</v>
      </c>
      <c r="M1347" s="4"/>
      <c r="N1347" s="1">
        <f>COUNTIF(K:K,K1347)</f>
        <v>1</v>
      </c>
      <c r="O1347" s="1" t="str">
        <f t="shared" si="21"/>
        <v>Income,amount,991,source,حساب المواطن,expence amount,,category,,item1,,item2,item3,,item4,,des,اضافة SAR 991.00 الى حسابك *2984 في 20-05-10 00:33 - حساب المواطن,dae,43961,note2,</v>
      </c>
      <c r="P1347">
        <f>COUNTIF(O:O,O1347)</f>
        <v>1</v>
      </c>
    </row>
    <row r="1348" spans="1:16" ht="30" customHeight="1" thickBot="1" x14ac:dyDescent="0.35">
      <c r="A1348" s="8">
        <v>43961.160150462965</v>
      </c>
      <c r="B1348" s="4" t="s">
        <v>9</v>
      </c>
      <c r="C1348" s="4"/>
      <c r="D1348" s="4"/>
      <c r="E1348" s="9">
        <v>49</v>
      </c>
      <c r="F1348" s="4" t="s">
        <v>10</v>
      </c>
      <c r="G1348" s="4" t="s">
        <v>24</v>
      </c>
      <c r="H1348" s="4"/>
      <c r="I1348" s="4"/>
      <c r="J1348" s="4"/>
      <c r="K1348" s="9" t="s">
        <v>1275</v>
      </c>
      <c r="L1348" s="10">
        <v>43960</v>
      </c>
      <c r="M1348" s="4"/>
      <c r="N1348" s="1">
        <f>COUNTIF(K:K,K1348)</f>
        <v>1</v>
      </c>
      <c r="O1348" s="1" t="str">
        <f t="shared" si="21"/>
        <v>Expenses,amount,,source,,expence amount,49,category,H1,item1,Batool,item2,item3,,item4,,des,مشتريات إنترنت بطاقة: **4529;مدى من: xx007 مبلغ: 49.00 SAR لدى: HungerStation في: 2020/05/09 23:46,dae,43960,note2,</v>
      </c>
      <c r="P1348">
        <f>COUNTIF(O:O,O1348)</f>
        <v>1</v>
      </c>
    </row>
    <row r="1349" spans="1:16" ht="30" customHeight="1" thickBot="1" x14ac:dyDescent="0.35">
      <c r="A1349" s="8">
        <v>43961.164872685185</v>
      </c>
      <c r="B1349" s="4" t="s">
        <v>9</v>
      </c>
      <c r="C1349" s="4"/>
      <c r="D1349" s="4"/>
      <c r="E1349" s="9">
        <v>55.38</v>
      </c>
      <c r="F1349" s="4" t="s">
        <v>60</v>
      </c>
      <c r="G1349" s="4"/>
      <c r="H1349" s="4"/>
      <c r="I1349" s="4"/>
      <c r="J1349" s="4"/>
      <c r="K1349" s="9" t="s">
        <v>1276</v>
      </c>
      <c r="L1349" s="10">
        <v>43960</v>
      </c>
      <c r="M1349" s="4"/>
      <c r="N1349" s="1">
        <f>COUNTIF(K:K,K1349)</f>
        <v>1</v>
      </c>
      <c r="O1349" s="1" t="str">
        <f t="shared" si="21"/>
        <v>Expenses,amount,,source,,expence amount,55.38,category,Res,item1,,item2,item3,,item4,,des,مشتريات إنترنت بطاقة: **4529;مدى من: xx007 مبلغ: 55.38 SAR لدى: Shams Al Madar Trading في: 2020/05/09 22:03,dae,43960,note2,</v>
      </c>
      <c r="P1349">
        <f>COUNTIF(O:O,O1349)</f>
        <v>1</v>
      </c>
    </row>
    <row r="1350" spans="1:16" ht="30" customHeight="1" thickBot="1" x14ac:dyDescent="0.35">
      <c r="A1350" s="8">
        <v>43961.165312500001</v>
      </c>
      <c r="B1350" s="4" t="s">
        <v>9</v>
      </c>
      <c r="C1350" s="4"/>
      <c r="D1350" s="4"/>
      <c r="E1350" s="9">
        <v>509.24</v>
      </c>
      <c r="F1350" s="4" t="s">
        <v>60</v>
      </c>
      <c r="G1350" s="4"/>
      <c r="H1350" s="4"/>
      <c r="I1350" s="4"/>
      <c r="J1350" s="4"/>
      <c r="K1350" s="9" t="s">
        <v>1277</v>
      </c>
      <c r="L1350" s="10">
        <v>43958</v>
      </c>
      <c r="M1350" s="4"/>
      <c r="N1350" s="1">
        <f>COUNTIF(K:K,K1350)</f>
        <v>1</v>
      </c>
      <c r="O1350" s="1" t="str">
        <f t="shared" si="21"/>
        <v>Expenses,amount,,source,,expence amount,509.24,category,Res,item1,,item2,item3,,item4,,des,مشتريات إنترنت بطاقة: **4529;مدى من: xx007 مبلغ: 509.24 SAR لدى: Mrsool في: 2020/05/07 23:59,dae,43958,note2,</v>
      </c>
      <c r="P1350">
        <f>COUNTIF(O:O,O1350)</f>
        <v>1</v>
      </c>
    </row>
    <row r="1351" spans="1:16" ht="30" customHeight="1" thickBot="1" x14ac:dyDescent="0.35">
      <c r="A1351" s="8">
        <v>43961.165972222225</v>
      </c>
      <c r="B1351" s="4" t="s">
        <v>9</v>
      </c>
      <c r="C1351" s="4"/>
      <c r="D1351" s="4"/>
      <c r="E1351" s="9">
        <v>57.05</v>
      </c>
      <c r="F1351" s="4" t="s">
        <v>10</v>
      </c>
      <c r="G1351" s="4" t="s">
        <v>10</v>
      </c>
      <c r="H1351" s="4"/>
      <c r="I1351" s="4"/>
      <c r="J1351" s="4"/>
      <c r="K1351" s="12" t="s">
        <v>1278</v>
      </c>
      <c r="L1351" s="10">
        <v>43955</v>
      </c>
      <c r="M1351" s="4"/>
      <c r="N1351" s="1">
        <f>COUNTIF(K:K,K1351)</f>
        <v>1</v>
      </c>
      <c r="O1351" s="1" t="str">
        <f t="shared" si="21"/>
        <v>Expenses,amount,,source,,expence amount,57.05,category,H1,item1,H1,item2,item3,,item4,,des,مشتريات نقاط البيع بطاقة: **4529;مدى(تطبيق مدى Pay) من: xx007 مبلغ: 57.05 SAR لدى: SALAMUH MOHAMMED HASAN دولة: السعودية في: 2020/05/04 16:58,dae,43955,note2,</v>
      </c>
      <c r="P1351">
        <f>COUNTIF(O:O,O1351)</f>
        <v>1</v>
      </c>
    </row>
    <row r="1352" spans="1:16" ht="30" customHeight="1" thickBot="1" x14ac:dyDescent="0.35">
      <c r="A1352" s="8">
        <v>43961.166481481479</v>
      </c>
      <c r="B1352" s="4" t="s">
        <v>9</v>
      </c>
      <c r="C1352" s="4"/>
      <c r="D1352" s="4"/>
      <c r="E1352" s="9">
        <v>14</v>
      </c>
      <c r="F1352" s="4" t="s">
        <v>10</v>
      </c>
      <c r="G1352" s="4" t="s">
        <v>10</v>
      </c>
      <c r="H1352" s="4"/>
      <c r="I1352" s="4"/>
      <c r="J1352" s="4"/>
      <c r="K1352" s="9" t="s">
        <v>1279</v>
      </c>
      <c r="L1352" s="10">
        <v>43955</v>
      </c>
      <c r="M1352" s="4"/>
      <c r="N1352" s="1">
        <f>COUNTIF(K:K,K1352)</f>
        <v>2</v>
      </c>
      <c r="O1352" s="1" t="str">
        <f t="shared" si="21"/>
        <v>Expenses,amount,,source,,expence amount,14,category,H1,item1,H1,item2,item3,,item4,,des,مشتريات نقاط البيع بطاقة: **4529;مدى(تطبيق مدى Pay) من: xx007 مبلغ: 21.00 SAR لدى: Abdulaziz Saleh دولة: السعودية في: 2020/05/04 16:17,dae,43955,note2,</v>
      </c>
      <c r="P1352">
        <f>COUNTIF(O:O,O1352)</f>
        <v>1</v>
      </c>
    </row>
    <row r="1353" spans="1:16" ht="30" customHeight="1" thickBot="1" x14ac:dyDescent="0.35">
      <c r="A1353" s="8">
        <v>43961.166701388887</v>
      </c>
      <c r="B1353" s="4" t="s">
        <v>9</v>
      </c>
      <c r="C1353" s="4"/>
      <c r="D1353" s="4"/>
      <c r="E1353" s="9">
        <v>7</v>
      </c>
      <c r="F1353" s="4" t="s">
        <v>14</v>
      </c>
      <c r="G1353" s="4"/>
      <c r="H1353" s="4"/>
      <c r="I1353" s="4" t="s">
        <v>14</v>
      </c>
      <c r="J1353" s="4"/>
      <c r="K1353" s="9" t="s">
        <v>1279</v>
      </c>
      <c r="L1353" s="10">
        <v>43955</v>
      </c>
      <c r="M1353" s="4"/>
      <c r="N1353" s="1">
        <f>COUNTIF(K:K,K1353)</f>
        <v>2</v>
      </c>
      <c r="O1353" s="1" t="str">
        <f t="shared" si="21"/>
        <v>Expenses,amount,,source,,expence amount,7,category,H2,item1,,item2,item3,H2,item4,,des,مشتريات نقاط البيع بطاقة: **4529;مدى(تطبيق مدى Pay) من: xx007 مبلغ: 21.00 SAR لدى: Abdulaziz Saleh دولة: السعودية في: 2020/05/04 16:17,dae,43955,note2,</v>
      </c>
      <c r="P1353">
        <f>COUNTIF(O:O,O1353)</f>
        <v>1</v>
      </c>
    </row>
    <row r="1354" spans="1:16" ht="30" customHeight="1" thickBot="1" x14ac:dyDescent="0.35">
      <c r="A1354" s="8">
        <v>43961.820949074077</v>
      </c>
      <c r="B1354" s="4" t="s">
        <v>9</v>
      </c>
      <c r="C1354" s="4"/>
      <c r="D1354" s="4"/>
      <c r="E1354" s="9">
        <v>7</v>
      </c>
      <c r="F1354" s="4" t="s">
        <v>10</v>
      </c>
      <c r="G1354" s="4" t="s">
        <v>10</v>
      </c>
      <c r="H1354" s="4"/>
      <c r="I1354" s="4"/>
      <c r="J1354" s="4"/>
      <c r="K1354" s="9" t="s">
        <v>1280</v>
      </c>
      <c r="L1354" s="10">
        <v>43961</v>
      </c>
      <c r="M1354" s="4"/>
      <c r="N1354" s="1">
        <f>COUNTIF(K:K,K1354)</f>
        <v>1</v>
      </c>
      <c r="O1354" s="1" t="str">
        <f t="shared" si="21"/>
        <v>Expenses,amount,,source,,expence amount,7,category,H1,item1,H1,item2,item3,,item4,,des,شراء عبر نقاط البيع بطاقة: ***1693; مدى(أثير) من: ***3001 مبلغ: SAR 7.00 لدى: Abdulaziz Saleh AlDoss في: 2020-05-10 17:03:23,dae,43961,note2,</v>
      </c>
      <c r="P1354">
        <f>COUNTIF(O:O,O1354)</f>
        <v>1</v>
      </c>
    </row>
    <row r="1355" spans="1:16" ht="30" customHeight="1" thickBot="1" x14ac:dyDescent="0.35">
      <c r="A1355" s="8">
        <v>43961.82240740741</v>
      </c>
      <c r="B1355" s="4" t="s">
        <v>9</v>
      </c>
      <c r="C1355" s="4"/>
      <c r="D1355" s="4"/>
      <c r="E1355" s="9">
        <v>223.11</v>
      </c>
      <c r="F1355" s="4" t="s">
        <v>14</v>
      </c>
      <c r="G1355" s="4"/>
      <c r="H1355" s="4"/>
      <c r="I1355" s="4" t="s">
        <v>14</v>
      </c>
      <c r="J1355" s="4"/>
      <c r="K1355" s="9" t="s">
        <v>1281</v>
      </c>
      <c r="L1355" s="10">
        <v>43958</v>
      </c>
      <c r="M1355" s="4"/>
      <c r="N1355" s="1">
        <f>COUNTIF(K:K,K1355)</f>
        <v>1</v>
      </c>
      <c r="O1355" s="1" t="str">
        <f t="shared" si="21"/>
        <v>Expenses,amount,,source,,expence amount,223.11,category,H2,item1,,item2,item3,H2,item4,,des,حمام عبدهعملية شراء مدى عبر الإنترنت بمبلغ 223.11 SAR بإستخدام بطاقة مدى رقم ***1693 في 2020-05-07 15:16:46 تم الخصم من حساب ***3001.,dae,43958,note2,</v>
      </c>
      <c r="P1355">
        <f>COUNTIF(O:O,O1355)</f>
        <v>1</v>
      </c>
    </row>
    <row r="1356" spans="1:16" ht="30" customHeight="1" thickBot="1" x14ac:dyDescent="0.35">
      <c r="A1356" s="8">
        <v>43961.823194444441</v>
      </c>
      <c r="B1356" s="4" t="s">
        <v>9</v>
      </c>
      <c r="C1356" s="4"/>
      <c r="D1356" s="4"/>
      <c r="E1356" s="9">
        <v>92</v>
      </c>
      <c r="F1356" s="4" t="s">
        <v>10</v>
      </c>
      <c r="G1356" s="4" t="s">
        <v>10</v>
      </c>
      <c r="H1356" s="4"/>
      <c r="I1356" s="4"/>
      <c r="J1356" s="4"/>
      <c r="K1356" s="9" t="s">
        <v>1282</v>
      </c>
      <c r="L1356" s="10">
        <v>43953</v>
      </c>
      <c r="M1356" s="4"/>
      <c r="N1356" s="1">
        <f>COUNTIF(K:K,K1356)</f>
        <v>1</v>
      </c>
      <c r="O1356" s="1" t="str">
        <f t="shared" si="21"/>
        <v>Expenses,amount,,source,,expence amount,92,category,H1,item1,H1,item2,item3,,item4,,des,شراء إنترنت بطاقة: ***1693;مدى من: ***3001 مبلغ: SAR 92.00 لدى: HungerStation في: 2020-05-02 16:56:56,dae,43953,note2,</v>
      </c>
      <c r="P1356">
        <f>COUNTIF(O:O,O1356)</f>
        <v>1</v>
      </c>
    </row>
    <row r="1357" spans="1:16" ht="30" customHeight="1" thickBot="1" x14ac:dyDescent="0.35">
      <c r="A1357" s="8">
        <v>43961.82372685185</v>
      </c>
      <c r="B1357" s="4" t="s">
        <v>9</v>
      </c>
      <c r="C1357" s="4"/>
      <c r="D1357" s="4"/>
      <c r="E1357" s="9">
        <v>45</v>
      </c>
      <c r="F1357" s="4" t="s">
        <v>14</v>
      </c>
      <c r="G1357" s="4"/>
      <c r="H1357" s="4"/>
      <c r="I1357" s="4" t="s">
        <v>14</v>
      </c>
      <c r="J1357" s="4"/>
      <c r="K1357" s="9" t="s">
        <v>1283</v>
      </c>
      <c r="L1357" s="10">
        <v>43953</v>
      </c>
      <c r="M1357" s="4"/>
      <c r="N1357" s="1">
        <f>COUNTIF(K:K,K1357)</f>
        <v>1</v>
      </c>
      <c r="O1357" s="1" t="str">
        <f t="shared" si="21"/>
        <v>Expenses,amount,,source,,expence amount,45,category,H2,item1,,item2,item3,H2,item4,,des,شراء عبر نقاط البيع بطاقة: ***1693; مدى من: ***3001 مبلغ: SAR 45.00 لدى: NAJMAT HAYI ALNDAA في: 2020-05-02 16:21:21,dae,43953,note2,</v>
      </c>
      <c r="P1357">
        <f>COUNTIF(O:O,O1357)</f>
        <v>1</v>
      </c>
    </row>
    <row r="1358" spans="1:16" ht="30" customHeight="1" thickBot="1" x14ac:dyDescent="0.35">
      <c r="A1358" s="8">
        <v>43961.824143518519</v>
      </c>
      <c r="B1358" s="4" t="s">
        <v>9</v>
      </c>
      <c r="C1358" s="4"/>
      <c r="D1358" s="4"/>
      <c r="E1358" s="9">
        <v>91.85</v>
      </c>
      <c r="F1358" s="4" t="s">
        <v>14</v>
      </c>
      <c r="G1358" s="4"/>
      <c r="H1358" s="4"/>
      <c r="I1358" s="4" t="s">
        <v>14</v>
      </c>
      <c r="J1358" s="4"/>
      <c r="K1358" s="9" t="s">
        <v>1284</v>
      </c>
      <c r="L1358" s="10">
        <v>43953</v>
      </c>
      <c r="M1358" s="4"/>
      <c r="N1358" s="1">
        <f>COUNTIF(K:K,K1358)</f>
        <v>1</v>
      </c>
      <c r="O1358" s="1" t="str">
        <f t="shared" si="21"/>
        <v>Expenses,amount,,source,,expence amount,91.85,category,H2,item1,,item2,item3,H2,item4,,des,شراء عبر نقاط البيع بطاقة: ***1693; مدى من: ***3001 مبلغ: SAR 91.85 لدى: TAMIMI MARKETS S162 في: 2020-05-02 16:05:19,dae,43953,note2,</v>
      </c>
      <c r="P1358">
        <f>COUNTIF(O:O,O1358)</f>
        <v>1</v>
      </c>
    </row>
    <row r="1359" spans="1:16" ht="30" customHeight="1" thickBot="1" x14ac:dyDescent="0.35">
      <c r="A1359" s="8">
        <v>43961.826064814813</v>
      </c>
      <c r="B1359" s="4" t="s">
        <v>9</v>
      </c>
      <c r="C1359" s="4"/>
      <c r="D1359" s="4"/>
      <c r="E1359" s="9">
        <v>1000</v>
      </c>
      <c r="F1359" s="4" t="s">
        <v>60</v>
      </c>
      <c r="G1359" s="4"/>
      <c r="H1359" s="4"/>
      <c r="I1359" s="4"/>
      <c r="J1359" s="4"/>
      <c r="K1359" s="9" t="s">
        <v>1285</v>
      </c>
      <c r="L1359" s="10">
        <v>43952</v>
      </c>
      <c r="M1359" s="4"/>
      <c r="N1359" s="1">
        <f>COUNTIF(K:K,K1359)</f>
        <v>1</v>
      </c>
      <c r="O1359" s="1" t="str">
        <f t="shared" si="21"/>
        <v>Expenses,amount,,source,,expence amount,1000,category,Res,item1,,item2,item3,,item4,,des,حوالة صادرة: محلية من: ***3001 مبلغ: SAR 1,000.00 في: 2020-04-30 15:08:17,dae,43952,note2,</v>
      </c>
      <c r="P1359">
        <f>COUNTIF(O:O,O1359)</f>
        <v>1</v>
      </c>
    </row>
    <row r="1360" spans="1:16" ht="30" customHeight="1" thickBot="1" x14ac:dyDescent="0.35">
      <c r="A1360" s="8">
        <v>43961.826874999999</v>
      </c>
      <c r="B1360" s="4" t="s">
        <v>9</v>
      </c>
      <c r="C1360" s="4"/>
      <c r="D1360" s="4"/>
      <c r="E1360" s="9">
        <v>75</v>
      </c>
      <c r="F1360" s="4" t="s">
        <v>14</v>
      </c>
      <c r="G1360" s="4"/>
      <c r="H1360" s="4"/>
      <c r="I1360" s="4" t="s">
        <v>14</v>
      </c>
      <c r="J1360" s="4"/>
      <c r="K1360" s="9" t="s">
        <v>1286</v>
      </c>
      <c r="L1360" s="10">
        <v>43951</v>
      </c>
      <c r="M1360" s="4"/>
      <c r="N1360" s="1">
        <f>COUNTIF(K:K,K1360)</f>
        <v>1</v>
      </c>
      <c r="O1360" s="1" t="str">
        <f t="shared" si="21"/>
        <v>Expenses,amount,,source,,expence amount,75,category,H2,item1,,item2,item3,H2,item4,,des,شراء إنترنت بطاقة: ***1693;مدى من: ***3001 مبلغ: SAR 75.00 لدى: HungerStation في: 2020-04-30 22:20:26,dae,43951,note2,</v>
      </c>
      <c r="P1360">
        <f>COUNTIF(O:O,O1360)</f>
        <v>1</v>
      </c>
    </row>
    <row r="1361" spans="1:16" ht="30" customHeight="1" thickBot="1" x14ac:dyDescent="0.35">
      <c r="A1361" s="8">
        <v>43961.827696759261</v>
      </c>
      <c r="B1361" s="4" t="s">
        <v>9</v>
      </c>
      <c r="C1361" s="4"/>
      <c r="D1361" s="4"/>
      <c r="E1361" s="9">
        <v>288.07</v>
      </c>
      <c r="F1361" s="4" t="s">
        <v>10</v>
      </c>
      <c r="G1361" s="4" t="s">
        <v>10</v>
      </c>
      <c r="H1361" s="4"/>
      <c r="I1361" s="4"/>
      <c r="J1361" s="4"/>
      <c r="K1361" s="9" t="s">
        <v>1287</v>
      </c>
      <c r="L1361" s="10">
        <v>43961</v>
      </c>
      <c r="M1361" s="4"/>
      <c r="N1361" s="1">
        <f>COUNTIF(K:K,K1361)</f>
        <v>1</v>
      </c>
      <c r="O1361" s="1" t="str">
        <f t="shared" si="21"/>
        <v>Expenses,amount,,source,,expence amount,288.07,category,H1,item1,H1,item2,item3,,item4,,des,مشتريات نقاط البيع بطاقة: **4529;مدى(تطبيق مدى Pay) من: xx007 مبلغ: 288.70 SAR لدى: TAMIMI MARKETS S162 دولة: السعودية في: 2020/05/10 16:43,dae,43961,note2,</v>
      </c>
      <c r="P1361">
        <f>COUNTIF(O:O,O1361)</f>
        <v>1</v>
      </c>
    </row>
    <row r="1362" spans="1:16" ht="30" customHeight="1" thickBot="1" x14ac:dyDescent="0.35">
      <c r="A1362" s="8">
        <v>43961.828009259261</v>
      </c>
      <c r="B1362" s="4" t="s">
        <v>9</v>
      </c>
      <c r="C1362" s="4"/>
      <c r="D1362" s="4"/>
      <c r="E1362" s="9">
        <v>5</v>
      </c>
      <c r="F1362" s="4" t="s">
        <v>20</v>
      </c>
      <c r="G1362" s="4"/>
      <c r="H1362" s="4" t="s">
        <v>30</v>
      </c>
      <c r="I1362" s="4"/>
      <c r="J1362" s="4"/>
      <c r="K1362" s="9" t="s">
        <v>1288</v>
      </c>
      <c r="L1362" s="10">
        <v>43961</v>
      </c>
      <c r="M1362" s="4"/>
      <c r="N1362" s="1">
        <f>COUNTIF(K:K,K1362)</f>
        <v>1</v>
      </c>
      <c r="O1362" s="1" t="str">
        <f t="shared" si="21"/>
        <v>Expenses,amount,,source,,expence amount,5,category,Me,item1,,item2Other,item3,,item4,,des,مشتريات نقاط البيع بطاقة: **4529;مدى(تطبيق مدى Pay) من: xx007 مبلغ: 5.00 SAR لدى: Ahmad Ibrahim Ali دولة: السعودية في: 2020/05/10 15:54,dae,43961,note2,</v>
      </c>
      <c r="P1362">
        <f>COUNTIF(O:O,O1362)</f>
        <v>1</v>
      </c>
    </row>
    <row r="1363" spans="1:16" ht="30" customHeight="1" thickBot="1" x14ac:dyDescent="0.35">
      <c r="A1363" s="8">
        <v>43962.991967592592</v>
      </c>
      <c r="B1363" s="4" t="s">
        <v>9</v>
      </c>
      <c r="C1363" s="4"/>
      <c r="D1363" s="4"/>
      <c r="E1363" s="9">
        <v>43</v>
      </c>
      <c r="F1363" s="4" t="s">
        <v>10</v>
      </c>
      <c r="G1363" s="4" t="s">
        <v>24</v>
      </c>
      <c r="H1363" s="4"/>
      <c r="I1363" s="4"/>
      <c r="J1363" s="4"/>
      <c r="K1363" s="9" t="s">
        <v>1289</v>
      </c>
      <c r="L1363" s="10">
        <v>43962</v>
      </c>
      <c r="M1363" s="4"/>
      <c r="N1363" s="1">
        <f>COUNTIF(K:K,K1363)</f>
        <v>1</v>
      </c>
      <c r="O1363" s="1" t="str">
        <f t="shared" si="21"/>
        <v>Expenses,amount,,source,,expence amount,43,category,H1,item1,Batool,item2,item3,,item4,,des,مشتريات إنترنت بطاقة: **4529;مدى من: xx007 مبلغ: 43.00 SAR لدى: HungerStation في: 2020/05/11 23:27,dae,43962,note2,</v>
      </c>
      <c r="P1363">
        <f>COUNTIF(O:O,O1363)</f>
        <v>1</v>
      </c>
    </row>
    <row r="1364" spans="1:16" ht="30" customHeight="1" thickBot="1" x14ac:dyDescent="0.35">
      <c r="A1364" s="8">
        <v>43962.992418981485</v>
      </c>
      <c r="B1364" s="4" t="s">
        <v>9</v>
      </c>
      <c r="C1364" s="4"/>
      <c r="D1364" s="4"/>
      <c r="E1364" s="9">
        <v>115</v>
      </c>
      <c r="F1364" s="4" t="s">
        <v>114</v>
      </c>
      <c r="G1364" s="4"/>
      <c r="H1364" s="4"/>
      <c r="I1364" s="4"/>
      <c r="J1364" s="4" t="s">
        <v>196</v>
      </c>
      <c r="K1364" s="9" t="s">
        <v>1290</v>
      </c>
      <c r="L1364" s="10">
        <v>43962</v>
      </c>
      <c r="M1364" s="4"/>
      <c r="N1364" s="1">
        <f>COUNTIF(K:K,K1364)</f>
        <v>1</v>
      </c>
      <c r="O1364" s="1" t="str">
        <f t="shared" si="21"/>
        <v>Expenses,amount,,source,,expence amount,115,category,Inv,item1,,item2,item3,,item4,ExpandChart,des,مشتريات نقاط البيع بطاقة: **4529;مدى من: xx007 مبلغ: 29 USD لدى: EXPANDCART دولة: أمريكا في: 2020/05/11 02:09,dae,43962,note2,</v>
      </c>
      <c r="P1364">
        <f>COUNTIF(O:O,O1364)</f>
        <v>1</v>
      </c>
    </row>
    <row r="1365" spans="1:16" ht="30" customHeight="1" thickBot="1" x14ac:dyDescent="0.35">
      <c r="A1365" s="8">
        <v>43962.992951388886</v>
      </c>
      <c r="B1365" s="4" t="s">
        <v>9</v>
      </c>
      <c r="C1365" s="4"/>
      <c r="D1365" s="4"/>
      <c r="E1365" s="9">
        <v>84</v>
      </c>
      <c r="F1365" s="4" t="s">
        <v>14</v>
      </c>
      <c r="G1365" s="4"/>
      <c r="H1365" s="4"/>
      <c r="I1365" s="4" t="s">
        <v>14</v>
      </c>
      <c r="J1365" s="4"/>
      <c r="K1365" s="9" t="s">
        <v>1291</v>
      </c>
      <c r="L1365" s="10">
        <v>43962</v>
      </c>
      <c r="M1365" s="4"/>
      <c r="N1365" s="1">
        <f>COUNTIF(K:K,K1365)</f>
        <v>1</v>
      </c>
      <c r="O1365" s="1" t="str">
        <f t="shared" si="21"/>
        <v>Expenses,amount,,source,,expence amount,84,category,H2,item1,,item2,item3,H2,item4,,des,مشتريات إنترنت بطاقة: **4529;مدى من: xx007 مبلغ: 84.00 SAR لدى: HungerStation في: 2020/05/10 22:34,dae,43962,note2,</v>
      </c>
      <c r="P1365">
        <f>COUNTIF(O:O,O1365)</f>
        <v>1</v>
      </c>
    </row>
    <row r="1366" spans="1:16" ht="30" customHeight="1" thickBot="1" x14ac:dyDescent="0.35">
      <c r="A1366" s="8">
        <v>43962.993888888886</v>
      </c>
      <c r="B1366" s="4" t="s">
        <v>9</v>
      </c>
      <c r="C1366" s="4"/>
      <c r="D1366" s="4"/>
      <c r="E1366" s="9">
        <v>14</v>
      </c>
      <c r="F1366" s="4" t="s">
        <v>14</v>
      </c>
      <c r="G1366" s="4"/>
      <c r="H1366" s="4"/>
      <c r="I1366" s="4" t="s">
        <v>14</v>
      </c>
      <c r="J1366" s="4"/>
      <c r="K1366" s="9" t="s">
        <v>1292</v>
      </c>
      <c r="L1366" s="10">
        <v>43961</v>
      </c>
      <c r="M1366" s="4"/>
      <c r="N1366" s="1">
        <f>COUNTIF(K:K,K1366)</f>
        <v>1</v>
      </c>
      <c r="O1366" s="1" t="str">
        <f t="shared" si="21"/>
        <v>Expenses,amount,,source,,expence amount,14,category,H2,item1,,item2,item3,H2,item4,,des,مشتريات نقاط البيع بطاقة: **4529;مدى(أثير) من: xx007 مبلغ: 14.00 SAR لدى: Ruba Muhammad Al دولة: السعودية في: 2020/05/10 15:24,dae,43961,note2,</v>
      </c>
      <c r="P1366">
        <f>COUNTIF(O:O,O1366)</f>
        <v>1</v>
      </c>
    </row>
    <row r="1367" spans="1:16" ht="30" customHeight="1" thickBot="1" x14ac:dyDescent="0.35">
      <c r="A1367" s="8">
        <v>43962.994733796295</v>
      </c>
      <c r="B1367" s="4" t="s">
        <v>9</v>
      </c>
      <c r="C1367" s="4"/>
      <c r="D1367" s="4"/>
      <c r="E1367" s="9">
        <v>145</v>
      </c>
      <c r="F1367" s="4" t="s">
        <v>10</v>
      </c>
      <c r="G1367" s="4" t="s">
        <v>10</v>
      </c>
      <c r="H1367" s="4"/>
      <c r="I1367" s="4"/>
      <c r="J1367" s="4"/>
      <c r="K1367" s="9" t="s">
        <v>1293</v>
      </c>
      <c r="L1367" s="10">
        <v>43962</v>
      </c>
      <c r="M1367" s="4"/>
      <c r="N1367" s="1">
        <f>COUNTIF(K:K,K1367)</f>
        <v>1</v>
      </c>
      <c r="O1367" s="1" t="str">
        <f t="shared" si="21"/>
        <v>Expenses,amount,,source,,expence amount,145,category,H1,item1,H1,item2,item3,,item4,,des,مشتريات نقاط البيع بطاقة: **4529;مدى(تطبيق مدى Pay) من: xx007 مبلغ: 145.00 SAR لدى: THLAJAT ALEARINI دولة: السعودية في: 2020/05/10 15:17,dae,43962,note2,</v>
      </c>
      <c r="P1367">
        <f>COUNTIF(O:O,O1367)</f>
        <v>1</v>
      </c>
    </row>
    <row r="1368" spans="1:16" ht="30" customHeight="1" thickBot="1" x14ac:dyDescent="0.35">
      <c r="A1368" s="8">
        <v>43962.995243055557</v>
      </c>
      <c r="B1368" s="4" t="s">
        <v>9</v>
      </c>
      <c r="C1368" s="4"/>
      <c r="D1368" s="4"/>
      <c r="E1368" s="9">
        <v>16</v>
      </c>
      <c r="F1368" s="4" t="s">
        <v>20</v>
      </c>
      <c r="G1368" s="4"/>
      <c r="H1368" s="4" t="s">
        <v>30</v>
      </c>
      <c r="I1368" s="4"/>
      <c r="J1368" s="4"/>
      <c r="K1368" s="9" t="s">
        <v>1294</v>
      </c>
      <c r="L1368" s="10">
        <v>43962</v>
      </c>
      <c r="M1368" s="4"/>
      <c r="N1368" s="1">
        <f>COUNTIF(K:K,K1368)</f>
        <v>1</v>
      </c>
      <c r="O1368" s="1" t="str">
        <f t="shared" si="21"/>
        <v>Expenses,amount,,source,,expence amount,16,category,Me,item1,,item2Other,item3,,item4,,des,مشتريات نقاط البيع بطاقة: **4529;مدى(تطبيق مدى Pay) من: xx007 مبلغ: 16.00 SAR لدى: ALHAYAT FIKRA EST دولة: السعودية في: 2020/05/10 14:59,dae,43962,note2,</v>
      </c>
      <c r="P1368">
        <f>COUNTIF(O:O,O1368)</f>
        <v>1</v>
      </c>
    </row>
    <row r="1369" spans="1:16" ht="30" customHeight="1" thickBot="1" x14ac:dyDescent="0.35">
      <c r="A1369" s="8">
        <v>43962.995763888888</v>
      </c>
      <c r="B1369" s="4" t="s">
        <v>9</v>
      </c>
      <c r="C1369" s="4"/>
      <c r="D1369" s="4"/>
      <c r="E1369" s="9">
        <v>27.8</v>
      </c>
      <c r="F1369" s="4" t="s">
        <v>14</v>
      </c>
      <c r="G1369" s="4"/>
      <c r="H1369" s="4"/>
      <c r="I1369" s="4" t="s">
        <v>14</v>
      </c>
      <c r="J1369" s="4"/>
      <c r="K1369" s="9" t="s">
        <v>1295</v>
      </c>
      <c r="L1369" s="10">
        <v>43955</v>
      </c>
      <c r="M1369" s="4"/>
      <c r="N1369" s="1">
        <f>COUNTIF(K:K,K1369)</f>
        <v>1</v>
      </c>
      <c r="O1369" s="1" t="str">
        <f t="shared" si="21"/>
        <v>Expenses,amount,,source,,expence amount,27.8,category,H2,item1,,item2,item3,H2,item4,,des,مشتريات نقاط البيع بطاقة: **4529;مدى(أثير) من: xx007 مبلغ: 27.80 SAR لدى: TAMIMI MARKETS S150 دولة: السعودية في: 2020/05/04 16:05,dae,43955,note2,</v>
      </c>
      <c r="P1369">
        <f>COUNTIF(O:O,O1369)</f>
        <v>1</v>
      </c>
    </row>
    <row r="1370" spans="1:16" ht="30" customHeight="1" thickBot="1" x14ac:dyDescent="0.35">
      <c r="A1370" s="8">
        <v>43962.99627314815</v>
      </c>
      <c r="B1370" s="4" t="s">
        <v>9</v>
      </c>
      <c r="C1370" s="4"/>
      <c r="D1370" s="4"/>
      <c r="E1370" s="9">
        <v>154.72</v>
      </c>
      <c r="F1370" s="4" t="s">
        <v>14</v>
      </c>
      <c r="G1370" s="4"/>
      <c r="H1370" s="4"/>
      <c r="I1370" s="4" t="s">
        <v>14</v>
      </c>
      <c r="J1370" s="4"/>
      <c r="K1370" s="9" t="s">
        <v>1296</v>
      </c>
      <c r="L1370" s="10">
        <v>43962</v>
      </c>
      <c r="M1370" s="4"/>
      <c r="N1370" s="1">
        <f>COUNTIF(K:K,K1370)</f>
        <v>1</v>
      </c>
      <c r="O1370" s="1" t="str">
        <f t="shared" si="21"/>
        <v>Expenses,amount,,source,,expence amount,154.72,category,H2,item1,,item2,item3,H2,item4,,des,مشتريات نقاط البيع بطاقة: **4529;مدى(أثير) من: xx007 مبلغ: 154.72 SAR لدى: ALOTHAIM ANAS BIN دولة: السعودية في: 2020/05/04 15:18,dae,43962,note2,</v>
      </c>
      <c r="P1370">
        <f>COUNTIF(O:O,O1370)</f>
        <v>1</v>
      </c>
    </row>
    <row r="1371" spans="1:16" ht="30" customHeight="1" thickBot="1" x14ac:dyDescent="0.35">
      <c r="A1371" s="8">
        <v>43962.997291666667</v>
      </c>
      <c r="B1371" s="4" t="s">
        <v>9</v>
      </c>
      <c r="C1371" s="4"/>
      <c r="D1371" s="4"/>
      <c r="E1371" s="9">
        <v>124.97</v>
      </c>
      <c r="F1371" s="4" t="s">
        <v>60</v>
      </c>
      <c r="G1371" s="4"/>
      <c r="H1371" s="4"/>
      <c r="I1371" s="4"/>
      <c r="J1371" s="4"/>
      <c r="K1371" s="9" t="s">
        <v>1297</v>
      </c>
      <c r="L1371" s="10">
        <v>43955</v>
      </c>
      <c r="M1371" s="4"/>
      <c r="N1371" s="1">
        <f>COUNTIF(K:K,K1371)</f>
        <v>1</v>
      </c>
      <c r="O1371" s="1" t="str">
        <f t="shared" si="21"/>
        <v>Expenses,amount,,source,,expence amount,124.97,category,Res,item1,,item2,item3,,item4,,des,مشتريات إنترنت بطاقة: **4529;مدى من: xx007 مبلغ: 124.97 SAR لدى: Mrsool في: 2020/05/04 00:19,dae,43955,note2,</v>
      </c>
      <c r="P1371">
        <f>COUNTIF(O:O,O1371)</f>
        <v>1</v>
      </c>
    </row>
    <row r="1372" spans="1:16" ht="30" customHeight="1" thickBot="1" x14ac:dyDescent="0.35">
      <c r="A1372" s="8">
        <v>43962.997743055559</v>
      </c>
      <c r="B1372" s="4" t="s">
        <v>9</v>
      </c>
      <c r="C1372" s="4"/>
      <c r="D1372" s="4"/>
      <c r="E1372" s="9">
        <v>44</v>
      </c>
      <c r="F1372" s="4" t="s">
        <v>10</v>
      </c>
      <c r="G1372" s="4" t="s">
        <v>24</v>
      </c>
      <c r="H1372" s="4"/>
      <c r="I1372" s="4"/>
      <c r="J1372" s="4"/>
      <c r="K1372" s="9" t="s">
        <v>1298</v>
      </c>
      <c r="L1372" s="10">
        <v>43954</v>
      </c>
      <c r="M1372" s="4"/>
      <c r="N1372" s="1">
        <f>COUNTIF(K:K,K1372)</f>
        <v>1</v>
      </c>
      <c r="O1372" s="1" t="str">
        <f t="shared" si="21"/>
        <v>Expenses,amount,,source,,expence amount,44,category,H1,item1,Batool,item2,item3,,item4,,des,مشتريات إنترنت بطاقة: **4529;مدى من: xx007 مبلغ: 44.00 SAR لدى: HungerStation في: 2020/05/03 23:05,dae,43954,note2,</v>
      </c>
      <c r="P1372">
        <f>COUNTIF(O:O,O1372)</f>
        <v>1</v>
      </c>
    </row>
    <row r="1373" spans="1:16" ht="30" customHeight="1" thickBot="1" x14ac:dyDescent="0.35">
      <c r="A1373" s="8">
        <v>43962.998541666668</v>
      </c>
      <c r="B1373" s="4" t="s">
        <v>9</v>
      </c>
      <c r="C1373" s="4"/>
      <c r="D1373" s="4"/>
      <c r="E1373" s="9">
        <v>236</v>
      </c>
      <c r="F1373" s="4" t="s">
        <v>20</v>
      </c>
      <c r="G1373" s="4"/>
      <c r="H1373" s="4" t="s">
        <v>110</v>
      </c>
      <c r="I1373" s="4"/>
      <c r="J1373" s="4"/>
      <c r="K1373" s="9" t="s">
        <v>1299</v>
      </c>
      <c r="L1373" s="10">
        <v>43954</v>
      </c>
      <c r="M1373" s="4"/>
      <c r="N1373" s="1">
        <f>COUNTIF(K:K,K1373)</f>
        <v>1</v>
      </c>
      <c r="O1373" s="1" t="str">
        <f t="shared" si="21"/>
        <v>Expenses,amount,,source,,expence amount,236,category,Me,item1,,item2Communication,item3,,item4,,des,سداد فاتورة من: xx007 مبلغ: 236.01 SAR مفوتر: الاتصالات السعودية في: 2020/05/03 22:11,dae,43954,note2,</v>
      </c>
      <c r="P1373">
        <f>COUNTIF(O:O,O1373)</f>
        <v>1</v>
      </c>
    </row>
    <row r="1374" spans="1:16" ht="30" customHeight="1" thickBot="1" x14ac:dyDescent="0.35">
      <c r="A1374" s="8">
        <v>43962.999108796299</v>
      </c>
      <c r="B1374" s="4" t="s">
        <v>9</v>
      </c>
      <c r="C1374" s="4"/>
      <c r="D1374" s="4"/>
      <c r="E1374" s="9">
        <v>24</v>
      </c>
      <c r="F1374" s="4" t="s">
        <v>114</v>
      </c>
      <c r="G1374" s="4"/>
      <c r="H1374" s="4"/>
      <c r="I1374" s="4"/>
      <c r="J1374" s="4" t="s">
        <v>30</v>
      </c>
      <c r="K1374" s="9" t="s">
        <v>1300</v>
      </c>
      <c r="L1374" s="10">
        <v>43954</v>
      </c>
      <c r="M1374" s="4"/>
      <c r="N1374" s="1">
        <f>COUNTIF(K:K,K1374)</f>
        <v>1</v>
      </c>
      <c r="O1374" s="1" t="str">
        <f t="shared" si="21"/>
        <v>Expenses,amount,,source,,expence amount,24,category,Inv,item1,,item2,item3,,item4,Other,des,مشتريات نقاط البيع بطاقة: **4529;مدى من: xx007 مبلغ: 6 USD لدى: DIGITALOCEAN COM دولة: أمريكا في: 2020/05/03 13:28,dae,43954,note2,</v>
      </c>
      <c r="P1374">
        <f>COUNTIF(O:O,O1374)</f>
        <v>1</v>
      </c>
    </row>
    <row r="1375" spans="1:16" ht="30" customHeight="1" thickBot="1" x14ac:dyDescent="0.35">
      <c r="A1375" s="8">
        <v>43962.999502314815</v>
      </c>
      <c r="B1375" s="4" t="s">
        <v>9</v>
      </c>
      <c r="C1375" s="4"/>
      <c r="D1375" s="4"/>
      <c r="E1375" s="9">
        <v>66</v>
      </c>
      <c r="F1375" s="4" t="s">
        <v>14</v>
      </c>
      <c r="G1375" s="4"/>
      <c r="H1375" s="4"/>
      <c r="I1375" s="4" t="s">
        <v>14</v>
      </c>
      <c r="J1375" s="4"/>
      <c r="K1375" s="9" t="s">
        <v>1301</v>
      </c>
      <c r="L1375" s="10">
        <v>43951</v>
      </c>
      <c r="M1375" s="4"/>
      <c r="N1375" s="1">
        <f>COUNTIF(K:K,K1375)</f>
        <v>1</v>
      </c>
      <c r="O1375" s="1" t="str">
        <f t="shared" si="21"/>
        <v>Expenses,amount,,source,,expence amount,66,category,H2,item1,,item2,item3,H2,item4,,des,مشتريات إنترنت بطاقة: **4529;مدى من: xx007 مبلغ: 66.00 SAR لدى: HungerStation في: 2020/04/30 21:25,dae,43951,note2,</v>
      </c>
      <c r="P1375">
        <f>COUNTIF(O:O,O1375)</f>
        <v>1</v>
      </c>
    </row>
    <row r="1376" spans="1:16" ht="30" customHeight="1" thickBot="1" x14ac:dyDescent="0.35">
      <c r="A1376" s="8">
        <v>43963.018796296295</v>
      </c>
      <c r="B1376" s="4" t="s">
        <v>9</v>
      </c>
      <c r="C1376" s="4"/>
      <c r="D1376" s="4"/>
      <c r="E1376" s="9">
        <v>129</v>
      </c>
      <c r="F1376" s="4" t="s">
        <v>10</v>
      </c>
      <c r="G1376" s="4" t="s">
        <v>10</v>
      </c>
      <c r="H1376" s="4"/>
      <c r="I1376" s="4"/>
      <c r="J1376" s="4"/>
      <c r="K1376" s="9" t="s">
        <v>1302</v>
      </c>
      <c r="L1376" s="10">
        <v>43963</v>
      </c>
      <c r="M1376" s="4"/>
      <c r="N1376" s="1">
        <f>COUNTIF(K:K,K1376)</f>
        <v>1</v>
      </c>
      <c r="O1376" s="1" t="str">
        <f t="shared" si="21"/>
        <v>Expenses,amount,,source,,expence amount,129,category,H1,item1,H1,item2,item3,,item4,,des,مشتريات إنترنت بطاقة: **4529;مدى من: xx007 مبلغ: 129.00 SAR لدى: HungerStation في: 2020/05/12 00:22,dae,43963,note2,</v>
      </c>
      <c r="P1376">
        <f>COUNTIF(O:O,O1376)</f>
        <v>1</v>
      </c>
    </row>
    <row r="1377" spans="1:16" ht="30" customHeight="1" thickBot="1" x14ac:dyDescent="0.35">
      <c r="A1377" s="8">
        <v>43963.019502314812</v>
      </c>
      <c r="B1377" s="4" t="s">
        <v>9</v>
      </c>
      <c r="C1377" s="4"/>
      <c r="D1377" s="4"/>
      <c r="E1377" s="9">
        <v>10.5</v>
      </c>
      <c r="F1377" s="4" t="s">
        <v>14</v>
      </c>
      <c r="G1377" s="4"/>
      <c r="H1377" s="4"/>
      <c r="I1377" s="4" t="s">
        <v>14</v>
      </c>
      <c r="J1377" s="4"/>
      <c r="K1377" s="9" t="s">
        <v>1303</v>
      </c>
      <c r="L1377" s="10">
        <v>43951</v>
      </c>
      <c r="M1377" s="4"/>
      <c r="N1377" s="1">
        <f>COUNTIF(K:K,K1377)</f>
        <v>1</v>
      </c>
      <c r="O1377" s="1" t="str">
        <f t="shared" si="21"/>
        <v>Expenses,amount,,source,,expence amount,10.5,category,H2,item1,,item2,item3,H2,item4,,des,مشتريات نقاط البيع بطاقة: **4529;مدى(أثير) من: xx007 مبلغ: 10.50 SAR لدى: DANYAA ALASAR EST دولة: السعودية في: 2020/04/30 14:49,dae,43951,note2,</v>
      </c>
      <c r="P1377">
        <f>COUNTIF(O:O,O1377)</f>
        <v>1</v>
      </c>
    </row>
    <row r="1378" spans="1:16" ht="30" customHeight="1" thickBot="1" x14ac:dyDescent="0.35">
      <c r="A1378" s="8">
        <v>43963.23170138889</v>
      </c>
      <c r="B1378" s="4" t="s">
        <v>9</v>
      </c>
      <c r="C1378" s="4"/>
      <c r="D1378" s="4"/>
      <c r="E1378" s="9">
        <v>80.84</v>
      </c>
      <c r="F1378" s="4" t="s">
        <v>60</v>
      </c>
      <c r="G1378" s="4"/>
      <c r="H1378" s="4"/>
      <c r="I1378" s="4"/>
      <c r="J1378" s="4"/>
      <c r="K1378" s="9" t="s">
        <v>1304</v>
      </c>
      <c r="L1378" s="10">
        <v>43963</v>
      </c>
      <c r="M1378" s="4"/>
      <c r="N1378" s="1">
        <f>COUNTIF(K:K,K1378)</f>
        <v>1</v>
      </c>
      <c r="O1378" s="1" t="str">
        <f t="shared" ref="O1378:O1441" si="22">B1378&amp;","&amp;"amount"&amp;","&amp;C1378&amp;","&amp;"source"&amp;","&amp;D1378&amp;","&amp;"expence amount"&amp;","&amp;E1378&amp;","&amp;"category"&amp;","&amp;F1378&amp;","&amp;"item1"&amp;","&amp;G1378&amp;","&amp;"item2"&amp;H1378&amp;","&amp;"item3"&amp;","&amp;I1378&amp;","&amp;"item4"&amp;","&amp;J1378&amp;","&amp;"des"&amp;","&amp;K1378&amp;","&amp;"dae"&amp;","&amp;L1378&amp;","&amp;"note2"&amp;","&amp;M1378</f>
        <v>Expenses,amount,,source,,expence amount,80.84,category,Res,item1,,item2,item3,,item4,,des,مشتريات إنترنت بطاقة: **4529;مدى من: xx007 مبلغ: 80.84 SAR لدى: Shams Al Madar Trading في: 2020/05/12 02:30,dae,43963,note2,</v>
      </c>
      <c r="P1378">
        <f>COUNTIF(O:O,O1378)</f>
        <v>1</v>
      </c>
    </row>
    <row r="1379" spans="1:16" ht="30" customHeight="1" thickBot="1" x14ac:dyDescent="0.35">
      <c r="A1379" s="8">
        <v>43963.232546296298</v>
      </c>
      <c r="B1379" s="4" t="s">
        <v>9</v>
      </c>
      <c r="C1379" s="4"/>
      <c r="D1379" s="4"/>
      <c r="E1379" s="9">
        <v>109.85</v>
      </c>
      <c r="F1379" s="4" t="s">
        <v>10</v>
      </c>
      <c r="G1379" s="4" t="s">
        <v>10</v>
      </c>
      <c r="H1379" s="4"/>
      <c r="I1379" s="4"/>
      <c r="J1379" s="4"/>
      <c r="K1379" s="9" t="s">
        <v>1305</v>
      </c>
      <c r="L1379" s="10">
        <v>43951</v>
      </c>
      <c r="M1379" s="4"/>
      <c r="N1379" s="1">
        <f>COUNTIF(K:K,K1379)</f>
        <v>1</v>
      </c>
      <c r="O1379" s="1" t="str">
        <f t="shared" si="22"/>
        <v>Expenses,amount,,source,,expence amount,109.85,category,H1,item1,H1,item2,item3,,item4,,des,مشتريات نقاط البيع بطاقة: **4529;مدى(تطبيق مدى Pay) من: xx007 مبلغ: 109.85 SAR لدى: SAUDI HYPERMARKET CO دولة: السعودية في: 2020/04/30 15:51,dae,43951,note2,</v>
      </c>
      <c r="P1379">
        <f>COUNTIF(O:O,O1379)</f>
        <v>1</v>
      </c>
    </row>
    <row r="1380" spans="1:16" ht="30" customHeight="1" thickBot="1" x14ac:dyDescent="0.35">
      <c r="A1380" s="8">
        <v>43963.233020833337</v>
      </c>
      <c r="B1380" s="4" t="s">
        <v>9</v>
      </c>
      <c r="C1380" s="4"/>
      <c r="D1380" s="4"/>
      <c r="E1380" s="9">
        <v>17</v>
      </c>
      <c r="F1380" s="4" t="s">
        <v>14</v>
      </c>
      <c r="G1380" s="4"/>
      <c r="H1380" s="4"/>
      <c r="I1380" s="4" t="s">
        <v>14</v>
      </c>
      <c r="J1380" s="4"/>
      <c r="K1380" s="9" t="s">
        <v>1306</v>
      </c>
      <c r="L1380" s="10">
        <v>43951</v>
      </c>
      <c r="M1380" s="4"/>
      <c r="N1380" s="1">
        <f>COUNTIF(K:K,K1380)</f>
        <v>1</v>
      </c>
      <c r="O1380" s="1" t="str">
        <f t="shared" si="22"/>
        <v>Expenses,amount,,source,,expence amount,17,category,H2,item1,,item2,item3,H2,item4,,des,مشتريات نقاط البيع بطاقة: **4529;مدى(أثير) من: xx007 مبلغ: 17.00 SAR لدى: ALRASHAD PHARMACY دولة: السعودية في: 2020/04/30 14:59,dae,43951,note2,</v>
      </c>
      <c r="P1380">
        <f>COUNTIF(O:O,O1380)</f>
        <v>1</v>
      </c>
    </row>
    <row r="1381" spans="1:16" ht="30" customHeight="1" thickBot="1" x14ac:dyDescent="0.35">
      <c r="A1381" s="8">
        <v>43963.959756944445</v>
      </c>
      <c r="B1381" s="4" t="s">
        <v>9</v>
      </c>
      <c r="C1381" s="4"/>
      <c r="D1381" s="4"/>
      <c r="E1381" s="9">
        <v>359.19</v>
      </c>
      <c r="F1381" s="4" t="s">
        <v>10</v>
      </c>
      <c r="G1381" s="4" t="s">
        <v>10</v>
      </c>
      <c r="H1381" s="4"/>
      <c r="I1381" s="4"/>
      <c r="J1381" s="4"/>
      <c r="K1381" s="9" t="s">
        <v>1307</v>
      </c>
      <c r="L1381" s="10">
        <v>43963</v>
      </c>
      <c r="M1381" s="4"/>
      <c r="N1381" s="1">
        <f>COUNTIF(K:K,K1381)</f>
        <v>1</v>
      </c>
      <c r="O1381" s="1" t="str">
        <f t="shared" si="22"/>
        <v>Expenses,amount,,source,,expence amount,359.19,category,H1,item1,H1,item2,item3,,item4,,des,مشتريات نقاط البيع بطاقة: **4529;تطبيق Apple Pay من: xx007 مبلغ: 359.19 SAR لدى: PANDA RETAIL COMPANY P دولة: السعودية في: 2020/05/12 15:19,dae,43963,note2,</v>
      </c>
      <c r="P1381">
        <f>COUNTIF(O:O,O1381)</f>
        <v>1</v>
      </c>
    </row>
    <row r="1382" spans="1:16" ht="30" customHeight="1" thickBot="1" x14ac:dyDescent="0.35">
      <c r="A1382" s="8">
        <v>43963.960370370369</v>
      </c>
      <c r="B1382" s="4" t="s">
        <v>9</v>
      </c>
      <c r="C1382" s="4"/>
      <c r="D1382" s="4"/>
      <c r="E1382" s="9">
        <v>30.52</v>
      </c>
      <c r="F1382" s="4" t="s">
        <v>60</v>
      </c>
      <c r="G1382" s="4"/>
      <c r="H1382" s="4"/>
      <c r="I1382" s="4"/>
      <c r="J1382" s="4"/>
      <c r="K1382" s="9" t="s">
        <v>1308</v>
      </c>
      <c r="L1382" s="10">
        <v>43963</v>
      </c>
      <c r="M1382" s="4"/>
      <c r="N1382" s="1">
        <f>COUNTIF(K:K,K1382)</f>
        <v>1</v>
      </c>
      <c r="O1382" s="1" t="str">
        <f t="shared" si="22"/>
        <v>Expenses,amount,,source,,expence amount,30.52,category,Res,item1,,item2,item3,,item4,,des,مشتريات إنترنت بطاقة: **4529;مدى من: xx007 مبلغ: 30.52 SAR لدى: UBER TRIP HELP UBER CO في: 2020/05/12 14:56,dae,43963,note2,</v>
      </c>
      <c r="P1382">
        <f>COUNTIF(O:O,O1382)</f>
        <v>1</v>
      </c>
    </row>
    <row r="1383" spans="1:16" ht="30" customHeight="1" thickBot="1" x14ac:dyDescent="0.35">
      <c r="A1383" s="8">
        <v>43963.960810185185</v>
      </c>
      <c r="B1383" s="4" t="s">
        <v>9</v>
      </c>
      <c r="C1383" s="4"/>
      <c r="D1383" s="4"/>
      <c r="E1383" s="9">
        <v>32</v>
      </c>
      <c r="F1383" s="4" t="s">
        <v>20</v>
      </c>
      <c r="G1383" s="4"/>
      <c r="H1383" s="4" t="s">
        <v>30</v>
      </c>
      <c r="I1383" s="4"/>
      <c r="J1383" s="4"/>
      <c r="K1383" s="9" t="s">
        <v>1309</v>
      </c>
      <c r="L1383" s="10">
        <v>43963</v>
      </c>
      <c r="M1383" s="4"/>
      <c r="N1383" s="1">
        <f>COUNTIF(K:K,K1383)</f>
        <v>1</v>
      </c>
      <c r="O1383" s="1" t="str">
        <f t="shared" si="22"/>
        <v>Expenses,amount,,source,,expence amount,32,category,Me,item1,,item2Other,item3,,item4,,des,شاحن مشتريات نقاط البيع بطاقة: **4529;تطبيق Apple Pay من: xx007 مبلغ: 32.00 SAR لدى: MEED 61114 دولة: السعودية في: 2020/05/12 14:14,dae,43963,note2,</v>
      </c>
      <c r="P1383">
        <f>COUNTIF(O:O,O1383)</f>
        <v>1</v>
      </c>
    </row>
    <row r="1384" spans="1:16" ht="30" customHeight="1" thickBot="1" x14ac:dyDescent="0.35">
      <c r="A1384" s="8">
        <v>43965.232581018521</v>
      </c>
      <c r="B1384" s="4" t="s">
        <v>9</v>
      </c>
      <c r="C1384" s="4"/>
      <c r="D1384" s="4"/>
      <c r="E1384" s="9">
        <v>100</v>
      </c>
      <c r="F1384" s="4" t="s">
        <v>10</v>
      </c>
      <c r="G1384" s="4" t="s">
        <v>10</v>
      </c>
      <c r="H1384" s="4"/>
      <c r="I1384" s="4"/>
      <c r="J1384" s="4"/>
      <c r="K1384" s="9" t="s">
        <v>1310</v>
      </c>
      <c r="L1384" s="10">
        <v>43965</v>
      </c>
      <c r="M1384" s="4"/>
      <c r="N1384" s="1">
        <f>COUNTIF(K:K,K1384)</f>
        <v>1</v>
      </c>
      <c r="O1384" s="1" t="str">
        <f t="shared" si="22"/>
        <v>Expenses,amount,,source,,expence amount,100,category,H1,item1,H1,item2,item3,,item4,,des,البيك حوالة صادرة: محلية من: xx007 مبلغ: 100.00 SAR في: 2020/05/14 04:18,dae,43965,note2,</v>
      </c>
      <c r="P1384">
        <f>COUNTIF(O:O,O1384)</f>
        <v>1</v>
      </c>
    </row>
    <row r="1385" spans="1:16" ht="30" customHeight="1" thickBot="1" x14ac:dyDescent="0.35">
      <c r="A1385" s="8">
        <v>43965.232939814814</v>
      </c>
      <c r="B1385" s="4" t="s">
        <v>9</v>
      </c>
      <c r="C1385" s="4"/>
      <c r="D1385" s="4"/>
      <c r="E1385" s="9">
        <v>71</v>
      </c>
      <c r="F1385" s="4" t="s">
        <v>14</v>
      </c>
      <c r="G1385" s="4"/>
      <c r="H1385" s="4"/>
      <c r="I1385" s="4" t="s">
        <v>14</v>
      </c>
      <c r="J1385" s="4"/>
      <c r="K1385" s="9" t="s">
        <v>1311</v>
      </c>
      <c r="L1385" s="10">
        <v>43964</v>
      </c>
      <c r="M1385" s="4"/>
      <c r="N1385" s="1">
        <f>COUNTIF(K:K,K1385)</f>
        <v>1</v>
      </c>
      <c r="O1385" s="1" t="str">
        <f t="shared" si="22"/>
        <v>Expenses,amount,,source,,expence amount,71,category,H2,item1,,item2,item3,H2,item4,,des,مشتريات نقاط البيع بطاقة: **4529;مدى(تطبيق مدى Pay) من: xx007 مبلغ: 71.00 SAR لدى: SHAWARMA HOUSE دولة: السعودية في: 2020/05/13 18:23,dae,43964,note2,</v>
      </c>
      <c r="P1385">
        <f>COUNTIF(O:O,O1385)</f>
        <v>1</v>
      </c>
    </row>
    <row r="1386" spans="1:16" ht="30" customHeight="1" thickBot="1" x14ac:dyDescent="0.35">
      <c r="A1386" s="8">
        <v>43965.233275462961</v>
      </c>
      <c r="B1386" s="4" t="s">
        <v>9</v>
      </c>
      <c r="C1386" s="4"/>
      <c r="D1386" s="4"/>
      <c r="E1386" s="9">
        <v>102.48</v>
      </c>
      <c r="F1386" s="4" t="s">
        <v>14</v>
      </c>
      <c r="G1386" s="4"/>
      <c r="H1386" s="4"/>
      <c r="I1386" s="4" t="s">
        <v>14</v>
      </c>
      <c r="J1386" s="4"/>
      <c r="K1386" s="9" t="s">
        <v>1312</v>
      </c>
      <c r="L1386" s="10">
        <v>43964</v>
      </c>
      <c r="M1386" s="4"/>
      <c r="N1386" s="1">
        <f>COUNTIF(K:K,K1386)</f>
        <v>1</v>
      </c>
      <c r="O1386" s="1" t="str">
        <f t="shared" si="22"/>
        <v>Expenses,amount,,source,,expence amount,102.48,category,H2,item1,,item2,item3,H2,item4,,des,مشتريات نقاط البيع بطاقة: **4529;مدى(تطبيق مدى Pay) من: xx007 مبلغ: 102.48 SAR لدى: NAJMAT HAYI ALNDAA دولة: السعودية في: 2020/05/13 16:58,dae,43964,note2,</v>
      </c>
      <c r="P1386">
        <f>COUNTIF(O:O,O1386)</f>
        <v>1</v>
      </c>
    </row>
    <row r="1387" spans="1:16" ht="30" customHeight="1" thickBot="1" x14ac:dyDescent="0.35">
      <c r="A1387" s="8">
        <v>43965.23364583333</v>
      </c>
      <c r="B1387" s="4" t="s">
        <v>9</v>
      </c>
      <c r="C1387" s="4"/>
      <c r="D1387" s="4"/>
      <c r="E1387" s="9">
        <v>52.5</v>
      </c>
      <c r="F1387" s="4" t="s">
        <v>14</v>
      </c>
      <c r="G1387" s="4"/>
      <c r="H1387" s="4"/>
      <c r="I1387" s="4" t="s">
        <v>14</v>
      </c>
      <c r="J1387" s="4"/>
      <c r="K1387" s="9" t="s">
        <v>1313</v>
      </c>
      <c r="L1387" s="10">
        <v>43964</v>
      </c>
      <c r="M1387" s="4"/>
      <c r="N1387" s="1">
        <f>COUNTIF(K:K,K1387)</f>
        <v>1</v>
      </c>
      <c r="O1387" s="1" t="str">
        <f t="shared" si="22"/>
        <v>Expenses,amount,,source,,expence amount,52.5,category,H2,item1,,item2,item3,H2,item4,,des,سداد فاتورة من: xx007 مبلغ: 52.50 SAR مفوتر: في: 2020/05/13 15:31,dae,43964,note2,</v>
      </c>
      <c r="P1387">
        <f>COUNTIF(O:O,O1387)</f>
        <v>1</v>
      </c>
    </row>
    <row r="1388" spans="1:16" ht="30" customHeight="1" thickBot="1" x14ac:dyDescent="0.35">
      <c r="A1388" s="8">
        <v>43965.233993055554</v>
      </c>
      <c r="B1388" s="4" t="s">
        <v>9</v>
      </c>
      <c r="C1388" s="4"/>
      <c r="D1388" s="4"/>
      <c r="E1388" s="9">
        <v>20</v>
      </c>
      <c r="F1388" s="4" t="s">
        <v>14</v>
      </c>
      <c r="G1388" s="4"/>
      <c r="H1388" s="4"/>
      <c r="I1388" s="4" t="s">
        <v>14</v>
      </c>
      <c r="J1388" s="4"/>
      <c r="K1388" s="9" t="s">
        <v>1314</v>
      </c>
      <c r="L1388" s="10">
        <v>43963</v>
      </c>
      <c r="M1388" s="4"/>
      <c r="N1388" s="1">
        <f>COUNTIF(K:K,K1388)</f>
        <v>1</v>
      </c>
      <c r="O1388" s="1" t="str">
        <f t="shared" si="22"/>
        <v>Expenses,amount,,source,,expence amount,20,category,H2,item1,,item2,item3,H2,item4,,des,مشتريات إنترنت بطاقة: **4529;مدى من: xx007 مبلغ: 20.00 SAR لدى: HungerStation في: 2020/05/12 23:00,dae,43963,note2,</v>
      </c>
      <c r="P1388">
        <f>COUNTIF(O:O,O1388)</f>
        <v>1</v>
      </c>
    </row>
    <row r="1389" spans="1:16" ht="30" customHeight="1" thickBot="1" x14ac:dyDescent="0.35">
      <c r="A1389" s="8">
        <v>43965.2344212963</v>
      </c>
      <c r="B1389" s="4" t="s">
        <v>9</v>
      </c>
      <c r="C1389" s="4"/>
      <c r="D1389" s="4"/>
      <c r="E1389" s="9">
        <v>7</v>
      </c>
      <c r="F1389" s="4" t="s">
        <v>14</v>
      </c>
      <c r="G1389" s="4"/>
      <c r="H1389" s="4"/>
      <c r="I1389" s="4" t="s">
        <v>14</v>
      </c>
      <c r="J1389" s="4"/>
      <c r="K1389" s="4" t="s">
        <v>1315</v>
      </c>
      <c r="L1389" s="10">
        <v>43963</v>
      </c>
      <c r="M1389" s="4"/>
      <c r="N1389" s="1">
        <f>COUNTIF(K:K,K1389)</f>
        <v>2</v>
      </c>
      <c r="O1389" s="1" t="str">
        <f t="shared" si="22"/>
        <v>Expenses,amount,,source,,expence amount,7,category,H2,item1,,item2,item3,H2,item4,,des,Water,dae,43963,note2,</v>
      </c>
      <c r="P1389">
        <f>COUNTIF(O:O,O1389)</f>
        <v>1</v>
      </c>
    </row>
    <row r="1390" spans="1:16" ht="30" customHeight="1" thickBot="1" x14ac:dyDescent="0.35">
      <c r="A1390" s="8">
        <v>43965.234664351854</v>
      </c>
      <c r="B1390" s="4" t="s">
        <v>9</v>
      </c>
      <c r="C1390" s="4"/>
      <c r="D1390" s="4"/>
      <c r="E1390" s="9">
        <v>14</v>
      </c>
      <c r="F1390" s="4" t="s">
        <v>10</v>
      </c>
      <c r="G1390" s="4" t="s">
        <v>10</v>
      </c>
      <c r="H1390" s="4"/>
      <c r="I1390" s="4"/>
      <c r="J1390" s="4"/>
      <c r="K1390" s="9" t="s">
        <v>1316</v>
      </c>
      <c r="L1390" s="10">
        <v>43963</v>
      </c>
      <c r="M1390" s="4"/>
      <c r="N1390" s="1">
        <f>COUNTIF(K:K,K1390)</f>
        <v>1</v>
      </c>
      <c r="O1390" s="1" t="str">
        <f t="shared" si="22"/>
        <v>Expenses,amount,,source,,expence amount,14,category,H1,item1,H1,item2,item3,,item4,,des,مشتريات نقاط البيع بطاقة: **4529;تطبيق Apple Pay من: xx007 مبلغ: 21.00 SAR لدى: Abdulaziz Saleh دولة: السعودية في: 2020/05/12 15:39,dae,43963,note2,</v>
      </c>
      <c r="P1390">
        <f>COUNTIF(O:O,O1390)</f>
        <v>1</v>
      </c>
    </row>
    <row r="1391" spans="1:16" ht="30" customHeight="1" thickBot="1" x14ac:dyDescent="0.35">
      <c r="A1391" s="8">
        <v>43965.747094907405</v>
      </c>
      <c r="B1391" s="4" t="s">
        <v>9</v>
      </c>
      <c r="C1391" s="4"/>
      <c r="D1391" s="4"/>
      <c r="E1391" s="9">
        <v>158.75</v>
      </c>
      <c r="F1391" s="4" t="s">
        <v>20</v>
      </c>
      <c r="G1391" s="4"/>
      <c r="H1391" s="4" t="s">
        <v>306</v>
      </c>
      <c r="I1391" s="4"/>
      <c r="J1391" s="4"/>
      <c r="K1391" s="9" t="s">
        <v>1317</v>
      </c>
      <c r="L1391" s="10">
        <v>43965</v>
      </c>
      <c r="M1391" s="4"/>
      <c r="N1391" s="1">
        <f>COUNTIF(K:K,K1391)</f>
        <v>1</v>
      </c>
      <c r="O1391" s="1" t="str">
        <f t="shared" si="22"/>
        <v>Expenses,amount,,source,,expence amount,158.75,category,Me,item1,,item2Pharmacy,item3,,item4,,des,مشتريات نقاط البيع بطاقة: **4529;مدى(تطبيق مدى Pay) من: xx007 مبلغ: 158.75 SAR لدى: Alsyouf Pharmacy 7610 دولة: السعودية في: 2020/05/14 16:53,dae,43965,note2,</v>
      </c>
      <c r="P1391" t="e">
        <f>COUNTIF(O:O,O1391)</f>
        <v>#VALUE!</v>
      </c>
    </row>
    <row r="1392" spans="1:16" ht="30" customHeight="1" thickBot="1" x14ac:dyDescent="0.35">
      <c r="A1392" s="8">
        <v>43965.747430555559</v>
      </c>
      <c r="B1392" s="4" t="s">
        <v>9</v>
      </c>
      <c r="C1392" s="4"/>
      <c r="D1392" s="4"/>
      <c r="E1392" s="9">
        <v>34</v>
      </c>
      <c r="F1392" s="4" t="s">
        <v>14</v>
      </c>
      <c r="G1392" s="4"/>
      <c r="H1392" s="4"/>
      <c r="I1392" s="4" t="s">
        <v>14</v>
      </c>
      <c r="J1392" s="4"/>
      <c r="K1392" s="9" t="s">
        <v>1318</v>
      </c>
      <c r="L1392" s="10">
        <v>43965</v>
      </c>
      <c r="M1392" s="4"/>
      <c r="N1392" s="1">
        <f>COUNTIF(K:K,K1392)</f>
        <v>1</v>
      </c>
      <c r="O1392" s="1" t="str">
        <f t="shared" si="22"/>
        <v>Expenses,amount,,source,,expence amount,34,category,H2,item1,,item2,item3,H2,item4,,des,مشتريات نقاط البيع بطاقة: **4529;مدى(تطبيق مدى Pay) من: xx007 مبلغ: 34.00 SAR لدى: BAIT ALFAROJ دولة: السعودية في: 2020/05/14 16:40,dae,43965,note2,</v>
      </c>
      <c r="P1392">
        <f>COUNTIF(O:O,O1392)</f>
        <v>1</v>
      </c>
    </row>
    <row r="1393" spans="1:16" ht="30" customHeight="1" thickBot="1" x14ac:dyDescent="0.35">
      <c r="A1393" s="8">
        <v>43965.747881944444</v>
      </c>
      <c r="B1393" s="4" t="s">
        <v>9</v>
      </c>
      <c r="C1393" s="4"/>
      <c r="D1393" s="4"/>
      <c r="E1393" s="9">
        <v>28</v>
      </c>
      <c r="F1393" s="4" t="s">
        <v>10</v>
      </c>
      <c r="G1393" s="4" t="s">
        <v>10</v>
      </c>
      <c r="H1393" s="4"/>
      <c r="I1393" s="4"/>
      <c r="J1393" s="4"/>
      <c r="K1393" s="12" t="s">
        <v>1319</v>
      </c>
      <c r="L1393" s="10">
        <v>43965</v>
      </c>
      <c r="M1393" s="4"/>
      <c r="N1393" s="1">
        <f>COUNTIF(K:K,K1393)</f>
        <v>1</v>
      </c>
      <c r="O1393" s="1" t="str">
        <f t="shared" si="22"/>
        <v>Expenses,amount,,source,,expence amount,28,category,H1,item1,H1,item2,item3,,item4,,des,مشتريات نقاط البيع بطاقة: **4529;مدى(تطبيق مدى Pay) من: xx007 مبلغ: 28.00 SAR لدى: SALAMUH MOHAMMED HASAN دولة: السعودية في: 2020/05/14 16:10,dae,43965,note2,</v>
      </c>
      <c r="P1393">
        <f>COUNTIF(O:O,O1393)</f>
        <v>1</v>
      </c>
    </row>
    <row r="1394" spans="1:16" ht="30" customHeight="1" thickBot="1" x14ac:dyDescent="0.35">
      <c r="A1394" s="8">
        <v>43965.748819444445</v>
      </c>
      <c r="B1394" s="4" t="s">
        <v>9</v>
      </c>
      <c r="C1394" s="4"/>
      <c r="D1394" s="4"/>
      <c r="E1394" s="9">
        <v>24.8</v>
      </c>
      <c r="F1394" s="4" t="s">
        <v>14</v>
      </c>
      <c r="G1394" s="4"/>
      <c r="H1394" s="4"/>
      <c r="I1394" s="4" t="s">
        <v>14</v>
      </c>
      <c r="J1394" s="4"/>
      <c r="K1394" s="12" t="s">
        <v>1320</v>
      </c>
      <c r="L1394" s="10">
        <v>43965</v>
      </c>
      <c r="M1394" s="4"/>
      <c r="N1394" s="1">
        <f>COUNTIF(K:K,K1394)</f>
        <v>1</v>
      </c>
      <c r="O1394" s="1" t="str">
        <f t="shared" si="22"/>
        <v>Expenses,amount,,source,,expence amount,24.8,category,H2,item1,,item2,item3,H2,item4,,des,مشتريات نقاط البيع بطاقة: **4529;مدى(تطبيق مدى Pay) من: xx007 مبلغ: 24.80 SAR لدى: SALAMUH MOHAMMED HASAN دولة: السعودية في: 2020/05/14 16:10,dae,43965,note2,</v>
      </c>
      <c r="P1394">
        <f>COUNTIF(O:O,O1394)</f>
        <v>1</v>
      </c>
    </row>
    <row r="1395" spans="1:16" ht="30" customHeight="1" thickBot="1" x14ac:dyDescent="0.35">
      <c r="A1395" s="8">
        <v>43965.761944444443</v>
      </c>
      <c r="B1395" s="4" t="s">
        <v>9</v>
      </c>
      <c r="C1395" s="4"/>
      <c r="D1395" s="4"/>
      <c r="E1395" s="9">
        <v>35.96</v>
      </c>
      <c r="F1395" s="4" t="s">
        <v>60</v>
      </c>
      <c r="G1395" s="4"/>
      <c r="H1395" s="4"/>
      <c r="I1395" s="4"/>
      <c r="J1395" s="4"/>
      <c r="K1395" s="9" t="s">
        <v>1321</v>
      </c>
      <c r="L1395" s="10">
        <v>43965</v>
      </c>
      <c r="M1395" s="4"/>
      <c r="N1395" s="1">
        <f>COUNTIF(K:K,K1395)</f>
        <v>1</v>
      </c>
      <c r="O1395" s="1" t="str">
        <f t="shared" si="22"/>
        <v>Expenses,amount,,source,,expence amount,35.96,category,Res,item1,,item2,item3,,item4,,des,مشتريات إنترنت بطاقة: **4529;مدى من: xx007 مبلغ: 35.96 SAR لدى: UBER TRIP HELP UBER CO في: 2020/05/14 14:12,dae,43965,note2,</v>
      </c>
      <c r="P1395">
        <f>COUNTIF(O:O,O1395)</f>
        <v>1</v>
      </c>
    </row>
    <row r="1396" spans="1:16" ht="30" customHeight="1" thickBot="1" x14ac:dyDescent="0.35">
      <c r="A1396" s="8">
        <v>43965.762280092589</v>
      </c>
      <c r="B1396" s="4" t="s">
        <v>9</v>
      </c>
      <c r="C1396" s="4"/>
      <c r="D1396" s="4"/>
      <c r="E1396" s="9">
        <v>35.119999999999997</v>
      </c>
      <c r="F1396" s="4" t="s">
        <v>60</v>
      </c>
      <c r="G1396" s="4"/>
      <c r="H1396" s="4"/>
      <c r="I1396" s="4"/>
      <c r="J1396" s="4"/>
      <c r="K1396" s="9" t="s">
        <v>1322</v>
      </c>
      <c r="L1396" s="10">
        <v>43965</v>
      </c>
      <c r="M1396" s="4"/>
      <c r="N1396" s="1">
        <f>COUNTIF(K:K,K1396)</f>
        <v>1</v>
      </c>
      <c r="O1396" s="1" t="str">
        <f t="shared" si="22"/>
        <v>Expenses,amount,,source,,expence amount,35.12,category,Res,item1,,item2,item3,,item4,,des,مشتريات إنترنت بطاقة: **4529;مدى من: xx007 مبلغ: 35.12 SAR لدى: UBER TRIP HELP UBER CO في: 2020/05/14 11:22,dae,43965,note2,</v>
      </c>
      <c r="P1396">
        <f>COUNTIF(O:O,O1396)</f>
        <v>1</v>
      </c>
    </row>
    <row r="1397" spans="1:16" ht="30" customHeight="1" thickBot="1" x14ac:dyDescent="0.35">
      <c r="A1397" s="8">
        <v>43965.76289351852</v>
      </c>
      <c r="B1397" s="4" t="s">
        <v>9</v>
      </c>
      <c r="C1397" s="4"/>
      <c r="D1397" s="4"/>
      <c r="E1397" s="9">
        <v>25.2</v>
      </c>
      <c r="F1397" s="4" t="s">
        <v>14</v>
      </c>
      <c r="G1397" s="4"/>
      <c r="H1397" s="4"/>
      <c r="I1397" s="4" t="s">
        <v>14</v>
      </c>
      <c r="J1397" s="4"/>
      <c r="K1397" s="9" t="s">
        <v>1323</v>
      </c>
      <c r="L1397" s="10">
        <v>43951</v>
      </c>
      <c r="M1397" s="4"/>
      <c r="N1397" s="1">
        <f>COUNTIF(K:K,K1397)</f>
        <v>1</v>
      </c>
      <c r="O1397" s="1" t="str">
        <f t="shared" si="22"/>
        <v>Expenses,amount,,source,,expence amount,25.2,category,H2,item1,,item2,item3,H2,item4,,des,مشتريات نقاط البيع بطاقة: **4529;مدى(أثير) من: xx007 مبلغ: 25.20 SAR لدى: Aldawaa PH 879 دولة: السعودية في: 2020/04/30 14:32,dae,43951,note2,</v>
      </c>
      <c r="P1397">
        <f>COUNTIF(O:O,O1397)</f>
        <v>1</v>
      </c>
    </row>
    <row r="1398" spans="1:16" ht="30" customHeight="1" thickBot="1" x14ac:dyDescent="0.35">
      <c r="A1398" s="8">
        <v>43965.763344907406</v>
      </c>
      <c r="B1398" s="4" t="s">
        <v>9</v>
      </c>
      <c r="C1398" s="4"/>
      <c r="D1398" s="4"/>
      <c r="E1398" s="9">
        <v>29.4</v>
      </c>
      <c r="F1398" s="4" t="s">
        <v>14</v>
      </c>
      <c r="G1398" s="4"/>
      <c r="H1398" s="4"/>
      <c r="I1398" s="4" t="s">
        <v>14</v>
      </c>
      <c r="J1398" s="4"/>
      <c r="K1398" s="9" t="s">
        <v>1324</v>
      </c>
      <c r="L1398" s="10">
        <v>43951</v>
      </c>
      <c r="M1398" s="4"/>
      <c r="N1398" s="1">
        <f>COUNTIF(K:K,K1398)</f>
        <v>1</v>
      </c>
      <c r="O1398" s="1" t="str">
        <f t="shared" si="22"/>
        <v>Expenses,amount,,source,,expence amount,29.4,category,H2,item1,,item2,item3,H2,item4,,des,مشتريات نقاط البيع بطاقة: **4529;مدى(أثير) من: xx007 مبلغ: 29.40 SAR لدى: Aldawaa PH 815 دولة: السعودية في: 2020/04/30 14:19,dae,43951,note2,</v>
      </c>
      <c r="P1398">
        <f>COUNTIF(O:O,O1398)</f>
        <v>1</v>
      </c>
    </row>
    <row r="1399" spans="1:16" ht="30" customHeight="1" thickBot="1" x14ac:dyDescent="0.35">
      <c r="A1399" s="8">
        <v>43965.763761574075</v>
      </c>
      <c r="B1399" s="4" t="s">
        <v>9</v>
      </c>
      <c r="C1399" s="4"/>
      <c r="D1399" s="4"/>
      <c r="E1399" s="9">
        <v>134.88999999999999</v>
      </c>
      <c r="F1399" s="4" t="s">
        <v>14</v>
      </c>
      <c r="G1399" s="4"/>
      <c r="H1399" s="4"/>
      <c r="I1399" s="4" t="s">
        <v>14</v>
      </c>
      <c r="J1399" s="4"/>
      <c r="K1399" s="9" t="s">
        <v>1325</v>
      </c>
      <c r="L1399" s="10">
        <v>43950</v>
      </c>
      <c r="M1399" s="4"/>
      <c r="N1399" s="1">
        <f>COUNTIF(K:K,K1399)</f>
        <v>1</v>
      </c>
      <c r="O1399" s="1" t="str">
        <f t="shared" si="22"/>
        <v>Expenses,amount,,source,,expence amount,134.89,category,H2,item1,,item2,item3,H2,item4,,des,مشتريات نقاط البيع بطاقة: **4529;مدى(أثير) من: xx007 مبلغ: 134.89 SAR لدى: ALOTHAIM ANAS BIN دولة: السعودية في: 2020/04/29 15:00,dae,43950,note2,</v>
      </c>
      <c r="P1399">
        <f>COUNTIF(O:O,O1399)</f>
        <v>1</v>
      </c>
    </row>
    <row r="1400" spans="1:16" ht="30" customHeight="1" thickBot="1" x14ac:dyDescent="0.35">
      <c r="A1400" s="8">
        <v>43965.764131944445</v>
      </c>
      <c r="B1400" s="4" t="s">
        <v>9</v>
      </c>
      <c r="C1400" s="4"/>
      <c r="D1400" s="4"/>
      <c r="E1400" s="9">
        <v>47.25</v>
      </c>
      <c r="F1400" s="4" t="s">
        <v>14</v>
      </c>
      <c r="G1400" s="4"/>
      <c r="H1400" s="4"/>
      <c r="I1400" s="4" t="s">
        <v>14</v>
      </c>
      <c r="J1400" s="4"/>
      <c r="K1400" s="9" t="s">
        <v>1326</v>
      </c>
      <c r="L1400" s="10">
        <v>43950</v>
      </c>
      <c r="M1400" s="4"/>
      <c r="N1400" s="1">
        <f>COUNTIF(K:K,K1400)</f>
        <v>1</v>
      </c>
      <c r="O1400" s="1" t="str">
        <f t="shared" si="22"/>
        <v>Expenses,amount,,source,,expence amount,47.25,category,H2,item1,,item2,item3,H2,item4,,des,مشتريات نقاط البيع بطاقة: **4529;مدى(أثير) من: xx007 مبلغ: 47.25 SAR لدى: khamsat altawfeer co دولة: السعودية في: 2020/04/29 14:02,dae,43950,note2,</v>
      </c>
      <c r="P1400">
        <f>COUNTIF(O:O,O1400)</f>
        <v>1</v>
      </c>
    </row>
    <row r="1401" spans="1:16" ht="30" customHeight="1" thickBot="1" x14ac:dyDescent="0.35">
      <c r="A1401" s="8">
        <v>43965.765034722222</v>
      </c>
      <c r="B1401" s="4" t="s">
        <v>9</v>
      </c>
      <c r="C1401" s="4"/>
      <c r="D1401" s="4"/>
      <c r="E1401" s="9">
        <v>300</v>
      </c>
      <c r="F1401" s="4" t="s">
        <v>60</v>
      </c>
      <c r="G1401" s="4"/>
      <c r="H1401" s="4"/>
      <c r="I1401" s="4"/>
      <c r="J1401" s="4"/>
      <c r="K1401" s="9" t="s">
        <v>1327</v>
      </c>
      <c r="L1401" s="10">
        <v>43965</v>
      </c>
      <c r="M1401" s="4"/>
      <c r="N1401" s="1">
        <f>COUNTIF(K:K,K1401)</f>
        <v>1</v>
      </c>
      <c r="O1401" s="1" t="str">
        <f t="shared" si="22"/>
        <v>Expenses,amount,,source,,expence amount,300,category,Res,item1,,item2,item3,,item4,,des,حوالة صادرة: محلية من: ***3001 مبلغ: SAR 300.00 في: 2020-05-14 05:34:09,dae,43965,note2,</v>
      </c>
      <c r="P1401">
        <f>COUNTIF(O:O,O1401)</f>
        <v>1</v>
      </c>
    </row>
    <row r="1402" spans="1:16" ht="30" customHeight="1" thickBot="1" x14ac:dyDescent="0.35">
      <c r="A1402" s="8">
        <v>43965.766122685185</v>
      </c>
      <c r="B1402" s="4" t="s">
        <v>9</v>
      </c>
      <c r="C1402" s="4"/>
      <c r="D1402" s="4"/>
      <c r="E1402" s="9">
        <v>500</v>
      </c>
      <c r="F1402" s="4" t="s">
        <v>20</v>
      </c>
      <c r="G1402" s="4"/>
      <c r="H1402" s="4" t="s">
        <v>30</v>
      </c>
      <c r="I1402" s="4"/>
      <c r="J1402" s="4"/>
      <c r="K1402" s="9" t="s">
        <v>1328</v>
      </c>
      <c r="L1402" s="10">
        <v>43962</v>
      </c>
      <c r="M1402" s="4"/>
      <c r="N1402" s="1">
        <f>COUNTIF(K:K,K1402)</f>
        <v>1</v>
      </c>
      <c r="O1402" s="1" t="str">
        <f t="shared" si="22"/>
        <v>Expenses,amount,,source,,expence amount,500,category,Me,item1,,item2Other,item3,,item4,,des,سلفة ظافر سحب: صراف آلي بطاقة: ***1693;مدى من: ***3001 مبلغ: SAR 500.00 في: 2020-05-11 16:22:54,dae,43962,note2,</v>
      </c>
      <c r="P1402">
        <f>COUNTIF(O:O,O1402)</f>
        <v>1</v>
      </c>
    </row>
    <row r="1403" spans="1:16" ht="30" customHeight="1" thickBot="1" x14ac:dyDescent="0.35">
      <c r="A1403" s="8">
        <v>43965.766817129632</v>
      </c>
      <c r="B1403" s="4" t="s">
        <v>9</v>
      </c>
      <c r="C1403" s="4"/>
      <c r="D1403" s="4"/>
      <c r="E1403" s="9">
        <v>50</v>
      </c>
      <c r="F1403" s="4" t="s">
        <v>14</v>
      </c>
      <c r="G1403" s="4"/>
      <c r="H1403" s="4"/>
      <c r="I1403" s="4" t="s">
        <v>254</v>
      </c>
      <c r="J1403" s="4"/>
      <c r="K1403" s="9" t="s">
        <v>1329</v>
      </c>
      <c r="L1403" s="10">
        <v>43962</v>
      </c>
      <c r="M1403" s="4"/>
      <c r="N1403" s="1">
        <f>COUNTIF(K:K,K1403)</f>
        <v>1</v>
      </c>
      <c r="O1403" s="1" t="str">
        <f t="shared" si="22"/>
        <v>Expenses,amount,,source,,expence amount,50,category,H2,item1,,item2,item3,Momen,item4,,des,سحب: صراف آلي بطاقة: ***1693;مدى من: ***3001 مبلغ: SAR 50.00 في: 2020-05-11 15:42:30,dae,43962,note2,</v>
      </c>
      <c r="P1403">
        <f>COUNTIF(O:O,O1403)</f>
        <v>1</v>
      </c>
    </row>
    <row r="1404" spans="1:16" ht="30" customHeight="1" thickBot="1" x14ac:dyDescent="0.35">
      <c r="A1404" s="8">
        <v>43965.767465277779</v>
      </c>
      <c r="B1404" s="4" t="s">
        <v>9</v>
      </c>
      <c r="C1404" s="4"/>
      <c r="D1404" s="4"/>
      <c r="E1404" s="9">
        <v>150.75</v>
      </c>
      <c r="F1404" s="4" t="s">
        <v>14</v>
      </c>
      <c r="G1404" s="4"/>
      <c r="H1404" s="4"/>
      <c r="I1404" s="4" t="s">
        <v>14</v>
      </c>
      <c r="J1404" s="4"/>
      <c r="K1404" s="9" t="s">
        <v>1330</v>
      </c>
      <c r="L1404" s="10">
        <v>43962</v>
      </c>
      <c r="M1404" s="4"/>
      <c r="N1404" s="1">
        <f>COUNTIF(K:K,K1404)</f>
        <v>1</v>
      </c>
      <c r="O1404" s="1" t="str">
        <f t="shared" si="22"/>
        <v>Expenses,amount,,source,,expence amount,150.75,category,H2,item1,,item2,item3,H2,item4,,des,شراء عبر نقاط البيع بطاقة: ***1693; مدى من: ***3001 مبلغ: SAR 150.75 لدى: TAMIMI MARKETS S162 في: 2020-05-11 15:36:06,dae,43962,note2,</v>
      </c>
      <c r="P1404">
        <f>COUNTIF(O:O,O1404)</f>
        <v>1</v>
      </c>
    </row>
    <row r="1405" spans="1:16" ht="30" customHeight="1" thickBot="1" x14ac:dyDescent="0.35">
      <c r="A1405" s="8">
        <v>43965.76871527778</v>
      </c>
      <c r="B1405" s="4" t="s">
        <v>9</v>
      </c>
      <c r="C1405" s="4"/>
      <c r="D1405" s="4"/>
      <c r="E1405" s="9">
        <v>9</v>
      </c>
      <c r="F1405" s="4" t="s">
        <v>20</v>
      </c>
      <c r="G1405" s="4"/>
      <c r="H1405" s="4" t="s">
        <v>45</v>
      </c>
      <c r="I1405" s="4"/>
      <c r="J1405" s="4"/>
      <c r="K1405" s="4" t="s">
        <v>99</v>
      </c>
      <c r="L1405" s="10">
        <v>43963</v>
      </c>
      <c r="M1405" s="4"/>
      <c r="N1405" s="1">
        <f>COUNTIF(K:K,K1405)</f>
        <v>118</v>
      </c>
      <c r="O1405" s="1" t="str">
        <f t="shared" si="22"/>
        <v>Expenses,amount,,source,,expence amount,9,category,Me,item1,,item2Laundry,item3,,item4,,des,C,dae,43963,note2,</v>
      </c>
      <c r="P1405">
        <f>COUNTIF(O:O,O1405)</f>
        <v>1</v>
      </c>
    </row>
    <row r="1406" spans="1:16" ht="30" customHeight="1" thickBot="1" x14ac:dyDescent="0.35">
      <c r="A1406" s="8">
        <v>43966.846504629626</v>
      </c>
      <c r="B1406" s="4" t="s">
        <v>9</v>
      </c>
      <c r="C1406" s="4"/>
      <c r="D1406" s="4"/>
      <c r="E1406" s="9">
        <v>10.5</v>
      </c>
      <c r="F1406" s="4" t="s">
        <v>14</v>
      </c>
      <c r="G1406" s="4"/>
      <c r="H1406" s="4"/>
      <c r="I1406" s="4" t="s">
        <v>14</v>
      </c>
      <c r="J1406" s="4"/>
      <c r="K1406" s="9" t="s">
        <v>1331</v>
      </c>
      <c r="L1406" s="10">
        <v>43966</v>
      </c>
      <c r="M1406" s="4"/>
      <c r="N1406" s="1">
        <f>COUNTIF(K:K,K1406)</f>
        <v>1</v>
      </c>
      <c r="O1406" s="1" t="str">
        <f t="shared" si="22"/>
        <v>Expenses,amount,,source,,expence amount,10.5,category,H2,item1,,item2,item3,H2,item4,,des,مشتريات نقاط البيع بطاقة: **4529;مدى(تطبيق مدى Pay) من: xx007 مبلغ: 10.50 SAR لدى: NAJMAT HAYI ALNDAA دولة: السعودية في: 2020/05/15 16:13,dae,43966,note2,</v>
      </c>
      <c r="P1406">
        <f>COUNTIF(O:O,O1406)</f>
        <v>1</v>
      </c>
    </row>
    <row r="1407" spans="1:16" ht="30" customHeight="1" thickBot="1" x14ac:dyDescent="0.35">
      <c r="A1407" s="8">
        <v>43966.846828703703</v>
      </c>
      <c r="B1407" s="4" t="s">
        <v>9</v>
      </c>
      <c r="C1407" s="4"/>
      <c r="D1407" s="4"/>
      <c r="E1407" s="9">
        <v>15.75</v>
      </c>
      <c r="F1407" s="4" t="s">
        <v>14</v>
      </c>
      <c r="G1407" s="4"/>
      <c r="H1407" s="4"/>
      <c r="I1407" s="4" t="s">
        <v>14</v>
      </c>
      <c r="J1407" s="4"/>
      <c r="K1407" s="9" t="s">
        <v>1332</v>
      </c>
      <c r="L1407" s="10">
        <v>43966</v>
      </c>
      <c r="M1407" s="4"/>
      <c r="N1407" s="1">
        <f>COUNTIF(K:K,K1407)</f>
        <v>1</v>
      </c>
      <c r="O1407" s="1" t="str">
        <f t="shared" si="22"/>
        <v>Expenses,amount,,source,,expence amount,15.75,category,H2,item1,,item2,item3,H2,item4,,des,مشتريات نقاط البيع بطاقة: **4529;مدى(تطبيق مدى Pay) من: xx007 مبلغ: 15.75 SAR لدى: Ruba Muhammad Al دولة: السعودية في: 2020/05/15 16:10,dae,43966,note2,</v>
      </c>
      <c r="P1407">
        <f>COUNTIF(O:O,O1407)</f>
        <v>1</v>
      </c>
    </row>
    <row r="1408" spans="1:16" ht="30" customHeight="1" thickBot="1" x14ac:dyDescent="0.35">
      <c r="A1408" s="8">
        <v>43966.84715277778</v>
      </c>
      <c r="B1408" s="4" t="s">
        <v>9</v>
      </c>
      <c r="C1408" s="4"/>
      <c r="D1408" s="4"/>
      <c r="E1408" s="9">
        <v>113</v>
      </c>
      <c r="F1408" s="4" t="s">
        <v>14</v>
      </c>
      <c r="G1408" s="4"/>
      <c r="H1408" s="4"/>
      <c r="I1408" s="4" t="s">
        <v>14</v>
      </c>
      <c r="J1408" s="4"/>
      <c r="K1408" s="9" t="s">
        <v>1333</v>
      </c>
      <c r="L1408" s="10">
        <v>43965</v>
      </c>
      <c r="M1408" s="4"/>
      <c r="N1408" s="1">
        <f>COUNTIF(K:K,K1408)</f>
        <v>1</v>
      </c>
      <c r="O1408" s="1" t="str">
        <f t="shared" si="22"/>
        <v>Expenses,amount,,source,,expence amount,113,category,H2,item1,,item2,item3,H2,item4,,des,مشتريات إنترنت بطاقة: **4529;مدى من: xx007 مبلغ: 113.00 SAR لدى: jahez في: 2020/05/14 17:20,dae,43965,note2,</v>
      </c>
      <c r="P1408">
        <f>COUNTIF(O:O,O1408)</f>
        <v>1</v>
      </c>
    </row>
    <row r="1409" spans="1:16" ht="30" customHeight="1" thickBot="1" x14ac:dyDescent="0.35">
      <c r="A1409" s="8">
        <v>43966.84820601852</v>
      </c>
      <c r="B1409" s="4" t="s">
        <v>9</v>
      </c>
      <c r="C1409" s="4"/>
      <c r="D1409" s="4"/>
      <c r="E1409" s="9">
        <v>8</v>
      </c>
      <c r="F1409" s="4" t="s">
        <v>20</v>
      </c>
      <c r="G1409" s="4"/>
      <c r="H1409" s="4" t="s">
        <v>84</v>
      </c>
      <c r="I1409" s="4"/>
      <c r="J1409" s="4"/>
      <c r="K1409" s="9" t="s">
        <v>1334</v>
      </c>
      <c r="L1409" s="10">
        <v>43873</v>
      </c>
      <c r="M1409" s="4"/>
      <c r="N1409" s="1">
        <f>COUNTIF(K:K,K1409)</f>
        <v>1</v>
      </c>
      <c r="O1409" s="1" t="str">
        <f t="shared" si="22"/>
        <v>Expenses,amount,,source,,expence amount,8,category,Me,item1,,item2Coffee,item3,,item4,,des,مشتريات نقاط البيع بطاقة: **4529;تطبيق Apple Pay من: xx007 مبلغ: 8.00 SAR لدى: DANKIN DONUTS دولة: السعودية في: 2020/02/12 14:39,dae,43873,note2,</v>
      </c>
      <c r="P1409">
        <f>COUNTIF(O:O,O1409)</f>
        <v>1</v>
      </c>
    </row>
    <row r="1410" spans="1:16" ht="30" customHeight="1" thickBot="1" x14ac:dyDescent="0.35">
      <c r="A1410" s="8">
        <v>43966.84878472222</v>
      </c>
      <c r="B1410" s="4" t="s">
        <v>9</v>
      </c>
      <c r="C1410" s="4"/>
      <c r="D1410" s="4"/>
      <c r="E1410" s="9">
        <v>69.67</v>
      </c>
      <c r="F1410" s="4" t="s">
        <v>10</v>
      </c>
      <c r="G1410" s="4" t="s">
        <v>10</v>
      </c>
      <c r="H1410" s="4"/>
      <c r="I1410" s="4"/>
      <c r="J1410" s="4"/>
      <c r="K1410" s="9" t="s">
        <v>1335</v>
      </c>
      <c r="L1410" s="10">
        <v>43963</v>
      </c>
      <c r="M1410" s="4"/>
      <c r="N1410" s="1">
        <f>COUNTIF(K:K,K1410)</f>
        <v>1</v>
      </c>
      <c r="O1410" s="1" t="str">
        <f t="shared" si="22"/>
        <v>Expenses,amount,,source,,expence amount,69.67,category,H1,item1,H1,item2,item3,,item4,,des,مشتريات نقاط البيع بطاقة: **4529;تطبيق Apple Pay من: xx007 مبلغ: 69.67 SAR لدى: TAMIMI MARKETS S162 دولة: السعودية في: 2020/02/12 14:22,dae,43963,note2,</v>
      </c>
      <c r="P1410">
        <f>COUNTIF(O:O,O1410)</f>
        <v>1</v>
      </c>
    </row>
    <row r="1411" spans="1:16" ht="30" customHeight="1" thickBot="1" x14ac:dyDescent="0.35">
      <c r="A1411" s="8">
        <v>43969.015532407408</v>
      </c>
      <c r="B1411" s="4" t="s">
        <v>9</v>
      </c>
      <c r="C1411" s="4"/>
      <c r="D1411" s="4"/>
      <c r="E1411" s="9">
        <v>5</v>
      </c>
      <c r="F1411" s="4" t="s">
        <v>14</v>
      </c>
      <c r="G1411" s="4"/>
      <c r="H1411" s="4"/>
      <c r="I1411" s="4" t="s">
        <v>14</v>
      </c>
      <c r="J1411" s="4"/>
      <c r="K1411" s="9" t="s">
        <v>1336</v>
      </c>
      <c r="L1411" s="10">
        <v>43968</v>
      </c>
      <c r="M1411" s="4"/>
      <c r="N1411" s="1">
        <f>COUNTIF(K:K,K1411)</f>
        <v>1</v>
      </c>
      <c r="O1411" s="1" t="str">
        <f t="shared" si="22"/>
        <v>Expenses,amount,,source,,expence amount,5,category,H2,item1,,item2,item3,H2,item4,,des,شراء عبر نقاط البيع بطاقة:*9034;مدى(أثير) من:*2984 لدى:Ruba Muhammad Al-Hamid مبلغ:SAR 5.00 في:20-05-17 17:34,dae,43968,note2,</v>
      </c>
      <c r="P1411">
        <f>COUNTIF(O:O,O1411)</f>
        <v>1</v>
      </c>
    </row>
    <row r="1412" spans="1:16" ht="30" customHeight="1" thickBot="1" x14ac:dyDescent="0.35">
      <c r="A1412" s="8">
        <v>43969.01599537037</v>
      </c>
      <c r="B1412" s="4" t="s">
        <v>9</v>
      </c>
      <c r="C1412" s="4"/>
      <c r="D1412" s="4"/>
      <c r="E1412" s="9">
        <v>10</v>
      </c>
      <c r="F1412" s="4" t="s">
        <v>20</v>
      </c>
      <c r="G1412" s="4"/>
      <c r="H1412" s="4" t="s">
        <v>156</v>
      </c>
      <c r="I1412" s="4"/>
      <c r="J1412" s="4"/>
      <c r="K1412" s="9" t="s">
        <v>1337</v>
      </c>
      <c r="L1412" s="10">
        <v>43968</v>
      </c>
      <c r="M1412" s="4"/>
      <c r="N1412" s="1">
        <f>COUNTIF(K:K,K1412)</f>
        <v>1</v>
      </c>
      <c r="O1412" s="1" t="str">
        <f t="shared" si="22"/>
        <v>Expenses,amount,,source,,expence amount,10,category,Me,item1,,item2Charity,item3,,item4,,des,مشتريات إنترنت بطاقة: **4529;مدى من: xx007 مبلغ: 10.00 SAR لدى: HungerStation في: 2020/05/17 16:54,dae,43968,note2,</v>
      </c>
      <c r="P1412">
        <f>COUNTIF(O:O,O1412)</f>
        <v>1</v>
      </c>
    </row>
    <row r="1413" spans="1:16" ht="30" customHeight="1" thickBot="1" x14ac:dyDescent="0.35">
      <c r="A1413" s="8">
        <v>43969.016319444447</v>
      </c>
      <c r="B1413" s="4" t="s">
        <v>9</v>
      </c>
      <c r="C1413" s="4"/>
      <c r="D1413" s="4"/>
      <c r="E1413" s="9">
        <v>84</v>
      </c>
      <c r="F1413" s="4" t="s">
        <v>14</v>
      </c>
      <c r="G1413" s="4"/>
      <c r="H1413" s="4"/>
      <c r="I1413" s="4" t="s">
        <v>14</v>
      </c>
      <c r="J1413" s="4"/>
      <c r="K1413" s="9" t="s">
        <v>1338</v>
      </c>
      <c r="L1413" s="10">
        <v>43968</v>
      </c>
      <c r="M1413" s="4"/>
      <c r="N1413" s="1">
        <f>COUNTIF(K:K,K1413)</f>
        <v>1</v>
      </c>
      <c r="O1413" s="1" t="str">
        <f t="shared" si="22"/>
        <v>Expenses,amount,,source,,expence amount,84,category,H2,item1,,item2,item3,H2,item4,,des,مشتريات إنترنت بطاقة: **4529;مدى من: xx007 مبلغ: 84.00 SAR لدى: HungerStation في: 2020/05/17 16:31,dae,43968,note2,</v>
      </c>
      <c r="P1413">
        <f>COUNTIF(O:O,O1413)</f>
        <v>1</v>
      </c>
    </row>
    <row r="1414" spans="1:16" ht="30" customHeight="1" thickBot="1" x14ac:dyDescent="0.35">
      <c r="A1414" s="8">
        <v>43969.016631944447</v>
      </c>
      <c r="B1414" s="4" t="s">
        <v>9</v>
      </c>
      <c r="C1414" s="4"/>
      <c r="D1414" s="4"/>
      <c r="E1414" s="9">
        <v>62</v>
      </c>
      <c r="F1414" s="4" t="s">
        <v>14</v>
      </c>
      <c r="G1414" s="4"/>
      <c r="H1414" s="4"/>
      <c r="I1414" s="4" t="s">
        <v>14</v>
      </c>
      <c r="J1414" s="4"/>
      <c r="K1414" s="9" t="s">
        <v>1339</v>
      </c>
      <c r="L1414" s="10">
        <v>43968</v>
      </c>
      <c r="M1414" s="4"/>
      <c r="N1414" s="1">
        <f>COUNTIF(K:K,K1414)</f>
        <v>1</v>
      </c>
      <c r="O1414" s="1" t="str">
        <f t="shared" si="22"/>
        <v>Expenses,amount,,source,,expence amount,62,category,H2,item1,,item2,item3,H2,item4,,des,مشتريات إنترنت بطاقة: **4529;مدى من: xx007 مبلغ: 62.00 SAR لدى: HungerStation في: 2020/05/17 16:21,dae,43968,note2,</v>
      </c>
      <c r="P1414">
        <f>COUNTIF(O:O,O1414)</f>
        <v>1</v>
      </c>
    </row>
    <row r="1415" spans="1:16" ht="30" customHeight="1" thickBot="1" x14ac:dyDescent="0.35">
      <c r="A1415" s="8">
        <v>43969.017048611109</v>
      </c>
      <c r="B1415" s="4" t="s">
        <v>9</v>
      </c>
      <c r="C1415" s="4"/>
      <c r="D1415" s="4"/>
      <c r="E1415" s="9">
        <v>89</v>
      </c>
      <c r="F1415" s="4" t="s">
        <v>10</v>
      </c>
      <c r="G1415" s="4" t="s">
        <v>10</v>
      </c>
      <c r="H1415" s="4"/>
      <c r="I1415" s="4"/>
      <c r="J1415" s="4"/>
      <c r="K1415" s="9" t="s">
        <v>1340</v>
      </c>
      <c r="L1415" s="10">
        <v>43967</v>
      </c>
      <c r="M1415" s="4"/>
      <c r="N1415" s="1">
        <f>COUNTIF(K:K,K1415)</f>
        <v>1</v>
      </c>
      <c r="O1415" s="1" t="str">
        <f t="shared" si="22"/>
        <v>Expenses,amount,,source,,expence amount,89,category,H1,item1,H1,item2,item3,,item4,,des,مشتريات إنترنت بطاقة: **4529;مدى من: xx007 مبلغ: 89.06 SAR لدى: Mrsool في: 2020/05/16 01:51,dae,43967,note2,</v>
      </c>
      <c r="P1415">
        <f>COUNTIF(O:O,O1415)</f>
        <v>1</v>
      </c>
    </row>
    <row r="1416" spans="1:16" ht="30" customHeight="1" thickBot="1" x14ac:dyDescent="0.35">
      <c r="A1416" s="8">
        <v>43969.017743055556</v>
      </c>
      <c r="B1416" s="4" t="s">
        <v>9</v>
      </c>
      <c r="C1416" s="4"/>
      <c r="D1416" s="4"/>
      <c r="E1416" s="9">
        <v>650</v>
      </c>
      <c r="F1416" s="4" t="s">
        <v>60</v>
      </c>
      <c r="G1416" s="4"/>
      <c r="H1416" s="4"/>
      <c r="I1416" s="4"/>
      <c r="J1416" s="4"/>
      <c r="K1416" s="9" t="s">
        <v>1341</v>
      </c>
      <c r="L1416" s="10">
        <v>43968</v>
      </c>
      <c r="M1416" s="4"/>
      <c r="N1416" s="1">
        <f>COUNTIF(K:K,K1416)</f>
        <v>1</v>
      </c>
      <c r="O1416" s="1" t="str">
        <f t="shared" si="22"/>
        <v>Expenses,amount,,source,,expence amount,650,category,Res,item1,,item2,item3,,item4,,des,حوالة صادرة: محلية من: ***3001 مبلغ: SAR 650.00 في: 2020-05-17 13:44:35,dae,43968,note2,</v>
      </c>
      <c r="P1416">
        <f>COUNTIF(O:O,O1416)</f>
        <v>1</v>
      </c>
    </row>
    <row r="1417" spans="1:16" ht="30" customHeight="1" thickBot="1" x14ac:dyDescent="0.35">
      <c r="A1417" s="8">
        <v>43969.018182870372</v>
      </c>
      <c r="B1417" s="4" t="s">
        <v>9</v>
      </c>
      <c r="C1417" s="4"/>
      <c r="D1417" s="4"/>
      <c r="E1417" s="9">
        <v>27</v>
      </c>
      <c r="F1417" s="4" t="s">
        <v>10</v>
      </c>
      <c r="G1417" s="4" t="s">
        <v>10</v>
      </c>
      <c r="H1417" s="4"/>
      <c r="I1417" s="4"/>
      <c r="J1417" s="4"/>
      <c r="K1417" s="9" t="s">
        <v>1342</v>
      </c>
      <c r="L1417" s="10">
        <v>43967</v>
      </c>
      <c r="M1417" s="4"/>
      <c r="N1417" s="1">
        <f>COUNTIF(K:K,K1417)</f>
        <v>1</v>
      </c>
      <c r="O1417" s="1" t="str">
        <f t="shared" si="22"/>
        <v>Expenses,amount,,source,,expence amount,27,category,H1,item1,H1,item2,item3,,item4,,des,شراء عبر نقاط البيع بطاقة: ***1693; مدى(أثير) من: ***3001 مبلغ: SAR 27.00 لدى: EST BAYAREQ DUBAI LLTJ ah st في: 2020-05-16 14:45:05,dae,43967,note2,</v>
      </c>
      <c r="P1417">
        <f>COUNTIF(O:O,O1417)</f>
        <v>1</v>
      </c>
    </row>
    <row r="1418" spans="1:16" ht="30" customHeight="1" thickBot="1" x14ac:dyDescent="0.35">
      <c r="A1418" s="8">
        <v>43969.018518518518</v>
      </c>
      <c r="B1418" s="4" t="s">
        <v>9</v>
      </c>
      <c r="C1418" s="4"/>
      <c r="D1418" s="4"/>
      <c r="E1418" s="9">
        <v>185.25</v>
      </c>
      <c r="F1418" s="4" t="s">
        <v>10</v>
      </c>
      <c r="G1418" s="4" t="s">
        <v>10</v>
      </c>
      <c r="H1418" s="4"/>
      <c r="I1418" s="4"/>
      <c r="J1418" s="4"/>
      <c r="K1418" s="9" t="s">
        <v>1343</v>
      </c>
      <c r="L1418" s="10">
        <v>43967</v>
      </c>
      <c r="M1418" s="4"/>
      <c r="N1418" s="1">
        <f>COUNTIF(K:K,K1418)</f>
        <v>1</v>
      </c>
      <c r="O1418" s="1" t="str">
        <f t="shared" si="22"/>
        <v>Expenses,amount,,source,,expence amount,185.25,category,H1,item1,H1,item2,item3,,item4,,des,شراء عبر نقاط البيع بطاقة: ***1693; مدى(أثير) من: ***3001 مبلغ: SAR 185.25 لدى: PANDA RETAIL COMPANY P n RD في: 2020-05-16 14:29:48,dae,43967,note2,</v>
      </c>
      <c r="P1418">
        <f>COUNTIF(O:O,O1418)</f>
        <v>1</v>
      </c>
    </row>
    <row r="1419" spans="1:16" ht="30" customHeight="1" thickBot="1" x14ac:dyDescent="0.35">
      <c r="A1419" s="8">
        <v>43971.763344907406</v>
      </c>
      <c r="B1419" s="4" t="s">
        <v>9</v>
      </c>
      <c r="C1419" s="4"/>
      <c r="D1419" s="4"/>
      <c r="E1419" s="9">
        <v>45</v>
      </c>
      <c r="F1419" s="4" t="s">
        <v>20</v>
      </c>
      <c r="G1419" s="4"/>
      <c r="H1419" s="4" t="s">
        <v>306</v>
      </c>
      <c r="I1419" s="4"/>
      <c r="J1419" s="4"/>
      <c r="K1419" s="9" t="s">
        <v>1344</v>
      </c>
      <c r="L1419" s="10">
        <v>43971</v>
      </c>
      <c r="M1419" s="4"/>
      <c r="N1419" s="1">
        <f>COUNTIF(K:K,K1419)</f>
        <v>1</v>
      </c>
      <c r="O1419" s="1" t="str">
        <f t="shared" si="22"/>
        <v>Expenses,amount,,source,,expence amount,45,category,Me,item1,,item2Pharmacy,item3,,item4,,des,شراء عبر نقاط البيع بطاقة: ***1693; مدى(أثير) من: ***3001 مبلغ: SAR 45.00 لدى: Aldawaa PH 815 في: 2020-05-20 15:40:48,dae,43971,note2,</v>
      </c>
      <c r="P1419">
        <f>COUNTIF(O:O,O1419)</f>
        <v>1</v>
      </c>
    </row>
    <row r="1420" spans="1:16" ht="30" customHeight="1" thickBot="1" x14ac:dyDescent="0.35">
      <c r="A1420" s="8">
        <v>43971.763692129629</v>
      </c>
      <c r="B1420" s="4" t="s">
        <v>9</v>
      </c>
      <c r="C1420" s="4"/>
      <c r="D1420" s="4"/>
      <c r="E1420" s="9">
        <v>43</v>
      </c>
      <c r="F1420" s="4" t="s">
        <v>20</v>
      </c>
      <c r="G1420" s="4"/>
      <c r="H1420" s="4" t="s">
        <v>22</v>
      </c>
      <c r="I1420" s="4"/>
      <c r="J1420" s="4"/>
      <c r="K1420" s="9" t="s">
        <v>1345</v>
      </c>
      <c r="L1420" s="10">
        <v>43971</v>
      </c>
      <c r="M1420" s="4"/>
      <c r="N1420" s="1">
        <f>COUNTIF(K:K,K1420)</f>
        <v>1</v>
      </c>
      <c r="O1420" s="1" t="str">
        <f t="shared" si="22"/>
        <v>Expenses,amount,,source,,expence amount,43,category,Me,item1,,item2Fuel,item3,,item4,,des,شراء عبر نقاط البيع بطاقة: ***1693; مدى(أثير) من: ***3001 مبلغ: SAR 43.00 لدى: Abu Bakar 2 في: 2020-05-20 15:12:04,dae,43971,note2,</v>
      </c>
      <c r="P1420">
        <f>COUNTIF(O:O,O1420)</f>
        <v>1</v>
      </c>
    </row>
    <row r="1421" spans="1:16" ht="30" customHeight="1" thickBot="1" x14ac:dyDescent="0.35">
      <c r="A1421" s="8">
        <v>43971.764039351852</v>
      </c>
      <c r="B1421" s="4" t="s">
        <v>9</v>
      </c>
      <c r="C1421" s="4"/>
      <c r="D1421" s="4"/>
      <c r="E1421" s="9">
        <v>400</v>
      </c>
      <c r="F1421" s="4" t="s">
        <v>60</v>
      </c>
      <c r="G1421" s="4"/>
      <c r="H1421" s="4"/>
      <c r="I1421" s="4"/>
      <c r="J1421" s="4"/>
      <c r="K1421" s="9" t="s">
        <v>1346</v>
      </c>
      <c r="L1421" s="10">
        <v>43971</v>
      </c>
      <c r="M1421" s="4"/>
      <c r="N1421" s="1">
        <f>COUNTIF(K:K,K1421)</f>
        <v>1</v>
      </c>
      <c r="O1421" s="1" t="str">
        <f t="shared" si="22"/>
        <v>Expenses,amount,,source,,expence amount,400,category,Res,item1,,item2,item3,,item4,,des,حوالة صادرة: محلية من: ***3001 مبلغ: SAR 400.00 في: 2020-05-20 12:19:58,dae,43971,note2,</v>
      </c>
      <c r="P1421">
        <f>COUNTIF(O:O,O1421)</f>
        <v>1</v>
      </c>
    </row>
    <row r="1422" spans="1:16" ht="30" customHeight="1" thickBot="1" x14ac:dyDescent="0.35">
      <c r="A1422" s="8">
        <v>43971.765428240738</v>
      </c>
      <c r="B1422" s="4" t="s">
        <v>9</v>
      </c>
      <c r="C1422" s="4"/>
      <c r="D1422" s="4"/>
      <c r="E1422" s="9">
        <v>50</v>
      </c>
      <c r="F1422" s="4" t="s">
        <v>10</v>
      </c>
      <c r="G1422" s="4" t="s">
        <v>24</v>
      </c>
      <c r="H1422" s="4"/>
      <c r="I1422" s="4"/>
      <c r="J1422" s="4"/>
      <c r="K1422" s="9" t="s">
        <v>1347</v>
      </c>
      <c r="L1422" s="10">
        <v>43970</v>
      </c>
      <c r="M1422" s="4"/>
      <c r="N1422" s="1">
        <f>COUNTIF(K:K,K1422)</f>
        <v>1</v>
      </c>
      <c r="O1422" s="1" t="str">
        <f t="shared" si="22"/>
        <v>Expenses,amount,,source,,expence amount,50,category,H1,item1,Batool,item2,item3,,item4,,des,حوالة صادرة: محلية من: ***3001 مبلغ: SAR 50.00 في: 2020-05-19 12:27:35,dae,43970,note2,</v>
      </c>
      <c r="P1422">
        <f>COUNTIF(O:O,O1422)</f>
        <v>1</v>
      </c>
    </row>
    <row r="1423" spans="1:16" ht="30" customHeight="1" thickBot="1" x14ac:dyDescent="0.35">
      <c r="A1423" s="8">
        <v>43971.7658912037</v>
      </c>
      <c r="B1423" s="4" t="s">
        <v>9</v>
      </c>
      <c r="C1423" s="4"/>
      <c r="D1423" s="4"/>
      <c r="E1423" s="9">
        <v>10</v>
      </c>
      <c r="F1423" s="4" t="s">
        <v>20</v>
      </c>
      <c r="G1423" s="4"/>
      <c r="H1423" s="4" t="s">
        <v>156</v>
      </c>
      <c r="I1423" s="4"/>
      <c r="J1423" s="4"/>
      <c r="K1423" s="9" t="s">
        <v>1348</v>
      </c>
      <c r="L1423" s="10">
        <v>43971</v>
      </c>
      <c r="M1423" s="4"/>
      <c r="N1423" s="1">
        <f>COUNTIF(K:K,K1423)</f>
        <v>1</v>
      </c>
      <c r="O1423" s="1" t="str">
        <f t="shared" si="22"/>
        <v>Expenses,amount,,source,,expence amount,10,category,Me,item1,,item2Charity,item3,,item4,,des,مشتريات إنترنت بطاقة: **4529;مدى من: xx007 مبلغ: 10.00 SAR لدى: HungerStation في: 2020/05/20 17:17,dae,43971,note2,</v>
      </c>
      <c r="P1423">
        <f>COUNTIF(O:O,O1423)</f>
        <v>1</v>
      </c>
    </row>
    <row r="1424" spans="1:16" ht="30" customHeight="1" thickBot="1" x14ac:dyDescent="0.35">
      <c r="A1424" s="8">
        <v>43971.766273148147</v>
      </c>
      <c r="B1424" s="4" t="s">
        <v>9</v>
      </c>
      <c r="C1424" s="4"/>
      <c r="D1424" s="4"/>
      <c r="E1424" s="9">
        <v>28</v>
      </c>
      <c r="F1424" s="4" t="s">
        <v>20</v>
      </c>
      <c r="G1424" s="4"/>
      <c r="H1424" s="4" t="s">
        <v>30</v>
      </c>
      <c r="I1424" s="4"/>
      <c r="J1424" s="4"/>
      <c r="K1424" s="9" t="s">
        <v>1349</v>
      </c>
      <c r="L1424" s="10">
        <v>43971</v>
      </c>
      <c r="M1424" s="4"/>
      <c r="N1424" s="1">
        <f>COUNTIF(K:K,K1424)</f>
        <v>1</v>
      </c>
      <c r="O1424" s="1" t="str">
        <f t="shared" si="22"/>
        <v>Expenses,amount,,source,,expence amount,28,category,Me,item1,,item2Other,item3,,item4,,des,مشتريات نقاط البيع بطاقة: **4529;مدى من: xx007 مبلغ: 27.99 SAR لدى: MICROSOFT MICROSOFT 36 دولة: أيرلندا في: 2020/05/20 15:39,dae,43971,note2,</v>
      </c>
      <c r="P1424">
        <f>COUNTIF(O:O,O1424)</f>
        <v>1</v>
      </c>
    </row>
    <row r="1425" spans="1:16" ht="30" customHeight="1" thickBot="1" x14ac:dyDescent="0.35">
      <c r="A1425" s="8">
        <v>43971.766736111109</v>
      </c>
      <c r="B1425" s="4" t="s">
        <v>9</v>
      </c>
      <c r="C1425" s="4"/>
      <c r="D1425" s="4"/>
      <c r="E1425" s="9">
        <v>18.5</v>
      </c>
      <c r="F1425" s="4" t="s">
        <v>60</v>
      </c>
      <c r="G1425" s="4"/>
      <c r="H1425" s="4"/>
      <c r="I1425" s="4"/>
      <c r="J1425" s="4"/>
      <c r="K1425" s="9" t="s">
        <v>1350</v>
      </c>
      <c r="L1425" s="10">
        <v>43971</v>
      </c>
      <c r="M1425" s="4"/>
      <c r="N1425" s="1">
        <f>COUNTIF(K:K,K1425)</f>
        <v>1</v>
      </c>
      <c r="O1425" s="1" t="str">
        <f t="shared" si="22"/>
        <v>Expenses,amount,,source,,expence amount,18.5,category,Res,item1,,item2,item3,,item4,,des,مشتريات إنترنت بطاقة: **4529;مدى من: xx007 مبلغ: 18.50 SAR لدى: UBER TRIP HELP UBER CO في: 2020/05/20 15:13,dae,43971,note2,</v>
      </c>
      <c r="P1425">
        <f>COUNTIF(O:O,O1425)</f>
        <v>1</v>
      </c>
    </row>
    <row r="1426" spans="1:16" ht="30" customHeight="1" thickBot="1" x14ac:dyDescent="0.35">
      <c r="A1426" s="8">
        <v>43971.767071759263</v>
      </c>
      <c r="B1426" s="4" t="s">
        <v>9</v>
      </c>
      <c r="C1426" s="4"/>
      <c r="D1426" s="4"/>
      <c r="E1426" s="9">
        <v>5</v>
      </c>
      <c r="F1426" s="4" t="s">
        <v>60</v>
      </c>
      <c r="G1426" s="4"/>
      <c r="H1426" s="4"/>
      <c r="I1426" s="4"/>
      <c r="J1426" s="4"/>
      <c r="K1426" s="9" t="s">
        <v>1351</v>
      </c>
      <c r="L1426" s="10">
        <v>43971</v>
      </c>
      <c r="M1426" s="4"/>
      <c r="N1426" s="1">
        <f>COUNTIF(K:K,K1426)</f>
        <v>1</v>
      </c>
      <c r="O1426" s="1" t="str">
        <f t="shared" si="22"/>
        <v>Expenses,amount,,source,,expence amount,5,category,Res,item1,,item2,item3,,item4,,des,مشتريات إنترنت بطاقة: **4529;مدى من: xx007 مبلغ: 5.00 SAR لدى: UBER TRIP HELP UBER CO في: 2020/05/20 14:46,dae,43971,note2,</v>
      </c>
      <c r="P1426">
        <f>COUNTIF(O:O,O1426)</f>
        <v>1</v>
      </c>
    </row>
    <row r="1427" spans="1:16" ht="30" customHeight="1" thickBot="1" x14ac:dyDescent="0.35">
      <c r="A1427" s="8">
        <v>43971.767511574071</v>
      </c>
      <c r="B1427" s="4" t="s">
        <v>9</v>
      </c>
      <c r="C1427" s="4"/>
      <c r="D1427" s="4"/>
      <c r="E1427" s="9">
        <v>13.79</v>
      </c>
      <c r="F1427" s="4" t="s">
        <v>60</v>
      </c>
      <c r="G1427" s="4"/>
      <c r="H1427" s="4"/>
      <c r="I1427" s="4"/>
      <c r="J1427" s="4"/>
      <c r="K1427" s="9" t="s">
        <v>1352</v>
      </c>
      <c r="L1427" s="10">
        <v>43971</v>
      </c>
      <c r="M1427" s="4"/>
      <c r="N1427" s="1">
        <f>COUNTIF(K:K,K1427)</f>
        <v>1</v>
      </c>
      <c r="O1427" s="1" t="str">
        <f t="shared" si="22"/>
        <v>Expenses,amount,,source,,expence amount,13.79,category,Res,item1,,item2,item3,,item4,,des,مشتريات إنترنت بطاقة: **4529;مدى من: xx007 مبلغ: 13.79 SAR لدى: UBER TRIP HELP UBER CO في: 2020/05/20 14:44,dae,43971,note2,</v>
      </c>
      <c r="P1427">
        <f>COUNTIF(O:O,O1427)</f>
        <v>1</v>
      </c>
    </row>
    <row r="1428" spans="1:16" ht="30" customHeight="1" thickBot="1" x14ac:dyDescent="0.35">
      <c r="A1428" s="8">
        <v>43971.767893518518</v>
      </c>
      <c r="B1428" s="4" t="s">
        <v>9</v>
      </c>
      <c r="C1428" s="4"/>
      <c r="D1428" s="4"/>
      <c r="E1428" s="9">
        <v>550</v>
      </c>
      <c r="F1428" s="4" t="s">
        <v>10</v>
      </c>
      <c r="G1428" s="4" t="s">
        <v>10</v>
      </c>
      <c r="H1428" s="4"/>
      <c r="I1428" s="4"/>
      <c r="J1428" s="4"/>
      <c r="K1428" s="9" t="s">
        <v>1353</v>
      </c>
      <c r="L1428" s="10">
        <v>43971</v>
      </c>
      <c r="M1428" s="4"/>
      <c r="N1428" s="1">
        <f>COUNTIF(K:K,K1428)</f>
        <v>1</v>
      </c>
      <c r="O1428" s="1" t="str">
        <f t="shared" si="22"/>
        <v>Expenses,amount,,source,,expence amount,550,category,H1,item1,H1,item2,item3,,item4,,des,مشتريات نقاط البيع بطاقة: **4529;مدى(تطبيق مدى Pay) من: xx007 مبلغ: 550.00 SAR لدى: MATAJER ALSAIF CO دولة: السعودية في: 2020/05/20 13:45,dae,43971,note2,</v>
      </c>
      <c r="P1428">
        <f>COUNTIF(O:O,O1428)</f>
        <v>1</v>
      </c>
    </row>
    <row r="1429" spans="1:16" ht="30" customHeight="1" thickBot="1" x14ac:dyDescent="0.35">
      <c r="A1429" s="8">
        <v>43971.768217592595</v>
      </c>
      <c r="B1429" s="4" t="s">
        <v>9</v>
      </c>
      <c r="C1429" s="4"/>
      <c r="D1429" s="4"/>
      <c r="E1429" s="9">
        <v>45</v>
      </c>
      <c r="F1429" s="4" t="s">
        <v>60</v>
      </c>
      <c r="G1429" s="4"/>
      <c r="H1429" s="4"/>
      <c r="I1429" s="4"/>
      <c r="J1429" s="4"/>
      <c r="K1429" s="9" t="s">
        <v>1354</v>
      </c>
      <c r="L1429" s="10">
        <v>43971</v>
      </c>
      <c r="M1429" s="4"/>
      <c r="N1429" s="1">
        <f>COUNTIF(K:K,K1429)</f>
        <v>1</v>
      </c>
      <c r="O1429" s="1" t="str">
        <f t="shared" si="22"/>
        <v>Expenses,amount,,source,,expence amount,45,category,Res,item1,,item2,item3,,item4,,des,مشتريات إنترنت بطاقة: **4529;مدى من: xx007 مبلغ: 45.00 SAR لدى: Careem Transportation في: 2020/05/20 12:46,dae,43971,note2,</v>
      </c>
      <c r="P1429">
        <f>COUNTIF(O:O,O1429)</f>
        <v>1</v>
      </c>
    </row>
    <row r="1430" spans="1:16" ht="30" customHeight="1" thickBot="1" x14ac:dyDescent="0.35">
      <c r="A1430" s="8">
        <v>43971.768773148149</v>
      </c>
      <c r="B1430" s="4" t="s">
        <v>9</v>
      </c>
      <c r="C1430" s="4"/>
      <c r="D1430" s="4"/>
      <c r="E1430" s="9">
        <v>65.989999999999995</v>
      </c>
      <c r="F1430" s="4" t="s">
        <v>60</v>
      </c>
      <c r="G1430" s="4"/>
      <c r="H1430" s="4"/>
      <c r="I1430" s="4"/>
      <c r="J1430" s="4"/>
      <c r="K1430" s="9" t="s">
        <v>1355</v>
      </c>
      <c r="L1430" s="10">
        <v>43970</v>
      </c>
      <c r="M1430" s="4"/>
      <c r="N1430" s="1">
        <f>COUNTIF(K:K,K1430)</f>
        <v>1</v>
      </c>
      <c r="O1430" s="1" t="str">
        <f t="shared" si="22"/>
        <v>Expenses,amount,,source,,expence amount,65.99,category,Res,item1,,item2,item3,,item4,,des,مشتريات إنترنت بطاقة: **4529;مدى من: xx007 مبلغ: 65.99 SAR لدى: Fetrati في: 2020/05/19 22:19,dae,43970,note2,</v>
      </c>
      <c r="P1430">
        <f>COUNTIF(O:O,O1430)</f>
        <v>1</v>
      </c>
    </row>
    <row r="1431" spans="1:16" ht="30" customHeight="1" thickBot="1" x14ac:dyDescent="0.35">
      <c r="A1431" s="8">
        <v>43971.769432870373</v>
      </c>
      <c r="B1431" s="4" t="s">
        <v>9</v>
      </c>
      <c r="C1431" s="4"/>
      <c r="D1431" s="4"/>
      <c r="E1431" s="9">
        <v>74.900000000000006</v>
      </c>
      <c r="F1431" s="4" t="s">
        <v>14</v>
      </c>
      <c r="G1431" s="4"/>
      <c r="H1431" s="4"/>
      <c r="I1431" s="4" t="s">
        <v>14</v>
      </c>
      <c r="J1431" s="4"/>
      <c r="K1431" s="9" t="s">
        <v>1356</v>
      </c>
      <c r="L1431" s="10">
        <v>43970</v>
      </c>
      <c r="M1431" s="4"/>
      <c r="N1431" s="1">
        <f>COUNTIF(K:K,K1431)</f>
        <v>1</v>
      </c>
      <c r="O1431" s="1" t="str">
        <f t="shared" si="22"/>
        <v>Expenses,amount,,source,,expence amount,74.9,category,H2,item1,,item2,item3,H2,item4,,des,مشتريات نقاط البيع بطاقة: **4529;مدى(أثير) من: xx007 مبلغ: 74.90 SAR لدى: AlOthaim AlNafel 148 دولة: السعودية في: 2020/05/19 16:23,dae,43970,note2,</v>
      </c>
      <c r="P1431">
        <f>COUNTIF(O:O,O1431)</f>
        <v>1</v>
      </c>
    </row>
    <row r="1432" spans="1:16" ht="30" customHeight="1" thickBot="1" x14ac:dyDescent="0.35">
      <c r="A1432" s="8">
        <v>43971.769837962966</v>
      </c>
      <c r="B1432" s="4" t="s">
        <v>9</v>
      </c>
      <c r="C1432" s="4"/>
      <c r="D1432" s="4"/>
      <c r="E1432" s="9">
        <v>363.07</v>
      </c>
      <c r="F1432" s="4" t="s">
        <v>14</v>
      </c>
      <c r="G1432" s="4"/>
      <c r="H1432" s="4"/>
      <c r="I1432" s="4" t="s">
        <v>14</v>
      </c>
      <c r="J1432" s="4"/>
      <c r="K1432" s="9" t="s">
        <v>1357</v>
      </c>
      <c r="L1432" s="10">
        <v>43970</v>
      </c>
      <c r="M1432" s="4"/>
      <c r="N1432" s="1">
        <f>COUNTIF(K:K,K1432)</f>
        <v>1</v>
      </c>
      <c r="O1432" s="1" t="str">
        <f t="shared" si="22"/>
        <v>Expenses,amount,,source,,expence amount,363.07,category,H2,item1,,item2,item3,H2,item4,,des,مشتريات نقاط البيع بطاقة: **4529;مدى(أثير) من: xx007 مبلغ: 363.07 SAR لدى: TAMIMI MARKETS S162 دولة: السعودية في: 2020/05/19 16:05,dae,43970,note2,</v>
      </c>
      <c r="P1432">
        <f>COUNTIF(O:O,O1432)</f>
        <v>1</v>
      </c>
    </row>
    <row r="1433" spans="1:16" ht="30" customHeight="1" thickBot="1" x14ac:dyDescent="0.35">
      <c r="A1433" s="8">
        <v>43971.808055555557</v>
      </c>
      <c r="B1433" s="4" t="s">
        <v>9</v>
      </c>
      <c r="C1433" s="4"/>
      <c r="D1433" s="4"/>
      <c r="E1433" s="9">
        <v>24</v>
      </c>
      <c r="F1433" s="4" t="s">
        <v>20</v>
      </c>
      <c r="G1433" s="4"/>
      <c r="H1433" s="4" t="s">
        <v>30</v>
      </c>
      <c r="I1433" s="4"/>
      <c r="J1433" s="4"/>
      <c r="K1433" s="9" t="s">
        <v>1358</v>
      </c>
      <c r="L1433" s="10">
        <v>43971</v>
      </c>
      <c r="M1433" s="4"/>
      <c r="N1433" s="1">
        <f>COUNTIF(K:K,K1433)</f>
        <v>1</v>
      </c>
      <c r="O1433" s="1" t="str">
        <f t="shared" si="22"/>
        <v>Expenses,amount,,source,,expence amount,24,category,Me,item1,,item2Other,item3,,item4,,des,مشتريات إنترنت بطاقة: **4529;مدى من: xx007 مبلغ: 6 USD لدى: PADDLE NET PDFCONVERT في: 2020/05/19 05:47,dae,43971,note2,</v>
      </c>
      <c r="P1433">
        <f>COUNTIF(O:O,O1433)</f>
        <v>1</v>
      </c>
    </row>
    <row r="1434" spans="1:16" ht="30" customHeight="1" thickBot="1" x14ac:dyDescent="0.35">
      <c r="A1434" s="8">
        <v>43971.808854166666</v>
      </c>
      <c r="B1434" s="4" t="s">
        <v>9</v>
      </c>
      <c r="C1434" s="4"/>
      <c r="D1434" s="4"/>
      <c r="E1434" s="9">
        <v>13</v>
      </c>
      <c r="F1434" s="4" t="s">
        <v>60</v>
      </c>
      <c r="G1434" s="4"/>
      <c r="H1434" s="4"/>
      <c r="I1434" s="4"/>
      <c r="J1434" s="4"/>
      <c r="K1434" s="9" t="s">
        <v>1359</v>
      </c>
      <c r="L1434" s="10">
        <v>43969</v>
      </c>
      <c r="M1434" s="4"/>
      <c r="N1434" s="1">
        <f>COUNTIF(K:K,K1434)</f>
        <v>1</v>
      </c>
      <c r="O1434" s="1" t="str">
        <f t="shared" si="22"/>
        <v>Expenses,amount,,source,,expence amount,13,category,Res,item1,,item2,item3,,item4,,des,مشتريات إنترنت بطاقة: **4529;مدى من: xx007 مبلغ: 13.00 SAR لدى: Careem Transportation في: 2020/05/18 15:13,dae,43969,note2,</v>
      </c>
      <c r="P1434">
        <f>COUNTIF(O:O,O1434)</f>
        <v>1</v>
      </c>
    </row>
    <row r="1435" spans="1:16" ht="30" customHeight="1" thickBot="1" x14ac:dyDescent="0.35">
      <c r="A1435" s="8">
        <v>43971.809687499997</v>
      </c>
      <c r="B1435" s="4" t="s">
        <v>9</v>
      </c>
      <c r="C1435" s="4"/>
      <c r="D1435" s="4"/>
      <c r="E1435" s="9">
        <v>52.85</v>
      </c>
      <c r="F1435" s="4" t="s">
        <v>10</v>
      </c>
      <c r="G1435" s="4" t="s">
        <v>10</v>
      </c>
      <c r="H1435" s="4"/>
      <c r="I1435" s="4"/>
      <c r="J1435" s="4"/>
      <c r="K1435" s="9" t="s">
        <v>1360</v>
      </c>
      <c r="L1435" s="10">
        <v>43969</v>
      </c>
      <c r="M1435" s="4"/>
      <c r="N1435" s="1">
        <f>COUNTIF(K:K,K1435)</f>
        <v>1</v>
      </c>
      <c r="O1435" s="1" t="str">
        <f t="shared" si="22"/>
        <v>Expenses,amount,,source,,expence amount,52.85,category,H1,item1,H1,item2,item3,,item4,,des,مشتريات نقاط البيع بطاقة: **4529;مدى(تطبيق مدى Pay) من: xx007 مبلغ: 52.85 SAR لدى: PANDA RETAIL COMPANY P دولة: السعودية في: 2020/05/18 14:25,dae,43969,note2,</v>
      </c>
      <c r="P1435">
        <f>COUNTIF(O:O,O1435)</f>
        <v>1</v>
      </c>
    </row>
    <row r="1436" spans="1:16" ht="30" customHeight="1" thickBot="1" x14ac:dyDescent="0.35">
      <c r="A1436" s="8">
        <v>43971.810254629629</v>
      </c>
      <c r="B1436" s="4" t="s">
        <v>9</v>
      </c>
      <c r="C1436" s="4"/>
      <c r="D1436" s="4"/>
      <c r="E1436" s="9">
        <v>31</v>
      </c>
      <c r="F1436" s="4" t="s">
        <v>60</v>
      </c>
      <c r="G1436" s="4"/>
      <c r="H1436" s="4"/>
      <c r="I1436" s="4"/>
      <c r="J1436" s="4"/>
      <c r="K1436" s="9" t="s">
        <v>1361</v>
      </c>
      <c r="L1436" s="10">
        <v>43969</v>
      </c>
      <c r="M1436" s="4"/>
      <c r="N1436" s="1">
        <f>COUNTIF(K:K,K1436)</f>
        <v>1</v>
      </c>
      <c r="O1436" s="1" t="str">
        <f t="shared" si="22"/>
        <v>Expenses,amount,,source,,expence amount,31,category,Res,item1,,item2,item3,,item4,,des,مشتريات إنترنت بطاقة: **4529;مدى من: xx007 مبلغ: 31.00 SAR لدى: Careem Transportation في: 2020/05/18 14:09,dae,43969,note2,</v>
      </c>
      <c r="P1436">
        <f>COUNTIF(O:O,O1436)</f>
        <v>1</v>
      </c>
    </row>
    <row r="1437" spans="1:16" ht="30" customHeight="1" thickBot="1" x14ac:dyDescent="0.35">
      <c r="A1437" s="8">
        <v>43971.810983796298</v>
      </c>
      <c r="B1437" s="4" t="s">
        <v>9</v>
      </c>
      <c r="C1437" s="4"/>
      <c r="D1437" s="4"/>
      <c r="E1437" s="9">
        <v>28</v>
      </c>
      <c r="F1437" s="4" t="s">
        <v>60</v>
      </c>
      <c r="G1437" s="4"/>
      <c r="H1437" s="4"/>
      <c r="I1437" s="4"/>
      <c r="J1437" s="4"/>
      <c r="K1437" s="9" t="s">
        <v>1362</v>
      </c>
      <c r="L1437" s="10">
        <v>43969</v>
      </c>
      <c r="M1437" s="4"/>
      <c r="N1437" s="1">
        <f>COUNTIF(K:K,K1437)</f>
        <v>1</v>
      </c>
      <c r="O1437" s="1" t="str">
        <f t="shared" si="22"/>
        <v>Expenses,amount,,source,,expence amount,28,category,Res,item1,,item2,item3,,item4,,des,مشتريات إنترنت بطاقة: **4529;مدى من: xx007 مبلغ: 28.00 SAR لدى: Careem Transportation في: 2020/05/18 13:42,dae,43969,note2,</v>
      </c>
      <c r="P1437">
        <f>COUNTIF(O:O,O1437)</f>
        <v>1</v>
      </c>
    </row>
    <row r="1438" spans="1:16" ht="30" customHeight="1" thickBot="1" x14ac:dyDescent="0.35">
      <c r="A1438" s="8">
        <v>43971.811898148146</v>
      </c>
      <c r="B1438" s="4" t="s">
        <v>9</v>
      </c>
      <c r="C1438" s="4"/>
      <c r="D1438" s="4"/>
      <c r="E1438" s="9">
        <v>14</v>
      </c>
      <c r="F1438" s="4" t="s">
        <v>10</v>
      </c>
      <c r="G1438" s="4" t="s">
        <v>10</v>
      </c>
      <c r="H1438" s="4"/>
      <c r="I1438" s="4"/>
      <c r="J1438" s="4"/>
      <c r="K1438" s="9" t="s">
        <v>1363</v>
      </c>
      <c r="L1438" s="10">
        <v>43969</v>
      </c>
      <c r="M1438" s="4"/>
      <c r="N1438" s="1">
        <f>COUNTIF(K:K,K1438)</f>
        <v>1</v>
      </c>
      <c r="O1438" s="1" t="str">
        <f t="shared" si="22"/>
        <v>Expenses,amount,,source,,expence amount,14,category,H1,item1,H1,item2,item3,,item4,,des,مشتريات نقاط البيع بطاقة: **4529;مدى(تطبيق مدى Pay) من: xx007 مبلغ: 21.00 SAR لدى: Abdulaziz Saleh دولة: السعودية في: 2020/05/18 13:48,dae,43969,note2,</v>
      </c>
      <c r="P1438">
        <f>COUNTIF(O:O,O1438)</f>
        <v>1</v>
      </c>
    </row>
    <row r="1439" spans="1:16" ht="30" customHeight="1" thickBot="1" x14ac:dyDescent="0.35">
      <c r="A1439" s="8">
        <v>43971.812465277777</v>
      </c>
      <c r="B1439" s="4" t="s">
        <v>9</v>
      </c>
      <c r="C1439" s="4"/>
      <c r="D1439" s="4"/>
      <c r="E1439" s="9">
        <v>7</v>
      </c>
      <c r="F1439" s="4" t="s">
        <v>14</v>
      </c>
      <c r="G1439" s="4"/>
      <c r="H1439" s="4"/>
      <c r="I1439" s="4" t="s">
        <v>14</v>
      </c>
      <c r="J1439" s="4"/>
      <c r="K1439" s="9" t="s">
        <v>3071</v>
      </c>
      <c r="L1439" s="10">
        <v>43969</v>
      </c>
      <c r="M1439" s="4"/>
      <c r="N1439" s="1">
        <f>COUNTIF(K:K,K1439)</f>
        <v>1</v>
      </c>
      <c r="O1439" s="1" t="str">
        <f t="shared" si="22"/>
        <v>Expenses,amount,,source,,expence amount,7,category,H2,item1,,item2,item3,H2,item4,,des,7 aaa,dae,43969,note2,</v>
      </c>
      <c r="P1439">
        <f>COUNTIF(O:O,O1439)</f>
        <v>1</v>
      </c>
    </row>
    <row r="1440" spans="1:16" ht="30" customHeight="1" thickBot="1" x14ac:dyDescent="0.35">
      <c r="A1440" s="8">
        <v>43971.813634259262</v>
      </c>
      <c r="B1440" s="4" t="s">
        <v>9</v>
      </c>
      <c r="C1440" s="4"/>
      <c r="D1440" s="4"/>
      <c r="E1440" s="9">
        <v>39</v>
      </c>
      <c r="F1440" s="4" t="s">
        <v>10</v>
      </c>
      <c r="G1440" s="4" t="s">
        <v>24</v>
      </c>
      <c r="H1440" s="4"/>
      <c r="I1440" s="4"/>
      <c r="J1440" s="4"/>
      <c r="K1440" s="9" t="s">
        <v>1364</v>
      </c>
      <c r="L1440" s="10">
        <v>43971</v>
      </c>
      <c r="M1440" s="4"/>
      <c r="N1440" s="1">
        <f>COUNTIF(K:K,K1440)</f>
        <v>1</v>
      </c>
      <c r="O1440" s="1" t="str">
        <f t="shared" si="22"/>
        <v>Expenses,amount,,source,,expence amount,39,category,H1,item1,Batool,item2,item3,,item4,,des,شراء انترنت بطاقة:*9034;مدى من:*2984 لدى:ation مبلغ:SAR 39.00 في:20-05-20 17:15,dae,43971,note2,</v>
      </c>
      <c r="P1440">
        <f>COUNTIF(O:O,O1440)</f>
        <v>1</v>
      </c>
    </row>
    <row r="1441" spans="1:16" ht="30" customHeight="1" thickBot="1" x14ac:dyDescent="0.35">
      <c r="A1441" s="8">
        <v>43971.814062500001</v>
      </c>
      <c r="B1441" s="4" t="s">
        <v>9</v>
      </c>
      <c r="C1441" s="4"/>
      <c r="D1441" s="4"/>
      <c r="E1441" s="9">
        <v>100</v>
      </c>
      <c r="F1441" s="4" t="s">
        <v>10</v>
      </c>
      <c r="G1441" s="4" t="s">
        <v>10</v>
      </c>
      <c r="H1441" s="4"/>
      <c r="I1441" s="4"/>
      <c r="J1441" s="4"/>
      <c r="K1441" s="9" t="s">
        <v>1365</v>
      </c>
      <c r="L1441" s="10">
        <v>43971</v>
      </c>
      <c r="M1441" s="4"/>
      <c r="N1441" s="1">
        <f>COUNTIF(K:K,K1441)</f>
        <v>1</v>
      </c>
      <c r="O1441" s="1" t="str">
        <f t="shared" si="22"/>
        <v>Expenses,amount,,source,,expence amount,100,category,H1,item1,H1,item2,item3,,item4,,des,شراء انترنت بطاقة:*9034;مدى من:*2984 لدى:ation مبلغ:SAR 100.00 في:20-05-20 16:59,dae,43971,note2,</v>
      </c>
      <c r="P1441">
        <f>COUNTIF(O:O,O1441)</f>
        <v>1</v>
      </c>
    </row>
    <row r="1442" spans="1:16" ht="30" customHeight="1" thickBot="1" x14ac:dyDescent="0.35">
      <c r="A1442" s="8">
        <v>43971.814664351848</v>
      </c>
      <c r="B1442" s="4" t="s">
        <v>9</v>
      </c>
      <c r="C1442" s="4"/>
      <c r="D1442" s="4"/>
      <c r="E1442" s="9">
        <v>24.95</v>
      </c>
      <c r="F1442" s="4" t="s">
        <v>60</v>
      </c>
      <c r="G1442" s="4"/>
      <c r="H1442" s="4"/>
      <c r="I1442" s="4"/>
      <c r="J1442" s="4"/>
      <c r="K1442" s="9" t="s">
        <v>1366</v>
      </c>
      <c r="L1442" s="10">
        <v>43971</v>
      </c>
      <c r="M1442" s="4"/>
      <c r="N1442" s="1">
        <f>COUNTIF(K:K,K1442)</f>
        <v>1</v>
      </c>
      <c r="O1442" s="1" t="str">
        <f t="shared" ref="O1442:O1504" si="23">B1442&amp;","&amp;"amount"&amp;","&amp;C1442&amp;","&amp;"source"&amp;","&amp;D1442&amp;","&amp;"expence amount"&amp;","&amp;E1442&amp;","&amp;"category"&amp;","&amp;F1442&amp;","&amp;"item1"&amp;","&amp;G1442&amp;","&amp;"item2"&amp;H1442&amp;","&amp;"item3"&amp;","&amp;I1442&amp;","&amp;"item4"&amp;","&amp;J1442&amp;","&amp;"des"&amp;","&amp;K1442&amp;","&amp;"dae"&amp;","&amp;L1442&amp;","&amp;"note2"&amp;","&amp;M1442</f>
        <v>Expenses,amount,,source,,expence amount,24.95,category,Res,item1,,item2,item3,,item4,,des,شراء انترنت بطاقة:*9034;مدى من:*2984 لدى:UBER TRIP HELP.UBER.CO مبلغ:SAR 24.95 في:20-05-20 08:25,dae,43971,note2,</v>
      </c>
      <c r="P1442">
        <f>COUNTIF(O:O,O1442)</f>
        <v>1</v>
      </c>
    </row>
    <row r="1443" spans="1:16" ht="30" customHeight="1" thickBot="1" x14ac:dyDescent="0.35">
      <c r="A1443" s="8">
        <v>43971.81523148148</v>
      </c>
      <c r="B1443" s="4" t="s">
        <v>9</v>
      </c>
      <c r="C1443" s="4"/>
      <c r="D1443" s="4"/>
      <c r="E1443" s="9">
        <v>87</v>
      </c>
      <c r="F1443" s="4" t="s">
        <v>10</v>
      </c>
      <c r="G1443" s="4" t="s">
        <v>10</v>
      </c>
      <c r="H1443" s="4"/>
      <c r="I1443" s="4"/>
      <c r="J1443" s="4"/>
      <c r="K1443" s="9" t="s">
        <v>1367</v>
      </c>
      <c r="L1443" s="10">
        <v>43971</v>
      </c>
      <c r="M1443" s="4"/>
      <c r="N1443" s="1">
        <f>COUNTIF(K:K,K1443)</f>
        <v>1</v>
      </c>
      <c r="O1443" s="1" t="str">
        <f t="shared" si="23"/>
        <v>Expenses,amount,,source,,expence amount,87,category,H1,item1,H1,item2,item3,,item4,,des,شراء عبر نقاط البيع بطاقة:*9034;مدى(أثير) من:*2984 لدى:MATAJER ALSAIF CO مبلغ:SAR 87.00 في:20-05-20 13:46,dae,43971,note2,</v>
      </c>
      <c r="P1443">
        <f>COUNTIF(O:O,O1443)</f>
        <v>1</v>
      </c>
    </row>
    <row r="1444" spans="1:16" ht="30" customHeight="1" thickBot="1" x14ac:dyDescent="0.35">
      <c r="A1444" s="8">
        <v>43971.816261574073</v>
      </c>
      <c r="B1444" s="4" t="s">
        <v>9</v>
      </c>
      <c r="C1444" s="4"/>
      <c r="D1444" s="4"/>
      <c r="E1444" s="9">
        <v>10</v>
      </c>
      <c r="F1444" s="4" t="s">
        <v>20</v>
      </c>
      <c r="G1444" s="4"/>
      <c r="H1444" s="4" t="s">
        <v>156</v>
      </c>
      <c r="I1444" s="4"/>
      <c r="J1444" s="4"/>
      <c r="K1444" s="9" t="s">
        <v>1368</v>
      </c>
      <c r="L1444" s="10">
        <v>43971</v>
      </c>
      <c r="M1444" s="4"/>
      <c r="N1444" s="1">
        <f>COUNTIF(K:K,K1444)</f>
        <v>1</v>
      </c>
      <c r="O1444" s="1" t="str">
        <f t="shared" si="23"/>
        <v>Expenses,amount,,source,,expence amount,10,category,Me,item1,,item2Charity,item3,,item4,,des,شراء انترنت بطاقة:*9034;مدى من:*2984 لدى:ation مبلغ:SAR 10.00 في:20-05-20 01:38,dae,43971,note2,</v>
      </c>
      <c r="P1444">
        <f>COUNTIF(O:O,O1444)</f>
        <v>1</v>
      </c>
    </row>
    <row r="1445" spans="1:16" ht="30" customHeight="1" thickBot="1" x14ac:dyDescent="0.35">
      <c r="A1445" s="8">
        <v>43975.783090277779</v>
      </c>
      <c r="B1445" s="4" t="s">
        <v>9</v>
      </c>
      <c r="C1445" s="4"/>
      <c r="D1445" s="4"/>
      <c r="E1445" s="9">
        <v>24.95</v>
      </c>
      <c r="F1445" s="4" t="s">
        <v>10</v>
      </c>
      <c r="G1445" s="4" t="s">
        <v>10</v>
      </c>
      <c r="H1445" s="4"/>
      <c r="I1445" s="4"/>
      <c r="J1445" s="4"/>
      <c r="K1445" s="9" t="s">
        <v>1369</v>
      </c>
      <c r="L1445" s="10">
        <v>43971</v>
      </c>
      <c r="M1445" s="4"/>
      <c r="N1445" s="1">
        <f>COUNTIF(K:K,K1445)</f>
        <v>1</v>
      </c>
      <c r="O1445" s="1" t="str">
        <f t="shared" si="23"/>
        <v>Expenses,amount,,source,,expence amount,24.95,category,H1,item1,H1,item2,item3,,item4,,des,شراء عبر نقاط البيع بطاقة:*9034;مدى(أثير) من:*2984 لدى:TAMIMI MARKETS S175 مبلغ:SAR 24.95 في:20-05-24 06:25,dae,43971,note2,</v>
      </c>
      <c r="P1445">
        <f>COUNTIF(O:O,O1445)</f>
        <v>1</v>
      </c>
    </row>
    <row r="1446" spans="1:16" ht="30" customHeight="1" thickBot="1" x14ac:dyDescent="0.35">
      <c r="A1446" s="8">
        <v>43975.784247685187</v>
      </c>
      <c r="B1446" s="4" t="s">
        <v>9</v>
      </c>
      <c r="C1446" s="4"/>
      <c r="D1446" s="4"/>
      <c r="E1446" s="9">
        <v>10</v>
      </c>
      <c r="F1446" s="4" t="s">
        <v>20</v>
      </c>
      <c r="G1446" s="4"/>
      <c r="H1446" s="4" t="s">
        <v>156</v>
      </c>
      <c r="I1446" s="4"/>
      <c r="J1446" s="4"/>
      <c r="K1446" s="9" t="s">
        <v>1370</v>
      </c>
      <c r="L1446" s="10">
        <v>43971</v>
      </c>
      <c r="M1446" s="4"/>
      <c r="N1446" s="1">
        <f>COUNTIF(K:K,K1446)</f>
        <v>1</v>
      </c>
      <c r="O1446" s="1" t="str">
        <f t="shared" si="23"/>
        <v>Expenses,amount,,source,,expence amount,10,category,Me,item1,,item2Charity,item3,,item4,,des,شراء انترنت بطاقة:*9034;مدى من:*2984 لدى:ation مبلغ:SAR 10.00 في:20-05-18 19:36,dae,43971,note2,</v>
      </c>
      <c r="P1446">
        <f>COUNTIF(O:O,O1446)</f>
        <v>1</v>
      </c>
    </row>
    <row r="1447" spans="1:16" ht="30" customHeight="1" thickBot="1" x14ac:dyDescent="0.35">
      <c r="A1447" s="8">
        <v>43975.784907407404</v>
      </c>
      <c r="B1447" s="4" t="s">
        <v>9</v>
      </c>
      <c r="C1447" s="4"/>
      <c r="D1447" s="4"/>
      <c r="E1447" s="9">
        <v>50</v>
      </c>
      <c r="F1447" s="4" t="s">
        <v>14</v>
      </c>
      <c r="G1447" s="4"/>
      <c r="H1447" s="4"/>
      <c r="I1447" s="4" t="s">
        <v>14</v>
      </c>
      <c r="J1447" s="4"/>
      <c r="K1447" s="9" t="s">
        <v>1371</v>
      </c>
      <c r="L1447" s="10">
        <v>43972</v>
      </c>
      <c r="M1447" s="4"/>
      <c r="N1447" s="1">
        <f>COUNTIF(K:K,K1447)</f>
        <v>1</v>
      </c>
      <c r="O1447" s="1" t="str">
        <f t="shared" si="23"/>
        <v>Expenses,amount,,source,,expence amount,50,category,H2,item1,,item2,item3,H2,item4,,des,مشتريات نقاط البيع بطاقة: **4529;مدى(أثير) من: xx007 مبلغ: 50.00 SAR لدى: MOHAMMED SAAD ALDEN CO دولة: السعودية في: 2020/05/21 15:58,dae,43972,note2,</v>
      </c>
      <c r="P1447">
        <f>COUNTIF(O:O,O1447)</f>
        <v>1</v>
      </c>
    </row>
    <row r="1448" spans="1:16" ht="30" customHeight="1" thickBot="1" x14ac:dyDescent="0.35">
      <c r="A1448" s="8">
        <v>43975.785300925927</v>
      </c>
      <c r="B1448" s="4" t="s">
        <v>9</v>
      </c>
      <c r="C1448" s="4"/>
      <c r="D1448" s="4"/>
      <c r="E1448" s="9">
        <v>10.5</v>
      </c>
      <c r="F1448" s="4" t="s">
        <v>14</v>
      </c>
      <c r="G1448" s="4"/>
      <c r="H1448" s="4"/>
      <c r="I1448" s="4" t="s">
        <v>14</v>
      </c>
      <c r="J1448" s="4"/>
      <c r="K1448" s="9" t="s">
        <v>1372</v>
      </c>
      <c r="L1448" s="10">
        <v>43972</v>
      </c>
      <c r="M1448" s="4"/>
      <c r="N1448" s="1">
        <f>COUNTIF(K:K,K1448)</f>
        <v>1</v>
      </c>
      <c r="O1448" s="1" t="str">
        <f t="shared" si="23"/>
        <v>Expenses,amount,,source,,expence amount,10.5,category,H2,item1,,item2,item3,H2,item4,,des,مشتريات نقاط البيع بطاقة: **4529;مدى(أثير) من: xx007 مبلغ: 10.50 SAR لدى: khamsat altawfeer co دولة: السعودية في: 2020/05/21 15:25,dae,43972,note2,</v>
      </c>
      <c r="P1448">
        <f>COUNTIF(O:O,O1448)</f>
        <v>1</v>
      </c>
    </row>
    <row r="1449" spans="1:16" ht="30" customHeight="1" thickBot="1" x14ac:dyDescent="0.35">
      <c r="A1449" s="8">
        <v>43975.785694444443</v>
      </c>
      <c r="B1449" s="4" t="s">
        <v>9</v>
      </c>
      <c r="C1449" s="4"/>
      <c r="D1449" s="4"/>
      <c r="E1449" s="9">
        <v>52.5</v>
      </c>
      <c r="F1449" s="4" t="s">
        <v>14</v>
      </c>
      <c r="G1449" s="4"/>
      <c r="H1449" s="4"/>
      <c r="I1449" s="4" t="s">
        <v>14</v>
      </c>
      <c r="J1449" s="4"/>
      <c r="K1449" s="9" t="s">
        <v>1373</v>
      </c>
      <c r="L1449" s="10">
        <v>43972</v>
      </c>
      <c r="M1449" s="4"/>
      <c r="N1449" s="1">
        <f>COUNTIF(K:K,K1449)</f>
        <v>1</v>
      </c>
      <c r="O1449" s="1" t="str">
        <f t="shared" si="23"/>
        <v>Expenses,amount,,source,,expence amount,52.5,category,H2,item1,,item2,item3,H2,item4,,des,مشتريات نقاط البيع بطاقة: **4529;مدى(أثير) من: xx007 مبلغ: 52.50 SAR لدى: khamsat altawfeer co دولة: السعودية في: 2020/05/21 15:24,dae,43972,note2,</v>
      </c>
      <c r="P1449">
        <f>COUNTIF(O:O,O1449)</f>
        <v>1</v>
      </c>
    </row>
    <row r="1450" spans="1:16" ht="30" customHeight="1" thickBot="1" x14ac:dyDescent="0.35">
      <c r="A1450" s="8">
        <v>43975.786354166667</v>
      </c>
      <c r="B1450" s="4" t="s">
        <v>9</v>
      </c>
      <c r="C1450" s="4"/>
      <c r="D1450" s="4"/>
      <c r="E1450" s="9">
        <v>75</v>
      </c>
      <c r="F1450" s="4" t="s">
        <v>10</v>
      </c>
      <c r="G1450" s="4" t="s">
        <v>10</v>
      </c>
      <c r="H1450" s="4"/>
      <c r="I1450" s="4"/>
      <c r="J1450" s="4"/>
      <c r="K1450" s="9" t="s">
        <v>1374</v>
      </c>
      <c r="L1450" s="10">
        <v>43972</v>
      </c>
      <c r="M1450" s="4"/>
      <c r="N1450" s="1">
        <f>COUNTIF(K:K,K1450)</f>
        <v>1</v>
      </c>
      <c r="O1450" s="1" t="str">
        <f t="shared" si="23"/>
        <v>Expenses,amount,,source,,expence amount,75,category,H1,item1,H1,item2,item3,,item4,,des,حوالة صادرة: محلية من: xx007 مبلغ: 75.00 SAR في: 2020/05/21 15:14,dae,43972,note2,</v>
      </c>
      <c r="P1450">
        <f>COUNTIF(O:O,O1450)</f>
        <v>1</v>
      </c>
    </row>
    <row r="1451" spans="1:16" ht="30" customHeight="1" thickBot="1" x14ac:dyDescent="0.35">
      <c r="A1451" s="8">
        <v>43975.786828703705</v>
      </c>
      <c r="B1451" s="4" t="s">
        <v>9</v>
      </c>
      <c r="C1451" s="4"/>
      <c r="D1451" s="4"/>
      <c r="E1451" s="9">
        <v>12.6</v>
      </c>
      <c r="F1451" s="4" t="s">
        <v>14</v>
      </c>
      <c r="G1451" s="4"/>
      <c r="H1451" s="4"/>
      <c r="I1451" s="4" t="s">
        <v>14</v>
      </c>
      <c r="J1451" s="4"/>
      <c r="K1451" s="9" t="s">
        <v>1375</v>
      </c>
      <c r="L1451" s="10">
        <v>43971</v>
      </c>
      <c r="M1451" s="4"/>
      <c r="N1451" s="1">
        <f>COUNTIF(K:K,K1451)</f>
        <v>1</v>
      </c>
      <c r="O1451" s="1" t="str">
        <f t="shared" si="23"/>
        <v>Expenses,amount,,source,,expence amount,12.6,category,H2,item1,,item2,item3,H2,item4,,des,مشتريات نقاط البيع بطاقة: **4529;مدى(أثير) من: xx007 مبلغ: 12.60 SAR لدى: ZAWYT REAL BARKAH دولة: السعودية في: 2020/05/20 15:35,dae,43971,note2,</v>
      </c>
      <c r="P1451">
        <f>COUNTIF(O:O,O1451)</f>
        <v>1</v>
      </c>
    </row>
    <row r="1452" spans="1:16" ht="30" customHeight="1" thickBot="1" x14ac:dyDescent="0.35">
      <c r="A1452" s="8">
        <v>43975.787233796298</v>
      </c>
      <c r="B1452" s="4" t="s">
        <v>9</v>
      </c>
      <c r="C1452" s="4"/>
      <c r="D1452" s="4"/>
      <c r="E1452" s="9">
        <v>25</v>
      </c>
      <c r="F1452" s="4" t="s">
        <v>14</v>
      </c>
      <c r="G1452" s="4"/>
      <c r="H1452" s="4"/>
      <c r="I1452" s="4" t="s">
        <v>14</v>
      </c>
      <c r="J1452" s="4"/>
      <c r="K1452" s="9" t="s">
        <v>1376</v>
      </c>
      <c r="L1452" s="10">
        <v>43971</v>
      </c>
      <c r="M1452" s="4"/>
      <c r="N1452" s="1">
        <f>COUNTIF(K:K,K1452)</f>
        <v>1</v>
      </c>
      <c r="O1452" s="1" t="str">
        <f t="shared" si="23"/>
        <v>Expenses,amount,,source,,expence amount,25,category,H2,item1,,item2,item3,H2,item4,,des,مشتريات نقاط البيع بطاقة: **4529;مدى(أثير) من: xx007 مبلغ: 25.00 SAR لدى: KHALED ALGHAMDI دولة: السعودية في: 2020/05/20 14:42,dae,43971,note2,</v>
      </c>
      <c r="P1452">
        <f>COUNTIF(O:O,O1452)</f>
        <v>1</v>
      </c>
    </row>
    <row r="1453" spans="1:16" ht="30" customHeight="1" thickBot="1" x14ac:dyDescent="0.35">
      <c r="A1453" s="8">
        <v>43975.787939814814</v>
      </c>
      <c r="B1453" s="4" t="s">
        <v>9</v>
      </c>
      <c r="C1453" s="4"/>
      <c r="D1453" s="4"/>
      <c r="E1453" s="9">
        <v>73.75</v>
      </c>
      <c r="F1453" s="4" t="s">
        <v>14</v>
      </c>
      <c r="G1453" s="4"/>
      <c r="H1453" s="4"/>
      <c r="I1453" s="4" t="s">
        <v>14</v>
      </c>
      <c r="J1453" s="4"/>
      <c r="K1453" s="9" t="s">
        <v>1377</v>
      </c>
      <c r="L1453" s="10">
        <v>43973</v>
      </c>
      <c r="M1453" s="4"/>
      <c r="N1453" s="1">
        <f>COUNTIF(K:K,K1453)</f>
        <v>1</v>
      </c>
      <c r="O1453" s="1" t="str">
        <f t="shared" si="23"/>
        <v>Expenses,amount,,source,,expence amount,73.75,category,H2,item1,,item2,item3,H2,item4,,des,شراء إنترنت بطاقة: ***1693;مدى من: ***3001 مبلغ: SAR 73.75 لدى: jahez في: 2020-05-22 23:28:25,dae,43973,note2,</v>
      </c>
      <c r="P1453">
        <f>COUNTIF(O:O,O1453)</f>
        <v>1</v>
      </c>
    </row>
    <row r="1454" spans="1:16" ht="30" customHeight="1" thickBot="1" x14ac:dyDescent="0.35">
      <c r="A1454" s="8">
        <v>43975.788541666669</v>
      </c>
      <c r="B1454" s="4" t="s">
        <v>9</v>
      </c>
      <c r="C1454" s="4"/>
      <c r="D1454" s="4"/>
      <c r="E1454" s="9">
        <v>500</v>
      </c>
      <c r="F1454" s="4" t="s">
        <v>10</v>
      </c>
      <c r="G1454" s="4" t="s">
        <v>10</v>
      </c>
      <c r="H1454" s="4"/>
      <c r="I1454" s="4"/>
      <c r="J1454" s="4"/>
      <c r="K1454" s="9" t="s">
        <v>1378</v>
      </c>
      <c r="L1454" s="10">
        <v>43974</v>
      </c>
      <c r="M1454" s="4"/>
      <c r="N1454" s="1">
        <f>COUNTIF(K:K,K1454)</f>
        <v>1</v>
      </c>
      <c r="O1454" s="1" t="str">
        <f t="shared" si="23"/>
        <v>Expenses,amount,,source,,expence amount,500,category,H1,item1,H1,item2,item3,,item4,,des,عيدية عيد الفطر,dae,43974,note2,</v>
      </c>
      <c r="P1454">
        <f>COUNTIF(O:O,O1454)</f>
        <v>1</v>
      </c>
    </row>
    <row r="1455" spans="1:16" ht="30" customHeight="1" thickBot="1" x14ac:dyDescent="0.35">
      <c r="A1455" s="8">
        <v>43975.788842592592</v>
      </c>
      <c r="B1455" s="4" t="s">
        <v>9</v>
      </c>
      <c r="C1455" s="4"/>
      <c r="D1455" s="4"/>
      <c r="E1455" s="9">
        <v>500</v>
      </c>
      <c r="F1455" s="4" t="s">
        <v>14</v>
      </c>
      <c r="G1455" s="4"/>
      <c r="H1455" s="4"/>
      <c r="I1455" s="4" t="s">
        <v>14</v>
      </c>
      <c r="J1455" s="4"/>
      <c r="K1455" s="9" t="s">
        <v>1379</v>
      </c>
      <c r="L1455" s="10">
        <v>43974</v>
      </c>
      <c r="M1455" s="4"/>
      <c r="N1455" s="1">
        <f>COUNTIF(K:K,K1455)</f>
        <v>2</v>
      </c>
      <c r="O1455" s="1" t="str">
        <f t="shared" si="23"/>
        <v>Expenses,amount,,source,,expence amount,500,category,H2,item1,,item2,item3,H2,item4,,des,عيد الفطر,dae,43974,note2,</v>
      </c>
      <c r="P1455">
        <f>COUNTIF(O:O,O1455)</f>
        <v>1</v>
      </c>
    </row>
    <row r="1456" spans="1:16" ht="30" customHeight="1" thickBot="1" x14ac:dyDescent="0.35">
      <c r="A1456" s="8">
        <v>43975.789143518516</v>
      </c>
      <c r="B1456" s="4" t="s">
        <v>9</v>
      </c>
      <c r="C1456" s="4"/>
      <c r="D1456" s="4"/>
      <c r="E1456" s="9">
        <v>500</v>
      </c>
      <c r="F1456" s="4" t="s">
        <v>14</v>
      </c>
      <c r="G1456" s="4"/>
      <c r="H1456" s="4"/>
      <c r="I1456" s="4" t="s">
        <v>53</v>
      </c>
      <c r="J1456" s="4"/>
      <c r="K1456" s="9" t="s">
        <v>1379</v>
      </c>
      <c r="L1456" s="10">
        <v>43974</v>
      </c>
      <c r="M1456" s="4"/>
      <c r="N1456" s="1">
        <f>COUNTIF(K:K,K1456)</f>
        <v>2</v>
      </c>
      <c r="O1456" s="1" t="str">
        <f t="shared" si="23"/>
        <v>Expenses,amount,,source,,expence amount,500,category,H2,item1,,item2,item3,RHMA,item4,,des,عيد الفطر,dae,43974,note2,</v>
      </c>
      <c r="P1456">
        <f>COUNTIF(O:O,O1456)</f>
        <v>1</v>
      </c>
    </row>
    <row r="1457" spans="1:16" ht="30" customHeight="1" thickBot="1" x14ac:dyDescent="0.35">
      <c r="A1457" s="8">
        <v>43976.939502314817</v>
      </c>
      <c r="B1457" s="4" t="s">
        <v>9</v>
      </c>
      <c r="C1457" s="4"/>
      <c r="D1457" s="4"/>
      <c r="E1457" s="9">
        <v>6.3</v>
      </c>
      <c r="F1457" s="4" t="s">
        <v>14</v>
      </c>
      <c r="G1457" s="4"/>
      <c r="H1457" s="4"/>
      <c r="I1457" s="4" t="s">
        <v>14</v>
      </c>
      <c r="J1457" s="4"/>
      <c r="K1457" s="9" t="s">
        <v>1380</v>
      </c>
      <c r="L1457" s="10">
        <v>43976</v>
      </c>
      <c r="M1457" s="4"/>
      <c r="N1457" s="1">
        <f>COUNTIF(K:K,K1457)</f>
        <v>1</v>
      </c>
      <c r="O1457" s="1" t="str">
        <f t="shared" si="23"/>
        <v>Expenses,amount,,source,,expence amount,6.3,category,H2,item1,,item2,item3,H2,item4,,des,شراء عبر نقاط البيع بطاقة: ***1693; مدى(أثير) من: ***3001 مبلغ: SAR 6.30 لدى: PANDA RETAIL COMPANY P n RD في: 2020-05-25 19:02:44,dae,43976,note2,</v>
      </c>
      <c r="P1457">
        <f>COUNTIF(O:O,O1457)</f>
        <v>1</v>
      </c>
    </row>
    <row r="1458" spans="1:16" ht="30" customHeight="1" thickBot="1" x14ac:dyDescent="0.35">
      <c r="A1458" s="8">
        <v>43976.939884259256</v>
      </c>
      <c r="B1458" s="4" t="s">
        <v>9</v>
      </c>
      <c r="C1458" s="4"/>
      <c r="D1458" s="4"/>
      <c r="E1458" s="9">
        <v>116</v>
      </c>
      <c r="F1458" s="4" t="s">
        <v>14</v>
      </c>
      <c r="G1458" s="4"/>
      <c r="H1458" s="4"/>
      <c r="I1458" s="4" t="s">
        <v>14</v>
      </c>
      <c r="J1458" s="4"/>
      <c r="K1458" s="9" t="s">
        <v>1381</v>
      </c>
      <c r="L1458" s="10">
        <v>43976</v>
      </c>
      <c r="M1458" s="4"/>
      <c r="N1458" s="1">
        <f>COUNTIF(K:K,K1458)</f>
        <v>1</v>
      </c>
      <c r="O1458" s="1" t="str">
        <f t="shared" si="23"/>
        <v>Expenses,amount,,source,,expence amount,116,category,H2,item1,,item2,item3,H2,item4,,des,شراء إنترنت بطاقة: ***1693;مدى من: ***3001 مبلغ: SAR 116.00 لدى: jahez في: 2020-05-25 18:18:24,dae,43976,note2,</v>
      </c>
      <c r="P1458">
        <f>COUNTIF(O:O,O1458)</f>
        <v>1</v>
      </c>
    </row>
    <row r="1459" spans="1:16" ht="30" customHeight="1" thickBot="1" x14ac:dyDescent="0.35">
      <c r="A1459" s="8">
        <v>43976.940335648149</v>
      </c>
      <c r="B1459" s="4" t="s">
        <v>9</v>
      </c>
      <c r="C1459" s="4"/>
      <c r="D1459" s="4"/>
      <c r="E1459" s="9">
        <v>93</v>
      </c>
      <c r="F1459" s="4" t="s">
        <v>14</v>
      </c>
      <c r="G1459" s="4"/>
      <c r="H1459" s="4"/>
      <c r="I1459" s="4" t="s">
        <v>14</v>
      </c>
      <c r="J1459" s="4"/>
      <c r="K1459" s="9" t="s">
        <v>1382</v>
      </c>
      <c r="L1459" s="10">
        <v>43976</v>
      </c>
      <c r="M1459" s="4"/>
      <c r="N1459" s="1">
        <f>COUNTIF(K:K,K1459)</f>
        <v>1</v>
      </c>
      <c r="O1459" s="1" t="str">
        <f t="shared" si="23"/>
        <v>Expenses,amount,,source,,expence amount,93,category,H2,item1,,item2,item3,H2,item4,,des,شراء إنترنت بطاقة: ***1693;مدى من: ***3001 مبلغ: SAR 93.00 لدى: HungerStation في: 2020-05-25 18:14:34,dae,43976,note2,</v>
      </c>
      <c r="P1459">
        <f>COUNTIF(O:O,O1459)</f>
        <v>1</v>
      </c>
    </row>
    <row r="1460" spans="1:16" ht="30" customHeight="1" thickBot="1" x14ac:dyDescent="0.35">
      <c r="A1460" s="8">
        <v>43976.940821759257</v>
      </c>
      <c r="B1460" s="4" t="s">
        <v>9</v>
      </c>
      <c r="C1460" s="4"/>
      <c r="D1460" s="4"/>
      <c r="E1460" s="9">
        <v>57.35</v>
      </c>
      <c r="F1460" s="4" t="s">
        <v>20</v>
      </c>
      <c r="G1460" s="4"/>
      <c r="H1460" s="4" t="s">
        <v>306</v>
      </c>
      <c r="I1460" s="4"/>
      <c r="J1460" s="4"/>
      <c r="K1460" s="9" t="s">
        <v>1383</v>
      </c>
      <c r="L1460" s="10">
        <v>43976</v>
      </c>
      <c r="M1460" s="4"/>
      <c r="N1460" s="1">
        <f>COUNTIF(K:K,K1460)</f>
        <v>1</v>
      </c>
      <c r="O1460" s="1" t="str">
        <f t="shared" si="23"/>
        <v>Expenses,amount,,source,,expence amount,57.35,category,Me,item1,,item2Pharmacy,item3,,item4,,des,شراء إنترنت بطاقة: ***1693;مدى من: ***3001 مبلغ: SAR 57.35 لدى: Mrsool في: 2020-05-25 10:23:06,dae,43976,note2,</v>
      </c>
      <c r="P1460">
        <f>COUNTIF(O:O,O1460)</f>
        <v>1</v>
      </c>
    </row>
    <row r="1461" spans="1:16" ht="30" customHeight="1" thickBot="1" x14ac:dyDescent="0.35">
      <c r="A1461" s="8">
        <v>43976.941261574073</v>
      </c>
      <c r="B1461" s="4" t="s">
        <v>9</v>
      </c>
      <c r="C1461" s="4"/>
      <c r="D1461" s="4"/>
      <c r="E1461" s="9">
        <v>59.71</v>
      </c>
      <c r="F1461" s="4" t="s">
        <v>14</v>
      </c>
      <c r="G1461" s="4"/>
      <c r="H1461" s="4"/>
      <c r="I1461" s="4" t="s">
        <v>14</v>
      </c>
      <c r="J1461" s="4"/>
      <c r="K1461" s="9" t="s">
        <v>1384</v>
      </c>
      <c r="L1461" s="10">
        <v>43971</v>
      </c>
      <c r="M1461" s="4"/>
      <c r="N1461" s="1">
        <f>COUNTIF(K:K,K1461)</f>
        <v>1</v>
      </c>
      <c r="O1461" s="1" t="str">
        <f t="shared" si="23"/>
        <v>Expenses,amount,,source,,expence amount,59.71,category,H2,item1,,item2,item3,H2,item4,,des,شراء عبر نقاط البيع بطاقة: ***1693; مدى(أثير) من: ***3001 مبلغ: SAR 59.71 لدى: CARREFOUR في: 2020-05-20 18:05:06,dae,43971,note2,</v>
      </c>
      <c r="P1461">
        <f>COUNTIF(O:O,O1461)</f>
        <v>1</v>
      </c>
    </row>
    <row r="1462" spans="1:16" ht="30" customHeight="1" thickBot="1" x14ac:dyDescent="0.35">
      <c r="A1462" s="8">
        <v>43976.941643518519</v>
      </c>
      <c r="B1462" s="4" t="s">
        <v>9</v>
      </c>
      <c r="C1462" s="4"/>
      <c r="D1462" s="4"/>
      <c r="E1462" s="9">
        <v>30.44</v>
      </c>
      <c r="F1462" s="4" t="s">
        <v>14</v>
      </c>
      <c r="G1462" s="4"/>
      <c r="H1462" s="4"/>
      <c r="I1462" s="4" t="s">
        <v>14</v>
      </c>
      <c r="J1462" s="4"/>
      <c r="K1462" s="9" t="s">
        <v>1385</v>
      </c>
      <c r="L1462" s="10">
        <v>43971</v>
      </c>
      <c r="M1462" s="4"/>
      <c r="N1462" s="1">
        <f>COUNTIF(K:K,K1462)</f>
        <v>1</v>
      </c>
      <c r="O1462" s="1" t="str">
        <f t="shared" si="23"/>
        <v>Expenses,amount,,source,,expence amount,30.44,category,H2,item1,,item2,item3,H2,item4,,des,شراء عبر نقاط البيع بطاقة: ***1693; مدى(أثير) من: ***3001 مبلغ: SAR 30.44 لدى: PANDA RETAIL COMPANY P n RD في: 2020-05-20 17:41:11,dae,43971,note2,</v>
      </c>
      <c r="P1462">
        <f>COUNTIF(O:O,O1462)</f>
        <v>1</v>
      </c>
    </row>
    <row r="1463" spans="1:16" ht="30" customHeight="1" thickBot="1" x14ac:dyDescent="0.35">
      <c r="A1463" s="8">
        <v>43976.942164351851</v>
      </c>
      <c r="B1463" s="4" t="s">
        <v>9</v>
      </c>
      <c r="C1463" s="4"/>
      <c r="D1463" s="4"/>
      <c r="E1463" s="9">
        <v>59.84</v>
      </c>
      <c r="F1463" s="4" t="s">
        <v>14</v>
      </c>
      <c r="G1463" s="4"/>
      <c r="H1463" s="4"/>
      <c r="I1463" s="4" t="s">
        <v>14</v>
      </c>
      <c r="J1463" s="4"/>
      <c r="K1463" s="9" t="s">
        <v>1386</v>
      </c>
      <c r="L1463" s="10">
        <v>43971</v>
      </c>
      <c r="M1463" s="4"/>
      <c r="N1463" s="1">
        <f>COUNTIF(K:K,K1463)</f>
        <v>1</v>
      </c>
      <c r="O1463" s="1" t="str">
        <f t="shared" si="23"/>
        <v>Expenses,amount,,source,,expence amount,59.84,category,H2,item1,,item2,item3,H2,item4,,des,شراء عبر نقاط البيع بطاقة: ***1693; مدى(أثير) من: ***3001 مبلغ: SAR 59.84 لدى: ALOTHAIM ANAS BIN MALI with king ab في: 2020-05-20 16:28:32,dae,43971,note2,</v>
      </c>
      <c r="P1463">
        <f>COUNTIF(O:O,O1463)</f>
        <v>1</v>
      </c>
    </row>
    <row r="1464" spans="1:16" ht="30" customHeight="1" thickBot="1" x14ac:dyDescent="0.35">
      <c r="A1464" s="8">
        <v>43976.942858796298</v>
      </c>
      <c r="B1464" s="4" t="s">
        <v>9</v>
      </c>
      <c r="C1464" s="4"/>
      <c r="D1464" s="4"/>
      <c r="E1464" s="9">
        <v>200</v>
      </c>
      <c r="F1464" s="4" t="s">
        <v>14</v>
      </c>
      <c r="G1464" s="4"/>
      <c r="H1464" s="4"/>
      <c r="I1464" s="4" t="s">
        <v>254</v>
      </c>
      <c r="J1464" s="4"/>
      <c r="K1464" s="9" t="s">
        <v>1387</v>
      </c>
      <c r="L1464" s="10">
        <v>43974</v>
      </c>
      <c r="M1464" s="4"/>
      <c r="N1464" s="1">
        <f>COUNTIF(K:K,K1464)</f>
        <v>4</v>
      </c>
      <c r="O1464" s="1" t="str">
        <f t="shared" si="23"/>
        <v>Expenses,amount,,source,,expence amount,200,category,H2,item1,,item2,item3,Momen,item4,,des,عيدية رمضان,dae,43974,note2,</v>
      </c>
      <c r="P1464">
        <f>COUNTIF(O:O,O1464)</f>
        <v>1</v>
      </c>
    </row>
    <row r="1465" spans="1:16" ht="30" customHeight="1" thickBot="1" x14ac:dyDescent="0.35">
      <c r="A1465" s="8">
        <v>43976.943749999999</v>
      </c>
      <c r="B1465" s="4" t="s">
        <v>9</v>
      </c>
      <c r="C1465" s="4"/>
      <c r="D1465" s="4"/>
      <c r="E1465" s="9">
        <v>200</v>
      </c>
      <c r="F1465" s="4" t="s">
        <v>10</v>
      </c>
      <c r="G1465" s="4" t="s">
        <v>24</v>
      </c>
      <c r="H1465" s="4"/>
      <c r="I1465" s="4"/>
      <c r="J1465" s="4"/>
      <c r="K1465" s="9" t="s">
        <v>1387</v>
      </c>
      <c r="L1465" s="10">
        <v>43974</v>
      </c>
      <c r="M1465" s="4"/>
      <c r="N1465" s="1">
        <f>COUNTIF(K:K,K1465)</f>
        <v>4</v>
      </c>
      <c r="O1465" s="1" t="str">
        <f t="shared" si="23"/>
        <v>Expenses,amount,,source,,expence amount,200,category,H1,item1,Batool,item2,item3,,item4,,des,عيدية رمضان,dae,43974,note2,</v>
      </c>
      <c r="P1465">
        <f>COUNTIF(O:O,O1465)</f>
        <v>1</v>
      </c>
    </row>
    <row r="1466" spans="1:16" ht="30" customHeight="1" thickBot="1" x14ac:dyDescent="0.35">
      <c r="A1466" s="8">
        <v>43976.944085648145</v>
      </c>
      <c r="B1466" s="4" t="s">
        <v>9</v>
      </c>
      <c r="C1466" s="4"/>
      <c r="D1466" s="4"/>
      <c r="E1466" s="9">
        <v>50</v>
      </c>
      <c r="F1466" s="4" t="s">
        <v>10</v>
      </c>
      <c r="G1466" s="4" t="s">
        <v>24</v>
      </c>
      <c r="H1466" s="4"/>
      <c r="I1466" s="4"/>
      <c r="J1466" s="4"/>
      <c r="K1466" s="4" t="s">
        <v>99</v>
      </c>
      <c r="L1466" s="10">
        <v>43976</v>
      </c>
      <c r="M1466" s="4"/>
      <c r="N1466" s="1">
        <f>COUNTIF(K:K,K1466)</f>
        <v>118</v>
      </c>
      <c r="O1466" s="1" t="str">
        <f t="shared" si="23"/>
        <v>Expenses,amount,,source,,expence amount,50,category,H1,item1,Batool,item2,item3,,item4,,des,C,dae,43976,note2,</v>
      </c>
      <c r="P1466">
        <f>COUNTIF(O:O,O1466)</f>
        <v>1</v>
      </c>
    </row>
    <row r="1467" spans="1:16" ht="30" customHeight="1" thickBot="1" x14ac:dyDescent="0.35">
      <c r="A1467" s="8">
        <v>43976.944618055553</v>
      </c>
      <c r="B1467" s="4" t="s">
        <v>9</v>
      </c>
      <c r="C1467" s="4"/>
      <c r="D1467" s="4"/>
      <c r="E1467" s="9">
        <v>100</v>
      </c>
      <c r="F1467" s="4" t="s">
        <v>14</v>
      </c>
      <c r="G1467" s="4"/>
      <c r="H1467" s="4"/>
      <c r="I1467" s="4" t="s">
        <v>100</v>
      </c>
      <c r="J1467" s="4"/>
      <c r="K1467" s="9" t="s">
        <v>1387</v>
      </c>
      <c r="L1467" s="10">
        <v>43974</v>
      </c>
      <c r="M1467" s="4"/>
      <c r="N1467" s="1">
        <f>COUNTIF(K:K,K1467)</f>
        <v>4</v>
      </c>
      <c r="O1467" s="1" t="str">
        <f t="shared" si="23"/>
        <v>Expenses,amount,,source,,expence amount,100,category,H2,item1,,item2,item3,Jana,item4,,des,عيدية رمضان,dae,43974,note2,</v>
      </c>
      <c r="P1467">
        <f>COUNTIF(O:O,O1467)</f>
        <v>1</v>
      </c>
    </row>
    <row r="1468" spans="1:16" ht="30" customHeight="1" thickBot="1" x14ac:dyDescent="0.35">
      <c r="A1468" s="8">
        <v>43976.944976851853</v>
      </c>
      <c r="B1468" s="4" t="s">
        <v>9</v>
      </c>
      <c r="C1468" s="4"/>
      <c r="D1468" s="4"/>
      <c r="E1468" s="9">
        <v>100</v>
      </c>
      <c r="F1468" s="4" t="s">
        <v>14</v>
      </c>
      <c r="G1468" s="4"/>
      <c r="H1468" s="4"/>
      <c r="I1468" s="4" t="s">
        <v>255</v>
      </c>
      <c r="J1468" s="4"/>
      <c r="K1468" s="9" t="s">
        <v>1387</v>
      </c>
      <c r="L1468" s="10">
        <v>43973</v>
      </c>
      <c r="M1468" s="4"/>
      <c r="N1468" s="1">
        <f>COUNTIF(K:K,K1468)</f>
        <v>4</v>
      </c>
      <c r="O1468" s="1" t="str">
        <f t="shared" si="23"/>
        <v>Expenses,amount,,source,,expence amount,100,category,H2,item1,,item2,item3,Jayda,item4,,des,عيدية رمضان,dae,43973,note2,</v>
      </c>
      <c r="P1468">
        <f>COUNTIF(O:O,O1468)</f>
        <v>1</v>
      </c>
    </row>
    <row r="1469" spans="1:16" ht="30" customHeight="1" thickBot="1" x14ac:dyDescent="0.35">
      <c r="A1469" s="8">
        <v>43976.945381944446</v>
      </c>
      <c r="B1469" s="4" t="s">
        <v>9</v>
      </c>
      <c r="C1469" s="4"/>
      <c r="D1469" s="4"/>
      <c r="E1469" s="9">
        <v>350</v>
      </c>
      <c r="F1469" s="4" t="s">
        <v>10</v>
      </c>
      <c r="G1469" s="4" t="s">
        <v>10</v>
      </c>
      <c r="H1469" s="4"/>
      <c r="I1469" s="4"/>
      <c r="J1469" s="4"/>
      <c r="K1469" s="9" t="s">
        <v>1388</v>
      </c>
      <c r="L1469" s="10">
        <v>43974</v>
      </c>
      <c r="M1469" s="4"/>
      <c r="N1469" s="1">
        <f>COUNTIF(K:K,K1469)</f>
        <v>1</v>
      </c>
      <c r="O1469" s="1" t="str">
        <f t="shared" si="23"/>
        <v>Expenses,amount,,source,,expence amount,350,category,H1,item1,H1,item2,item3,,item4,,des,مقاضي,dae,43974,note2,</v>
      </c>
      <c r="P1469">
        <f>COUNTIF(O:O,O1469)</f>
        <v>1</v>
      </c>
    </row>
    <row r="1470" spans="1:16" ht="30" customHeight="1" thickBot="1" x14ac:dyDescent="0.35">
      <c r="A1470" s="8">
        <v>43980.023425925923</v>
      </c>
      <c r="B1470" s="4" t="s">
        <v>9</v>
      </c>
      <c r="C1470" s="4"/>
      <c r="D1470" s="4"/>
      <c r="E1470" s="9">
        <v>38</v>
      </c>
      <c r="F1470" s="4" t="s">
        <v>10</v>
      </c>
      <c r="G1470" s="4" t="s">
        <v>24</v>
      </c>
      <c r="H1470" s="4"/>
      <c r="I1470" s="4"/>
      <c r="J1470" s="4"/>
      <c r="K1470" s="9" t="s">
        <v>1389</v>
      </c>
      <c r="L1470" s="10">
        <v>43979</v>
      </c>
      <c r="M1470" s="4"/>
      <c r="N1470" s="1">
        <f>COUNTIF(K:K,K1470)</f>
        <v>1</v>
      </c>
      <c r="O1470" s="1" t="str">
        <f t="shared" si="23"/>
        <v>Expenses,amount,,source,,expence amount,38,category,H1,item1,Batool,item2,item3,,item4,,des,مشتريات إنترنت بطاقة: **4529;مدى من: xx007 مبلغ: 38.00 SAR لدى: HungerStation في: 2020/05/28 11:50,dae,43979,note2,</v>
      </c>
      <c r="P1470">
        <f>COUNTIF(O:O,O1470)</f>
        <v>1</v>
      </c>
    </row>
    <row r="1471" spans="1:16" ht="30" customHeight="1" thickBot="1" x14ac:dyDescent="0.35">
      <c r="A1471" s="8">
        <v>43980.921446759261</v>
      </c>
      <c r="B1471" s="4" t="s">
        <v>9</v>
      </c>
      <c r="C1471" s="4"/>
      <c r="D1471" s="4"/>
      <c r="E1471" s="9">
        <v>54</v>
      </c>
      <c r="F1471" s="4" t="s">
        <v>14</v>
      </c>
      <c r="G1471" s="4"/>
      <c r="H1471" s="4"/>
      <c r="I1471" s="4" t="s">
        <v>14</v>
      </c>
      <c r="J1471" s="4"/>
      <c r="K1471" s="9" t="s">
        <v>1390</v>
      </c>
      <c r="L1471" s="10">
        <v>43980</v>
      </c>
      <c r="M1471" s="4"/>
      <c r="N1471" s="1">
        <f>COUNTIF(K:K,K1471)</f>
        <v>1</v>
      </c>
      <c r="O1471" s="1" t="str">
        <f t="shared" si="23"/>
        <v>Expenses,amount,,source,,expence amount,54,category,H2,item1,,item2,item3,H2,item4,,des,شراء عبر نقاط البيع بطاقة: ***1693; مدى(أثير) من: ***3001 مبلغ: SAR 54.00 لدى: HARDEES RABIA DRIVE TH YADH في: 2020-05-29 07:25:16,dae,43980,note2,</v>
      </c>
      <c r="P1471">
        <f>COUNTIF(O:O,O1471)</f>
        <v>1</v>
      </c>
    </row>
    <row r="1472" spans="1:16" ht="30" customHeight="1" thickBot="1" x14ac:dyDescent="0.35">
      <c r="A1472" s="8">
        <v>43980.930243055554</v>
      </c>
      <c r="B1472" s="4" t="s">
        <v>9</v>
      </c>
      <c r="C1472" s="4"/>
      <c r="D1472" s="4"/>
      <c r="E1472" s="9">
        <v>41</v>
      </c>
      <c r="F1472" s="4" t="s">
        <v>14</v>
      </c>
      <c r="G1472" s="4"/>
      <c r="H1472" s="4"/>
      <c r="I1472" s="4" t="s">
        <v>14</v>
      </c>
      <c r="J1472" s="4"/>
      <c r="K1472" s="9" t="s">
        <v>1391</v>
      </c>
      <c r="L1472" s="10">
        <v>43980</v>
      </c>
      <c r="M1472" s="4"/>
      <c r="N1472" s="1">
        <f>COUNTIF(K:K,K1472)</f>
        <v>1</v>
      </c>
      <c r="O1472" s="1" t="str">
        <f t="shared" si="23"/>
        <v>Expenses,amount,,source,,expence amount,41,category,H2,item1,,item2,item3,H2,item4,,des,شراء عبر نقاط البيع بطاقة: ***1693; مدى(أثير) من: ***3001 مبلغ: SAR 41.00 لدى: 50 FROUITS في: 2020-05-29 06:45:51,dae,43980,note2,</v>
      </c>
      <c r="P1472">
        <f>COUNTIF(O:O,O1472)</f>
        <v>1</v>
      </c>
    </row>
    <row r="1473" spans="1:16" ht="30" customHeight="1" thickBot="1" x14ac:dyDescent="0.35">
      <c r="A1473" s="8">
        <v>43980.930717592593</v>
      </c>
      <c r="B1473" s="4" t="s">
        <v>9</v>
      </c>
      <c r="C1473" s="4"/>
      <c r="D1473" s="4"/>
      <c r="E1473" s="9">
        <v>53</v>
      </c>
      <c r="F1473" s="4" t="s">
        <v>14</v>
      </c>
      <c r="G1473" s="4"/>
      <c r="H1473" s="4"/>
      <c r="I1473" s="4" t="s">
        <v>14</v>
      </c>
      <c r="J1473" s="4"/>
      <c r="K1473" s="9" t="s">
        <v>1392</v>
      </c>
      <c r="L1473" s="10">
        <v>43979</v>
      </c>
      <c r="M1473" s="4"/>
      <c r="N1473" s="1">
        <f>COUNTIF(K:K,K1473)</f>
        <v>1</v>
      </c>
      <c r="O1473" s="1" t="str">
        <f t="shared" si="23"/>
        <v>Expenses,amount,,source,,expence amount,53,category,H2,item1,,item2,item3,H2,item4,,des,شراء عبر نقاط البيع بطاقة: ***1693; مدى(أثير) من: ***3001 مبلغ: SAR 53.00 لدى: BK Nada في: 2020-05-28 07:56:48,dae,43979,note2,</v>
      </c>
      <c r="P1473">
        <f>COUNTIF(O:O,O1473)</f>
        <v>1</v>
      </c>
    </row>
    <row r="1474" spans="1:16" ht="30" customHeight="1" thickBot="1" x14ac:dyDescent="0.35">
      <c r="A1474" s="8">
        <v>43980.931180555555</v>
      </c>
      <c r="B1474" s="4" t="s">
        <v>9</v>
      </c>
      <c r="C1474" s="4"/>
      <c r="D1474" s="4"/>
      <c r="E1474" s="9">
        <v>67.430000000000007</v>
      </c>
      <c r="F1474" s="4" t="s">
        <v>14</v>
      </c>
      <c r="G1474" s="4"/>
      <c r="H1474" s="4"/>
      <c r="I1474" s="4" t="s">
        <v>14</v>
      </c>
      <c r="J1474" s="4"/>
      <c r="K1474" s="9" t="s">
        <v>1393</v>
      </c>
      <c r="L1474" s="10">
        <v>43979</v>
      </c>
      <c r="M1474" s="4"/>
      <c r="N1474" s="1">
        <f>COUNTIF(K:K,K1474)</f>
        <v>1</v>
      </c>
      <c r="O1474" s="1" t="str">
        <f t="shared" si="23"/>
        <v>Expenses,amount,,source,,expence amount,67.43,category,H2,item1,,item2,item3,H2,item4,,des,شراء عبر نقاط البيع بطاقة: ***1693; مدى(أثير) من: ***3001 مبلغ: SAR 67.43 لدى: AlOthaim AlNafel 148 H في: 2020-05-28 07:33:01,dae,43979,note2,</v>
      </c>
      <c r="P1474">
        <f>COUNTIF(O:O,O1474)</f>
        <v>1</v>
      </c>
    </row>
    <row r="1475" spans="1:16" ht="30" customHeight="1" thickBot="1" x14ac:dyDescent="0.35">
      <c r="A1475" s="8">
        <v>43980.931863425925</v>
      </c>
      <c r="B1475" s="4" t="s">
        <v>9</v>
      </c>
      <c r="C1475" s="4"/>
      <c r="D1475" s="4"/>
      <c r="E1475" s="9">
        <v>17.239999999999998</v>
      </c>
      <c r="F1475" s="4" t="s">
        <v>14</v>
      </c>
      <c r="G1475" s="4"/>
      <c r="H1475" s="4"/>
      <c r="I1475" s="4" t="s">
        <v>14</v>
      </c>
      <c r="J1475" s="4"/>
      <c r="K1475" s="9" t="s">
        <v>1394</v>
      </c>
      <c r="L1475" s="10">
        <v>43978</v>
      </c>
      <c r="M1475" s="4"/>
      <c r="N1475" s="1">
        <f>COUNTIF(K:K,K1475)</f>
        <v>1</v>
      </c>
      <c r="O1475" s="1" t="str">
        <f t="shared" si="23"/>
        <v>Expenses,amount,,source,,expence amount,17.24,category,H2,item1,,item2,item3,H2,item4,,des,شراء عبر نقاط البيع بطاقة: ***1693; مدى(أثير) من: ***3001 مبلغ: SAR 17.24 لدى: TAMIMI MARKETS S150 في: 2020-05-28 06:55:44,dae,43978,note2,</v>
      </c>
      <c r="P1475">
        <f>COUNTIF(O:O,O1475)</f>
        <v>1</v>
      </c>
    </row>
    <row r="1476" spans="1:16" ht="30" customHeight="1" thickBot="1" x14ac:dyDescent="0.35">
      <c r="A1476" s="8">
        <v>43980.933148148149</v>
      </c>
      <c r="B1476" s="4" t="s">
        <v>9</v>
      </c>
      <c r="C1476" s="4"/>
      <c r="D1476" s="4"/>
      <c r="E1476" s="9">
        <v>25</v>
      </c>
      <c r="F1476" s="4" t="s">
        <v>14</v>
      </c>
      <c r="G1476" s="4"/>
      <c r="H1476" s="4"/>
      <c r="I1476" s="4" t="s">
        <v>14</v>
      </c>
      <c r="J1476" s="4"/>
      <c r="K1476" s="9" t="s">
        <v>1395</v>
      </c>
      <c r="L1476" s="10">
        <v>43978</v>
      </c>
      <c r="M1476" s="4"/>
      <c r="N1476" s="1">
        <f>COUNTIF(K:K,K1476)</f>
        <v>1</v>
      </c>
      <c r="O1476" s="1" t="str">
        <f t="shared" si="23"/>
        <v>Expenses,amount,,source,,expence amount,25,category,H2,item1,,item2,item3,H2,item4,,des,شراء عبر نقاط البيع بطاقة: ***1693; مدى(أثير) من: ***3001 مبلغ: SAR 25.00 لدى: sultan alaamri est في: 2020-05-27 17:07:53,dae,43978,note2,</v>
      </c>
      <c r="P1476">
        <f>COUNTIF(O:O,O1476)</f>
        <v>1</v>
      </c>
    </row>
    <row r="1477" spans="1:16" ht="30" customHeight="1" thickBot="1" x14ac:dyDescent="0.35">
      <c r="A1477" s="8">
        <v>43980.933842592596</v>
      </c>
      <c r="B1477" s="4" t="s">
        <v>9</v>
      </c>
      <c r="C1477" s="4"/>
      <c r="D1477" s="4"/>
      <c r="E1477" s="9">
        <v>85</v>
      </c>
      <c r="F1477" s="4" t="s">
        <v>14</v>
      </c>
      <c r="G1477" s="4"/>
      <c r="H1477" s="4"/>
      <c r="I1477" s="4" t="s">
        <v>14</v>
      </c>
      <c r="J1477" s="4"/>
      <c r="K1477" s="9" t="s">
        <v>1396</v>
      </c>
      <c r="L1477" s="10">
        <v>43977</v>
      </c>
      <c r="M1477" s="4"/>
      <c r="N1477" s="1">
        <f>COUNTIF(K:K,K1477)</f>
        <v>1</v>
      </c>
      <c r="O1477" s="1" t="str">
        <f t="shared" si="23"/>
        <v>Expenses,amount,,source,,expence amount,85,category,H2,item1,,item2,item3,H2,item4,,des,شراء عبر نقاط البيع بطاقة: ***1693; مدى(أثير) من: ***3001 مبلغ: SAR 85.00 لدى: Hamid Al Adain Est في: 2020-05-27 17:06:14,dae,43977,note2,</v>
      </c>
      <c r="P1477">
        <f>COUNTIF(O:O,O1477)</f>
        <v>1</v>
      </c>
    </row>
    <row r="1478" spans="1:16" ht="30" customHeight="1" thickBot="1" x14ac:dyDescent="0.35">
      <c r="A1478" s="8">
        <v>43980.934733796297</v>
      </c>
      <c r="B1478" s="4" t="s">
        <v>9</v>
      </c>
      <c r="C1478" s="4"/>
      <c r="D1478" s="4"/>
      <c r="E1478" s="9">
        <v>14</v>
      </c>
      <c r="F1478" s="4" t="s">
        <v>10</v>
      </c>
      <c r="G1478" s="4" t="s">
        <v>10</v>
      </c>
      <c r="H1478" s="4"/>
      <c r="I1478" s="4"/>
      <c r="J1478" s="4"/>
      <c r="K1478" s="9" t="s">
        <v>1397</v>
      </c>
      <c r="L1478" s="10">
        <v>43976</v>
      </c>
      <c r="M1478" s="4"/>
      <c r="N1478" s="1">
        <f>COUNTIF(K:K,K1478)</f>
        <v>2</v>
      </c>
      <c r="O1478" s="1" t="str">
        <f t="shared" si="23"/>
        <v>Expenses,amount,,source,,expence amount,14,category,H1,item1,H1,item2,item3,,item4,,des,شراء عبر نقاط البيع بطاقة: ***1693; مدى(أثير) من: ***3001 مبلغ: SAR 28.00 لدى: Abdulaziz Saleh AlDoss في: 2020-05-26 11:27:33,dae,43976,note2,</v>
      </c>
      <c r="P1478">
        <f>COUNTIF(O:O,O1478)</f>
        <v>1</v>
      </c>
    </row>
    <row r="1479" spans="1:16" ht="30" customHeight="1" thickBot="1" x14ac:dyDescent="0.35">
      <c r="A1479" s="8">
        <v>43980.935023148151</v>
      </c>
      <c r="B1479" s="4" t="s">
        <v>9</v>
      </c>
      <c r="C1479" s="4"/>
      <c r="D1479" s="4"/>
      <c r="E1479" s="9">
        <v>14</v>
      </c>
      <c r="F1479" s="4" t="s">
        <v>14</v>
      </c>
      <c r="G1479" s="4"/>
      <c r="H1479" s="4"/>
      <c r="I1479" s="4" t="s">
        <v>14</v>
      </c>
      <c r="J1479" s="4"/>
      <c r="K1479" s="9" t="s">
        <v>1397</v>
      </c>
      <c r="L1479" s="10">
        <v>43977</v>
      </c>
      <c r="M1479" s="4"/>
      <c r="N1479" s="1">
        <f>COUNTIF(K:K,K1479)</f>
        <v>2</v>
      </c>
      <c r="O1479" s="1" t="str">
        <f t="shared" si="23"/>
        <v>Expenses,amount,,source,,expence amount,14,category,H2,item1,,item2,item3,H2,item4,,des,شراء عبر نقاط البيع بطاقة: ***1693; مدى(أثير) من: ***3001 مبلغ: SAR 28.00 لدى: Abdulaziz Saleh AlDoss في: 2020-05-26 11:27:33,dae,43977,note2,</v>
      </c>
      <c r="P1479">
        <f>COUNTIF(O:O,O1479)</f>
        <v>1</v>
      </c>
    </row>
    <row r="1480" spans="1:16" ht="30" customHeight="1" thickBot="1" x14ac:dyDescent="0.35">
      <c r="A1480" s="8">
        <v>43980.935856481483</v>
      </c>
      <c r="B1480" s="4" t="s">
        <v>9</v>
      </c>
      <c r="C1480" s="4"/>
      <c r="D1480" s="4"/>
      <c r="E1480" s="9">
        <v>18.149999999999999</v>
      </c>
      <c r="F1480" s="4" t="s">
        <v>14</v>
      </c>
      <c r="G1480" s="4"/>
      <c r="H1480" s="4"/>
      <c r="I1480" s="4" t="s">
        <v>14</v>
      </c>
      <c r="J1480" s="4"/>
      <c r="K1480" s="9" t="s">
        <v>1398</v>
      </c>
      <c r="L1480" s="10">
        <v>43977</v>
      </c>
      <c r="M1480" s="4"/>
      <c r="N1480" s="1">
        <f>COUNTIF(K:K,K1480)</f>
        <v>1</v>
      </c>
      <c r="O1480" s="1" t="str">
        <f t="shared" si="23"/>
        <v>Expenses,amount,,source,,expence amount,18.15,category,H2,item1,,item2,item3,H2,item4,,des,شراء عبر نقاط البيع بطاقة: ***1693; مدى(أثير) من: ***3001 مبلغ: SAR 18.15 لدى: Ruba Muhammad Al Hamid st Al Nada في: 2020-05-26 00:18:58,dae,43977,note2,</v>
      </c>
      <c r="P1480">
        <f>COUNTIF(O:O,O1480)</f>
        <v>1</v>
      </c>
    </row>
    <row r="1481" spans="1:16" ht="30" customHeight="1" thickBot="1" x14ac:dyDescent="0.35">
      <c r="A1481" s="8">
        <v>43980.937152777777</v>
      </c>
      <c r="B1481" s="4" t="s">
        <v>9</v>
      </c>
      <c r="C1481" s="4"/>
      <c r="D1481" s="4"/>
      <c r="E1481" s="9">
        <v>27.85</v>
      </c>
      <c r="F1481" s="4" t="s">
        <v>10</v>
      </c>
      <c r="G1481" s="4" t="s">
        <v>10</v>
      </c>
      <c r="H1481" s="4"/>
      <c r="I1481" s="4"/>
      <c r="J1481" s="4"/>
      <c r="K1481" s="9" t="s">
        <v>1399</v>
      </c>
      <c r="L1481" s="10">
        <v>43976</v>
      </c>
      <c r="M1481" s="4"/>
      <c r="N1481" s="1">
        <f>COUNTIF(K:K,K1481)</f>
        <v>1</v>
      </c>
      <c r="O1481" s="1" t="str">
        <f t="shared" si="23"/>
        <v>Expenses,amount,,source,,expence amount,27.85,category,H1,item1,H1,item2,item3,,item4,,des,شراء عبر نقاط البيع بطاقة: ***1693; مدى(أثير) من: ***3001 مبلغ: SAR 27.85 لدى: Ruba Muhammad Al Hamid st Al Nada في: 2020-05-25 22:38:08,dae,43976,note2,</v>
      </c>
      <c r="P1481">
        <f>COUNTIF(O:O,O1481)</f>
        <v>1</v>
      </c>
    </row>
    <row r="1482" spans="1:16" ht="30" customHeight="1" thickBot="1" x14ac:dyDescent="0.35">
      <c r="A1482" s="8">
        <v>43980.937604166669</v>
      </c>
      <c r="B1482" s="4" t="s">
        <v>9</v>
      </c>
      <c r="C1482" s="4"/>
      <c r="D1482" s="4"/>
      <c r="E1482" s="9">
        <v>135.16</v>
      </c>
      <c r="F1482" s="4" t="s">
        <v>10</v>
      </c>
      <c r="G1482" s="4" t="s">
        <v>10</v>
      </c>
      <c r="H1482" s="4"/>
      <c r="I1482" s="4"/>
      <c r="J1482" s="4"/>
      <c r="K1482" s="9" t="s">
        <v>1400</v>
      </c>
      <c r="L1482" s="10">
        <v>43976</v>
      </c>
      <c r="M1482" s="4"/>
      <c r="N1482" s="1">
        <f>COUNTIF(K:K,K1482)</f>
        <v>1</v>
      </c>
      <c r="O1482" s="1" t="str">
        <f t="shared" si="23"/>
        <v>Expenses,amount,,source,,expence amount,135.16,category,H1,item1,H1,item2,item3,,item4,,des,شراء عبر نقاط البيع بطاقة: ***1693; مدى(أثير) من: ***3001 مبلغ: SAR 135.16 لدى: PANDA RETAIL COMPANY P n RD في: 2020-05-25 22:27:13,dae,43976,note2,</v>
      </c>
      <c r="P1482">
        <f>COUNTIF(O:O,O1482)</f>
        <v>1</v>
      </c>
    </row>
    <row r="1483" spans="1:16" ht="30" customHeight="1" thickBot="1" x14ac:dyDescent="0.35">
      <c r="A1483" s="8">
        <v>43982.919247685182</v>
      </c>
      <c r="B1483" s="4" t="s">
        <v>9</v>
      </c>
      <c r="C1483" s="4"/>
      <c r="D1483" s="4"/>
      <c r="E1483" s="9">
        <v>150</v>
      </c>
      <c r="F1483" s="4" t="s">
        <v>14</v>
      </c>
      <c r="G1483" s="4"/>
      <c r="H1483" s="4"/>
      <c r="I1483" s="4" t="s">
        <v>14</v>
      </c>
      <c r="J1483" s="4"/>
      <c r="K1483" s="9" t="s">
        <v>1401</v>
      </c>
      <c r="L1483" s="10">
        <v>43982</v>
      </c>
      <c r="M1483" s="4"/>
      <c r="N1483" s="1">
        <f>COUNTIF(K:K,K1483)</f>
        <v>1</v>
      </c>
      <c r="O1483" s="1" t="str">
        <f t="shared" si="23"/>
        <v>Expenses,amount,,source,,expence amount,150,category,H2,item1,,item2,item3,H2,item4,,des,سحب: صراف آلي بطاقة: **4529 مدى دولة: السعودية من: xx007 مبلغ: 150.00 SAR في: 2020/05/31 13:44,dae,43982,note2,</v>
      </c>
      <c r="P1483">
        <f>COUNTIF(O:O,O1483)</f>
        <v>1</v>
      </c>
    </row>
    <row r="1484" spans="1:16" ht="30" customHeight="1" thickBot="1" x14ac:dyDescent="0.35">
      <c r="A1484" s="8">
        <v>43982.919814814813</v>
      </c>
      <c r="B1484" s="4" t="s">
        <v>9</v>
      </c>
      <c r="C1484" s="4"/>
      <c r="D1484" s="4"/>
      <c r="E1484" s="9">
        <v>3</v>
      </c>
      <c r="F1484" s="4" t="s">
        <v>14</v>
      </c>
      <c r="G1484" s="4"/>
      <c r="H1484" s="4"/>
      <c r="I1484" s="4" t="s">
        <v>14</v>
      </c>
      <c r="J1484" s="4"/>
      <c r="K1484" s="9" t="s">
        <v>1402</v>
      </c>
      <c r="L1484" s="10">
        <v>43978</v>
      </c>
      <c r="M1484" s="4"/>
      <c r="N1484" s="1">
        <f>COUNTIF(K:K,K1484)</f>
        <v>1</v>
      </c>
      <c r="O1484" s="1" t="str">
        <f t="shared" si="23"/>
        <v>Expenses,amount,,source,,expence amount,3,category,H2,item1,,item2,item3,H2,item4,,des,مشتريات نقاط البيع بطاقة: **4529;مدى(تطبيق مدى Pay) من: xx007 مبلغ: 3.00 SAR لدى: THREE FOODS MARKET دولة: السعودية في: 2020/05/27 16:53,dae,43978,note2,</v>
      </c>
      <c r="P1484">
        <f>COUNTIF(O:O,O1484)</f>
        <v>1</v>
      </c>
    </row>
    <row r="1485" spans="1:16" ht="30" customHeight="1" thickBot="1" x14ac:dyDescent="0.35">
      <c r="A1485" s="8">
        <v>43982.920300925929</v>
      </c>
      <c r="B1485" s="4" t="s">
        <v>9</v>
      </c>
      <c r="C1485" s="4"/>
      <c r="D1485" s="4"/>
      <c r="E1485" s="9">
        <v>2</v>
      </c>
      <c r="F1485" s="4" t="s">
        <v>14</v>
      </c>
      <c r="G1485" s="4"/>
      <c r="H1485" s="4"/>
      <c r="I1485" s="4" t="s">
        <v>14</v>
      </c>
      <c r="J1485" s="4"/>
      <c r="K1485" s="12" t="s">
        <v>1403</v>
      </c>
      <c r="L1485" s="10">
        <v>43978</v>
      </c>
      <c r="M1485" s="4"/>
      <c r="N1485" s="1">
        <f>COUNTIF(K:K,K1485)</f>
        <v>1</v>
      </c>
      <c r="O1485" s="1" t="str">
        <f t="shared" si="23"/>
        <v>Expenses,amount,,source,,expence amount,2,category,H2,item1,,item2,item3,H2,item4,,des,مشتريات نقاط البيع بطاقة: **4529;مدى(تطبيق مدى Pay) من: xx007 مبلغ: 2.00 SAR لدى: SALAMUH MOHAMMED HASAN دولة: السعودية في: 2020/05/27 16:48,dae,43978,note2,</v>
      </c>
      <c r="P1485">
        <f>COUNTIF(O:O,O1485)</f>
        <v>1</v>
      </c>
    </row>
    <row r="1486" spans="1:16" ht="30" customHeight="1" thickBot="1" x14ac:dyDescent="0.35">
      <c r="A1486" s="8">
        <v>43982.920960648145</v>
      </c>
      <c r="B1486" s="4" t="s">
        <v>9</v>
      </c>
      <c r="C1486" s="4"/>
      <c r="D1486" s="4"/>
      <c r="E1486" s="9">
        <v>4.2</v>
      </c>
      <c r="F1486" s="4" t="s">
        <v>20</v>
      </c>
      <c r="G1486" s="4"/>
      <c r="H1486" s="4" t="s">
        <v>74</v>
      </c>
      <c r="I1486" s="4"/>
      <c r="J1486" s="4"/>
      <c r="K1486" s="9" t="s">
        <v>1404</v>
      </c>
      <c r="L1486" s="10">
        <v>43982</v>
      </c>
      <c r="M1486" s="4"/>
      <c r="N1486" s="1">
        <f>COUNTIF(K:K,K1486)</f>
        <v>1</v>
      </c>
      <c r="O1486" s="1" t="str">
        <f t="shared" si="23"/>
        <v>Expenses,amount,,source,,expence amount,4.2,category,Me,item1,,item2Food,item3,,item4,,des,شراء عبر نقاط البيع بطاقة: ***1693; مدى(أثير) من: ***3001 مبلغ: SAR 4.20 لدى: Ruba Muhammad Al Hamid st Al Nada في: 2020-05-31 13:02:18,dae,43982,note2,</v>
      </c>
      <c r="P1486">
        <f>COUNTIF(O:O,O1486)</f>
        <v>1</v>
      </c>
    </row>
    <row r="1487" spans="1:16" ht="30" customHeight="1" thickBot="1" x14ac:dyDescent="0.35">
      <c r="A1487" s="8">
        <v>43982.954884259256</v>
      </c>
      <c r="B1487" s="4" t="s">
        <v>9</v>
      </c>
      <c r="C1487" s="4"/>
      <c r="D1487" s="4"/>
      <c r="E1487" s="9">
        <v>400</v>
      </c>
      <c r="F1487" s="4" t="s">
        <v>60</v>
      </c>
      <c r="G1487" s="4"/>
      <c r="H1487" s="4"/>
      <c r="I1487" s="4"/>
      <c r="J1487" s="4"/>
      <c r="K1487" s="9" t="s">
        <v>1405</v>
      </c>
      <c r="L1487" s="10">
        <v>43982</v>
      </c>
      <c r="M1487" s="4"/>
      <c r="N1487" s="1">
        <f>COUNTIF(K:K,K1487)</f>
        <v>1</v>
      </c>
      <c r="O1487" s="1" t="str">
        <f t="shared" si="23"/>
        <v>Expenses,amount,,source,,expence amount,400,category,Res,item1,,item2,item3,,item4,,des,حوالة صادرة: محلية من: ***3001 مبلغ: SAR 400.00 في: 2020-05-31 12:21:30,dae,43982,note2,</v>
      </c>
      <c r="P1487">
        <f>COUNTIF(O:O,O1487)</f>
        <v>1</v>
      </c>
    </row>
    <row r="1488" spans="1:16" ht="30" customHeight="1" thickBot="1" x14ac:dyDescent="0.35">
      <c r="A1488" s="8">
        <v>43982.955254629633</v>
      </c>
      <c r="B1488" s="4" t="s">
        <v>9</v>
      </c>
      <c r="C1488" s="4"/>
      <c r="D1488" s="4"/>
      <c r="E1488" s="9">
        <v>25</v>
      </c>
      <c r="F1488" s="4" t="s">
        <v>20</v>
      </c>
      <c r="G1488" s="4"/>
      <c r="H1488" s="4" t="s">
        <v>127</v>
      </c>
      <c r="I1488" s="4"/>
      <c r="J1488" s="4"/>
      <c r="K1488" s="9" t="s">
        <v>1406</v>
      </c>
      <c r="L1488" s="10">
        <v>43982</v>
      </c>
      <c r="M1488" s="4"/>
      <c r="N1488" s="1">
        <f>COUNTIF(K:K,K1488)</f>
        <v>1</v>
      </c>
      <c r="O1488" s="1" t="str">
        <f t="shared" si="23"/>
        <v>Expenses,amount,,source,,expence amount,25,category,Me,item1,,item2Car Wash,item3,,item4,,des,شراء عبر نقاط البيع بطاقة: ***1693; مدى(أثير) من: ***3001 مبلغ: SAR 25.00 لدى: Abdullah Rashed Al Shl Al Rabiea R في: 2020-05-31 09:49:13,dae,43982,note2,</v>
      </c>
      <c r="P1488">
        <f>COUNTIF(O:O,O1488)</f>
        <v>1</v>
      </c>
    </row>
    <row r="1489" spans="1:16" ht="30" customHeight="1" thickBot="1" x14ac:dyDescent="0.35">
      <c r="A1489" s="8">
        <v>43982.955671296295</v>
      </c>
      <c r="B1489" s="4" t="s">
        <v>9</v>
      </c>
      <c r="C1489" s="4"/>
      <c r="D1489" s="4"/>
      <c r="E1489" s="9">
        <v>32.5</v>
      </c>
      <c r="F1489" s="4" t="s">
        <v>20</v>
      </c>
      <c r="G1489" s="4"/>
      <c r="H1489" s="4" t="s">
        <v>110</v>
      </c>
      <c r="I1489" s="4"/>
      <c r="J1489" s="4"/>
      <c r="K1489" s="9" t="s">
        <v>1407</v>
      </c>
      <c r="L1489" s="10">
        <v>43982</v>
      </c>
      <c r="M1489" s="4"/>
      <c r="N1489" s="1">
        <f>COUNTIF(K:K,K1489)</f>
        <v>1</v>
      </c>
      <c r="O1489" s="1" t="str">
        <f t="shared" si="23"/>
        <v>Expenses,amount,,source,,expence amount,32.5,category,Me,item1,,item2Communication,item3,,item4,,des,شراء عبر نقاط البيع بطاقة: ***1693; مدى(أثير) من: ***3001 مبلغ: SAR 32.50 لدى: Palm Express في: 2020-05-31 09:18:37,dae,43982,note2,</v>
      </c>
      <c r="P1489">
        <f>COUNTIF(O:O,O1489)</f>
        <v>1</v>
      </c>
    </row>
    <row r="1490" spans="1:16" ht="30" customHeight="1" thickBot="1" x14ac:dyDescent="0.35">
      <c r="A1490" s="8">
        <v>43982.956064814818</v>
      </c>
      <c r="B1490" s="4" t="s">
        <v>9</v>
      </c>
      <c r="C1490" s="4"/>
      <c r="D1490" s="4"/>
      <c r="E1490" s="9">
        <v>74</v>
      </c>
      <c r="F1490" s="4" t="s">
        <v>14</v>
      </c>
      <c r="G1490" s="4"/>
      <c r="H1490" s="4"/>
      <c r="I1490" s="4" t="s">
        <v>14</v>
      </c>
      <c r="J1490" s="4"/>
      <c r="K1490" s="9" t="s">
        <v>1408</v>
      </c>
      <c r="L1490" s="10">
        <v>43982</v>
      </c>
      <c r="M1490" s="4"/>
      <c r="N1490" s="1">
        <f>COUNTIF(K:K,K1490)</f>
        <v>1</v>
      </c>
      <c r="O1490" s="1" t="str">
        <f t="shared" si="23"/>
        <v>Expenses,amount,,source,,expence amount,74,category,H2,item1,,item2,item3,H2,item4,,des,شراء عبر نقاط البيع بطاقة: ***1693; مدى(أثير) من: ***3001 مبلغ: SAR 74.00 لدى: 4TWINS COFFEE في: 2020-05-31 07:35:43,dae,43982,note2,</v>
      </c>
      <c r="P1490">
        <f>COUNTIF(O:O,O1490)</f>
        <v>1</v>
      </c>
    </row>
    <row r="1491" spans="1:16" ht="30" customHeight="1" thickBot="1" x14ac:dyDescent="0.35">
      <c r="A1491" s="8">
        <v>43982.956643518519</v>
      </c>
      <c r="B1491" s="4" t="s">
        <v>9</v>
      </c>
      <c r="C1491" s="4"/>
      <c r="D1491" s="4"/>
      <c r="E1491" s="9">
        <v>300</v>
      </c>
      <c r="F1491" s="4" t="s">
        <v>10</v>
      </c>
      <c r="G1491" s="4" t="s">
        <v>10</v>
      </c>
      <c r="H1491" s="4"/>
      <c r="I1491" s="4"/>
      <c r="J1491" s="4"/>
      <c r="K1491" s="9" t="s">
        <v>1409</v>
      </c>
      <c r="L1491" s="10">
        <v>43982</v>
      </c>
      <c r="M1491" s="4"/>
      <c r="N1491" s="1">
        <f>COUNTIF(K:K,K1491)</f>
        <v>1</v>
      </c>
      <c r="O1491" s="1" t="str">
        <f t="shared" si="23"/>
        <v>Expenses,amount,,source,,expence amount,300,category,H1,item1,H1,item2,item3,,item4,,des,حساب معاذ الراححي,dae,43982,note2,</v>
      </c>
      <c r="P1491">
        <f>COUNTIF(O:O,O1491)</f>
        <v>1</v>
      </c>
    </row>
    <row r="1492" spans="1:16" ht="30" customHeight="1" thickBot="1" x14ac:dyDescent="0.35">
      <c r="A1492" s="8">
        <v>43982.960115740738</v>
      </c>
      <c r="B1492" s="4" t="s">
        <v>17</v>
      </c>
      <c r="C1492" s="9">
        <v>1750</v>
      </c>
      <c r="D1492" s="4" t="s">
        <v>356</v>
      </c>
      <c r="E1492" s="4"/>
      <c r="F1492" s="4"/>
      <c r="G1492" s="4"/>
      <c r="H1492" s="4"/>
      <c r="I1492" s="4"/>
      <c r="J1492" s="4"/>
      <c r="K1492" s="9" t="s">
        <v>1410</v>
      </c>
      <c r="L1492" s="10">
        <v>43956</v>
      </c>
      <c r="M1492" s="4"/>
      <c r="N1492" s="1">
        <f>COUNTIF(K:K,K1492)</f>
        <v>1</v>
      </c>
      <c r="O1492" s="1" t="str">
        <f t="shared" si="23"/>
        <v>Income,amount,1750,source,Seven_Eye,expence amount,,category,,item1,,item2,item3,,item4,,des,فلة المحمدية,dae,43956,note2,</v>
      </c>
      <c r="P1492">
        <f>COUNTIF(O:O,O1492)</f>
        <v>1</v>
      </c>
    </row>
    <row r="1493" spans="1:16" ht="30" customHeight="1" thickBot="1" x14ac:dyDescent="0.35">
      <c r="A1493" s="8">
        <v>43982.961134259262</v>
      </c>
      <c r="B1493" s="4" t="s">
        <v>9</v>
      </c>
      <c r="C1493" s="4"/>
      <c r="D1493" s="4"/>
      <c r="E1493" s="9">
        <v>50</v>
      </c>
      <c r="F1493" s="4" t="s">
        <v>10</v>
      </c>
      <c r="G1493" s="4" t="s">
        <v>24</v>
      </c>
      <c r="H1493" s="4"/>
      <c r="I1493" s="4"/>
      <c r="J1493" s="4"/>
      <c r="K1493" s="4" t="s">
        <v>99</v>
      </c>
      <c r="L1493" s="10">
        <v>43981</v>
      </c>
      <c r="M1493" s="4"/>
      <c r="N1493" s="1">
        <f>COUNTIF(K:K,K1493)</f>
        <v>118</v>
      </c>
      <c r="O1493" s="1" t="str">
        <f t="shared" si="23"/>
        <v>Expenses,amount,,source,,expence amount,50,category,H1,item1,Batool,item2,item3,,item4,,des,C,dae,43981,note2,</v>
      </c>
      <c r="P1493">
        <f>COUNTIF(O:O,O1493)</f>
        <v>1</v>
      </c>
    </row>
    <row r="1494" spans="1:16" ht="30" customHeight="1" thickBot="1" x14ac:dyDescent="0.35">
      <c r="A1494" s="8">
        <v>43982.961481481485</v>
      </c>
      <c r="B1494" s="4" t="s">
        <v>9</v>
      </c>
      <c r="C1494" s="4"/>
      <c r="D1494" s="4"/>
      <c r="E1494" s="9">
        <v>250</v>
      </c>
      <c r="F1494" s="4" t="s">
        <v>20</v>
      </c>
      <c r="G1494" s="4"/>
      <c r="H1494" s="4" t="s">
        <v>30</v>
      </c>
      <c r="I1494" s="4"/>
      <c r="J1494" s="4"/>
      <c r="K1494" s="9" t="s">
        <v>1411</v>
      </c>
      <c r="L1494" s="10">
        <v>43981</v>
      </c>
      <c r="M1494" s="4"/>
      <c r="N1494" s="1">
        <f>COUNTIF(K:K,K1494)</f>
        <v>1</v>
      </c>
      <c r="O1494" s="1" t="str">
        <f t="shared" si="23"/>
        <v>Expenses,amount,,source,,expence amount,250,category,Me,item1,,item2Other,item3,,item4,,des,عامل غسيل الحوش,dae,43981,note2,</v>
      </c>
      <c r="P1494">
        <f>COUNTIF(O:O,O1494)</f>
        <v>1</v>
      </c>
    </row>
    <row r="1495" spans="1:16" ht="30" customHeight="1" thickBot="1" x14ac:dyDescent="0.35">
      <c r="A1495" s="8">
        <v>43983.429236111115</v>
      </c>
      <c r="B1495" s="4" t="s">
        <v>9</v>
      </c>
      <c r="C1495" s="4"/>
      <c r="D1495" s="4"/>
      <c r="E1495" s="9">
        <v>462.35</v>
      </c>
      <c r="F1495" s="4" t="s">
        <v>10</v>
      </c>
      <c r="G1495" s="4" t="s">
        <v>10</v>
      </c>
      <c r="H1495" s="4"/>
      <c r="I1495" s="4"/>
      <c r="J1495" s="4"/>
      <c r="K1495" s="9" t="s">
        <v>1412</v>
      </c>
      <c r="L1495" s="10">
        <v>43981</v>
      </c>
      <c r="M1495" s="4"/>
      <c r="N1495" s="1">
        <f>COUNTIF(K:K,K1495)</f>
        <v>1</v>
      </c>
      <c r="O1495" s="1" t="str">
        <f t="shared" si="23"/>
        <v>Expenses,amount,,source,,expence amount,462.35,category,H1,item1,H1,item2,item3,,item4,,des,شراء عبر نقاط البيع بطاقة: ***1693; مدى(أثير) من: ***3001 مبلغ: SAR 462.35 لدى: PANDA RETAIL COMPANY P n RD في: 2020-05-30 14:41:49,dae,43981,note2,</v>
      </c>
      <c r="P1495">
        <f>COUNTIF(O:O,O1495)</f>
        <v>1</v>
      </c>
    </row>
    <row r="1496" spans="1:16" ht="30" customHeight="1" thickBot="1" x14ac:dyDescent="0.35">
      <c r="A1496" s="8">
        <v>43983.429918981485</v>
      </c>
      <c r="B1496" s="4" t="s">
        <v>9</v>
      </c>
      <c r="C1496" s="4"/>
      <c r="D1496" s="4"/>
      <c r="E1496" s="9">
        <v>59.65</v>
      </c>
      <c r="F1496" s="4" t="s">
        <v>20</v>
      </c>
      <c r="G1496" s="4"/>
      <c r="H1496" s="4" t="s">
        <v>306</v>
      </c>
      <c r="I1496" s="4"/>
      <c r="J1496" s="4"/>
      <c r="K1496" s="9" t="s">
        <v>1413</v>
      </c>
      <c r="L1496" s="10">
        <v>43981</v>
      </c>
      <c r="M1496" s="4"/>
      <c r="N1496" s="1">
        <f>COUNTIF(K:K,K1496)</f>
        <v>1</v>
      </c>
      <c r="O1496" s="1" t="str">
        <f t="shared" si="23"/>
        <v>Expenses,amount,,source,,expence amount,59.65,category,Me,item1,,item2Pharmacy,item3,,item4,,des,شراء عبر نقاط البيع بطاقة: ***1693; مدى(أثير) من: ***3001 مبلغ: SAR 59.65 لدى: adam pharmcy clinic في: 2020-05-30 14:28:24,dae,43981,note2,</v>
      </c>
      <c r="P1496">
        <f>COUNTIF(O:O,O1496)</f>
        <v>1</v>
      </c>
    </row>
    <row r="1497" spans="1:16" ht="30" customHeight="1" thickBot="1" x14ac:dyDescent="0.35">
      <c r="A1497" s="8">
        <v>43983.430937500001</v>
      </c>
      <c r="B1497" s="4" t="s">
        <v>9</v>
      </c>
      <c r="C1497" s="4"/>
      <c r="D1497" s="4"/>
      <c r="E1497" s="9">
        <v>14</v>
      </c>
      <c r="F1497" s="4" t="s">
        <v>10</v>
      </c>
      <c r="G1497" s="4" t="s">
        <v>10</v>
      </c>
      <c r="H1497" s="4"/>
      <c r="I1497" s="4"/>
      <c r="J1497" s="4"/>
      <c r="K1497" s="9" t="s">
        <v>1414</v>
      </c>
      <c r="L1497" s="10">
        <v>43981</v>
      </c>
      <c r="M1497" s="4"/>
      <c r="N1497" s="1">
        <f>COUNTIF(K:K,K1497)</f>
        <v>1</v>
      </c>
      <c r="O1497" s="1" t="str">
        <f t="shared" si="23"/>
        <v>Expenses,amount,,source,,expence amount,14,category,H1,item1,H1,item2,item3,,item4,,des,شراء عبر نقاط البيع بطاقة: ***1693; مدى(أثير) من: ***3001 مبلغ: SAR 14.00 لدى: Abdulaziz Saleh AlDoss في: 2020-05-30 14:15:42,dae,43981,note2,</v>
      </c>
      <c r="P1497">
        <f>COUNTIF(O:O,O1497)</f>
        <v>1</v>
      </c>
    </row>
    <row r="1498" spans="1:16" ht="30" customHeight="1" thickBot="1" x14ac:dyDescent="0.35">
      <c r="A1498" s="8">
        <v>43983.43141203704</v>
      </c>
      <c r="B1498" s="4" t="s">
        <v>9</v>
      </c>
      <c r="C1498" s="4"/>
      <c r="D1498" s="4"/>
      <c r="E1498" s="9">
        <v>40</v>
      </c>
      <c r="F1498" s="4" t="s">
        <v>14</v>
      </c>
      <c r="G1498" s="4"/>
      <c r="H1498" s="4"/>
      <c r="I1498" s="4" t="s">
        <v>14</v>
      </c>
      <c r="J1498" s="4"/>
      <c r="K1498" s="9" t="s">
        <v>1415</v>
      </c>
      <c r="L1498" s="10">
        <v>43981</v>
      </c>
      <c r="M1498" s="4"/>
      <c r="N1498" s="1">
        <f>COUNTIF(K:K,K1498)</f>
        <v>1</v>
      </c>
      <c r="O1498" s="1" t="str">
        <f t="shared" si="23"/>
        <v>Expenses,amount,,source,,expence amount,40,category,H2,item1,,item2,item3,H2,item4,,des,شراء عبر نقاط البيع بطاقة: ***1693; مدى(أثير) من: ***3001 مبلغ: SAR 40.00 لدى: THREE FOODS MARKET في: 2020-05-30 08:22:13,dae,43981,note2,</v>
      </c>
      <c r="P1498">
        <f>COUNTIF(O:O,O1498)</f>
        <v>1</v>
      </c>
    </row>
    <row r="1499" spans="1:16" ht="30" customHeight="1" thickBot="1" x14ac:dyDescent="0.35">
      <c r="A1499" s="8">
        <v>43983.431805555556</v>
      </c>
      <c r="B1499" s="4" t="s">
        <v>9</v>
      </c>
      <c r="C1499" s="4"/>
      <c r="D1499" s="4"/>
      <c r="E1499" s="9">
        <v>25.79</v>
      </c>
      <c r="F1499" s="4" t="s">
        <v>14</v>
      </c>
      <c r="G1499" s="4"/>
      <c r="H1499" s="4"/>
      <c r="I1499" s="4" t="s">
        <v>14</v>
      </c>
      <c r="J1499" s="4"/>
      <c r="K1499" s="9" t="s">
        <v>1416</v>
      </c>
      <c r="L1499" s="10">
        <v>43981</v>
      </c>
      <c r="M1499" s="4"/>
      <c r="N1499" s="1">
        <f>COUNTIF(K:K,K1499)</f>
        <v>1</v>
      </c>
      <c r="O1499" s="1" t="str">
        <f t="shared" si="23"/>
        <v>Expenses,amount,,source,,expence amount,25.79,category,H2,item1,,item2,item3,H2,item4,,des,شراء عبر نقاط البيع بطاقة: ***1693; مدى(أثير) من: ***3001 مبلغ: SAR 25.79 لدى: KIRAT ALWADI EST في: 2020-05-30 08:11:00,dae,43981,note2,</v>
      </c>
      <c r="P1499">
        <f>COUNTIF(O:O,O1499)</f>
        <v>1</v>
      </c>
    </row>
    <row r="1500" spans="1:16" ht="30" customHeight="1" thickBot="1" x14ac:dyDescent="0.35">
      <c r="A1500" s="8">
        <v>43983.432164351849</v>
      </c>
      <c r="B1500" s="4" t="s">
        <v>9</v>
      </c>
      <c r="C1500" s="4"/>
      <c r="D1500" s="4"/>
      <c r="E1500" s="9">
        <v>20</v>
      </c>
      <c r="F1500" s="4" t="s">
        <v>14</v>
      </c>
      <c r="G1500" s="4"/>
      <c r="H1500" s="4"/>
      <c r="I1500" s="4" t="s">
        <v>14</v>
      </c>
      <c r="J1500" s="4"/>
      <c r="K1500" s="9" t="s">
        <v>1417</v>
      </c>
      <c r="L1500" s="10">
        <v>43981</v>
      </c>
      <c r="M1500" s="4"/>
      <c r="N1500" s="1">
        <f>COUNTIF(K:K,K1500)</f>
        <v>1</v>
      </c>
      <c r="O1500" s="1" t="str">
        <f t="shared" si="23"/>
        <v>Expenses,amount,,source,,expence amount,20,category,H2,item1,,item2,item3,H2,item4,,des,شراء عبر نقاط البيع بطاقة: ***1693; مدى(أثير) من: ***3001 مبلغ: SAR 20.00 لدى: ASWAG ALNADLYAH LILTJA 682 RH في: 2020-05-30 07:47:01,dae,43981,note2,</v>
      </c>
      <c r="P1500">
        <f>COUNTIF(O:O,O1500)</f>
        <v>1</v>
      </c>
    </row>
    <row r="1501" spans="1:16" ht="30" customHeight="1" thickBot="1" x14ac:dyDescent="0.35">
      <c r="A1501" s="8">
        <v>43985.115995370368</v>
      </c>
      <c r="B1501" s="4" t="s">
        <v>9</v>
      </c>
      <c r="C1501" s="4"/>
      <c r="D1501" s="4"/>
      <c r="E1501" s="9">
        <v>500</v>
      </c>
      <c r="F1501" s="4" t="s">
        <v>20</v>
      </c>
      <c r="G1501" s="4"/>
      <c r="H1501" s="4" t="s">
        <v>30</v>
      </c>
      <c r="I1501" s="4"/>
      <c r="J1501" s="4"/>
      <c r="K1501" s="9" t="s">
        <v>1418</v>
      </c>
      <c r="L1501" s="10">
        <v>43985</v>
      </c>
      <c r="M1501" s="4"/>
      <c r="N1501" s="1">
        <f>COUNTIF(K:K,K1501)</f>
        <v>1</v>
      </c>
      <c r="O1501" s="1" t="str">
        <f t="shared" si="23"/>
        <v>Expenses,amount,,source,,expence amount,500,category,Me,item1,,item2Other,item3,,item4,,des,مشتريات إنترنت بطاقة: **4529;مدى من: xx007 مبلغ: 500.00 SAR لدى: three quarters It co في: 2020/06/03 01:29 التسويق بالعملة عبدالله الفوزان,dae,43985,note2,</v>
      </c>
      <c r="P1501">
        <f>COUNTIF(O:O,O1501)</f>
        <v>1</v>
      </c>
    </row>
    <row r="1502" spans="1:16" ht="30" customHeight="1" thickBot="1" x14ac:dyDescent="0.35">
      <c r="A1502" s="8">
        <v>43985.116400462961</v>
      </c>
      <c r="B1502" s="4" t="s">
        <v>9</v>
      </c>
      <c r="C1502" s="4"/>
      <c r="D1502" s="4"/>
      <c r="E1502" s="9">
        <v>10</v>
      </c>
      <c r="F1502" s="4" t="s">
        <v>20</v>
      </c>
      <c r="G1502" s="4"/>
      <c r="H1502" s="4" t="s">
        <v>306</v>
      </c>
      <c r="I1502" s="4"/>
      <c r="J1502" s="4"/>
      <c r="K1502" s="9" t="s">
        <v>1419</v>
      </c>
      <c r="L1502" s="10">
        <v>43984</v>
      </c>
      <c r="M1502" s="4"/>
      <c r="N1502" s="1">
        <f>COUNTIF(K:K,K1502)</f>
        <v>1</v>
      </c>
      <c r="O1502" s="1" t="str">
        <f t="shared" si="23"/>
        <v>Expenses,amount,,source,,expence amount,10,category,Me,item1,,item2Pharmacy,item3,,item4,,des,مشتريات نقاط البيع بطاقة: **4529;مدى(تطبيق مدى Pay) من: xx007 مبلغ: 10.00 SAR لدى: adam pharmcy clinic دولة: السعودية في: 2020/06/02 15:58,dae,43984,note2,</v>
      </c>
      <c r="P1502">
        <f>COUNTIF(O:O,O1502)</f>
        <v>1</v>
      </c>
    </row>
    <row r="1503" spans="1:16" ht="30" customHeight="1" thickBot="1" x14ac:dyDescent="0.35">
      <c r="A1503" s="8">
        <v>43985.116782407407</v>
      </c>
      <c r="B1503" s="4" t="s">
        <v>9</v>
      </c>
      <c r="C1503" s="4"/>
      <c r="D1503" s="4"/>
      <c r="E1503" s="9">
        <v>54</v>
      </c>
      <c r="F1503" s="4" t="s">
        <v>60</v>
      </c>
      <c r="G1503" s="4"/>
      <c r="H1503" s="4"/>
      <c r="I1503" s="4"/>
      <c r="J1503" s="4"/>
      <c r="K1503" s="9" t="s">
        <v>1420</v>
      </c>
      <c r="L1503" s="10">
        <v>43984</v>
      </c>
      <c r="M1503" s="4"/>
      <c r="N1503" s="1">
        <f>COUNTIF(K:K,K1503)</f>
        <v>1</v>
      </c>
      <c r="O1503" s="1" t="str">
        <f t="shared" si="23"/>
        <v>Expenses,amount,,source,,expence amount,54,category,Res,item1,,item2,item3,,item4,,des,مشتريات إنترنت بطاقة: **4529;مدى من: xx007 مبلغ: 54.00 SAR لدى: Careem Transportation في: 2020/06/02 15:08,dae,43984,note2,</v>
      </c>
      <c r="P1503">
        <f>COUNTIF(O:O,O1503)</f>
        <v>1</v>
      </c>
    </row>
    <row r="1504" spans="1:16" ht="30" customHeight="1" thickBot="1" x14ac:dyDescent="0.35">
      <c r="A1504" s="8">
        <v>43986.384884259256</v>
      </c>
      <c r="B1504" s="4" t="s">
        <v>9</v>
      </c>
      <c r="C1504" s="4"/>
      <c r="D1504" s="4"/>
      <c r="E1504" s="9">
        <v>27</v>
      </c>
      <c r="F1504" s="4" t="s">
        <v>60</v>
      </c>
      <c r="G1504" s="4"/>
      <c r="H1504" s="4"/>
      <c r="I1504" s="4"/>
      <c r="J1504" s="4"/>
      <c r="K1504" s="9" t="s">
        <v>1421</v>
      </c>
      <c r="L1504" s="10">
        <v>43982</v>
      </c>
      <c r="M1504" s="4"/>
      <c r="N1504" s="1">
        <f>COUNTIF(K:K,K1504)</f>
        <v>1</v>
      </c>
      <c r="O1504" s="1" t="str">
        <f t="shared" si="23"/>
        <v>Expenses,amount,,source,,expence amount,27,category,Res,item1,,item2,item3,,item4,,des,شراء عبر نقاط البيع بطاقة:*9034;مدى من:*2984 لدى: مبلغ:SAR 27.00 في:20-05-31 12:25,dae,43982,note2,</v>
      </c>
      <c r="P1504">
        <f>COUNTIF(O:O,O1504)</f>
        <v>1</v>
      </c>
    </row>
    <row r="1505" spans="1:16" ht="30" customHeight="1" thickBot="1" x14ac:dyDescent="0.35">
      <c r="A1505" s="8">
        <v>43986.385474537034</v>
      </c>
      <c r="B1505" s="4" t="s">
        <v>9</v>
      </c>
      <c r="C1505" s="4"/>
      <c r="D1505" s="4"/>
      <c r="E1505" s="9">
        <v>178.68</v>
      </c>
      <c r="F1505" s="4" t="s">
        <v>60</v>
      </c>
      <c r="G1505" s="4"/>
      <c r="H1505" s="4"/>
      <c r="I1505" s="4"/>
      <c r="J1505" s="4"/>
      <c r="K1505" s="9" t="s">
        <v>1422</v>
      </c>
      <c r="L1505" s="10">
        <v>43981</v>
      </c>
      <c r="M1505" s="4"/>
      <c r="N1505" s="1">
        <f>COUNTIF(K:K,K1505)</f>
        <v>1</v>
      </c>
      <c r="O1505" s="1" t="str">
        <f t="shared" ref="O1505:O1568" si="24">B1505&amp;","&amp;"amount"&amp;","&amp;C1505&amp;","&amp;"source"&amp;","&amp;D1505&amp;","&amp;"expence amount"&amp;","&amp;E1505&amp;","&amp;"category"&amp;","&amp;F1505&amp;","&amp;"item1"&amp;","&amp;G1505&amp;","&amp;"item2"&amp;H1505&amp;","&amp;"item3"&amp;","&amp;I1505&amp;","&amp;"item4"&amp;","&amp;J1505&amp;","&amp;"des"&amp;","&amp;K1505&amp;","&amp;"dae"&amp;","&amp;L1505&amp;","&amp;"note2"&amp;","&amp;M1505</f>
        <v>Expenses,amount,,source,,expence amount,178.68,category,Res,item1,,item2,item3,,item4,,des,شراء عبر نقاط البيع بطاقة:*9034;مدى من:*2984 لدى: مبلغ:SAR 178.68 في:20-05-30 16:03,dae,43981,note2,</v>
      </c>
      <c r="P1505">
        <f>COUNTIF(O:O,O1505)</f>
        <v>1</v>
      </c>
    </row>
    <row r="1506" spans="1:16" ht="30" customHeight="1" thickBot="1" x14ac:dyDescent="0.35">
      <c r="A1506" s="8">
        <v>43986.385844907411</v>
      </c>
      <c r="B1506" s="4" t="s">
        <v>9</v>
      </c>
      <c r="C1506" s="4"/>
      <c r="D1506" s="4"/>
      <c r="E1506" s="9">
        <v>47.85</v>
      </c>
      <c r="F1506" s="4" t="s">
        <v>60</v>
      </c>
      <c r="G1506" s="4"/>
      <c r="H1506" s="4"/>
      <c r="I1506" s="4"/>
      <c r="J1506" s="4"/>
      <c r="K1506" s="9" t="s">
        <v>1423</v>
      </c>
      <c r="L1506" s="10">
        <v>43977</v>
      </c>
      <c r="M1506" s="4"/>
      <c r="N1506" s="1">
        <f>COUNTIF(K:K,K1506)</f>
        <v>1</v>
      </c>
      <c r="O1506" s="1" t="str">
        <f t="shared" si="24"/>
        <v>Expenses,amount,,source,,expence amount,47.85,category,Res,item1,,item2,item3,,item4,,des,شراء انترنت بطاقة:*9034;مدى من:*2984 لدى: Madar Trading مبلغ:SAR 47.85 في:20-05-26 17:19,dae,43977,note2,</v>
      </c>
      <c r="P1506">
        <f>COUNTIF(O:O,O1506)</f>
        <v>1</v>
      </c>
    </row>
    <row r="1507" spans="1:16" ht="30" customHeight="1" thickBot="1" x14ac:dyDescent="0.35">
      <c r="A1507" s="8">
        <v>43986.386400462965</v>
      </c>
      <c r="B1507" s="4" t="s">
        <v>9</v>
      </c>
      <c r="C1507" s="4"/>
      <c r="D1507" s="4"/>
      <c r="E1507" s="9">
        <v>500</v>
      </c>
      <c r="F1507" s="4" t="s">
        <v>20</v>
      </c>
      <c r="G1507" s="4"/>
      <c r="H1507" s="4" t="s">
        <v>30</v>
      </c>
      <c r="I1507" s="4"/>
      <c r="J1507" s="4"/>
      <c r="K1507" s="9" t="s">
        <v>1424</v>
      </c>
      <c r="L1507" s="10">
        <v>43977</v>
      </c>
      <c r="M1507" s="4"/>
      <c r="N1507" s="1">
        <f>COUNTIF(K:K,K1507)</f>
        <v>1</v>
      </c>
      <c r="O1507" s="1" t="str">
        <f t="shared" si="24"/>
        <v>Expenses,amount,,source,,expence amount,500,category,Me,item1,,item2Other,item3,,item4,,des,شراء انترنت بطاقة:*9034;مدى من:*2984 لدى:arters It co مبلغ:SAR 500.00 في:20-05-26 10:35دوزة عبدالله الفوزان,dae,43977,note2,</v>
      </c>
      <c r="P1507">
        <f>COUNTIF(O:O,O1507)</f>
        <v>1</v>
      </c>
    </row>
    <row r="1508" spans="1:16" ht="30" customHeight="1" thickBot="1" x14ac:dyDescent="0.35">
      <c r="A1508" s="8">
        <v>43987.323148148149</v>
      </c>
      <c r="B1508" s="4" t="s">
        <v>9</v>
      </c>
      <c r="C1508" s="4"/>
      <c r="D1508" s="4"/>
      <c r="E1508" s="9">
        <v>22</v>
      </c>
      <c r="F1508" s="4" t="s">
        <v>14</v>
      </c>
      <c r="G1508" s="4"/>
      <c r="H1508" s="4"/>
      <c r="I1508" s="4" t="s">
        <v>14</v>
      </c>
      <c r="J1508" s="4"/>
      <c r="K1508" s="9" t="s">
        <v>1425</v>
      </c>
      <c r="L1508" s="10">
        <v>43986</v>
      </c>
      <c r="M1508" s="4"/>
      <c r="N1508" s="1">
        <f>COUNTIF(K:K,K1508)</f>
        <v>1</v>
      </c>
      <c r="O1508" s="1" t="str">
        <f t="shared" si="24"/>
        <v>Expenses,amount,,source,,expence amount,22,category,H2,item1,,item2,item3,H2,item4,,des,مشتريات نقاط البيع بطاقة: **4529;مدى(تطبيق مدى Pay) من: xx007 مبلغ: 22.00 SAR لدى: ABOU JABARA RESTAURANT دولة: السعودية في: 2020/06/04 13:15,dae,43986,note2,</v>
      </c>
      <c r="P1508">
        <f>COUNTIF(O:O,O1508)</f>
        <v>1</v>
      </c>
    </row>
    <row r="1509" spans="1:16" ht="30" customHeight="1" thickBot="1" x14ac:dyDescent="0.35">
      <c r="A1509" s="8">
        <v>43987.322523148148</v>
      </c>
      <c r="B1509" s="4" t="s">
        <v>9</v>
      </c>
      <c r="C1509" s="4"/>
      <c r="D1509" s="4"/>
      <c r="E1509" s="9">
        <v>20</v>
      </c>
      <c r="F1509" s="4" t="s">
        <v>14</v>
      </c>
      <c r="G1509" s="4"/>
      <c r="H1509" s="4"/>
      <c r="I1509" s="4" t="s">
        <v>14</v>
      </c>
      <c r="J1509" s="4"/>
      <c r="K1509" s="9" t="s">
        <v>1426</v>
      </c>
      <c r="L1509" s="10">
        <v>43986</v>
      </c>
      <c r="M1509" s="4"/>
      <c r="N1509" s="1">
        <f>COUNTIF(K:K,K1509)</f>
        <v>1</v>
      </c>
      <c r="O1509" s="1" t="str">
        <f t="shared" si="24"/>
        <v>Expenses,amount,,source,,expence amount,20,category,H2,item1,,item2,item3,H2,item4,,des,مشتريات نقاط البيع بطاقة: **4529;مدى(تطبيق مدى Pay) من: xx007 مبلغ: 20.00 SAR لدى: ABOU JABARA RESTAURANT دولة: السعودية في: 2020/06/04 13:26,dae,43986,note2,</v>
      </c>
      <c r="P1509">
        <f>COUNTIF(O:O,O1509)</f>
        <v>1</v>
      </c>
    </row>
    <row r="1510" spans="1:16" ht="30" customHeight="1" thickBot="1" x14ac:dyDescent="0.35">
      <c r="A1510" s="8">
        <v>43987.323761574073</v>
      </c>
      <c r="B1510" s="4" t="s">
        <v>9</v>
      </c>
      <c r="C1510" s="4"/>
      <c r="D1510" s="4"/>
      <c r="E1510" s="9">
        <v>35</v>
      </c>
      <c r="F1510" s="4" t="s">
        <v>60</v>
      </c>
      <c r="G1510" s="4"/>
      <c r="H1510" s="4"/>
      <c r="I1510" s="4"/>
      <c r="J1510" s="4"/>
      <c r="K1510" s="9" t="s">
        <v>1427</v>
      </c>
      <c r="L1510" s="10">
        <v>43986</v>
      </c>
      <c r="M1510" s="4"/>
      <c r="N1510" s="1">
        <f>COUNTIF(K:K,K1510)</f>
        <v>1</v>
      </c>
      <c r="O1510" s="1" t="str">
        <f t="shared" si="24"/>
        <v>Expenses,amount,,source,,expence amount,35,category,Res,item1,,item2,item3,,item4,,des,مشتريات إنترنت بطاقة: **4529;مدى من: xx007 مبلغ: 35.00 SAR لدى: Careem Transportation في: 2020/06/04 13:15,dae,43986,note2,</v>
      </c>
      <c r="P1510">
        <f>COUNTIF(O:O,O1510)</f>
        <v>1</v>
      </c>
    </row>
    <row r="1511" spans="1:16" ht="30" customHeight="1" thickBot="1" x14ac:dyDescent="0.35">
      <c r="A1511" s="8">
        <v>43987.324259259258</v>
      </c>
      <c r="B1511" s="4" t="s">
        <v>9</v>
      </c>
      <c r="C1511" s="4"/>
      <c r="D1511" s="4"/>
      <c r="E1511" s="9">
        <v>36</v>
      </c>
      <c r="F1511" s="4" t="s">
        <v>60</v>
      </c>
      <c r="G1511" s="4"/>
      <c r="H1511" s="4"/>
      <c r="I1511" s="4"/>
      <c r="J1511" s="4"/>
      <c r="K1511" s="9" t="s">
        <v>1428</v>
      </c>
      <c r="L1511" s="10">
        <v>43986</v>
      </c>
      <c r="M1511" s="4"/>
      <c r="N1511" s="1">
        <f>COUNTIF(K:K,K1511)</f>
        <v>1</v>
      </c>
      <c r="O1511" s="1" t="str">
        <f t="shared" si="24"/>
        <v>Expenses,amount,,source,,expence amount,36,category,Res,item1,,item2,item3,,item4,,des,مشتريات إنترنت بطاقة: **4529;مدى من: xx007 مبلغ: 36.00 SAR لدى: Careem Transportation في: 2020/06/04 09:26,dae,43986,note2,</v>
      </c>
      <c r="P1511">
        <f>COUNTIF(O:O,O1511)</f>
        <v>1</v>
      </c>
    </row>
    <row r="1512" spans="1:16" ht="30" customHeight="1" thickBot="1" x14ac:dyDescent="0.35">
      <c r="A1512" s="8">
        <v>43987.324745370373</v>
      </c>
      <c r="B1512" s="4" t="s">
        <v>9</v>
      </c>
      <c r="C1512" s="4"/>
      <c r="D1512" s="4"/>
      <c r="E1512" s="9">
        <v>26.77</v>
      </c>
      <c r="F1512" s="4" t="s">
        <v>10</v>
      </c>
      <c r="G1512" s="4" t="s">
        <v>10</v>
      </c>
      <c r="H1512" s="4"/>
      <c r="I1512" s="4"/>
      <c r="J1512" s="4"/>
      <c r="K1512" s="9" t="s">
        <v>1429</v>
      </c>
      <c r="L1512" s="10">
        <v>43985</v>
      </c>
      <c r="M1512" s="4"/>
      <c r="N1512" s="1">
        <f>COUNTIF(K:K,K1512)</f>
        <v>1</v>
      </c>
      <c r="O1512" s="1" t="str">
        <f t="shared" si="24"/>
        <v>Expenses,amount,,source,,expence amount,26.77,category,H1,item1,H1,item2,item3,,item4,,des,مشتريات نقاط البيع بطاقة: **4529;مدى(تطبيق مدى Pay) من: xx007 مبلغ: 26.77 SAR لدى: NAJMAT HAYI ALNDAA دولة: السعودية في: 2020/06/03 15:38,dae,43985,note2,</v>
      </c>
      <c r="P1512">
        <f>COUNTIF(O:O,O1512)</f>
        <v>1</v>
      </c>
    </row>
    <row r="1513" spans="1:16" ht="30" customHeight="1" thickBot="1" x14ac:dyDescent="0.35">
      <c r="A1513" s="8">
        <v>43987.325162037036</v>
      </c>
      <c r="B1513" s="4" t="s">
        <v>9</v>
      </c>
      <c r="C1513" s="4"/>
      <c r="D1513" s="4"/>
      <c r="E1513" s="9">
        <v>14</v>
      </c>
      <c r="F1513" s="4" t="s">
        <v>10</v>
      </c>
      <c r="G1513" s="4" t="s">
        <v>10</v>
      </c>
      <c r="H1513" s="4"/>
      <c r="I1513" s="4"/>
      <c r="J1513" s="4"/>
      <c r="K1513" s="9" t="s">
        <v>1430</v>
      </c>
      <c r="L1513" s="10">
        <v>43985</v>
      </c>
      <c r="M1513" s="4"/>
      <c r="N1513" s="1">
        <f>COUNTIF(K:K,K1513)</f>
        <v>1</v>
      </c>
      <c r="O1513" s="1" t="str">
        <f t="shared" si="24"/>
        <v>Expenses,amount,,source,,expence amount,14,category,H1,item1,H1,item2,item3,,item4,,des,مشتريات نقاط البيع بطاقة: **4529;مدى(تطبيق مدى Pay) من: xx007 مبلغ: 14.00 SAR لدى: Abdulaziz Saleh دولة: السعودية في: 2020/06/03 15:13,dae,43985,note2,</v>
      </c>
      <c r="P1513">
        <f>COUNTIF(O:O,O1513)</f>
        <v>1</v>
      </c>
    </row>
    <row r="1514" spans="1:16" ht="30" customHeight="1" thickBot="1" x14ac:dyDescent="0.35">
      <c r="A1514" s="8">
        <v>43987.327037037037</v>
      </c>
      <c r="B1514" s="4" t="s">
        <v>9</v>
      </c>
      <c r="C1514" s="4"/>
      <c r="D1514" s="4"/>
      <c r="E1514" s="9">
        <v>6</v>
      </c>
      <c r="F1514" s="4" t="s">
        <v>20</v>
      </c>
      <c r="G1514" s="4"/>
      <c r="H1514" s="4" t="s">
        <v>30</v>
      </c>
      <c r="I1514" s="4"/>
      <c r="J1514" s="4"/>
      <c r="K1514" s="9" t="s">
        <v>1431</v>
      </c>
      <c r="L1514" s="10">
        <v>43985</v>
      </c>
      <c r="M1514" s="4"/>
      <c r="N1514" s="1">
        <f>COUNTIF(K:K,K1514)</f>
        <v>1</v>
      </c>
      <c r="O1514" s="1" t="str">
        <f t="shared" si="24"/>
        <v>Expenses,amount,,source,,expence amount,6,category,Me,item1,,item2Other,item3,,item4,,des,مشتريات نقاط البيع بطاقة: **4529;مدى(تطبيق مدى Pay) من: xx007 مبلغ: 6.00 SAR لدى: Al Haramain National دولة: السعودية في: 2020/06/03 14:25,dae,43985,note2,</v>
      </c>
      <c r="P1514">
        <f>COUNTIF(O:O,O1514)</f>
        <v>1</v>
      </c>
    </row>
    <row r="1515" spans="1:16" ht="30" customHeight="1" thickBot="1" x14ac:dyDescent="0.35">
      <c r="A1515" s="8">
        <v>43987.327453703707</v>
      </c>
      <c r="B1515" s="4" t="s">
        <v>9</v>
      </c>
      <c r="C1515" s="4"/>
      <c r="D1515" s="4"/>
      <c r="E1515" s="9">
        <v>8</v>
      </c>
      <c r="F1515" s="4" t="s">
        <v>20</v>
      </c>
      <c r="G1515" s="4"/>
      <c r="H1515" s="4" t="s">
        <v>84</v>
      </c>
      <c r="I1515" s="4"/>
      <c r="J1515" s="4"/>
      <c r="K1515" s="9" t="s">
        <v>1432</v>
      </c>
      <c r="L1515" s="10">
        <v>43985</v>
      </c>
      <c r="M1515" s="4"/>
      <c r="N1515" s="1">
        <f>COUNTIF(K:K,K1515)</f>
        <v>1</v>
      </c>
      <c r="O1515" s="1" t="str">
        <f t="shared" si="24"/>
        <v>Expenses,amount,,source,,expence amount,8,category,Me,item1,,item2Coffee,item3,,item4,,des,مشتريات نقاط البيع بطاقة: **4529;مدى(تطبيق مدى Pay) من: xx007 مبلغ: 8.00 SAR لدى: DANKIN DONUTS دولة: السعودية في: 2020/06/03 10:19,dae,43985,note2,</v>
      </c>
      <c r="P1515">
        <f>COUNTIF(O:O,O1515)</f>
        <v>1</v>
      </c>
    </row>
    <row r="1516" spans="1:16" ht="30" customHeight="1" thickBot="1" x14ac:dyDescent="0.35">
      <c r="A1516" s="8">
        <v>43987.329317129632</v>
      </c>
      <c r="B1516" s="4" t="s">
        <v>9</v>
      </c>
      <c r="C1516" s="4"/>
      <c r="D1516" s="4"/>
      <c r="E1516" s="9">
        <v>1000</v>
      </c>
      <c r="F1516" s="4" t="s">
        <v>14</v>
      </c>
      <c r="G1516" s="4"/>
      <c r="H1516" s="4"/>
      <c r="I1516" s="4" t="s">
        <v>53</v>
      </c>
      <c r="J1516" s="4"/>
      <c r="K1516" s="9" t="s">
        <v>1433</v>
      </c>
      <c r="L1516" s="10">
        <v>43984</v>
      </c>
      <c r="M1516" s="4"/>
      <c r="N1516" s="1">
        <f>COUNTIF(K:K,K1516)</f>
        <v>2</v>
      </c>
      <c r="O1516" s="1" t="str">
        <f t="shared" si="24"/>
        <v>Expenses,amount,,source,,expence amount,1000,category,H2,item1,,item2,item3,RHMA,item4,,des,حوالة صادرة: محلية من: xx007 مبلغ: 1000.00 SAR في: 2020/06/02 12:45,dae,43984,note2,</v>
      </c>
      <c r="P1516">
        <f>COUNTIF(O:O,O1516)</f>
        <v>1</v>
      </c>
    </row>
    <row r="1517" spans="1:16" ht="30" customHeight="1" thickBot="1" x14ac:dyDescent="0.35">
      <c r="A1517" s="8">
        <v>43987.329687500001</v>
      </c>
      <c r="B1517" s="4" t="s">
        <v>9</v>
      </c>
      <c r="C1517" s="4"/>
      <c r="D1517" s="4"/>
      <c r="E1517" s="9">
        <v>1000</v>
      </c>
      <c r="F1517" s="4" t="s">
        <v>10</v>
      </c>
      <c r="G1517" s="4" t="s">
        <v>10</v>
      </c>
      <c r="H1517" s="4"/>
      <c r="I1517" s="4"/>
      <c r="J1517" s="4"/>
      <c r="K1517" s="9" t="s">
        <v>1433</v>
      </c>
      <c r="L1517" s="10">
        <v>43985</v>
      </c>
      <c r="M1517" s="4"/>
      <c r="N1517" s="1">
        <f>COUNTIF(K:K,K1517)</f>
        <v>2</v>
      </c>
      <c r="O1517" s="1" t="str">
        <f t="shared" si="24"/>
        <v>Expenses,amount,,source,,expence amount,1000,category,H1,item1,H1,item2,item3,,item4,,des,حوالة صادرة: محلية من: xx007 مبلغ: 1000.00 SAR في: 2020/06/02 12:45,dae,43985,note2,</v>
      </c>
      <c r="P1517">
        <f>COUNTIF(O:O,O1517)</f>
        <v>1</v>
      </c>
    </row>
    <row r="1518" spans="1:16" ht="30" customHeight="1" thickBot="1" x14ac:dyDescent="0.35">
      <c r="A1518" s="8">
        <v>43987.330092592594</v>
      </c>
      <c r="B1518" s="4" t="s">
        <v>9</v>
      </c>
      <c r="C1518" s="4"/>
      <c r="D1518" s="4"/>
      <c r="E1518" s="11">
        <v>2000</v>
      </c>
      <c r="F1518" s="4" t="s">
        <v>14</v>
      </c>
      <c r="G1518" s="4"/>
      <c r="H1518" s="4"/>
      <c r="I1518" s="4" t="s">
        <v>14</v>
      </c>
      <c r="J1518" s="4"/>
      <c r="K1518" s="9" t="s">
        <v>1434</v>
      </c>
      <c r="L1518" s="10">
        <v>43984</v>
      </c>
      <c r="M1518" s="4"/>
      <c r="N1518" s="1">
        <f>COUNTIF(K:K,K1518)</f>
        <v>1</v>
      </c>
      <c r="O1518" s="1" t="str">
        <f t="shared" si="24"/>
        <v>Expenses,amount,,source,,expence amount,2000,category,H2,item1,,item2,item3,H2,item4,,des,حوالة صادرة: محلية من: xx007 مبلغ: 2000.00 SAR في: 2020/06/02 12:44,dae,43984,note2,</v>
      </c>
      <c r="P1518">
        <f>COUNTIF(O:O,O1518)</f>
        <v>1</v>
      </c>
    </row>
    <row r="1519" spans="1:16" ht="30" customHeight="1" thickBot="1" x14ac:dyDescent="0.35">
      <c r="A1519" s="8">
        <v>43987.330648148149</v>
      </c>
      <c r="B1519" s="4" t="s">
        <v>9</v>
      </c>
      <c r="C1519" s="4"/>
      <c r="D1519" s="4"/>
      <c r="E1519" s="9">
        <v>48</v>
      </c>
      <c r="F1519" s="4" t="s">
        <v>60</v>
      </c>
      <c r="G1519" s="4"/>
      <c r="H1519" s="4"/>
      <c r="I1519" s="4"/>
      <c r="J1519" s="4"/>
      <c r="K1519" s="9" t="s">
        <v>1435</v>
      </c>
      <c r="L1519" s="10">
        <v>43984</v>
      </c>
      <c r="M1519" s="4"/>
      <c r="N1519" s="1">
        <f>COUNTIF(K:K,K1519)</f>
        <v>1</v>
      </c>
      <c r="O1519" s="1" t="str">
        <f t="shared" si="24"/>
        <v>Expenses,amount,,source,,expence amount,48,category,Res,item1,,item2,item3,,item4,,des,مشتريات إنترنت بطاقة: **4529;مدى من: xx007 مبلغ: 48.00 SAR لدى: Careem Transportation في: 2020/06/02 10:59,dae,43984,note2,</v>
      </c>
      <c r="P1519">
        <f>COUNTIF(O:O,O1519)</f>
        <v>1</v>
      </c>
    </row>
    <row r="1520" spans="1:16" ht="30" customHeight="1" thickBot="1" x14ac:dyDescent="0.35">
      <c r="A1520" s="8">
        <v>43987.331585648149</v>
      </c>
      <c r="B1520" s="4" t="s">
        <v>9</v>
      </c>
      <c r="C1520" s="4"/>
      <c r="D1520" s="4"/>
      <c r="E1520" s="9">
        <v>53</v>
      </c>
      <c r="F1520" s="4" t="s">
        <v>14</v>
      </c>
      <c r="G1520" s="4"/>
      <c r="H1520" s="4"/>
      <c r="I1520" s="4" t="s">
        <v>14</v>
      </c>
      <c r="J1520" s="4"/>
      <c r="K1520" s="9" t="s">
        <v>1436</v>
      </c>
      <c r="L1520" s="10">
        <v>43983</v>
      </c>
      <c r="M1520" s="4"/>
      <c r="N1520" s="1">
        <f>COUNTIF(K:K,K1520)</f>
        <v>1</v>
      </c>
      <c r="O1520" s="1" t="str">
        <f t="shared" si="24"/>
        <v>Expenses,amount,,source,,expence amount,53,category,H2,item1,,item2,item3,H2,item4,,des,مشتريات نقاط البيع بطاقة: **4529;مدى(أثير) من: xx007 مبلغ: 53.00 SAR لدى: KRZAT ALBUN LTAQDEM دولة: السعودية في: 2020/06/01 18:44,dae,43983,note2,</v>
      </c>
      <c r="P1520">
        <f>COUNTIF(O:O,O1520)</f>
        <v>1</v>
      </c>
    </row>
    <row r="1521" spans="1:16" ht="30" customHeight="1" thickBot="1" x14ac:dyDescent="0.35">
      <c r="A1521" s="8">
        <v>43987.332129629627</v>
      </c>
      <c r="B1521" s="4" t="s">
        <v>9</v>
      </c>
      <c r="C1521" s="4"/>
      <c r="D1521" s="4"/>
      <c r="E1521" s="9">
        <v>36</v>
      </c>
      <c r="F1521" s="4" t="s">
        <v>10</v>
      </c>
      <c r="G1521" s="4" t="s">
        <v>10</v>
      </c>
      <c r="H1521" s="4"/>
      <c r="I1521" s="4"/>
      <c r="J1521" s="4"/>
      <c r="K1521" s="9" t="s">
        <v>1437</v>
      </c>
      <c r="L1521" s="10">
        <v>43983</v>
      </c>
      <c r="M1521" s="4"/>
      <c r="N1521" s="1">
        <f>COUNTIF(K:K,K1521)</f>
        <v>1</v>
      </c>
      <c r="O1521" s="1" t="str">
        <f t="shared" si="24"/>
        <v>Expenses,amount,,source,,expence amount,36,category,H1,item1,H1,item2,item3,,item4,,des,مشتريات نقاط البيع بطاقة: **4529;مدى(تطبيق مدى Pay) من: xx007 مبلغ: 36.00 SAR لدى: STARBUCKS دولة: السعودية في: 2020/06/01 15:56,dae,43983,note2,</v>
      </c>
      <c r="P1521">
        <f>COUNTIF(O:O,O1521)</f>
        <v>1</v>
      </c>
    </row>
    <row r="1522" spans="1:16" ht="30" customHeight="1" thickBot="1" x14ac:dyDescent="0.35">
      <c r="A1522" s="8">
        <v>43987.334166666667</v>
      </c>
      <c r="B1522" s="4" t="s">
        <v>9</v>
      </c>
      <c r="C1522" s="4"/>
      <c r="D1522" s="4"/>
      <c r="E1522" s="9">
        <v>80</v>
      </c>
      <c r="F1522" s="4" t="s">
        <v>10</v>
      </c>
      <c r="G1522" s="4" t="s">
        <v>10</v>
      </c>
      <c r="H1522" s="4"/>
      <c r="I1522" s="4"/>
      <c r="J1522" s="4"/>
      <c r="K1522" s="9" t="s">
        <v>1438</v>
      </c>
      <c r="L1522" s="10">
        <v>43984</v>
      </c>
      <c r="M1522" s="4"/>
      <c r="N1522" s="1">
        <f>COUNTIF(K:K,K1522)</f>
        <v>1</v>
      </c>
      <c r="O1522" s="1" t="str">
        <f t="shared" si="24"/>
        <v>Expenses,amount,,source,,expence amount,80,category,H1,item1,H1,item2,item3,,item4,,des,شراء عبر نقاط البيع بطاقة: ***1693; مدى من: ***3001 مبلغ: SAR 80.00 لدى: AWRAQ ALENAB RESTURNT bin afan st في: 2020-06-02 18:56:50,dae,43984,note2,</v>
      </c>
      <c r="P1522">
        <f>COUNTIF(O:O,O1522)</f>
        <v>1</v>
      </c>
    </row>
    <row r="1523" spans="1:16" ht="30" customHeight="1" thickBot="1" x14ac:dyDescent="0.35">
      <c r="A1523" s="8">
        <v>43987.334548611114</v>
      </c>
      <c r="B1523" s="4" t="s">
        <v>9</v>
      </c>
      <c r="C1523" s="4"/>
      <c r="D1523" s="4"/>
      <c r="E1523" s="9">
        <v>43.7</v>
      </c>
      <c r="F1523" s="4" t="s">
        <v>14</v>
      </c>
      <c r="G1523" s="4"/>
      <c r="H1523" s="4"/>
      <c r="I1523" s="4" t="s">
        <v>14</v>
      </c>
      <c r="J1523" s="4"/>
      <c r="K1523" s="9" t="s">
        <v>1439</v>
      </c>
      <c r="L1523" s="10">
        <v>43984</v>
      </c>
      <c r="M1523" s="4"/>
      <c r="N1523" s="1">
        <f>COUNTIF(K:K,K1523)</f>
        <v>1</v>
      </c>
      <c r="O1523" s="1" t="str">
        <f t="shared" si="24"/>
        <v>Expenses,amount,,source,,expence amount,43.7,category,H2,item1,,item2,item3,H2,item4,,des,شراء عبر نقاط البيع بطاقة: ***1693; مدى(أثير) من: ***3001 مبلغ: SAR 43.70 لدى: GAD RESTAURANT في: 2020-06-02 06:43:35,dae,43984,note2,</v>
      </c>
      <c r="P1523">
        <f>COUNTIF(O:O,O1523)</f>
        <v>1</v>
      </c>
    </row>
    <row r="1524" spans="1:16" ht="30" customHeight="1" thickBot="1" x14ac:dyDescent="0.35">
      <c r="A1524" s="8">
        <v>43987.334849537037</v>
      </c>
      <c r="B1524" s="4" t="s">
        <v>9</v>
      </c>
      <c r="C1524" s="4"/>
      <c r="D1524" s="4"/>
      <c r="E1524" s="9">
        <v>14</v>
      </c>
      <c r="F1524" s="4" t="s">
        <v>20</v>
      </c>
      <c r="G1524" s="4"/>
      <c r="H1524" s="4" t="s">
        <v>74</v>
      </c>
      <c r="I1524" s="4"/>
      <c r="J1524" s="4"/>
      <c r="K1524" s="9" t="s">
        <v>1440</v>
      </c>
      <c r="L1524" s="10">
        <v>43983</v>
      </c>
      <c r="M1524" s="4"/>
      <c r="N1524" s="1">
        <f>COUNTIF(K:K,K1524)</f>
        <v>1</v>
      </c>
      <c r="O1524" s="1" t="str">
        <f t="shared" si="24"/>
        <v>Expenses,amount,,source,,expence amount,14,category,Me,item1,,item2Food,item3,,item4,,des,شراء عبر نقاط البيع بطاقة: ***1693; مدى(أثير) من: ***3001 مبلغ: SAR 14.00 لدى: MAMA NOURA في: 2020-06-01 09:22:14,dae,43983,note2,</v>
      </c>
      <c r="P1524">
        <f>COUNTIF(O:O,O1524)</f>
        <v>1</v>
      </c>
    </row>
    <row r="1525" spans="1:16" ht="30" customHeight="1" thickBot="1" x14ac:dyDescent="0.35">
      <c r="A1525" s="8">
        <v>43987.335300925923</v>
      </c>
      <c r="B1525" s="4" t="s">
        <v>9</v>
      </c>
      <c r="C1525" s="4"/>
      <c r="D1525" s="4"/>
      <c r="E1525" s="9">
        <v>182.75</v>
      </c>
      <c r="F1525" s="4" t="s">
        <v>10</v>
      </c>
      <c r="G1525" s="4" t="s">
        <v>24</v>
      </c>
      <c r="H1525" s="4"/>
      <c r="I1525" s="4"/>
      <c r="J1525" s="4"/>
      <c r="K1525" s="9" t="s">
        <v>1441</v>
      </c>
      <c r="L1525" s="10">
        <v>43986</v>
      </c>
      <c r="M1525" s="4"/>
      <c r="N1525" s="1">
        <f>COUNTIF(K:K,K1525)</f>
        <v>1</v>
      </c>
      <c r="O1525" s="1" t="str">
        <f t="shared" si="24"/>
        <v>Expenses,amount,,source,,expence amount,182.75,category,H1,item1,Batool,item2,item3,,item4,,des,شراء عبر نقاط البيع بطاقة: ***1693; مدى من: ***3001 مبلغ: SAR 182.75 لدى: adm medical company في: 2020-06-04 19:31:55,dae,43986,note2,</v>
      </c>
      <c r="P1525">
        <f>COUNTIF(O:O,O1525)</f>
        <v>1</v>
      </c>
    </row>
    <row r="1526" spans="1:16" ht="30" customHeight="1" thickBot="1" x14ac:dyDescent="0.35">
      <c r="A1526" s="8">
        <v>43987.335752314815</v>
      </c>
      <c r="B1526" s="4" t="s">
        <v>9</v>
      </c>
      <c r="C1526" s="4"/>
      <c r="D1526" s="4"/>
      <c r="E1526" s="9">
        <v>36</v>
      </c>
      <c r="F1526" s="4" t="s">
        <v>14</v>
      </c>
      <c r="G1526" s="4"/>
      <c r="H1526" s="4"/>
      <c r="I1526" s="4" t="s">
        <v>14</v>
      </c>
      <c r="J1526" s="4"/>
      <c r="K1526" s="9" t="s">
        <v>1442</v>
      </c>
      <c r="L1526" s="10">
        <v>43984</v>
      </c>
      <c r="M1526" s="4"/>
      <c r="N1526" s="1">
        <f>COUNTIF(K:K,K1526)</f>
        <v>1</v>
      </c>
      <c r="O1526" s="1" t="str">
        <f t="shared" si="24"/>
        <v>Expenses,amount,,source,,expence amount,36,category,H2,item1,,item2,item3,H2,item4,,des,شراء عبر نقاط البيع بطاقة: ***1693; مدى من: ***3001 مبلغ: SAR 36.00 لدى: mashhoud sweets compan an alghafqyR في: 2020-06-02 12:42:15,dae,43984,note2,</v>
      </c>
      <c r="P1526">
        <f>COUNTIF(O:O,O1526)</f>
        <v>1</v>
      </c>
    </row>
    <row r="1527" spans="1:16" ht="30" customHeight="1" thickBot="1" x14ac:dyDescent="0.35">
      <c r="A1527" s="8">
        <v>43987.33625</v>
      </c>
      <c r="B1527" s="4" t="s">
        <v>9</v>
      </c>
      <c r="C1527" s="4"/>
      <c r="D1527" s="4"/>
      <c r="E1527" s="9">
        <v>93.43</v>
      </c>
      <c r="F1527" s="4" t="s">
        <v>10</v>
      </c>
      <c r="G1527" s="4" t="s">
        <v>10</v>
      </c>
      <c r="H1527" s="4"/>
      <c r="I1527" s="4"/>
      <c r="J1527" s="4"/>
      <c r="K1527" s="9" t="s">
        <v>1443</v>
      </c>
      <c r="L1527" s="10">
        <v>43983</v>
      </c>
      <c r="M1527" s="4"/>
      <c r="N1527" s="1">
        <f>COUNTIF(K:K,K1527)</f>
        <v>1</v>
      </c>
      <c r="O1527" s="1" t="str">
        <f t="shared" si="24"/>
        <v>Expenses,amount,,source,,expence amount,93.43,category,H1,item1,H1,item2,item3,,item4,,des,مشتريات نقاط البيع بطاقة: **4529;مدى(تطبيق مدى Pay) من: xx007 مبلغ: 93.43 SAR لدى: TAMIMI MARKETS S162 دولة: السعودية في: 2020/06/01 15:10,dae,43983,note2,</v>
      </c>
      <c r="P1527">
        <f>COUNTIF(O:O,O1527)</f>
        <v>1</v>
      </c>
    </row>
    <row r="1528" spans="1:16" ht="30" customHeight="1" thickBot="1" x14ac:dyDescent="0.35">
      <c r="A1528" s="8">
        <v>43987.33666666667</v>
      </c>
      <c r="B1528" s="4" t="s">
        <v>9</v>
      </c>
      <c r="C1528" s="4"/>
      <c r="D1528" s="4"/>
      <c r="E1528" s="9">
        <v>15</v>
      </c>
      <c r="F1528" s="4" t="s">
        <v>20</v>
      </c>
      <c r="G1528" s="4"/>
      <c r="H1528" s="4" t="s">
        <v>306</v>
      </c>
      <c r="I1528" s="4"/>
      <c r="J1528" s="4"/>
      <c r="K1528" s="9" t="s">
        <v>1444</v>
      </c>
      <c r="L1528" s="10">
        <v>43983</v>
      </c>
      <c r="M1528" s="4"/>
      <c r="N1528" s="1">
        <f>COUNTIF(K:K,K1528)</f>
        <v>1</v>
      </c>
      <c r="O1528" s="1" t="str">
        <f t="shared" si="24"/>
        <v>Expenses,amount,,source,,expence amount,15,category,Me,item1,,item2Pharmacy,item3,,item4,,des,مشتريات نقاط البيع بطاقة: **4529;مدى(تطبيق مدى Pay) من: xx007 مبلغ: 15.00 SAR لدى: SAUDI ELAGE CO LTD دولة: السعودية في: 2020/06/01 14:45,dae,43983,note2,</v>
      </c>
      <c r="P1528">
        <f>COUNTIF(O:O,O1528)</f>
        <v>1</v>
      </c>
    </row>
    <row r="1529" spans="1:16" ht="30" customHeight="1" thickBot="1" x14ac:dyDescent="0.35">
      <c r="A1529" s="8">
        <v>43987.33699074074</v>
      </c>
      <c r="B1529" s="4" t="s">
        <v>9</v>
      </c>
      <c r="C1529" s="4"/>
      <c r="D1529" s="4"/>
      <c r="E1529" s="9">
        <v>12</v>
      </c>
      <c r="F1529" s="4" t="s">
        <v>20</v>
      </c>
      <c r="G1529" s="4"/>
      <c r="H1529" s="4" t="s">
        <v>84</v>
      </c>
      <c r="I1529" s="4"/>
      <c r="J1529" s="4"/>
      <c r="K1529" s="9" t="s">
        <v>1445</v>
      </c>
      <c r="L1529" s="10">
        <v>43983</v>
      </c>
      <c r="M1529" s="4"/>
      <c r="N1529" s="1">
        <f>COUNTIF(K:K,K1529)</f>
        <v>1</v>
      </c>
      <c r="O1529" s="1" t="str">
        <f t="shared" si="24"/>
        <v>Expenses,amount,,source,,expence amount,12,category,Me,item1,,item2Coffee,item3,,item4,,des,مشتريات نقاط البيع بطاقة: **4529;مدى(تطبيق مدى Pay) من: xx007 مبلغ: 12.00 SAR لدى: DUNKIN DONUTS دولة: السعودية في: 2020/06/01 12:56,dae,43983,note2,</v>
      </c>
      <c r="P1529">
        <f>COUNTIF(O:O,O1529)</f>
        <v>1</v>
      </c>
    </row>
    <row r="1530" spans="1:16" ht="30" customHeight="1" thickBot="1" x14ac:dyDescent="0.35">
      <c r="A1530" s="8">
        <v>43987.337361111109</v>
      </c>
      <c r="B1530" s="4" t="s">
        <v>9</v>
      </c>
      <c r="C1530" s="4"/>
      <c r="D1530" s="4"/>
      <c r="E1530" s="9">
        <v>24</v>
      </c>
      <c r="F1530" s="4" t="s">
        <v>114</v>
      </c>
      <c r="G1530" s="4"/>
      <c r="H1530" s="4"/>
      <c r="I1530" s="4"/>
      <c r="J1530" s="4" t="s">
        <v>30</v>
      </c>
      <c r="K1530" s="9" t="s">
        <v>1446</v>
      </c>
      <c r="L1530" s="10">
        <v>43983</v>
      </c>
      <c r="M1530" s="4"/>
      <c r="N1530" s="1">
        <f>COUNTIF(K:K,K1530)</f>
        <v>1</v>
      </c>
      <c r="O1530" s="1" t="str">
        <f t="shared" si="24"/>
        <v>Expenses,amount,,source,,expence amount,24,category,Inv,item1,,item2,item3,,item4,Other,des,مشتريات نقاط البيع بطاقة: **4529;مدى من: xx007 مبلغ: 6 USD لدى: DIGITALOCEAN COM دولة: أمريكا في: 2020/06/01 09:30,dae,43983,note2,</v>
      </c>
      <c r="P1530">
        <f>COUNTIF(O:O,O1530)</f>
        <v>1</v>
      </c>
    </row>
    <row r="1531" spans="1:16" ht="30" customHeight="1" thickBot="1" x14ac:dyDescent="0.35">
      <c r="A1531" s="8">
        <v>43987.337800925925</v>
      </c>
      <c r="B1531" s="4" t="s">
        <v>9</v>
      </c>
      <c r="C1531" s="4"/>
      <c r="D1531" s="4"/>
      <c r="E1531" s="9">
        <v>20</v>
      </c>
      <c r="F1531" s="4" t="s">
        <v>14</v>
      </c>
      <c r="G1531" s="4"/>
      <c r="H1531" s="4"/>
      <c r="I1531" s="4" t="s">
        <v>14</v>
      </c>
      <c r="J1531" s="4"/>
      <c r="K1531" s="9" t="s">
        <v>1447</v>
      </c>
      <c r="L1531" s="10">
        <v>43983</v>
      </c>
      <c r="M1531" s="4"/>
      <c r="N1531" s="1">
        <f>COUNTIF(K:K,K1531)</f>
        <v>1</v>
      </c>
      <c r="O1531" s="1" t="str">
        <f t="shared" si="24"/>
        <v>Expenses,amount,,source,,expence amount,20,category,H2,item1,,item2,item3,H2,item4,,des,مشتريات نقاط البيع بطاقة: **4529;مدى(أثير) من: xx007 مبلغ: 20.00 SAR لدى: KIRAT ALWADI EST دولة: السعودية في: 2020/06/01 08:01,dae,43983,note2,</v>
      </c>
      <c r="P1531">
        <f>COUNTIF(O:O,O1531)</f>
        <v>1</v>
      </c>
    </row>
    <row r="1532" spans="1:16" ht="30" customHeight="1" thickBot="1" x14ac:dyDescent="0.35">
      <c r="A1532" s="8">
        <v>43987.338136574072</v>
      </c>
      <c r="B1532" s="4" t="s">
        <v>9</v>
      </c>
      <c r="C1532" s="4"/>
      <c r="D1532" s="4"/>
      <c r="E1532" s="9">
        <v>62.93</v>
      </c>
      <c r="F1532" s="4" t="s">
        <v>14</v>
      </c>
      <c r="G1532" s="4"/>
      <c r="H1532" s="4"/>
      <c r="I1532" s="4" t="s">
        <v>14</v>
      </c>
      <c r="J1532" s="4"/>
      <c r="K1532" s="9" t="s">
        <v>1448</v>
      </c>
      <c r="L1532" s="10">
        <v>43983</v>
      </c>
      <c r="M1532" s="4"/>
      <c r="N1532" s="1">
        <f>COUNTIF(K:K,K1532)</f>
        <v>1</v>
      </c>
      <c r="O1532" s="1" t="str">
        <f t="shared" si="24"/>
        <v>Expenses,amount,,source,,expence amount,62.93,category,H2,item1,,item2,item3,H2,item4,,des,مشتريات نقاط البيع بطاقة: **4529;مدى(أثير) من: xx007 مبلغ: 62.93 SAR لدى: AlOthaim AlNafel 148 دولة: السعودية في: 2020/06/01 07:49,dae,43983,note2,</v>
      </c>
      <c r="P1532">
        <f>COUNTIF(O:O,O1532)</f>
        <v>1</v>
      </c>
    </row>
    <row r="1533" spans="1:16" ht="30" customHeight="1" thickBot="1" x14ac:dyDescent="0.35">
      <c r="A1533" s="8">
        <v>43987.338460648149</v>
      </c>
      <c r="B1533" s="4" t="s">
        <v>9</v>
      </c>
      <c r="C1533" s="4"/>
      <c r="D1533" s="4"/>
      <c r="E1533" s="9">
        <v>63.61</v>
      </c>
      <c r="F1533" s="4" t="s">
        <v>14</v>
      </c>
      <c r="G1533" s="4"/>
      <c r="H1533" s="4"/>
      <c r="I1533" s="4" t="s">
        <v>14</v>
      </c>
      <c r="J1533" s="4"/>
      <c r="K1533" s="9" t="s">
        <v>1449</v>
      </c>
      <c r="L1533" s="10">
        <v>43983</v>
      </c>
      <c r="M1533" s="4"/>
      <c r="N1533" s="1">
        <f>COUNTIF(K:K,K1533)</f>
        <v>1</v>
      </c>
      <c r="O1533" s="1" t="str">
        <f t="shared" si="24"/>
        <v>Expenses,amount,,source,,expence amount,63.61,category,H2,item1,,item2,item3,H2,item4,,des,مشتريات نقاط البيع بطاقة: **4529;مدى(أثير) من: xx007 مبلغ: 63.61 SAR لدى: TAMIMI MARKETS S162 دولة: السعودية في: 2020/06/01 07:14,dae,43983,note2,</v>
      </c>
      <c r="P1533">
        <f>COUNTIF(O:O,O1533)</f>
        <v>1</v>
      </c>
    </row>
    <row r="1534" spans="1:16" ht="30" customHeight="1" thickBot="1" x14ac:dyDescent="0.35">
      <c r="A1534" s="8">
        <v>43987.338888888888</v>
      </c>
      <c r="B1534" s="4" t="s">
        <v>9</v>
      </c>
      <c r="C1534" s="4"/>
      <c r="D1534" s="4"/>
      <c r="E1534" s="9">
        <v>54</v>
      </c>
      <c r="F1534" s="4" t="s">
        <v>14</v>
      </c>
      <c r="G1534" s="4"/>
      <c r="H1534" s="4"/>
      <c r="I1534" s="4" t="s">
        <v>14</v>
      </c>
      <c r="J1534" s="4"/>
      <c r="K1534" s="9" t="s">
        <v>1450</v>
      </c>
      <c r="L1534" s="10">
        <v>43986</v>
      </c>
      <c r="M1534" s="4"/>
      <c r="N1534" s="1">
        <f>COUNTIF(K:K,K1534)</f>
        <v>1</v>
      </c>
      <c r="O1534" s="1" t="str">
        <f t="shared" si="24"/>
        <v>Expenses,amount,,source,,expence amount,54,category,H2,item1,,item2,item3,H2,item4,,des,شراء عبر نقاط البيع بطاقة:*9034;مدى(أثير) من:*2984 لدى:BK Nada مبلغ:SAR 54.00 في:20-06-04 13:42,dae,43986,note2,</v>
      </c>
      <c r="P1534">
        <f>COUNTIF(O:O,O1534)</f>
        <v>1</v>
      </c>
    </row>
    <row r="1535" spans="1:16" ht="30" customHeight="1" thickBot="1" x14ac:dyDescent="0.35">
      <c r="A1535" s="8">
        <v>43987.33929398148</v>
      </c>
      <c r="B1535" s="4" t="s">
        <v>9</v>
      </c>
      <c r="C1535" s="4"/>
      <c r="D1535" s="4"/>
      <c r="E1535" s="9">
        <v>8</v>
      </c>
      <c r="F1535" s="4" t="s">
        <v>20</v>
      </c>
      <c r="G1535" s="4"/>
      <c r="H1535" s="4" t="s">
        <v>84</v>
      </c>
      <c r="I1535" s="4"/>
      <c r="J1535" s="4"/>
      <c r="K1535" s="9" t="s">
        <v>1451</v>
      </c>
      <c r="L1535" s="10">
        <v>43986</v>
      </c>
      <c r="M1535" s="4"/>
      <c r="N1535" s="1">
        <f>COUNTIF(K:K,K1535)</f>
        <v>1</v>
      </c>
      <c r="O1535" s="1" t="str">
        <f t="shared" si="24"/>
        <v>Expenses,amount,,source,,expence amount,8,category,Me,item1,,item2Coffee,item3,,item4,,des,شراء عبر نقاط البيع بطاقة:*9034;مدى(أثير) من:*2984 لدى:DUNKIN DONUTS مبلغ:SAR 8.00 في:20-06-04 10:28,dae,43986,note2,</v>
      </c>
      <c r="P1535">
        <f>COUNTIF(O:O,O1535)</f>
        <v>1</v>
      </c>
    </row>
    <row r="1536" spans="1:16" ht="30" customHeight="1" thickBot="1" x14ac:dyDescent="0.35">
      <c r="A1536" s="8">
        <v>43987.339803240742</v>
      </c>
      <c r="B1536" s="4" t="s">
        <v>9</v>
      </c>
      <c r="C1536" s="4"/>
      <c r="D1536" s="4"/>
      <c r="E1536" s="9">
        <v>47</v>
      </c>
      <c r="F1536" s="4" t="s">
        <v>20</v>
      </c>
      <c r="G1536" s="4"/>
      <c r="H1536" s="4" t="s">
        <v>22</v>
      </c>
      <c r="I1536" s="4"/>
      <c r="J1536" s="4"/>
      <c r="K1536" s="9" t="s">
        <v>1452</v>
      </c>
      <c r="L1536" s="10">
        <v>43986</v>
      </c>
      <c r="M1536" s="4"/>
      <c r="N1536" s="1">
        <f>COUNTIF(K:K,K1536)</f>
        <v>1</v>
      </c>
      <c r="O1536" s="1" t="str">
        <f t="shared" si="24"/>
        <v>Expenses,amount,,source,,expence amount,47,category,Me,item1,,item2Fuel,item3,,item4,,des,شراء عبر نقاط البيع بطاقة:*9034;مدى(أثير) من:*2984 لدى:ALDREES174 مبلغ:SAR 47.00 في:20-06-04 09:49,dae,43986,note2,</v>
      </c>
      <c r="P1536">
        <f>COUNTIF(O:O,O1536)</f>
        <v>1</v>
      </c>
    </row>
    <row r="1537" spans="1:16" ht="30" customHeight="1" thickBot="1" x14ac:dyDescent="0.35">
      <c r="A1537" s="8">
        <v>43987.433379629627</v>
      </c>
      <c r="B1537" s="4" t="s">
        <v>9</v>
      </c>
      <c r="C1537" s="4"/>
      <c r="D1537" s="4"/>
      <c r="E1537" s="9">
        <v>1000</v>
      </c>
      <c r="F1537" s="4" t="s">
        <v>10</v>
      </c>
      <c r="G1537" s="4" t="s">
        <v>10</v>
      </c>
      <c r="H1537" s="4"/>
      <c r="I1537" s="4"/>
      <c r="J1537" s="4"/>
      <c r="K1537" s="9" t="s">
        <v>1453</v>
      </c>
      <c r="L1537" s="10">
        <v>43984</v>
      </c>
      <c r="M1537" s="4"/>
      <c r="N1537" s="1">
        <f>COUNTIF(K:K,K1537)</f>
        <v>1</v>
      </c>
      <c r="O1537" s="1" t="str">
        <f t="shared" si="24"/>
        <v>Expenses,amount,,source,,expence amount,1000,category,H1,item1,H1,item2,item3,,item4,,des,سداد اميرة,dae,43984,note2,</v>
      </c>
      <c r="P1537">
        <f>COUNTIF(O:O,O1537)</f>
        <v>1</v>
      </c>
    </row>
    <row r="1538" spans="1:16" ht="30" customHeight="1" thickBot="1" x14ac:dyDescent="0.35">
      <c r="A1538" s="8">
        <v>43987.433715277781</v>
      </c>
      <c r="B1538" s="4" t="s">
        <v>9</v>
      </c>
      <c r="C1538" s="4"/>
      <c r="D1538" s="4"/>
      <c r="E1538" s="9">
        <v>50</v>
      </c>
      <c r="F1538" s="4" t="s">
        <v>10</v>
      </c>
      <c r="G1538" s="4" t="s">
        <v>24</v>
      </c>
      <c r="H1538" s="4"/>
      <c r="I1538" s="4"/>
      <c r="J1538" s="4"/>
      <c r="K1538" s="4" t="s">
        <v>99</v>
      </c>
      <c r="L1538" s="10">
        <v>43987</v>
      </c>
      <c r="M1538" s="4"/>
      <c r="N1538" s="1">
        <f>COUNTIF(K:K,K1538)</f>
        <v>118</v>
      </c>
      <c r="O1538" s="1" t="str">
        <f t="shared" si="24"/>
        <v>Expenses,amount,,source,,expence amount,50,category,H1,item1,Batool,item2,item3,,item4,,des,C,dae,43987,note2,</v>
      </c>
      <c r="P1538">
        <f>COUNTIF(O:O,O1538)</f>
        <v>1</v>
      </c>
    </row>
    <row r="1539" spans="1:16" ht="30" customHeight="1" thickBot="1" x14ac:dyDescent="0.35">
      <c r="A1539" s="8">
        <v>43987.434999999998</v>
      </c>
      <c r="B1539" s="4" t="s">
        <v>9</v>
      </c>
      <c r="C1539" s="4"/>
      <c r="D1539" s="4"/>
      <c r="E1539" s="11">
        <v>2000</v>
      </c>
      <c r="F1539" s="4" t="s">
        <v>114</v>
      </c>
      <c r="G1539" s="4"/>
      <c r="H1539" s="4"/>
      <c r="I1539" s="4"/>
      <c r="J1539" s="4" t="s">
        <v>30</v>
      </c>
      <c r="K1539" s="9" t="s">
        <v>1454</v>
      </c>
      <c r="L1539" s="10">
        <v>43983</v>
      </c>
      <c r="M1539" s="4"/>
      <c r="N1539" s="1">
        <f>COUNTIF(K:K,K1539)</f>
        <v>1</v>
      </c>
      <c r="O1539" s="1" t="str">
        <f t="shared" si="24"/>
        <v>Expenses,amount,,source,,expence amount,2000,category,Inv,item1,,item2,item3,,item4,Other,des,راتب يعقوب Digital Signage,dae,43983,note2,</v>
      </c>
      <c r="P1539">
        <f>COUNTIF(O:O,O1539)</f>
        <v>1</v>
      </c>
    </row>
    <row r="1540" spans="1:16" ht="30" customHeight="1" thickBot="1" x14ac:dyDescent="0.35">
      <c r="A1540" s="8">
        <v>43987.435543981483</v>
      </c>
      <c r="B1540" s="4" t="s">
        <v>9</v>
      </c>
      <c r="C1540" s="4"/>
      <c r="D1540" s="4"/>
      <c r="E1540" s="11">
        <v>2000</v>
      </c>
      <c r="F1540" s="4" t="s">
        <v>20</v>
      </c>
      <c r="G1540" s="4"/>
      <c r="H1540" s="4" t="s">
        <v>30</v>
      </c>
      <c r="I1540" s="4"/>
      <c r="J1540" s="4"/>
      <c r="K1540" s="9" t="s">
        <v>1455</v>
      </c>
      <c r="L1540" s="10">
        <v>43987</v>
      </c>
      <c r="M1540" s="4"/>
      <c r="N1540" s="1">
        <f>COUNTIF(K:K,K1540)</f>
        <v>1</v>
      </c>
      <c r="O1540" s="1" t="str">
        <f t="shared" si="24"/>
        <v>Expenses,amount,,source,,expence amount,2000,category,Me,item1,,item2Other,item3,,item4,,des,سلفة ابووحي,dae,43987,note2,</v>
      </c>
      <c r="P1540">
        <f>COUNTIF(O:O,O1540)</f>
        <v>1</v>
      </c>
    </row>
    <row r="1541" spans="1:16" ht="30" customHeight="1" thickBot="1" x14ac:dyDescent="0.35">
      <c r="A1541" s="8">
        <v>43987.436145833337</v>
      </c>
      <c r="B1541" s="4" t="s">
        <v>9</v>
      </c>
      <c r="C1541" s="4"/>
      <c r="D1541" s="4"/>
      <c r="E1541" s="11">
        <v>4000</v>
      </c>
      <c r="F1541" s="4" t="s">
        <v>114</v>
      </c>
      <c r="G1541" s="4"/>
      <c r="H1541" s="4"/>
      <c r="I1541" s="4"/>
      <c r="J1541" s="4" t="s">
        <v>30</v>
      </c>
      <c r="K1541" s="9" t="s">
        <v>1456</v>
      </c>
      <c r="L1541" s="10">
        <v>43983</v>
      </c>
      <c r="M1541" s="4"/>
      <c r="N1541" s="1">
        <f>COUNTIF(K:K,K1541)</f>
        <v>1</v>
      </c>
      <c r="O1541" s="1" t="str">
        <f t="shared" si="24"/>
        <v>Expenses,amount,,source,,expence amount,4000,category,Inv,item1,,item2,item3,,item4,Other,des,ايفونات ليبارا عن طريق للاصبحي وحسين الدباني,dae,43983,note2,</v>
      </c>
      <c r="P1541">
        <f>COUNTIF(O:O,O1541)</f>
        <v>1</v>
      </c>
    </row>
    <row r="1542" spans="1:16" ht="30" customHeight="1" thickBot="1" x14ac:dyDescent="0.35">
      <c r="A1542" s="8">
        <v>43987.43650462963</v>
      </c>
      <c r="B1542" s="4" t="s">
        <v>17</v>
      </c>
      <c r="C1542" s="9">
        <v>17500</v>
      </c>
      <c r="D1542" s="4" t="s">
        <v>55</v>
      </c>
      <c r="E1542" s="4"/>
      <c r="F1542" s="4"/>
      <c r="G1542" s="4"/>
      <c r="H1542" s="4"/>
      <c r="I1542" s="4"/>
      <c r="J1542" s="4"/>
      <c r="K1542" s="4" t="s">
        <v>99</v>
      </c>
      <c r="L1542" s="10">
        <v>43983</v>
      </c>
      <c r="M1542" s="4"/>
      <c r="N1542" s="1">
        <f>COUNTIF(K:K,K1542)</f>
        <v>118</v>
      </c>
      <c r="O1542" s="1" t="str">
        <f t="shared" si="24"/>
        <v>Income,amount,17500,source,NCC,expence amount,,category,,item1,,item2,item3,,item4,,des,C,dae,43983,note2,</v>
      </c>
      <c r="P1542">
        <f>COUNTIF(O:O,O1542)</f>
        <v>1</v>
      </c>
    </row>
    <row r="1543" spans="1:16" ht="30" customHeight="1" thickBot="1" x14ac:dyDescent="0.35">
      <c r="A1543" s="8">
        <v>43987.437071759261</v>
      </c>
      <c r="B1543" s="4" t="s">
        <v>17</v>
      </c>
      <c r="C1543" s="9">
        <v>3000</v>
      </c>
      <c r="D1543" s="9" t="s">
        <v>1150</v>
      </c>
      <c r="E1543" s="4"/>
      <c r="F1543" s="4"/>
      <c r="G1543" s="4"/>
      <c r="H1543" s="4"/>
      <c r="I1543" s="4"/>
      <c r="J1543" s="4"/>
      <c r="K1543" s="4" t="s">
        <v>99</v>
      </c>
      <c r="L1543" s="10">
        <v>43983</v>
      </c>
      <c r="M1543" s="4"/>
      <c r="N1543" s="1">
        <f>COUNTIF(K:K,K1543)</f>
        <v>118</v>
      </c>
      <c r="O1543" s="1" t="str">
        <f t="shared" si="24"/>
        <v>Income,amount,3000,source,مكتب سلمان ال فراج للاستشارات الهندسية,expence amount,,category,,item1,,item2,item3,,item4,,des,C,dae,43983,note2,</v>
      </c>
      <c r="P1543">
        <f>COUNTIF(O:O,O1543)</f>
        <v>1</v>
      </c>
    </row>
    <row r="1544" spans="1:16" ht="30" customHeight="1" thickBot="1" x14ac:dyDescent="0.35">
      <c r="A1544" s="8">
        <v>43992.880914351852</v>
      </c>
      <c r="B1544" s="4" t="s">
        <v>9</v>
      </c>
      <c r="C1544" s="4"/>
      <c r="D1544" s="4"/>
      <c r="E1544" s="9">
        <v>121.87</v>
      </c>
      <c r="F1544" s="4" t="s">
        <v>14</v>
      </c>
      <c r="G1544" s="4"/>
      <c r="H1544" s="4"/>
      <c r="I1544" s="4" t="s">
        <v>14</v>
      </c>
      <c r="J1544" s="4"/>
      <c r="K1544" s="9" t="s">
        <v>1457</v>
      </c>
      <c r="L1544" s="10">
        <v>43992</v>
      </c>
      <c r="M1544" s="4"/>
      <c r="N1544" s="1">
        <f>COUNTIF(K:K,K1544)</f>
        <v>1</v>
      </c>
      <c r="O1544" s="1" t="str">
        <f t="shared" si="24"/>
        <v>Expenses,amount,,source,,expence amount,121.87,category,H2,item1,,item2,item3,H2,item4,,des,مشتريات نقاط البيع بطاقة: **4529;مدى(أثير) من: xx007 مبلغ: 121.87 SAR لدى: TAMIMI MARKETS S160 دولة: السعودية في: 2020/06/10 11:16,dae,43992,note2,</v>
      </c>
      <c r="P1544">
        <f>COUNTIF(O:O,O1544)</f>
        <v>1</v>
      </c>
    </row>
    <row r="1545" spans="1:16" ht="30" customHeight="1" thickBot="1" x14ac:dyDescent="0.35">
      <c r="A1545" s="8">
        <v>43992.881331018521</v>
      </c>
      <c r="B1545" s="4" t="s">
        <v>9</v>
      </c>
      <c r="C1545" s="4"/>
      <c r="D1545" s="4"/>
      <c r="E1545" s="9">
        <v>29</v>
      </c>
      <c r="F1545" s="4" t="s">
        <v>10</v>
      </c>
      <c r="G1545" s="4" t="s">
        <v>10</v>
      </c>
      <c r="H1545" s="4"/>
      <c r="I1545" s="4"/>
      <c r="J1545" s="4"/>
      <c r="K1545" s="9" t="s">
        <v>1458</v>
      </c>
      <c r="L1545" s="10">
        <v>43991</v>
      </c>
      <c r="M1545" s="4"/>
      <c r="N1545" s="1">
        <f>COUNTIF(K:K,K1545)</f>
        <v>1</v>
      </c>
      <c r="O1545" s="1" t="str">
        <f t="shared" si="24"/>
        <v>Expenses,amount,,source,,expence amount,29,category,H1,item1,H1,item2,item3,,item4,,des,مشتريات نقاط البيع بطاقة: **4529;مدى(تطبيق مدى Pay) من: xx007 مبلغ: 29.00 SAR لدى: Aldawaa PH 815 دولة: السعودية في: 2020/06/09 16:46,dae,43991,note2,</v>
      </c>
      <c r="P1545">
        <f>COUNTIF(O:O,O1545)</f>
        <v>1</v>
      </c>
    </row>
    <row r="1546" spans="1:16" ht="30" customHeight="1" thickBot="1" x14ac:dyDescent="0.35">
      <c r="A1546" s="8">
        <v>43992.88175925926</v>
      </c>
      <c r="B1546" s="4" t="s">
        <v>9</v>
      </c>
      <c r="C1546" s="4"/>
      <c r="D1546" s="4"/>
      <c r="E1546" s="9">
        <v>381.41</v>
      </c>
      <c r="F1546" s="4" t="s">
        <v>10</v>
      </c>
      <c r="G1546" s="4" t="s">
        <v>10</v>
      </c>
      <c r="H1546" s="4"/>
      <c r="I1546" s="4"/>
      <c r="J1546" s="4"/>
      <c r="K1546" s="9" t="s">
        <v>1459</v>
      </c>
      <c r="L1546" s="10">
        <v>43990</v>
      </c>
      <c r="M1546" s="4"/>
      <c r="N1546" s="1">
        <f>COUNTIF(K:K,K1546)</f>
        <v>1</v>
      </c>
      <c r="O1546" s="1" t="str">
        <f t="shared" si="24"/>
        <v>Expenses,amount,,source,,expence amount,381.41,category,H1,item1,H1,item2,item3,,item4,,des,مشتريات نقاط البيع بطاقة: **4529;مدى(تطبيق مدى Pay) من: xx007 مبلغ: 381.41 SAR لدى: TAMIMI MARKETS S162 دولة: السعودية في: 2020/06/09 16:24,dae,43990,note2,</v>
      </c>
      <c r="P1546">
        <f>COUNTIF(O:O,O1546)</f>
        <v>1</v>
      </c>
    </row>
    <row r="1547" spans="1:16" ht="30" customHeight="1" thickBot="1" x14ac:dyDescent="0.35">
      <c r="A1547" s="8">
        <v>43992.882118055553</v>
      </c>
      <c r="B1547" s="4" t="s">
        <v>9</v>
      </c>
      <c r="C1547" s="4"/>
      <c r="D1547" s="4"/>
      <c r="E1547" s="9">
        <v>22</v>
      </c>
      <c r="F1547" s="4" t="s">
        <v>14</v>
      </c>
      <c r="G1547" s="4"/>
      <c r="H1547" s="4"/>
      <c r="I1547" s="4" t="s">
        <v>254</v>
      </c>
      <c r="J1547" s="4"/>
      <c r="K1547" s="9" t="s">
        <v>1460</v>
      </c>
      <c r="L1547" s="10">
        <v>43991</v>
      </c>
      <c r="M1547" s="4"/>
      <c r="N1547" s="1">
        <f>COUNTIF(K:K,K1547)</f>
        <v>1</v>
      </c>
      <c r="O1547" s="1" t="str">
        <f t="shared" si="24"/>
        <v>Expenses,amount,,source,,expence amount,22,category,H2,item1,,item2,item3,Momen,item4,,des,مشتريات نقاط البيع بطاقة: **4529;مدى(أثير) من: xx007 مبلغ: 22.00 SAR لدى: SHAWERMER دولة: السعودية في: 2020/06/09 11:06,dae,43991,note2,</v>
      </c>
      <c r="P1547">
        <f>COUNTIF(O:O,O1547)</f>
        <v>1</v>
      </c>
    </row>
    <row r="1548" spans="1:16" ht="30" customHeight="1" thickBot="1" x14ac:dyDescent="0.35">
      <c r="A1548" s="8">
        <v>43992.882534722223</v>
      </c>
      <c r="B1548" s="4" t="s">
        <v>9</v>
      </c>
      <c r="C1548" s="4"/>
      <c r="D1548" s="4"/>
      <c r="E1548" s="9">
        <v>30</v>
      </c>
      <c r="F1548" s="4" t="s">
        <v>14</v>
      </c>
      <c r="G1548" s="4"/>
      <c r="H1548" s="4"/>
      <c r="I1548" s="4" t="s">
        <v>14</v>
      </c>
      <c r="J1548" s="4"/>
      <c r="K1548" s="9" t="s">
        <v>1461</v>
      </c>
      <c r="L1548" s="10">
        <v>43991</v>
      </c>
      <c r="M1548" s="4"/>
      <c r="N1548" s="1">
        <f>COUNTIF(K:K,K1548)</f>
        <v>1</v>
      </c>
      <c r="O1548" s="1" t="str">
        <f t="shared" si="24"/>
        <v>Expenses,amount,,source,,expence amount,30,category,H2,item1,,item2,item3,H2,item4,,des,مشتريات نقاط البيع بطاقة: **4529;مدى(أثير) من: xx007 مبلغ: 30.00 SAR لدى: MCDONALDS AL NADA دولة: السعودية في: 2020/06/09 10:51,dae,43991,note2,</v>
      </c>
      <c r="P1548">
        <f>COUNTIF(O:O,O1548)</f>
        <v>1</v>
      </c>
    </row>
    <row r="1549" spans="1:16" ht="30" customHeight="1" thickBot="1" x14ac:dyDescent="0.35">
      <c r="A1549" s="8">
        <v>43992.882881944446</v>
      </c>
      <c r="B1549" s="4" t="s">
        <v>9</v>
      </c>
      <c r="C1549" s="4"/>
      <c r="D1549" s="4"/>
      <c r="E1549" s="9">
        <v>50</v>
      </c>
      <c r="F1549" s="4" t="s">
        <v>20</v>
      </c>
      <c r="G1549" s="4"/>
      <c r="H1549" s="4" t="s">
        <v>48</v>
      </c>
      <c r="I1549" s="4"/>
      <c r="J1549" s="4"/>
      <c r="K1549" s="9" t="s">
        <v>1462</v>
      </c>
      <c r="L1549" s="10">
        <v>43991</v>
      </c>
      <c r="M1549" s="4"/>
      <c r="N1549" s="1">
        <f>COUNTIF(K:K,K1549)</f>
        <v>1</v>
      </c>
      <c r="O1549" s="1" t="str">
        <f t="shared" si="24"/>
        <v>Expenses,amount,,source,,expence amount,50,category,Me,item1,,item2Udemy,item3,,item4,,des,مشتريات إنترنت بطاقة: **4529;مدى من: xx007 مبلغ: 49.99 SAR لدى: GOOGLE UDEMY INC في: 2020/06/09 07:37,dae,43991,note2,</v>
      </c>
      <c r="P1549">
        <f>COUNTIF(O:O,O1549)</f>
        <v>1</v>
      </c>
    </row>
    <row r="1550" spans="1:16" ht="30" customHeight="1" thickBot="1" x14ac:dyDescent="0.35">
      <c r="A1550" s="8">
        <v>43992.883275462962</v>
      </c>
      <c r="B1550" s="4" t="s">
        <v>9</v>
      </c>
      <c r="C1550" s="4"/>
      <c r="D1550" s="4"/>
      <c r="E1550" s="9">
        <v>40</v>
      </c>
      <c r="F1550" s="4" t="s">
        <v>20</v>
      </c>
      <c r="G1550" s="4"/>
      <c r="H1550" s="4" t="s">
        <v>48</v>
      </c>
      <c r="I1550" s="4"/>
      <c r="J1550" s="4"/>
      <c r="K1550" s="9" t="s">
        <v>1463</v>
      </c>
      <c r="L1550" s="10">
        <v>43991</v>
      </c>
      <c r="M1550" s="4"/>
      <c r="N1550" s="1">
        <f>COUNTIF(K:K,K1550)</f>
        <v>1</v>
      </c>
      <c r="O1550" s="1" t="str">
        <f t="shared" si="24"/>
        <v>Expenses,amount,,source,,expence amount,40,category,Me,item1,,item2Udemy,item3,,item4,,des,مشتريات إنترنت بطاقة: **4529;مدى من: xx007 مبلغ: 39.99 SAR لدى: GOOGLE UDEMY INC في: 2020/06/09 07:34,dae,43991,note2,</v>
      </c>
      <c r="P1550">
        <f>COUNTIF(O:O,O1550)</f>
        <v>1</v>
      </c>
    </row>
    <row r="1551" spans="1:16" ht="30" customHeight="1" thickBot="1" x14ac:dyDescent="0.35">
      <c r="A1551" s="8">
        <v>43992.883634259262</v>
      </c>
      <c r="B1551" s="4" t="s">
        <v>9</v>
      </c>
      <c r="C1551" s="4"/>
      <c r="D1551" s="4"/>
      <c r="E1551" s="9">
        <v>40</v>
      </c>
      <c r="F1551" s="4" t="s">
        <v>20</v>
      </c>
      <c r="G1551" s="4"/>
      <c r="H1551" s="4" t="s">
        <v>48</v>
      </c>
      <c r="I1551" s="4"/>
      <c r="J1551" s="4"/>
      <c r="K1551" s="9" t="s">
        <v>1464</v>
      </c>
      <c r="L1551" s="10">
        <v>43990</v>
      </c>
      <c r="M1551" s="4"/>
      <c r="N1551" s="1">
        <f>COUNTIF(K:K,K1551)</f>
        <v>1</v>
      </c>
      <c r="O1551" s="1" t="str">
        <f t="shared" si="24"/>
        <v>Expenses,amount,,source,,expence amount,40,category,Me,item1,,item2Udemy,item3,,item4,,des,مشتريات إنترنت بطاقة: **4529;مدى من: xx007 مبلغ: 39.99 SAR لدى: GOOGLE UDEMY INC في: 2020/06/09 07:15,dae,43990,note2,</v>
      </c>
      <c r="P1551">
        <f>COUNTIF(O:O,O1551)</f>
        <v>1</v>
      </c>
    </row>
    <row r="1552" spans="1:16" ht="30" customHeight="1" thickBot="1" x14ac:dyDescent="0.35">
      <c r="A1552" s="8">
        <v>43992.883946759262</v>
      </c>
      <c r="B1552" s="4" t="s">
        <v>9</v>
      </c>
      <c r="C1552" s="4"/>
      <c r="D1552" s="4"/>
      <c r="E1552" s="9">
        <v>105</v>
      </c>
      <c r="F1552" s="4" t="s">
        <v>60</v>
      </c>
      <c r="G1552" s="4"/>
      <c r="H1552" s="4"/>
      <c r="I1552" s="4"/>
      <c r="J1552" s="4"/>
      <c r="K1552" s="9" t="s">
        <v>1465</v>
      </c>
      <c r="L1552" s="10">
        <v>43990</v>
      </c>
      <c r="M1552" s="4"/>
      <c r="N1552" s="1">
        <f>COUNTIF(K:K,K1552)</f>
        <v>1</v>
      </c>
      <c r="O1552" s="1" t="str">
        <f t="shared" si="24"/>
        <v>Expenses,amount,,source,,expence amount,105,category,Res,item1,,item2,item3,,item4,,des,سداد فاتورة من: xx007 مبلغ: 105.00 SAR مفوتر: في: 2020/06/08 19:24,dae,43990,note2,</v>
      </c>
      <c r="P1552">
        <f>COUNTIF(O:O,O1552)</f>
        <v>1</v>
      </c>
    </row>
    <row r="1553" spans="1:16" ht="30" customHeight="1" thickBot="1" x14ac:dyDescent="0.35">
      <c r="A1553" s="8">
        <v>43992.884317129632</v>
      </c>
      <c r="B1553" s="4" t="s">
        <v>9</v>
      </c>
      <c r="C1553" s="4"/>
      <c r="D1553" s="4"/>
      <c r="E1553" s="9">
        <v>147</v>
      </c>
      <c r="F1553" s="4" t="s">
        <v>60</v>
      </c>
      <c r="G1553" s="4"/>
      <c r="H1553" s="4"/>
      <c r="I1553" s="4"/>
      <c r="J1553" s="4"/>
      <c r="K1553" s="9" t="s">
        <v>1466</v>
      </c>
      <c r="L1553" s="10">
        <v>43990</v>
      </c>
      <c r="M1553" s="4"/>
      <c r="N1553" s="1">
        <f>COUNTIF(K:K,K1553)</f>
        <v>1</v>
      </c>
      <c r="O1553" s="1" t="str">
        <f t="shared" si="24"/>
        <v>Expenses,amount,,source,,expence amount,147,category,Res,item1,,item2,item3,,item4,,des,مشتريات إنترنت بطاقة: **4529;مدى من: xx007 مبلغ: 147.00 SAR لدى: Zain في: 2020/06/08 19:16,dae,43990,note2,</v>
      </c>
      <c r="P1553">
        <f>COUNTIF(O:O,O1553)</f>
        <v>1</v>
      </c>
    </row>
    <row r="1554" spans="1:16" ht="30" customHeight="1" thickBot="1" x14ac:dyDescent="0.35">
      <c r="A1554" s="8">
        <v>43993.263622685183</v>
      </c>
      <c r="B1554" s="4" t="s">
        <v>9</v>
      </c>
      <c r="C1554" s="4"/>
      <c r="D1554" s="4"/>
      <c r="E1554" s="9">
        <v>115</v>
      </c>
      <c r="F1554" s="4" t="s">
        <v>114</v>
      </c>
      <c r="G1554" s="4"/>
      <c r="H1554" s="4"/>
      <c r="I1554" s="4"/>
      <c r="J1554" s="4" t="s">
        <v>196</v>
      </c>
      <c r="K1554" s="9" t="s">
        <v>1467</v>
      </c>
      <c r="L1554" s="10">
        <v>43993</v>
      </c>
      <c r="M1554" s="4"/>
      <c r="N1554" s="1">
        <f>COUNTIF(K:K,K1554)</f>
        <v>1</v>
      </c>
      <c r="O1554" s="1" t="str">
        <f t="shared" si="24"/>
        <v>Expenses,amount,,source,,expence amount,115,category,Inv,item1,,item2,item3,,item4,ExpandChart,des,مشتريات نقاط البيع بطاقة: **4529;مدى من: xx007 مبلغ: 29 USD لدى: EXPANDCART دولة: أمريكا في: 2020/06/11 02:12,dae,43993,note2,</v>
      </c>
      <c r="P1554">
        <f>COUNTIF(O:O,O1554)</f>
        <v>1</v>
      </c>
    </row>
    <row r="1555" spans="1:16" ht="30" customHeight="1" thickBot="1" x14ac:dyDescent="0.35">
      <c r="A1555" s="8">
        <v>43993.264525462961</v>
      </c>
      <c r="B1555" s="4" t="s">
        <v>9</v>
      </c>
      <c r="C1555" s="4"/>
      <c r="D1555" s="4"/>
      <c r="E1555" s="9">
        <v>32</v>
      </c>
      <c r="F1555" s="4" t="s">
        <v>10</v>
      </c>
      <c r="G1555" s="4" t="s">
        <v>24</v>
      </c>
      <c r="H1555" s="4"/>
      <c r="I1555" s="4"/>
      <c r="J1555" s="4"/>
      <c r="K1555" s="9" t="s">
        <v>1468</v>
      </c>
      <c r="L1555" s="10">
        <v>43990</v>
      </c>
      <c r="M1555" s="4"/>
      <c r="N1555" s="1">
        <f>COUNTIF(K:K,K1555)</f>
        <v>1</v>
      </c>
      <c r="O1555" s="1" t="str">
        <f t="shared" si="24"/>
        <v>Expenses,amount,,source,,expence amount,32,category,H1,item1,Batool,item2,item3,,item4,,des,مشتريات إنترنت بطاقة: **4529;مدى من: xx007 مبلغ: 32.00 SAR لدى: HungerStation في: 2020/06/08 15:17,dae,43990,note2,</v>
      </c>
      <c r="P1555">
        <f>COUNTIF(O:O,O1555)</f>
        <v>1</v>
      </c>
    </row>
    <row r="1556" spans="1:16" ht="30" customHeight="1" thickBot="1" x14ac:dyDescent="0.35">
      <c r="A1556" s="8">
        <v>43993.265277777777</v>
      </c>
      <c r="B1556" s="4" t="s">
        <v>9</v>
      </c>
      <c r="C1556" s="4"/>
      <c r="D1556" s="4"/>
      <c r="E1556" s="9">
        <v>105.42</v>
      </c>
      <c r="F1556" s="4" t="s">
        <v>14</v>
      </c>
      <c r="G1556" s="4"/>
      <c r="H1556" s="4"/>
      <c r="I1556" s="4" t="s">
        <v>14</v>
      </c>
      <c r="J1556" s="4"/>
      <c r="K1556" s="9" t="s">
        <v>1469</v>
      </c>
      <c r="L1556" s="10">
        <v>43990</v>
      </c>
      <c r="M1556" s="4"/>
      <c r="N1556" s="1">
        <f>COUNTIF(K:K,K1556)</f>
        <v>1</v>
      </c>
      <c r="O1556" s="1" t="str">
        <f t="shared" si="24"/>
        <v>Expenses,amount,,source,,expence amount,105.42,category,H2,item1,,item2,item3,H2,item4,,des,مشتريات نقاط البيع بطاقة: **4529;مدى(أثير) من: xx007 مبلغ: 105.42 SAR لدى: TAMIMI MARKETS S162 دولة: السعودية في: 2020/06/08 08:35,dae,43990,note2,</v>
      </c>
      <c r="P1556">
        <f>COUNTIF(O:O,O1556)</f>
        <v>1</v>
      </c>
    </row>
    <row r="1557" spans="1:16" ht="30" customHeight="1" thickBot="1" x14ac:dyDescent="0.35">
      <c r="A1557" s="8">
        <v>43993.265729166669</v>
      </c>
      <c r="B1557" s="4" t="s">
        <v>9</v>
      </c>
      <c r="C1557" s="4"/>
      <c r="D1557" s="4"/>
      <c r="E1557" s="9">
        <v>79.12</v>
      </c>
      <c r="F1557" s="4" t="s">
        <v>14</v>
      </c>
      <c r="G1557" s="4"/>
      <c r="H1557" s="4"/>
      <c r="I1557" s="4" t="s">
        <v>14</v>
      </c>
      <c r="J1557" s="4"/>
      <c r="K1557" s="9" t="s">
        <v>1470</v>
      </c>
      <c r="L1557" s="10">
        <v>43990</v>
      </c>
      <c r="M1557" s="4"/>
      <c r="N1557" s="1">
        <f>COUNTIF(K:K,K1557)</f>
        <v>1</v>
      </c>
      <c r="O1557" s="1" t="str">
        <f t="shared" si="24"/>
        <v>Expenses,amount,,source,,expence amount,79.12,category,H2,item1,,item2,item3,H2,item4,,des,مشتريات نقاط البيع بطاقة: **4529;مدى(أثير) من: xx007 مبلغ: 79.12 SAR لدى: AlOthaim AlNafel 148 دولة: السعودية في: 2020/06/08 07:52,dae,43990,note2,</v>
      </c>
      <c r="P1557">
        <f>COUNTIF(O:O,O1557)</f>
        <v>1</v>
      </c>
    </row>
    <row r="1558" spans="1:16" ht="30" customHeight="1" thickBot="1" x14ac:dyDescent="0.35">
      <c r="A1558" s="8">
        <v>43993.266134259262</v>
      </c>
      <c r="B1558" s="4" t="s">
        <v>9</v>
      </c>
      <c r="C1558" s="4"/>
      <c r="D1558" s="4"/>
      <c r="E1558" s="9">
        <v>106.26</v>
      </c>
      <c r="F1558" s="4" t="s">
        <v>14</v>
      </c>
      <c r="G1558" s="4"/>
      <c r="H1558" s="4"/>
      <c r="I1558" s="4" t="s">
        <v>14</v>
      </c>
      <c r="J1558" s="4"/>
      <c r="K1558" s="9" t="s">
        <v>1471</v>
      </c>
      <c r="L1558" s="10">
        <v>43990</v>
      </c>
      <c r="M1558" s="4"/>
      <c r="N1558" s="1">
        <f>COUNTIF(K:K,K1558)</f>
        <v>1</v>
      </c>
      <c r="O1558" s="1" t="str">
        <f t="shared" si="24"/>
        <v>Expenses,amount,,source,,expence amount,106.26,category,H2,item1,,item2,item3,H2,item4,,des,مشتريات نقاط البيع بطاقة: **4529;مدى(أثير) من: xx007 مبلغ: 106.26 SAR لدى: TAMIMI MARKETS S162 دولة: السعودية في: 2020/06/08 07:15,dae,43990,note2,</v>
      </c>
      <c r="P1558">
        <f>COUNTIF(O:O,O1558)</f>
        <v>1</v>
      </c>
    </row>
    <row r="1559" spans="1:16" ht="30" customHeight="1" thickBot="1" x14ac:dyDescent="0.35">
      <c r="A1559" s="8">
        <v>43993.266759259262</v>
      </c>
      <c r="B1559" s="4" t="s">
        <v>9</v>
      </c>
      <c r="C1559" s="4"/>
      <c r="D1559" s="4"/>
      <c r="E1559" s="9">
        <v>115</v>
      </c>
      <c r="F1559" s="4" t="s">
        <v>114</v>
      </c>
      <c r="G1559" s="4"/>
      <c r="H1559" s="4"/>
      <c r="I1559" s="4"/>
      <c r="J1559" s="4" t="s">
        <v>30</v>
      </c>
      <c r="K1559" s="9" t="s">
        <v>1472</v>
      </c>
      <c r="L1559" s="10">
        <v>43990</v>
      </c>
      <c r="M1559" s="4"/>
      <c r="N1559" s="1">
        <f>COUNTIF(K:K,K1559)</f>
        <v>1</v>
      </c>
      <c r="O1559" s="1" t="str">
        <f t="shared" si="24"/>
        <v>Expenses,amount,,source,,expence amount,115,category,Inv,item1,,item2,item3,,item4,Other,des,مشتريات إنترنت بطاقة: **4529;مدى من: xx007 مبلغ: 30 USD لدى: Pipedrive OUe في: 2020/06/08 06:52,dae,43990,note2,</v>
      </c>
      <c r="P1559">
        <f>COUNTIF(O:O,O1559)</f>
        <v>1</v>
      </c>
    </row>
    <row r="1560" spans="1:16" ht="30" customHeight="1" thickBot="1" x14ac:dyDescent="0.35">
      <c r="A1560" s="8">
        <v>43993.267210648148</v>
      </c>
      <c r="B1560" s="4" t="s">
        <v>9</v>
      </c>
      <c r="C1560" s="4"/>
      <c r="D1560" s="4"/>
      <c r="E1560" s="9">
        <v>39</v>
      </c>
      <c r="F1560" s="4" t="s">
        <v>20</v>
      </c>
      <c r="G1560" s="4"/>
      <c r="H1560" s="4" t="s">
        <v>74</v>
      </c>
      <c r="I1560" s="4"/>
      <c r="J1560" s="4"/>
      <c r="K1560" s="9" t="s">
        <v>1473</v>
      </c>
      <c r="L1560" s="10">
        <v>43989</v>
      </c>
      <c r="M1560" s="4"/>
      <c r="N1560" s="1">
        <f>COUNTIF(K:K,K1560)</f>
        <v>1</v>
      </c>
      <c r="O1560" s="1" t="str">
        <f t="shared" si="24"/>
        <v>Expenses,amount,,source,,expence amount,39,category,Me,item1,,item2Food,item3,,item4,,des,مشتريات نقاط البيع بطاقة: **4529;مدى(تطبيق مدى Pay) من: xx007 مبلغ: 39.00 SAR لدى: DIET SHOP دولة: السعودية في: 2020/06/07 16:36,dae,43989,note2,</v>
      </c>
      <c r="P1560">
        <f>COUNTIF(O:O,O1560)</f>
        <v>1</v>
      </c>
    </row>
    <row r="1561" spans="1:16" ht="30" customHeight="1" thickBot="1" x14ac:dyDescent="0.35">
      <c r="A1561" s="8">
        <v>43993.268020833333</v>
      </c>
      <c r="B1561" s="4" t="s">
        <v>9</v>
      </c>
      <c r="C1561" s="4"/>
      <c r="D1561" s="4"/>
      <c r="E1561" s="9">
        <v>79.5</v>
      </c>
      <c r="F1561" s="4" t="s">
        <v>10</v>
      </c>
      <c r="G1561" s="4" t="s">
        <v>24</v>
      </c>
      <c r="H1561" s="4"/>
      <c r="I1561" s="4"/>
      <c r="J1561" s="4"/>
      <c r="K1561" s="9" t="s">
        <v>1474</v>
      </c>
      <c r="L1561" s="10">
        <v>43993</v>
      </c>
      <c r="M1561" s="4"/>
      <c r="N1561" s="1">
        <f>COUNTIF(K:K,K1561)</f>
        <v>1</v>
      </c>
      <c r="O1561" s="1" t="str">
        <f t="shared" si="24"/>
        <v>Expenses,amount,,source,,expence amount,79.5,category,H1,item1,Batool,item2,item3,,item4,,des,مشتريات إنترنت بطاقة: **4529;مدى من: xx007 مبلغ: 79.50 SAR لدى: HungerStation في: 2020/06/07 14:29,dae,43993,note2,</v>
      </c>
      <c r="P1561">
        <f>COUNTIF(O:O,O1561)</f>
        <v>1</v>
      </c>
    </row>
    <row r="1562" spans="1:16" ht="30" customHeight="1" thickBot="1" x14ac:dyDescent="0.35">
      <c r="A1562" s="8">
        <v>43993.268495370372</v>
      </c>
      <c r="B1562" s="4" t="s">
        <v>9</v>
      </c>
      <c r="C1562" s="4"/>
      <c r="D1562" s="4"/>
      <c r="E1562" s="9">
        <v>350</v>
      </c>
      <c r="F1562" s="4" t="s">
        <v>14</v>
      </c>
      <c r="G1562" s="4"/>
      <c r="H1562" s="4"/>
      <c r="I1562" s="4" t="s">
        <v>826</v>
      </c>
      <c r="J1562" s="4"/>
      <c r="K1562" s="9" t="s">
        <v>1475</v>
      </c>
      <c r="L1562" s="10">
        <v>43989</v>
      </c>
      <c r="M1562" s="4"/>
      <c r="N1562" s="1">
        <f>COUNTIF(K:K,K1562)</f>
        <v>1</v>
      </c>
      <c r="O1562" s="1" t="str">
        <f t="shared" si="24"/>
        <v>Expenses,amount,,source,,expence amount,350,category,H2,item1,,item2,item3,Electricity,item4,,des,سداد فاتورة من: xx007 مبلغ: 350.00 SAR مفوتر: الشركة السعودية للكهرباء في: 2020/06/07 13:01,dae,43989,note2,</v>
      </c>
      <c r="P1562">
        <f>COUNTIF(O:O,O1562)</f>
        <v>1</v>
      </c>
    </row>
    <row r="1563" spans="1:16" ht="30" customHeight="1" thickBot="1" x14ac:dyDescent="0.35">
      <c r="A1563" s="8">
        <v>43993.268877314818</v>
      </c>
      <c r="B1563" s="4" t="s">
        <v>9</v>
      </c>
      <c r="C1563" s="4"/>
      <c r="D1563" s="4"/>
      <c r="E1563" s="9">
        <v>200</v>
      </c>
      <c r="F1563" s="4" t="s">
        <v>20</v>
      </c>
      <c r="G1563" s="4"/>
      <c r="H1563" s="4" t="s">
        <v>110</v>
      </c>
      <c r="I1563" s="4"/>
      <c r="J1563" s="4"/>
      <c r="K1563" s="9" t="s">
        <v>1476</v>
      </c>
      <c r="L1563" s="10">
        <v>43989</v>
      </c>
      <c r="M1563" s="4"/>
      <c r="N1563" s="1">
        <f>COUNTIF(K:K,K1563)</f>
        <v>1</v>
      </c>
      <c r="O1563" s="1" t="str">
        <f t="shared" si="24"/>
        <v>Expenses,amount,,source,,expence amount,200,category,Me,item1,,item2Communication,item3,,item4,,des,سداد فاتورة من: xx007 مبلغ: 200.00 SAR مفوتر: الاتصالات السعودية في: 2020/06/07 13:00,dae,43989,note2,</v>
      </c>
      <c r="P1563">
        <f>COUNTIF(O:O,O1563)</f>
        <v>1</v>
      </c>
    </row>
    <row r="1564" spans="1:16" ht="30" customHeight="1" thickBot="1" x14ac:dyDescent="0.35">
      <c r="A1564" s="8">
        <v>43993.645740740743</v>
      </c>
      <c r="B1564" s="4" t="s">
        <v>9</v>
      </c>
      <c r="C1564" s="4"/>
      <c r="D1564" s="4"/>
      <c r="E1564" s="9">
        <v>50</v>
      </c>
      <c r="F1564" s="4" t="s">
        <v>60</v>
      </c>
      <c r="G1564" s="4"/>
      <c r="H1564" s="4"/>
      <c r="I1564" s="4"/>
      <c r="J1564" s="4"/>
      <c r="K1564" s="9" t="s">
        <v>1477</v>
      </c>
      <c r="L1564" s="10">
        <v>43993</v>
      </c>
      <c r="M1564" s="4"/>
      <c r="N1564" s="1">
        <f>COUNTIF(K:K,K1564)</f>
        <v>1</v>
      </c>
      <c r="O1564" s="1" t="str">
        <f t="shared" si="24"/>
        <v>Expenses,amount,,source,,expence amount,50,category,Res,item1,,item2,item3,,item4,,des,مشتريات إنترنت بطاقة: **4529;مدى من: xx007 مبلغ: 50.00 SAR لدى: Careem Transportation في: 2020/06/11 15:18,dae,43993,note2,</v>
      </c>
      <c r="P1564">
        <f>COUNTIF(O:O,O1564)</f>
        <v>1</v>
      </c>
    </row>
    <row r="1565" spans="1:16" ht="30" customHeight="1" thickBot="1" x14ac:dyDescent="0.35">
      <c r="A1565" s="8">
        <v>43993.646122685182</v>
      </c>
      <c r="B1565" s="4" t="s">
        <v>9</v>
      </c>
      <c r="C1565" s="4"/>
      <c r="D1565" s="4"/>
      <c r="E1565" s="9">
        <v>46</v>
      </c>
      <c r="F1565" s="4" t="s">
        <v>60</v>
      </c>
      <c r="G1565" s="4"/>
      <c r="H1565" s="4"/>
      <c r="I1565" s="4"/>
      <c r="J1565" s="4"/>
      <c r="K1565" s="9" t="s">
        <v>1478</v>
      </c>
      <c r="L1565" s="10">
        <v>43993</v>
      </c>
      <c r="M1565" s="4"/>
      <c r="N1565" s="1">
        <f>COUNTIF(K:K,K1565)</f>
        <v>1</v>
      </c>
      <c r="O1565" s="1" t="str">
        <f t="shared" si="24"/>
        <v>Expenses,amount,,source,,expence amount,46,category,Res,item1,,item2,item3,,item4,,des,مشتريات إنترنت بطاقة: **4529;مدى من: xx007 مبلغ: 46.00 SAR لدى: Careem Transportation في: 2020/06/11 12:05,dae,43993,note2,</v>
      </c>
      <c r="P1565">
        <f>COUNTIF(O:O,O1565)</f>
        <v>1</v>
      </c>
    </row>
    <row r="1566" spans="1:16" ht="30" customHeight="1" thickBot="1" x14ac:dyDescent="0.35">
      <c r="A1566" s="8">
        <v>43993.646527777775</v>
      </c>
      <c r="B1566" s="4" t="s">
        <v>9</v>
      </c>
      <c r="C1566" s="4"/>
      <c r="D1566" s="4"/>
      <c r="E1566" s="9">
        <v>42</v>
      </c>
      <c r="F1566" s="4" t="s">
        <v>14</v>
      </c>
      <c r="G1566" s="4"/>
      <c r="H1566" s="4"/>
      <c r="I1566" s="4" t="s">
        <v>14</v>
      </c>
      <c r="J1566" s="4"/>
      <c r="K1566" s="9" t="s">
        <v>1479</v>
      </c>
      <c r="L1566" s="10">
        <v>43993</v>
      </c>
      <c r="M1566" s="4"/>
      <c r="N1566" s="1">
        <f>COUNTIF(K:K,K1566)</f>
        <v>1</v>
      </c>
      <c r="O1566" s="1" t="str">
        <f t="shared" si="24"/>
        <v>Expenses,amount,,source,,expence amount,42,category,H2,item1,,item2,item3,H2,item4,,des,مشتريات نقاط البيع بطاقة: **4529;مدى(أثير) من: xx007 مبلغ: 42.00 SAR لدى: MCDONALDS AL NADA دولة: السعودية في: 2020/06/11 11:58,dae,43993,note2,</v>
      </c>
      <c r="P1566">
        <f>COUNTIF(O:O,O1566)</f>
        <v>1</v>
      </c>
    </row>
    <row r="1567" spans="1:16" ht="30" customHeight="1" thickBot="1" x14ac:dyDescent="0.35">
      <c r="A1567" s="8">
        <v>43993.646921296298</v>
      </c>
      <c r="B1567" s="4" t="s">
        <v>9</v>
      </c>
      <c r="C1567" s="4"/>
      <c r="D1567" s="4"/>
      <c r="E1567" s="9">
        <v>8</v>
      </c>
      <c r="F1567" s="4" t="s">
        <v>20</v>
      </c>
      <c r="G1567" s="4"/>
      <c r="H1567" s="4" t="s">
        <v>84</v>
      </c>
      <c r="I1567" s="4"/>
      <c r="J1567" s="4"/>
      <c r="K1567" s="9" t="s">
        <v>1480</v>
      </c>
      <c r="L1567" s="10">
        <v>43993</v>
      </c>
      <c r="M1567" s="4"/>
      <c r="N1567" s="1">
        <f>COUNTIF(K:K,K1567)</f>
        <v>1</v>
      </c>
      <c r="O1567" s="1" t="str">
        <f t="shared" si="24"/>
        <v>Expenses,amount,,source,,expence amount,8,category,Me,item1,,item2Coffee,item3,,item4,,des,مشتريات نقاط البيع بطاقة: **4529;مدى(تطبيق مدى Pay) من: xx007 مبلغ: 8.00 SAR لدى: DANKIN DONUTS دولة: السعودية في: 2020/06/11 09:56,dae,43993,note2,</v>
      </c>
      <c r="P1567">
        <f>COUNTIF(O:O,O1567)</f>
        <v>1</v>
      </c>
    </row>
    <row r="1568" spans="1:16" ht="30" customHeight="1" thickBot="1" x14ac:dyDescent="0.35">
      <c r="A1568" s="8">
        <v>43993.647511574076</v>
      </c>
      <c r="B1568" s="4" t="s">
        <v>9</v>
      </c>
      <c r="C1568" s="4"/>
      <c r="D1568" s="4"/>
      <c r="E1568" s="9">
        <v>25</v>
      </c>
      <c r="F1568" s="4" t="s">
        <v>10</v>
      </c>
      <c r="G1568" s="4" t="s">
        <v>24</v>
      </c>
      <c r="H1568" s="4"/>
      <c r="I1568" s="4"/>
      <c r="J1568" s="4"/>
      <c r="K1568" s="9" t="s">
        <v>1481</v>
      </c>
      <c r="L1568" s="10">
        <v>43993</v>
      </c>
      <c r="M1568" s="4"/>
      <c r="N1568" s="1">
        <f>COUNTIF(K:K,K1568)</f>
        <v>1</v>
      </c>
      <c r="O1568" s="1" t="str">
        <f t="shared" si="24"/>
        <v>Expenses,amount,,source,,expence amount,25,category,H1,item1,Batool,item2,item3,,item4,,des,شراء عبر نقاط البيع بطاقة:*9034;مدى(أثير) من:*2984 لدى:Ruba Muhammad Al-Hamid مبلغ:SAR 25.60 في:20-06-11 06:53,dae,43993,note2,</v>
      </c>
      <c r="P1568">
        <f>COUNTIF(O:O,O1568)</f>
        <v>1</v>
      </c>
    </row>
    <row r="1569" spans="1:16" ht="30" customHeight="1" thickBot="1" x14ac:dyDescent="0.35">
      <c r="A1569" s="8">
        <v>43993.647974537038</v>
      </c>
      <c r="B1569" s="4" t="s">
        <v>17</v>
      </c>
      <c r="C1569" s="9">
        <v>764</v>
      </c>
      <c r="D1569" s="9" t="s">
        <v>750</v>
      </c>
      <c r="E1569" s="4"/>
      <c r="F1569" s="4"/>
      <c r="G1569" s="4"/>
      <c r="H1569" s="4"/>
      <c r="I1569" s="4"/>
      <c r="J1569" s="4"/>
      <c r="K1569" s="9" t="s">
        <v>1482</v>
      </c>
      <c r="L1569" s="10">
        <v>43992</v>
      </c>
      <c r="M1569" s="4"/>
      <c r="N1569" s="1">
        <f>COUNTIF(K:K,K1569)</f>
        <v>1</v>
      </c>
      <c r="O1569" s="1" t="str">
        <f t="shared" ref="O1569:O1632" si="25">B1569&amp;","&amp;"amount"&amp;","&amp;C1569&amp;","&amp;"source"&amp;","&amp;D1569&amp;","&amp;"expence amount"&amp;","&amp;E1569&amp;","&amp;"category"&amp;","&amp;F1569&amp;","&amp;"item1"&amp;","&amp;G1569&amp;","&amp;"item2"&amp;H1569&amp;","&amp;"item3"&amp;","&amp;I1569&amp;","&amp;"item4"&amp;","&amp;J1569&amp;","&amp;"des"&amp;","&amp;K1569&amp;","&amp;"dae"&amp;","&amp;L1569&amp;","&amp;"note2"&amp;","&amp;M1569</f>
        <v>Income,amount,764,source,حساب المواطن,expence amount,,category,,item1,,item2,item3,,item4,,des,اضافة SAR 764.00 الى حسابك *2984 في 20-06-10 00:22 - حساب المواطن,dae,43992,note2,</v>
      </c>
      <c r="P1569">
        <f>COUNTIF(O:O,O1569)</f>
        <v>1</v>
      </c>
    </row>
    <row r="1570" spans="1:16" ht="30" customHeight="1" thickBot="1" x14ac:dyDescent="0.35">
      <c r="A1570" s="8">
        <v>43993.648368055554</v>
      </c>
      <c r="B1570" s="4" t="s">
        <v>9</v>
      </c>
      <c r="C1570" s="4"/>
      <c r="D1570" s="4"/>
      <c r="E1570" s="9">
        <v>36</v>
      </c>
      <c r="F1570" s="4" t="s">
        <v>10</v>
      </c>
      <c r="G1570" s="4" t="s">
        <v>10</v>
      </c>
      <c r="H1570" s="4"/>
      <c r="I1570" s="4"/>
      <c r="J1570" s="4"/>
      <c r="K1570" s="9" t="s">
        <v>1483</v>
      </c>
      <c r="L1570" s="10">
        <v>43991</v>
      </c>
      <c r="M1570" s="4"/>
      <c r="N1570" s="1">
        <f>COUNTIF(K:K,K1570)</f>
        <v>1</v>
      </c>
      <c r="O1570" s="1" t="str">
        <f t="shared" si="25"/>
        <v>Expenses,amount,,source,,expence amount,36,category,H1,item1,H1,item2,item3,,item4,,des,شراء عبر نقاط البيع بطاقة:*9034;مدى(أثير) من:*2984 لدى:STARBUCKS مبلغ:SAR 36.00 في:20-06-09 17:05,dae,43991,note2,</v>
      </c>
      <c r="P1570">
        <f>COUNTIF(O:O,O1570)</f>
        <v>1</v>
      </c>
    </row>
    <row r="1571" spans="1:16" ht="30" customHeight="1" thickBot="1" x14ac:dyDescent="0.35">
      <c r="A1571" s="8">
        <v>43993.648877314816</v>
      </c>
      <c r="B1571" s="4" t="s">
        <v>9</v>
      </c>
      <c r="C1571" s="4"/>
      <c r="D1571" s="4"/>
      <c r="E1571" s="9">
        <v>69</v>
      </c>
      <c r="F1571" s="4" t="s">
        <v>20</v>
      </c>
      <c r="G1571" s="4"/>
      <c r="H1571" s="4" t="s">
        <v>30</v>
      </c>
      <c r="I1571" s="4"/>
      <c r="J1571" s="4"/>
      <c r="K1571" s="9" t="s">
        <v>1484</v>
      </c>
      <c r="L1571" s="10">
        <v>43989</v>
      </c>
      <c r="M1571" s="4"/>
      <c r="N1571" s="1">
        <f>COUNTIF(K:K,K1571)</f>
        <v>1</v>
      </c>
      <c r="O1571" s="1" t="str">
        <f t="shared" si="25"/>
        <v>Expenses,amount,,source,,expence amount,69,category,Me,item1,,item2Other,item3,,item4,,des,شراء عبر نقاط البيع بطاقة:*9034;مدى(أثير) من:*2984 لدى:Al Haramain National C مبلغ:SAR 69.00 في:20-06-07 10:29,dae,43989,note2,</v>
      </c>
      <c r="P1571">
        <f>COUNTIF(O:O,O1571)</f>
        <v>1</v>
      </c>
    </row>
    <row r="1572" spans="1:16" ht="30" customHeight="1" thickBot="1" x14ac:dyDescent="0.35">
      <c r="A1572" s="8">
        <v>43993.649525462963</v>
      </c>
      <c r="B1572" s="4" t="s">
        <v>9</v>
      </c>
      <c r="C1572" s="4"/>
      <c r="D1572" s="4"/>
      <c r="E1572" s="9">
        <v>14</v>
      </c>
      <c r="F1572" s="4" t="s">
        <v>10</v>
      </c>
      <c r="G1572" s="4" t="s">
        <v>10</v>
      </c>
      <c r="H1572" s="4"/>
      <c r="I1572" s="4"/>
      <c r="J1572" s="4"/>
      <c r="K1572" s="9" t="s">
        <v>1485</v>
      </c>
      <c r="L1572" s="10">
        <v>43988</v>
      </c>
      <c r="M1572" s="4"/>
      <c r="N1572" s="1">
        <f>COUNTIF(K:K,K1572)</f>
        <v>1</v>
      </c>
      <c r="O1572" s="1" t="str">
        <f t="shared" si="25"/>
        <v>Expenses,amount,,source,,expence amount,14,category,H1,item1,H1,item2,item3,,item4,,des,شراء عبر نقاط البيع بطاقة:*9034;مدى(أثير) من:*2984 لدى:Abdulaziz Saleh AlDoss مبلغ:SAR 14.00 في:20-06-06 10:35,dae,43988,note2,</v>
      </c>
      <c r="P1572">
        <f>COUNTIF(O:O,O1572)</f>
        <v>1</v>
      </c>
    </row>
    <row r="1573" spans="1:16" ht="30" customHeight="1" thickBot="1" x14ac:dyDescent="0.35">
      <c r="A1573" s="8">
        <v>43993.650995370372</v>
      </c>
      <c r="B1573" s="4" t="s">
        <v>9</v>
      </c>
      <c r="C1573" s="4"/>
      <c r="D1573" s="4"/>
      <c r="E1573" s="9">
        <v>118.34</v>
      </c>
      <c r="F1573" s="4" t="s">
        <v>14</v>
      </c>
      <c r="G1573" s="4"/>
      <c r="H1573" s="4"/>
      <c r="I1573" s="4" t="s">
        <v>14</v>
      </c>
      <c r="J1573" s="4"/>
      <c r="K1573" s="9" t="s">
        <v>1486</v>
      </c>
      <c r="L1573" s="10">
        <v>43988</v>
      </c>
      <c r="M1573" s="4"/>
      <c r="N1573" s="1">
        <f>COUNTIF(K:K,K1573)</f>
        <v>1</v>
      </c>
      <c r="O1573" s="1" t="str">
        <f t="shared" si="25"/>
        <v>Expenses,amount,,source,,expence amount,118.34,category,H2,item1,,item2,item3,H2,item4,,des,شراء عبر نقاط البيع بطاقة:*9034;مدى(أثير) من:*2984 لدى:THREE FOODS MARKET مبلغ:SAR 118.34 في:20-06-06 10:28,dae,43988,note2,</v>
      </c>
      <c r="P1573">
        <f>COUNTIF(O:O,O1573)</f>
        <v>1</v>
      </c>
    </row>
    <row r="1574" spans="1:16" ht="30" customHeight="1" thickBot="1" x14ac:dyDescent="0.35">
      <c r="A1574" s="8">
        <v>43993.651388888888</v>
      </c>
      <c r="B1574" s="4" t="s">
        <v>9</v>
      </c>
      <c r="C1574" s="4"/>
      <c r="D1574" s="4"/>
      <c r="E1574" s="9">
        <v>70</v>
      </c>
      <c r="F1574" s="4" t="s">
        <v>20</v>
      </c>
      <c r="G1574" s="4"/>
      <c r="H1574" s="4" t="s">
        <v>306</v>
      </c>
      <c r="I1574" s="4"/>
      <c r="J1574" s="4"/>
      <c r="K1574" s="9" t="s">
        <v>1487</v>
      </c>
      <c r="L1574" s="10">
        <v>43987</v>
      </c>
      <c r="M1574" s="4"/>
      <c r="N1574" s="1">
        <f>COUNTIF(K:K,K1574)</f>
        <v>1</v>
      </c>
      <c r="O1574" s="1" t="str">
        <f t="shared" si="25"/>
        <v>Expenses,amount,,source,,expence amount,70,category,Me,item1,,item2Pharmacy,item3,,item4,,des,شراء عبر نقاط البيع بطاقة:*9034;مدى(أثير) من:*2984 لدى:BOOTS مبلغ:SAR 70.00 في:20-06-05 18:14,dae,43987,note2,</v>
      </c>
      <c r="P1574">
        <f>COUNTIF(O:O,O1574)</f>
        <v>1</v>
      </c>
    </row>
    <row r="1575" spans="1:16" ht="30" customHeight="1" thickBot="1" x14ac:dyDescent="0.35">
      <c r="A1575" s="8">
        <v>43995.42328703704</v>
      </c>
      <c r="B1575" s="4" t="s">
        <v>9</v>
      </c>
      <c r="C1575" s="4"/>
      <c r="D1575" s="4"/>
      <c r="E1575" s="9">
        <v>105.28</v>
      </c>
      <c r="F1575" s="4" t="s">
        <v>60</v>
      </c>
      <c r="G1575" s="4"/>
      <c r="H1575" s="4"/>
      <c r="I1575" s="4"/>
      <c r="J1575" s="4"/>
      <c r="K1575" s="9" t="s">
        <v>1488</v>
      </c>
      <c r="L1575" s="10">
        <v>43994</v>
      </c>
      <c r="M1575" s="4"/>
      <c r="N1575" s="1">
        <f>COUNTIF(K:K,K1575)</f>
        <v>1</v>
      </c>
      <c r="O1575" s="1" t="str">
        <f t="shared" si="25"/>
        <v>Expenses,amount,,source,,expence amount,105.28,category,Res,item1,,item2,item3,,item4,,des,شراء عبر نقاط البيع دولي بطاقة:*9034;مدى من:*2984 دولة: السعودية لدى:Mrsool مبلغ:SAR 105.28 في:20-06-12 14:15,dae,43994,note2,</v>
      </c>
      <c r="P1575">
        <f>COUNTIF(O:O,O1575)</f>
        <v>1</v>
      </c>
    </row>
    <row r="1576" spans="1:16" ht="30" customHeight="1" thickBot="1" x14ac:dyDescent="0.35">
      <c r="A1576" s="8">
        <v>43995.423831018517</v>
      </c>
      <c r="B1576" s="4" t="s">
        <v>9</v>
      </c>
      <c r="C1576" s="4"/>
      <c r="D1576" s="4"/>
      <c r="E1576" s="9">
        <v>94.86</v>
      </c>
      <c r="F1576" s="4" t="s">
        <v>10</v>
      </c>
      <c r="G1576" s="4"/>
      <c r="H1576" s="4"/>
      <c r="I1576" s="4" t="s">
        <v>10</v>
      </c>
      <c r="J1576" s="4"/>
      <c r="K1576" s="9" t="s">
        <v>1489</v>
      </c>
      <c r="L1576" s="10">
        <v>43987</v>
      </c>
      <c r="M1576" s="4"/>
      <c r="N1576" s="1">
        <f>COUNTIF(K:K,K1576)</f>
        <v>1</v>
      </c>
      <c r="O1576" s="1" t="str">
        <f t="shared" si="25"/>
        <v>Expenses,amount,,source,,expence amount,94.86,category,H1,item1,,item2,item3,H1,item4,,des,شراء عبر نقاط البيع بطاقة:*9034;مدى(أثير) من:*2984 لدى:PANDA RETAIL COMPANY P مبلغ:SAR 94.86 في:20-06-05 18:10,dae,43987,note2,</v>
      </c>
      <c r="P1576">
        <f>COUNTIF(O:O,O1576)</f>
        <v>1</v>
      </c>
    </row>
    <row r="1577" spans="1:16" ht="30" customHeight="1" thickBot="1" x14ac:dyDescent="0.35">
      <c r="A1577" s="8">
        <v>43995.424502314818</v>
      </c>
      <c r="B1577" s="4" t="s">
        <v>9</v>
      </c>
      <c r="C1577" s="4"/>
      <c r="D1577" s="4"/>
      <c r="E1577" s="9">
        <v>30.88</v>
      </c>
      <c r="F1577" s="4" t="s">
        <v>14</v>
      </c>
      <c r="G1577" s="4"/>
      <c r="H1577" s="4"/>
      <c r="I1577" s="4" t="s">
        <v>14</v>
      </c>
      <c r="J1577" s="4"/>
      <c r="K1577" s="9" t="s">
        <v>1490</v>
      </c>
      <c r="L1577" s="10">
        <v>43994</v>
      </c>
      <c r="M1577" s="4"/>
      <c r="N1577" s="1">
        <f>COUNTIF(K:K,K1577)</f>
        <v>1</v>
      </c>
      <c r="O1577" s="1" t="str">
        <f t="shared" si="25"/>
        <v>Expenses,amount,,source,,expence amount,30.88,category,H2,item1,,item2,item3,H2,item4,,des,مشتريات نقاط البيع بطاقة: **4529;مدى(أثير) من: xx007 مبلغ: 30.88 SAR لدى: AlOthaim AlNafel 148 دولة: السعودية في: 2020/06/12 13:42,dae,43994,note2,</v>
      </c>
      <c r="P1577">
        <f>COUNTIF(O:O,O1577)</f>
        <v>1</v>
      </c>
    </row>
    <row r="1578" spans="1:16" ht="30" customHeight="1" thickBot="1" x14ac:dyDescent="0.35">
      <c r="A1578" s="8">
        <v>43995.426122685189</v>
      </c>
      <c r="B1578" s="4" t="s">
        <v>9</v>
      </c>
      <c r="C1578" s="4"/>
      <c r="D1578" s="4"/>
      <c r="E1578" s="9">
        <v>94.05</v>
      </c>
      <c r="F1578" s="4" t="s">
        <v>14</v>
      </c>
      <c r="G1578" s="4"/>
      <c r="H1578" s="4"/>
      <c r="I1578" s="4" t="s">
        <v>14</v>
      </c>
      <c r="J1578" s="4"/>
      <c r="K1578" s="9" t="s">
        <v>1491</v>
      </c>
      <c r="L1578" s="10">
        <v>43994</v>
      </c>
      <c r="M1578" s="4"/>
      <c r="N1578" s="1">
        <f>COUNTIF(K:K,K1578)</f>
        <v>1</v>
      </c>
      <c r="O1578" s="1" t="str">
        <f t="shared" si="25"/>
        <v>Expenses,amount,,source,,expence amount,94.05,category,H2,item1,,item2,item3,H2,item4,,des,مشتريات نقاط البيع بطاقة: **4529;مدى(أثير) من: xx007 مبلغ: 94.05 SAR لدى: TAMIMI MARKETS S155 دولة: السعودية في: 2020/06/12 13:12,dae,43994,note2,</v>
      </c>
      <c r="P1578">
        <f>COUNTIF(O:O,O1578)</f>
        <v>1</v>
      </c>
    </row>
    <row r="1579" spans="1:16" ht="30" customHeight="1" thickBot="1" x14ac:dyDescent="0.35">
      <c r="A1579" s="8">
        <v>43995.426701388889</v>
      </c>
      <c r="B1579" s="4" t="s">
        <v>9</v>
      </c>
      <c r="C1579" s="4"/>
      <c r="D1579" s="4"/>
      <c r="E1579" s="9">
        <v>84</v>
      </c>
      <c r="F1579" s="4" t="s">
        <v>20</v>
      </c>
      <c r="G1579" s="4"/>
      <c r="H1579" s="4" t="s">
        <v>30</v>
      </c>
      <c r="I1579" s="4"/>
      <c r="J1579" s="4"/>
      <c r="K1579" s="9" t="s">
        <v>1492</v>
      </c>
      <c r="L1579" s="10">
        <v>43994</v>
      </c>
      <c r="M1579" s="4"/>
      <c r="N1579" s="1">
        <f>COUNTIF(K:K,K1579)</f>
        <v>1</v>
      </c>
      <c r="O1579" s="1" t="str">
        <f t="shared" si="25"/>
        <v>Expenses,amount,,source,,expence amount,84,category,Me,item1,,item2Other,item3,,item4,,des,مشتريات نقاط البيع بطاقة: **4529;مدى(تطبيق مدى Pay) من: xx007 مبلغ: 84.00 SAR لدى: HALWAYAT TAWA دولة: السعودية في: 2020/06/12 12:46,dae,43994,note2,</v>
      </c>
      <c r="P1579">
        <f>COUNTIF(O:O,O1579)</f>
        <v>1</v>
      </c>
    </row>
    <row r="1580" spans="1:16" ht="30" customHeight="1" thickBot="1" x14ac:dyDescent="0.35">
      <c r="A1580" s="8">
        <v>43995.427083333336</v>
      </c>
      <c r="B1580" s="4" t="s">
        <v>9</v>
      </c>
      <c r="C1580" s="4"/>
      <c r="D1580" s="4"/>
      <c r="E1580" s="9">
        <v>30</v>
      </c>
      <c r="F1580" s="4" t="s">
        <v>20</v>
      </c>
      <c r="G1580" s="4"/>
      <c r="H1580" s="4" t="s">
        <v>74</v>
      </c>
      <c r="I1580" s="4"/>
      <c r="J1580" s="4"/>
      <c r="K1580" s="9" t="s">
        <v>1493</v>
      </c>
      <c r="L1580" s="10">
        <v>43994</v>
      </c>
      <c r="M1580" s="4"/>
      <c r="N1580" s="1">
        <f>COUNTIF(K:K,K1580)</f>
        <v>1</v>
      </c>
      <c r="O1580" s="1" t="str">
        <f t="shared" si="25"/>
        <v>Expenses,amount,,source,,expence amount,30,category,Me,item1,,item2Food,item3,,item4,,des,مشتريات نقاط البيع بطاقة: **4529;مدى(تطبيق مدى Pay) من: xx007 مبلغ: 30.00 SAR لدى: Ibda Janaien EST دولة: السعودية في: 2020/06/12 12:41,dae,43994,note2,</v>
      </c>
      <c r="P1580">
        <f>COUNTIF(O:O,O1580)</f>
        <v>1</v>
      </c>
    </row>
    <row r="1581" spans="1:16" ht="30" customHeight="1" thickBot="1" x14ac:dyDescent="0.35">
      <c r="A1581" s="8">
        <v>43995.427465277775</v>
      </c>
      <c r="B1581" s="4" t="s">
        <v>9</v>
      </c>
      <c r="C1581" s="4"/>
      <c r="D1581" s="4"/>
      <c r="E1581" s="9">
        <v>15.75</v>
      </c>
      <c r="F1581" s="4" t="s">
        <v>20</v>
      </c>
      <c r="G1581" s="4"/>
      <c r="H1581" s="4" t="s">
        <v>110</v>
      </c>
      <c r="I1581" s="4"/>
      <c r="J1581" s="4"/>
      <c r="K1581" s="9" t="s">
        <v>1494</v>
      </c>
      <c r="L1581" s="10">
        <v>43994</v>
      </c>
      <c r="M1581" s="4"/>
      <c r="N1581" s="1">
        <f>COUNTIF(K:K,K1581)</f>
        <v>1</v>
      </c>
      <c r="O1581" s="1" t="str">
        <f t="shared" si="25"/>
        <v>Expenses,amount,,source,,expence amount,15.75,category,Me,item1,,item2Communication,item3,,item4,,des,سداد فاتورة من: xx007 مبلغ: 15.75 SAR مفوتر: في: 2020/06/12 08:29,dae,43994,note2,</v>
      </c>
      <c r="P1581">
        <f>COUNTIF(O:O,O1581)</f>
        <v>1</v>
      </c>
    </row>
    <row r="1582" spans="1:16" ht="30" customHeight="1" thickBot="1" x14ac:dyDescent="0.35">
      <c r="A1582" s="8">
        <v>43995.427835648145</v>
      </c>
      <c r="B1582" s="4" t="s">
        <v>9</v>
      </c>
      <c r="C1582" s="4"/>
      <c r="D1582" s="4"/>
      <c r="E1582" s="9">
        <v>7</v>
      </c>
      <c r="F1582" s="4" t="s">
        <v>10</v>
      </c>
      <c r="G1582" s="4" t="s">
        <v>10</v>
      </c>
      <c r="H1582" s="4"/>
      <c r="I1582" s="4"/>
      <c r="J1582" s="4"/>
      <c r="K1582" s="9" t="s">
        <v>1495</v>
      </c>
      <c r="L1582" s="10">
        <v>43993</v>
      </c>
      <c r="M1582" s="4"/>
      <c r="N1582" s="1">
        <f>COUNTIF(K:K,K1582)</f>
        <v>2</v>
      </c>
      <c r="O1582" s="1" t="str">
        <f t="shared" si="25"/>
        <v>Expenses,amount,,source,,expence amount,7,category,H1,item1,H1,item2,item3,,item4,,des,مشتريات نقاط البيع بطاقة: **4529;مدى(تطبيق مدى Pay) من: xx007 مبلغ: 14.00 SAR لدى: Abdulaziz Saleh دولة: السعودية في: 2020/06/11 15:49,dae,43993,note2,</v>
      </c>
      <c r="P1582">
        <f>COUNTIF(O:O,O1582)</f>
        <v>1</v>
      </c>
    </row>
    <row r="1583" spans="1:16" ht="30" customHeight="1" thickBot="1" x14ac:dyDescent="0.35">
      <c r="A1583" s="8">
        <v>43995.42832175926</v>
      </c>
      <c r="B1583" s="4" t="s">
        <v>9</v>
      </c>
      <c r="C1583" s="4"/>
      <c r="D1583" s="4"/>
      <c r="E1583" s="9">
        <v>7</v>
      </c>
      <c r="F1583" s="4" t="s">
        <v>14</v>
      </c>
      <c r="G1583" s="4"/>
      <c r="H1583" s="4"/>
      <c r="I1583" s="4" t="s">
        <v>14</v>
      </c>
      <c r="J1583" s="4"/>
      <c r="K1583" s="9" t="s">
        <v>1495</v>
      </c>
      <c r="L1583" s="10">
        <v>43993</v>
      </c>
      <c r="M1583" s="4"/>
      <c r="N1583" s="1">
        <f>COUNTIF(K:K,K1583)</f>
        <v>2</v>
      </c>
      <c r="O1583" s="1" t="str">
        <f t="shared" si="25"/>
        <v>Expenses,amount,,source,,expence amount,7,category,H2,item1,,item2,item3,H2,item4,,des,مشتريات نقاط البيع بطاقة: **4529;مدى(تطبيق مدى Pay) من: xx007 مبلغ: 14.00 SAR لدى: Abdulaziz Saleh دولة: السعودية في: 2020/06/11 15:49,dae,43993,note2,</v>
      </c>
      <c r="P1583">
        <f>COUNTIF(O:O,O1583)</f>
        <v>1</v>
      </c>
    </row>
    <row r="1584" spans="1:16" ht="30" customHeight="1" thickBot="1" x14ac:dyDescent="0.35">
      <c r="A1584" s="8">
        <v>43995.428738425922</v>
      </c>
      <c r="B1584" s="4" t="s">
        <v>9</v>
      </c>
      <c r="C1584" s="4"/>
      <c r="D1584" s="4"/>
      <c r="E1584" s="9">
        <v>9</v>
      </c>
      <c r="F1584" s="4" t="s">
        <v>10</v>
      </c>
      <c r="G1584" s="4" t="s">
        <v>10</v>
      </c>
      <c r="H1584" s="4"/>
      <c r="I1584" s="4"/>
      <c r="J1584" s="4"/>
      <c r="K1584" s="9" t="s">
        <v>1496</v>
      </c>
      <c r="L1584" s="10">
        <v>43993</v>
      </c>
      <c r="M1584" s="4"/>
      <c r="N1584" s="1">
        <f>COUNTIF(K:K,K1584)</f>
        <v>1</v>
      </c>
      <c r="O1584" s="1" t="str">
        <f t="shared" si="25"/>
        <v>Expenses,amount,,source,,expence amount,9,category,H1,item1,H1,item2,item3,,item4,,des,مشتريات نقاط البيع بطاقة: **4529;مدى(تطبيق مدى Pay) من: xx007 مبلغ: 9.00 SAR لدى: PANDA RETAIL COMPANY P دولة: السعودية في: 2020/06/11 15:40,dae,43993,note2,</v>
      </c>
      <c r="P1584">
        <f>COUNTIF(O:O,O1584)</f>
        <v>1</v>
      </c>
    </row>
    <row r="1585" spans="1:16" ht="30" customHeight="1" thickBot="1" x14ac:dyDescent="0.35">
      <c r="A1585" s="8">
        <v>43995.429467592592</v>
      </c>
      <c r="B1585" s="4" t="s">
        <v>9</v>
      </c>
      <c r="C1585" s="4"/>
      <c r="D1585" s="4"/>
      <c r="E1585" s="9">
        <v>112.73</v>
      </c>
      <c r="F1585" s="4" t="s">
        <v>14</v>
      </c>
      <c r="G1585" s="4"/>
      <c r="H1585" s="4"/>
      <c r="I1585" s="4" t="s">
        <v>14</v>
      </c>
      <c r="J1585" s="4"/>
      <c r="K1585" s="9" t="s">
        <v>1497</v>
      </c>
      <c r="L1585" s="10">
        <v>43987</v>
      </c>
      <c r="M1585" s="4"/>
      <c r="N1585" s="1">
        <f>COUNTIF(K:K,K1585)</f>
        <v>1</v>
      </c>
      <c r="O1585" s="1" t="str">
        <f t="shared" si="25"/>
        <v>Expenses,amount,,source,,expence amount,112.73,category,H2,item1,,item2,item3,H2,item4,,des,مشتريات نقاط البيع بطاقة: **4529;مدى(أثير) من: xx007 مبلغ: 112.73 SAR لدى: TAMIMI MARKETS S160 دولة: السعودية في: 2020/06/05 07:14,dae,43987,note2,</v>
      </c>
      <c r="P1585">
        <f>COUNTIF(O:O,O1585)</f>
        <v>1</v>
      </c>
    </row>
    <row r="1586" spans="1:16" ht="30" customHeight="1" thickBot="1" x14ac:dyDescent="0.35">
      <c r="A1586" s="8">
        <v>43997.553518518522</v>
      </c>
      <c r="B1586" s="4" t="s">
        <v>9</v>
      </c>
      <c r="C1586" s="4"/>
      <c r="D1586" s="4"/>
      <c r="E1586" s="9">
        <v>41</v>
      </c>
      <c r="F1586" s="4" t="s">
        <v>14</v>
      </c>
      <c r="G1586" s="4"/>
      <c r="H1586" s="4"/>
      <c r="I1586" s="4" t="s">
        <v>14</v>
      </c>
      <c r="J1586" s="4"/>
      <c r="K1586" s="9" t="s">
        <v>1498</v>
      </c>
      <c r="L1586" s="10">
        <v>43996</v>
      </c>
      <c r="M1586" s="4"/>
      <c r="N1586" s="1">
        <f>COUNTIF(K:K,K1586)</f>
        <v>1</v>
      </c>
      <c r="O1586" s="1" t="str">
        <f t="shared" si="25"/>
        <v>Expenses,amount,,source,,expence amount,41,category,H2,item1,,item2,item3,H2,item4,,des,مشتريات نقاط البيع بطاقة: **4529;مدى(أثير) من: xx007 مبلغ: 41.00 SAR لدى: ALATOZ CO دولة: السعودية في: 2020/06/14 18:44,dae,43996,note2,</v>
      </c>
      <c r="P1586">
        <f>COUNTIF(O:O,O1586)</f>
        <v>1</v>
      </c>
    </row>
    <row r="1587" spans="1:16" ht="30" customHeight="1" thickBot="1" x14ac:dyDescent="0.35">
      <c r="A1587" s="8">
        <v>43997.553842592592</v>
      </c>
      <c r="B1587" s="4" t="s">
        <v>9</v>
      </c>
      <c r="C1587" s="4"/>
      <c r="D1587" s="4"/>
      <c r="E1587" s="9">
        <v>27</v>
      </c>
      <c r="F1587" s="4" t="s">
        <v>14</v>
      </c>
      <c r="G1587" s="4"/>
      <c r="H1587" s="4"/>
      <c r="I1587" s="4" t="s">
        <v>14</v>
      </c>
      <c r="J1587" s="4"/>
      <c r="K1587" s="9" t="s">
        <v>1499</v>
      </c>
      <c r="L1587" s="10">
        <v>43996</v>
      </c>
      <c r="M1587" s="4"/>
      <c r="N1587" s="1">
        <f>COUNTIF(K:K,K1587)</f>
        <v>1</v>
      </c>
      <c r="O1587" s="1" t="str">
        <f t="shared" si="25"/>
        <v>Expenses,amount,,source,,expence amount,27,category,H2,item1,,item2,item3,H2,item4,,des,مشتريات نقاط البيع بطاقة: **4529;مدى(أثير) من: xx007 مبلغ: 27.00 SAR لدى: BASKIN BR ROBBINS دولة: السعودية في: 2020/06/14 18:13,dae,43996,note2,</v>
      </c>
      <c r="P1587">
        <f>COUNTIF(O:O,O1587)</f>
        <v>1</v>
      </c>
    </row>
    <row r="1588" spans="1:16" ht="30" customHeight="1" thickBot="1" x14ac:dyDescent="0.35">
      <c r="A1588" s="8">
        <v>43997.554178240738</v>
      </c>
      <c r="B1588" s="4" t="s">
        <v>9</v>
      </c>
      <c r="C1588" s="4"/>
      <c r="D1588" s="4"/>
      <c r="E1588" s="9">
        <v>400</v>
      </c>
      <c r="F1588" s="4" t="s">
        <v>10</v>
      </c>
      <c r="G1588" s="4" t="s">
        <v>24</v>
      </c>
      <c r="H1588" s="4"/>
      <c r="I1588" s="4"/>
      <c r="J1588" s="4"/>
      <c r="K1588" s="9" t="s">
        <v>1500</v>
      </c>
      <c r="L1588" s="10">
        <v>43996</v>
      </c>
      <c r="M1588" s="4"/>
      <c r="N1588" s="1">
        <f>COUNTIF(K:K,K1588)</f>
        <v>1</v>
      </c>
      <c r="O1588" s="1" t="str">
        <f t="shared" si="25"/>
        <v>Expenses,amount,,source,,expence amount,400,category,H1,item1,Batool,item2,item3,,item4,,des,حوالة صادرة: محلية من: xx007 مبلغ: 400.00 SAR في: 2020/06/14 12:45,dae,43996,note2,</v>
      </c>
      <c r="P1588">
        <f>COUNTIF(O:O,O1588)</f>
        <v>1</v>
      </c>
    </row>
    <row r="1589" spans="1:16" ht="30" customHeight="1" thickBot="1" x14ac:dyDescent="0.35">
      <c r="A1589" s="8">
        <v>43997.554513888892</v>
      </c>
      <c r="B1589" s="4" t="s">
        <v>9</v>
      </c>
      <c r="C1589" s="4"/>
      <c r="D1589" s="4"/>
      <c r="E1589" s="9">
        <v>7</v>
      </c>
      <c r="F1589" s="4" t="s">
        <v>20</v>
      </c>
      <c r="G1589" s="4"/>
      <c r="H1589" s="4" t="s">
        <v>84</v>
      </c>
      <c r="I1589" s="4"/>
      <c r="J1589" s="4"/>
      <c r="K1589" s="9" t="s">
        <v>1501</v>
      </c>
      <c r="L1589" s="10">
        <v>43996</v>
      </c>
      <c r="M1589" s="4"/>
      <c r="N1589" s="1">
        <f>COUNTIF(K:K,K1589)</f>
        <v>1</v>
      </c>
      <c r="O1589" s="1" t="str">
        <f t="shared" si="25"/>
        <v>Expenses,amount,,source,,expence amount,7,category,Me,item1,,item2Coffee,item3,,item4,,des,مشتريات نقاط البيع بطاقة: **4529;مدى(تطبيق مدى Pay) من: xx007 مبلغ: 7.00 SAR لدى: NAS TALQIMAH LTQDEAM دولة: السعودية في: 2020/06/14 10:22,dae,43996,note2,</v>
      </c>
      <c r="P1589">
        <f>COUNTIF(O:O,O1589)</f>
        <v>1</v>
      </c>
    </row>
    <row r="1590" spans="1:16" ht="30" customHeight="1" thickBot="1" x14ac:dyDescent="0.35">
      <c r="A1590" s="8">
        <v>43997.554930555554</v>
      </c>
      <c r="B1590" s="4" t="s">
        <v>9</v>
      </c>
      <c r="C1590" s="4"/>
      <c r="D1590" s="4"/>
      <c r="E1590" s="9">
        <v>18</v>
      </c>
      <c r="F1590" s="4" t="s">
        <v>14</v>
      </c>
      <c r="G1590" s="4"/>
      <c r="H1590" s="4"/>
      <c r="I1590" s="4" t="s">
        <v>14</v>
      </c>
      <c r="J1590" s="4"/>
      <c r="K1590" s="9" t="s">
        <v>1502</v>
      </c>
      <c r="L1590" s="10">
        <v>43995</v>
      </c>
      <c r="M1590" s="4"/>
      <c r="N1590" s="1">
        <f>COUNTIF(K:K,K1590)</f>
        <v>1</v>
      </c>
      <c r="O1590" s="1" t="str">
        <f t="shared" si="25"/>
        <v>Expenses,amount,,source,,expence amount,18,category,H2,item1,,item2,item3,H2,item4,,des,مشتريات نقاط البيع بطاقة: **4529;مدى(تطبيق مدى Pay) من: xx007 مبلغ: 18.00 SAR لدى: BASKIN BR ROBBINS دولة: السعودية في: 2020/06/13 18:11,dae,43995,note2,</v>
      </c>
      <c r="P1590">
        <f>COUNTIF(O:O,O1590)</f>
        <v>1</v>
      </c>
    </row>
    <row r="1591" spans="1:16" ht="30" customHeight="1" thickBot="1" x14ac:dyDescent="0.35">
      <c r="A1591" s="8">
        <v>44001.426898148151</v>
      </c>
      <c r="B1591" s="4" t="s">
        <v>9</v>
      </c>
      <c r="C1591" s="4"/>
      <c r="D1591" s="4"/>
      <c r="E1591" s="9">
        <v>24</v>
      </c>
      <c r="F1591" s="4" t="s">
        <v>20</v>
      </c>
      <c r="G1591" s="4"/>
      <c r="H1591" s="4" t="s">
        <v>30</v>
      </c>
      <c r="I1591" s="4"/>
      <c r="J1591" s="4"/>
      <c r="K1591" s="9" t="s">
        <v>1503</v>
      </c>
      <c r="L1591" s="10">
        <v>44001</v>
      </c>
      <c r="M1591" s="4"/>
      <c r="N1591" s="1">
        <f>COUNTIF(K:K,K1591)</f>
        <v>1</v>
      </c>
      <c r="O1591" s="1" t="str">
        <f t="shared" si="25"/>
        <v>Expenses,amount,,source,,expence amount,24,category,Me,item1,,item2Other,item3,,item4,,des,مشتريات إنترنت بطاقة: **4529;مدى من: xx007 مبلغ: 6 USD لدى: PADDLE NET PDFCONVERT في: 2020/06/19 05:59,dae,44001,note2,</v>
      </c>
      <c r="P1591">
        <f>COUNTIF(O:O,O1591)</f>
        <v>1</v>
      </c>
    </row>
    <row r="1592" spans="1:16" ht="30" customHeight="1" thickBot="1" x14ac:dyDescent="0.35">
      <c r="A1592" s="8">
        <v>44001.427314814813</v>
      </c>
      <c r="B1592" s="4" t="s">
        <v>9</v>
      </c>
      <c r="C1592" s="4"/>
      <c r="D1592" s="4"/>
      <c r="E1592" s="9">
        <v>107.13</v>
      </c>
      <c r="F1592" s="4" t="s">
        <v>14</v>
      </c>
      <c r="G1592" s="4" t="s">
        <v>10</v>
      </c>
      <c r="H1592" s="4"/>
      <c r="I1592" s="4"/>
      <c r="J1592" s="4"/>
      <c r="K1592" s="9" t="s">
        <v>1504</v>
      </c>
      <c r="L1592" s="10">
        <v>44000</v>
      </c>
      <c r="M1592" s="4"/>
      <c r="N1592" s="1">
        <f>COUNTIF(K:K,K1592)</f>
        <v>1</v>
      </c>
      <c r="O1592" s="1" t="str">
        <f t="shared" si="25"/>
        <v>Expenses,amount,,source,,expence amount,107.13,category,H2,item1,H1,item2,item3,,item4,,des,مشتريات نقاط البيع بطاقة: **4529;مدى(تطبيق مدى Pay) من: xx007 مبلغ: 107.13 SAR لدى: Panda Retail Co دولة: السعودية في: 2020/06/18 18:34,dae,44000,note2,</v>
      </c>
      <c r="P1592">
        <f>COUNTIF(O:O,O1592)</f>
        <v>1</v>
      </c>
    </row>
    <row r="1593" spans="1:16" ht="30" customHeight="1" thickBot="1" x14ac:dyDescent="0.35">
      <c r="A1593" s="8">
        <v>44001.427673611113</v>
      </c>
      <c r="B1593" s="4" t="s">
        <v>9</v>
      </c>
      <c r="C1593" s="4"/>
      <c r="D1593" s="4"/>
      <c r="E1593" s="9">
        <v>70</v>
      </c>
      <c r="F1593" s="4" t="s">
        <v>10</v>
      </c>
      <c r="G1593" s="4" t="s">
        <v>10</v>
      </c>
      <c r="H1593" s="4"/>
      <c r="I1593" s="4"/>
      <c r="J1593" s="4"/>
      <c r="K1593" s="9" t="s">
        <v>1505</v>
      </c>
      <c r="L1593" s="10">
        <v>44000</v>
      </c>
      <c r="M1593" s="4"/>
      <c r="N1593" s="1">
        <f>COUNTIF(K:K,K1593)</f>
        <v>1</v>
      </c>
      <c r="O1593" s="1" t="str">
        <f t="shared" si="25"/>
        <v>Expenses,amount,,source,,expence amount,70,category,H1,item1,H1,item2,item3,,item4,,des,مشتريات نقاط البيع بطاقة: **4529;مدى(تطبيق مدى Pay) من: xx007 مبلغ: 70.00 SAR لدى: EID NASSER ALOTAIBI دولة: السعودية في: 2020/06/18 18:09,dae,44000,note2,</v>
      </c>
      <c r="P1593">
        <f>COUNTIF(O:O,O1593)</f>
        <v>1</v>
      </c>
    </row>
    <row r="1594" spans="1:16" ht="30" customHeight="1" thickBot="1" x14ac:dyDescent="0.35">
      <c r="A1594" s="8">
        <v>44001.428460648145</v>
      </c>
      <c r="B1594" s="4" t="s">
        <v>9</v>
      </c>
      <c r="C1594" s="4"/>
      <c r="D1594" s="4"/>
      <c r="E1594" s="9">
        <v>112</v>
      </c>
      <c r="F1594" s="4" t="s">
        <v>10</v>
      </c>
      <c r="G1594" s="4" t="s">
        <v>10</v>
      </c>
      <c r="H1594" s="4"/>
      <c r="I1594" s="4"/>
      <c r="J1594" s="4"/>
      <c r="K1594" s="9" t="s">
        <v>1506</v>
      </c>
      <c r="L1594" s="10">
        <v>44000</v>
      </c>
      <c r="M1594" s="4"/>
      <c r="N1594" s="1">
        <f>COUNTIF(K:K,K1594)</f>
        <v>1</v>
      </c>
      <c r="O1594" s="1" t="str">
        <f t="shared" si="25"/>
        <v>Expenses,amount,,source,,expence amount,112,category,H1,item1,H1,item2,item3,,item4,,des,مشتريات نقاط البيع بطاقة: **4529;مدى(تطبيق مدى Pay) من: xx007 مبلغ: 112.00 SAR لدى: SAHEL ALASKNDRYAH EST دولة: السعودية في: 113,dae,44000,note2,</v>
      </c>
      <c r="P1594">
        <f>COUNTIF(O:O,O1594)</f>
        <v>1</v>
      </c>
    </row>
    <row r="1595" spans="1:16" ht="30" customHeight="1" thickBot="1" x14ac:dyDescent="0.35">
      <c r="A1595" s="8">
        <v>44001.430011574077</v>
      </c>
      <c r="B1595" s="4" t="s">
        <v>9</v>
      </c>
      <c r="C1595" s="4"/>
      <c r="D1595" s="4"/>
      <c r="E1595" s="9">
        <v>21</v>
      </c>
      <c r="F1595" s="4" t="s">
        <v>20</v>
      </c>
      <c r="G1595" s="4"/>
      <c r="H1595" s="4" t="s">
        <v>110</v>
      </c>
      <c r="I1595" s="4"/>
      <c r="J1595" s="4"/>
      <c r="K1595" s="9" t="s">
        <v>1507</v>
      </c>
      <c r="L1595" s="10">
        <v>44000</v>
      </c>
      <c r="M1595" s="4"/>
      <c r="N1595" s="1">
        <f>COUNTIF(K:K,K1595)</f>
        <v>1</v>
      </c>
      <c r="O1595" s="1" t="str">
        <f t="shared" si="25"/>
        <v>Expenses,amount,,source,,expence amount,21,category,Me,item1,,item2Communication,item3,,item4,,des,سداد فاتورة من: xx007 مبلغ: 21.00 SAR مفوتر: في: 2020/06/18 11:03,dae,44000,note2,</v>
      </c>
      <c r="P1595">
        <f>COUNTIF(O:O,O1595)</f>
        <v>1</v>
      </c>
    </row>
    <row r="1596" spans="1:16" ht="30" customHeight="1" thickBot="1" x14ac:dyDescent="0.35">
      <c r="A1596" s="8">
        <v>44001.430567129632</v>
      </c>
      <c r="B1596" s="4" t="s">
        <v>17</v>
      </c>
      <c r="C1596" s="9">
        <v>2000</v>
      </c>
      <c r="D1596" s="4" t="s">
        <v>378</v>
      </c>
      <c r="E1596" s="4"/>
      <c r="F1596" s="4"/>
      <c r="G1596" s="4"/>
      <c r="H1596" s="4"/>
      <c r="I1596" s="4"/>
      <c r="J1596" s="4"/>
      <c r="K1596" s="9" t="s">
        <v>1508</v>
      </c>
      <c r="L1596" s="10">
        <v>44000</v>
      </c>
      <c r="M1596" s="4"/>
      <c r="N1596" s="1">
        <f>COUNTIF(K:K,K1596)</f>
        <v>1</v>
      </c>
      <c r="O1596" s="1" t="str">
        <f t="shared" si="25"/>
        <v>Income,amount,2000,source,Others,expence amount,,category,,item1,,item2,item3,,item4,,des,من إيجار شقة خالد,dae,44000,note2,</v>
      </c>
      <c r="P1596">
        <f>COUNTIF(O:O,O1596)</f>
        <v>1</v>
      </c>
    </row>
    <row r="1597" spans="1:16" ht="30" customHeight="1" thickBot="1" x14ac:dyDescent="0.35">
      <c r="A1597" s="8">
        <v>44001.43136574074</v>
      </c>
      <c r="B1597" s="4" t="s">
        <v>9</v>
      </c>
      <c r="C1597" s="4"/>
      <c r="D1597" s="4"/>
      <c r="E1597" s="9">
        <v>17.05</v>
      </c>
      <c r="F1597" s="4" t="s">
        <v>14</v>
      </c>
      <c r="G1597" s="4"/>
      <c r="H1597" s="4"/>
      <c r="I1597" s="4" t="s">
        <v>14</v>
      </c>
      <c r="J1597" s="4"/>
      <c r="K1597" s="9" t="s">
        <v>1509</v>
      </c>
      <c r="L1597" s="10">
        <v>43999</v>
      </c>
      <c r="M1597" s="4"/>
      <c r="N1597" s="1">
        <f>COUNTIF(K:K,K1597)</f>
        <v>1</v>
      </c>
      <c r="O1597" s="1" t="str">
        <f t="shared" si="25"/>
        <v>Expenses,amount,,source,,expence amount,17.05,category,H2,item1,,item2,item3,H2,item4,,des,مشتريات نقاط البيع بطاقة: **4529;مدى(أثير) من: xx007 مبلغ: 17.05 SAR لدى: PANDA RETAIL COMPANY P دولة: السعودية في: 2020/06/17 19:14,dae,43999,note2,</v>
      </c>
      <c r="P1597">
        <f>COUNTIF(O:O,O1597)</f>
        <v>1</v>
      </c>
    </row>
    <row r="1598" spans="1:16" ht="30" customHeight="1" thickBot="1" x14ac:dyDescent="0.35">
      <c r="A1598" s="8">
        <v>44001.431863425925</v>
      </c>
      <c r="B1598" s="4" t="s">
        <v>9</v>
      </c>
      <c r="C1598" s="4"/>
      <c r="D1598" s="4"/>
      <c r="E1598" s="9">
        <v>50.36</v>
      </c>
      <c r="F1598" s="4" t="s">
        <v>14</v>
      </c>
      <c r="G1598" s="4"/>
      <c r="H1598" s="4"/>
      <c r="I1598" s="4" t="s">
        <v>14</v>
      </c>
      <c r="J1598" s="4"/>
      <c r="K1598" s="9" t="s">
        <v>1510</v>
      </c>
      <c r="L1598" s="10">
        <v>43999</v>
      </c>
      <c r="M1598" s="4"/>
      <c r="N1598" s="1">
        <f>COUNTIF(K:K,K1598)</f>
        <v>1</v>
      </c>
      <c r="O1598" s="1" t="str">
        <f t="shared" si="25"/>
        <v>Expenses,amount,,source,,expence amount,50.36,category,H2,item1,,item2,item3,H2,item4,,des,مشتريات نقاط البيع بطاقة: **4529;مدى(أثير) من: xx007 مبلغ: 50.36 SAR لدى: TAMIMI MARKETS S150 دولة: السعودية في: 2020/06/17 08:22,dae,43999,note2,</v>
      </c>
      <c r="P1598">
        <f>COUNTIF(O:O,O1598)</f>
        <v>1</v>
      </c>
    </row>
    <row r="1599" spans="1:16" ht="30" customHeight="1" thickBot="1" x14ac:dyDescent="0.35">
      <c r="A1599" s="8">
        <v>44001.432372685187</v>
      </c>
      <c r="B1599" s="4" t="s">
        <v>9</v>
      </c>
      <c r="C1599" s="4"/>
      <c r="D1599" s="4"/>
      <c r="E1599" s="9">
        <v>131.63999999999999</v>
      </c>
      <c r="F1599" s="4" t="s">
        <v>14</v>
      </c>
      <c r="G1599" s="4"/>
      <c r="H1599" s="4"/>
      <c r="I1599" s="4" t="s">
        <v>14</v>
      </c>
      <c r="J1599" s="4"/>
      <c r="K1599" s="9" t="s">
        <v>1511</v>
      </c>
      <c r="L1599" s="10">
        <v>43999</v>
      </c>
      <c r="M1599" s="4"/>
      <c r="N1599" s="1">
        <f>COUNTIF(K:K,K1599)</f>
        <v>1</v>
      </c>
      <c r="O1599" s="1" t="str">
        <f t="shared" si="25"/>
        <v>Expenses,amount,,source,,expence amount,131.64,category,H2,item1,,item2,item3,H2,item4,,des,مشتريات نقاط البيع بطاقة: **4529;مدى(أثير) من: xx007 مبلغ: 131.64 SAR لدى: ALOTHAIM ANAS BIN دولة: السعودية في: 2020/06/17 07:54,dae,43999,note2,</v>
      </c>
      <c r="P1599">
        <f>COUNTIF(O:O,O1599)</f>
        <v>1</v>
      </c>
    </row>
    <row r="1600" spans="1:16" ht="30" customHeight="1" thickBot="1" x14ac:dyDescent="0.35">
      <c r="A1600" s="8">
        <v>44001.432685185187</v>
      </c>
      <c r="B1600" s="4" t="s">
        <v>9</v>
      </c>
      <c r="C1600" s="4"/>
      <c r="D1600" s="4"/>
      <c r="E1600" s="9">
        <v>43</v>
      </c>
      <c r="F1600" s="4" t="s">
        <v>14</v>
      </c>
      <c r="G1600" s="4"/>
      <c r="H1600" s="4"/>
      <c r="I1600" s="4" t="s">
        <v>14</v>
      </c>
      <c r="J1600" s="4"/>
      <c r="K1600" s="9" t="s">
        <v>1512</v>
      </c>
      <c r="L1600" s="10">
        <v>43998</v>
      </c>
      <c r="M1600" s="4"/>
      <c r="N1600" s="1">
        <f>COUNTIF(K:K,K1600)</f>
        <v>1</v>
      </c>
      <c r="O1600" s="1" t="str">
        <f t="shared" si="25"/>
        <v>Expenses,amount,,source,,expence amount,43,category,H2,item1,,item2,item3,H2,item4,,des,مشتريات نقاط البيع بطاقة: **4529;مدى(أثير) من: xx007 مبلغ: 43.00 SAR لدى: MCDONALDS ALNARJES دولة: السعودية في: 2020/06/16 18:15,dae,43998,note2,</v>
      </c>
      <c r="P1600">
        <f>COUNTIF(O:O,O1600)</f>
        <v>1</v>
      </c>
    </row>
    <row r="1601" spans="1:16" ht="30" customHeight="1" thickBot="1" x14ac:dyDescent="0.35">
      <c r="A1601" s="8">
        <v>44002.410520833335</v>
      </c>
      <c r="B1601" s="4" t="s">
        <v>9</v>
      </c>
      <c r="C1601" s="4"/>
      <c r="D1601" s="4"/>
      <c r="E1601" s="9">
        <v>28</v>
      </c>
      <c r="F1601" s="4" t="s">
        <v>20</v>
      </c>
      <c r="G1601" s="4"/>
      <c r="H1601" s="4" t="s">
        <v>30</v>
      </c>
      <c r="I1601" s="4"/>
      <c r="J1601" s="4"/>
      <c r="K1601" s="9" t="s">
        <v>1513</v>
      </c>
      <c r="L1601" s="10">
        <v>44002</v>
      </c>
      <c r="M1601" s="4"/>
      <c r="N1601" s="1">
        <f>COUNTIF(K:K,K1601)</f>
        <v>1</v>
      </c>
      <c r="O1601" s="1" t="str">
        <f t="shared" si="25"/>
        <v>Expenses,amount,,source,,expence amount,28,category,Me,item1,,item2Other,item3,,item4,,des,مشتريات نقاط البيع بطاقة: **4529;مدى من: xx007 مبلغ: 27.99 SAR لدى: MICROSOFT MICROSOFT 36 دولة: أيرلندا في: 2020/06/20 04:38,dae,44002,note2,</v>
      </c>
      <c r="P1601">
        <f>COUNTIF(O:O,O1601)</f>
        <v>1</v>
      </c>
    </row>
    <row r="1602" spans="1:16" ht="30" customHeight="1" thickBot="1" x14ac:dyDescent="0.35">
      <c r="A1602" s="8">
        <v>44002.443657407406</v>
      </c>
      <c r="B1602" s="4" t="s">
        <v>9</v>
      </c>
      <c r="C1602" s="4"/>
      <c r="D1602" s="4"/>
      <c r="E1602" s="9">
        <v>29</v>
      </c>
      <c r="F1602" s="4" t="s">
        <v>10</v>
      </c>
      <c r="G1602" s="4" t="s">
        <v>24</v>
      </c>
      <c r="H1602" s="4"/>
      <c r="I1602" s="4"/>
      <c r="J1602" s="4"/>
      <c r="K1602" s="9" t="s">
        <v>1514</v>
      </c>
      <c r="L1602" s="10">
        <v>44001</v>
      </c>
      <c r="M1602" s="4"/>
      <c r="N1602" s="1">
        <f>COUNTIF(K:K,K1602)</f>
        <v>1</v>
      </c>
      <c r="O1602" s="1" t="str">
        <f t="shared" si="25"/>
        <v>Expenses,amount,,source,,expence amount,29,category,H1,item1,Batool,item2,item3,,item4,,des,مشتريات إنترنت بطاقة: **4529;مدى من: xx007 مبلغ: 29.00 SAR لدى: HungerStation في: 2020/06/19 21:33,dae,44001,note2,</v>
      </c>
      <c r="P1602">
        <f>COUNTIF(O:O,O1602)</f>
        <v>1</v>
      </c>
    </row>
    <row r="1603" spans="1:16" ht="30" customHeight="1" thickBot="1" x14ac:dyDescent="0.35">
      <c r="A1603" s="8">
        <v>44002.443888888891</v>
      </c>
      <c r="B1603" s="4" t="s">
        <v>9</v>
      </c>
      <c r="C1603" s="4"/>
      <c r="D1603" s="4"/>
      <c r="E1603" s="9">
        <v>24</v>
      </c>
      <c r="F1603" s="4" t="s">
        <v>20</v>
      </c>
      <c r="G1603" s="4"/>
      <c r="H1603" s="4" t="s">
        <v>45</v>
      </c>
      <c r="I1603" s="4"/>
      <c r="J1603" s="4"/>
      <c r="K1603" s="9" t="s">
        <v>3072</v>
      </c>
      <c r="L1603" s="10">
        <v>44001</v>
      </c>
      <c r="M1603" s="4"/>
      <c r="N1603" s="1">
        <f>COUNTIF(K:K,K1603)</f>
        <v>2</v>
      </c>
      <c r="O1603" s="1" t="str">
        <f t="shared" si="25"/>
        <v>Expenses,amount,,source,,expence amount,24,category,Me,item1,,item2Laundry,item3,,item4,,des,50 aaa,dae,44001,note2,</v>
      </c>
      <c r="P1603">
        <f>COUNTIF(O:O,O1603)</f>
        <v>1</v>
      </c>
    </row>
    <row r="1604" spans="1:16" ht="30" customHeight="1" thickBot="1" x14ac:dyDescent="0.35">
      <c r="A1604" s="8">
        <v>44002.444224537037</v>
      </c>
      <c r="B1604" s="4" t="s">
        <v>9</v>
      </c>
      <c r="C1604" s="4"/>
      <c r="D1604" s="4"/>
      <c r="E1604" s="9">
        <v>50</v>
      </c>
      <c r="F1604" s="4" t="s">
        <v>14</v>
      </c>
      <c r="G1604" s="4"/>
      <c r="H1604" s="4"/>
      <c r="I1604" s="4" t="s">
        <v>14</v>
      </c>
      <c r="J1604" s="4"/>
      <c r="K1604" s="9" t="s">
        <v>1515</v>
      </c>
      <c r="L1604" s="10">
        <v>44002</v>
      </c>
      <c r="M1604" s="4"/>
      <c r="N1604" s="1">
        <f>COUNTIF(K:K,K1604)</f>
        <v>2</v>
      </c>
      <c r="O1604" s="1" t="str">
        <f t="shared" si="25"/>
        <v>Expenses,amount,,source,,expence amount,50,category,H2,item1,,item2,item3,H2,item4,,des,كبده,dae,44002,note2,</v>
      </c>
      <c r="P1604">
        <f>COUNTIF(O:O,O1604)</f>
        <v>1</v>
      </c>
    </row>
    <row r="1605" spans="1:16" ht="30" customHeight="1" thickBot="1" x14ac:dyDescent="0.35">
      <c r="A1605" s="8">
        <v>44002.444699074076</v>
      </c>
      <c r="B1605" s="4" t="s">
        <v>9</v>
      </c>
      <c r="C1605" s="4"/>
      <c r="D1605" s="4"/>
      <c r="E1605" s="9">
        <v>9</v>
      </c>
      <c r="F1605" s="4" t="s">
        <v>20</v>
      </c>
      <c r="G1605" s="4"/>
      <c r="H1605" s="4" t="s">
        <v>84</v>
      </c>
      <c r="I1605" s="4"/>
      <c r="J1605" s="4"/>
      <c r="K1605" s="9" t="s">
        <v>1516</v>
      </c>
      <c r="L1605" s="10">
        <v>44001</v>
      </c>
      <c r="M1605" s="4"/>
      <c r="N1605" s="1">
        <f>COUNTIF(K:K,K1605)</f>
        <v>1</v>
      </c>
      <c r="O1605" s="1" t="str">
        <f t="shared" si="25"/>
        <v>Expenses,amount,,source,,expence amount,9,category,Me,item1,,item2Coffee,item3,,item4,,des,مشتريات نقاط البيع بطاقة: **4529;مدى(تطبيق مدى Pay) من: xx007 مبلغ: 9.00 SAR لدى: FOAM دولة: السعودية في: 2020/06/19 11:10,dae,44001,note2,</v>
      </c>
      <c r="P1605">
        <f>COUNTIF(O:O,O1605)</f>
        <v>1</v>
      </c>
    </row>
    <row r="1606" spans="1:16" ht="30" customHeight="1" thickBot="1" x14ac:dyDescent="0.35">
      <c r="A1606" s="8">
        <v>44002.998078703706</v>
      </c>
      <c r="B1606" s="4" t="s">
        <v>9</v>
      </c>
      <c r="C1606" s="4"/>
      <c r="D1606" s="4"/>
      <c r="E1606" s="9">
        <v>12</v>
      </c>
      <c r="F1606" s="4" t="s">
        <v>14</v>
      </c>
      <c r="G1606" s="4"/>
      <c r="H1606" s="4"/>
      <c r="I1606" s="4" t="s">
        <v>14</v>
      </c>
      <c r="J1606" s="4"/>
      <c r="K1606" s="9" t="s">
        <v>1517</v>
      </c>
      <c r="L1606" s="10">
        <v>44002</v>
      </c>
      <c r="M1606" s="4"/>
      <c r="N1606" s="1">
        <f>COUNTIF(K:K,K1606)</f>
        <v>1</v>
      </c>
      <c r="O1606" s="1" t="str">
        <f t="shared" si="25"/>
        <v>Expenses,amount,,source,,expence amount,12,category,H2,item1,,item2,item3,H2,item4,,des,مشتريات نقاط البيع بطاقة: **4529;مدى(أثير) من: xx007 مبلغ: 12.00 SAR لدى: Panda Retail Co HP دولة: السعودية في: 2020/06/20 19:30,dae,44002,note2,</v>
      </c>
      <c r="P1606">
        <f>COUNTIF(O:O,O1606)</f>
        <v>1</v>
      </c>
    </row>
    <row r="1607" spans="1:16" ht="30" customHeight="1" thickBot="1" x14ac:dyDescent="0.35">
      <c r="A1607" s="8">
        <v>44002.998495370368</v>
      </c>
      <c r="B1607" s="4" t="s">
        <v>9</v>
      </c>
      <c r="C1607" s="4"/>
      <c r="D1607" s="4"/>
      <c r="E1607" s="9">
        <v>75.06</v>
      </c>
      <c r="F1607" s="4" t="s">
        <v>14</v>
      </c>
      <c r="G1607" s="4"/>
      <c r="H1607" s="4"/>
      <c r="I1607" s="4" t="s">
        <v>14</v>
      </c>
      <c r="J1607" s="4"/>
      <c r="K1607" s="9" t="s">
        <v>1518</v>
      </c>
      <c r="L1607" s="10">
        <v>44002</v>
      </c>
      <c r="M1607" s="4"/>
      <c r="N1607" s="1">
        <f>COUNTIF(K:K,K1607)</f>
        <v>1</v>
      </c>
      <c r="O1607" s="1" t="str">
        <f t="shared" si="25"/>
        <v>Expenses,amount,,source,,expence amount,75.06,category,H2,item1,,item2,item3,H2,item4,,des,مشتريات نقاط البيع بطاقة: **4529;مدى من: xx007 مبلغ: 75.06 SAR لدى: TAMIMI MARKETS S155 دولة: السعودية في: 2020/06/20 18:28,dae,44002,note2,</v>
      </c>
      <c r="P1607">
        <f>COUNTIF(O:O,O1607)</f>
        <v>1</v>
      </c>
    </row>
    <row r="1608" spans="1:16" ht="30" customHeight="1" thickBot="1" x14ac:dyDescent="0.35">
      <c r="A1608" s="8">
        <v>44002.998935185184</v>
      </c>
      <c r="B1608" s="4" t="s">
        <v>9</v>
      </c>
      <c r="C1608" s="4"/>
      <c r="D1608" s="4"/>
      <c r="E1608" s="9">
        <v>56.3</v>
      </c>
      <c r="F1608" s="4" t="s">
        <v>10</v>
      </c>
      <c r="G1608" s="4" t="s">
        <v>10</v>
      </c>
      <c r="H1608" s="4"/>
      <c r="I1608" s="4"/>
      <c r="J1608" s="4"/>
      <c r="K1608" s="9" t="s">
        <v>1519</v>
      </c>
      <c r="L1608" s="10">
        <v>44002</v>
      </c>
      <c r="M1608" s="4"/>
      <c r="N1608" s="1">
        <f>COUNTIF(K:K,K1608)</f>
        <v>1</v>
      </c>
      <c r="O1608" s="1" t="str">
        <f t="shared" si="25"/>
        <v>Expenses,amount,,source,,expence amount,56.3,category,H1,item1,H1,item2,item3,,item4,,des,مشتريات نقاط البيع بطاقة: **4529;مدى(تطبيق مدى Pay) من: xx007 مبلغ: 56.30 SAR لدى: PANDA RETAIL COMPANY P دولة: السعودية في: 2020/06/20 17:51,dae,44002,note2,</v>
      </c>
      <c r="P1608">
        <f>COUNTIF(O:O,O1608)</f>
        <v>1</v>
      </c>
    </row>
    <row r="1609" spans="1:16" ht="30" customHeight="1" thickBot="1" x14ac:dyDescent="0.35">
      <c r="A1609" s="8">
        <v>44002.999340277776</v>
      </c>
      <c r="B1609" s="4" t="s">
        <v>9</v>
      </c>
      <c r="C1609" s="4"/>
      <c r="D1609" s="4"/>
      <c r="E1609" s="9">
        <v>61</v>
      </c>
      <c r="F1609" s="4" t="s">
        <v>14</v>
      </c>
      <c r="G1609" s="4"/>
      <c r="H1609" s="4"/>
      <c r="I1609" s="4" t="s">
        <v>14</v>
      </c>
      <c r="J1609" s="4"/>
      <c r="K1609" s="9" t="s">
        <v>1520</v>
      </c>
      <c r="L1609" s="10">
        <v>44002</v>
      </c>
      <c r="M1609" s="4"/>
      <c r="N1609" s="1">
        <f>COUNTIF(K:K,K1609)</f>
        <v>1</v>
      </c>
      <c r="O1609" s="1" t="str">
        <f t="shared" si="25"/>
        <v>Expenses,amount,,source,,expence amount,61,category,H2,item1,,item2,item3,H2,item4,,des,مشتريات إنترنت بطاقة: **4529;مدى من: xx007 مبلغ: 61.00 SAR لدى: HungerStation في: 2020/06/20 12:37,dae,44002,note2,</v>
      </c>
      <c r="P1609">
        <f>COUNTIF(O:O,O1609)</f>
        <v>1</v>
      </c>
    </row>
    <row r="1610" spans="1:16" ht="30" customHeight="1" thickBot="1" x14ac:dyDescent="0.35">
      <c r="A1610" s="8">
        <v>44002.999710648146</v>
      </c>
      <c r="B1610" s="4" t="s">
        <v>9</v>
      </c>
      <c r="C1610" s="4"/>
      <c r="D1610" s="4"/>
      <c r="E1610" s="9">
        <v>3</v>
      </c>
      <c r="F1610" s="4" t="s">
        <v>14</v>
      </c>
      <c r="G1610" s="4"/>
      <c r="H1610" s="4"/>
      <c r="I1610" s="4" t="s">
        <v>14</v>
      </c>
      <c r="J1610" s="4"/>
      <c r="K1610" s="12" t="s">
        <v>1521</v>
      </c>
      <c r="L1610" s="10">
        <v>44002</v>
      </c>
      <c r="M1610" s="4"/>
      <c r="N1610" s="1">
        <f>COUNTIF(K:K,K1610)</f>
        <v>1</v>
      </c>
      <c r="O1610" s="1" t="str">
        <f t="shared" si="25"/>
        <v>Expenses,amount,,source,,expence amount,3,category,H2,item1,,item2,item3,H2,item4,,des,مشتريات نقاط البيع بطاقة: **4529;مدى(تطبيق مدى Pay) من: xx007 مبلغ: 3.00 SAR لدى: SALAMUH MOHAMMED HASAN دولة: السعودية في: 2020/06/20 10:54,dae,44002,note2,</v>
      </c>
      <c r="P1610">
        <f>COUNTIF(O:O,O1610)</f>
        <v>1</v>
      </c>
    </row>
    <row r="1611" spans="1:16" ht="30" customHeight="1" thickBot="1" x14ac:dyDescent="0.35">
      <c r="A1611" s="8">
        <v>44003.649363425924</v>
      </c>
      <c r="B1611" s="4" t="s">
        <v>9</v>
      </c>
      <c r="C1611" s="4"/>
      <c r="D1611" s="4"/>
      <c r="E1611" s="9">
        <v>14</v>
      </c>
      <c r="F1611" s="4" t="s">
        <v>10</v>
      </c>
      <c r="G1611" s="4" t="s">
        <v>10</v>
      </c>
      <c r="H1611" s="4"/>
      <c r="I1611" s="4"/>
      <c r="J1611" s="4"/>
      <c r="K1611" s="9" t="s">
        <v>1522</v>
      </c>
      <c r="L1611" s="10">
        <v>44002</v>
      </c>
      <c r="M1611" s="4"/>
      <c r="N1611" s="1">
        <f>COUNTIF(K:K,K1611)</f>
        <v>1</v>
      </c>
      <c r="O1611" s="1" t="str">
        <f t="shared" si="25"/>
        <v>Expenses,amount,,source,,expence amount,14,category,H1,item1,H1,item2,item3,,item4,,des,مشتريات نقاط البيع بطاقة: **4529;مدى(تطبيق مدى Pay) من: xx007 مبلغ: 14.00 SAR لدى: Abdulaziz Saleh دولة: السعودية في: 2020/06/20 10:06,dae,44002,note2,</v>
      </c>
      <c r="P1611">
        <f>COUNTIF(O:O,O1611)</f>
        <v>1</v>
      </c>
    </row>
    <row r="1612" spans="1:16" ht="30" customHeight="1" thickBot="1" x14ac:dyDescent="0.35">
      <c r="A1612" s="8">
        <v>44003.649745370371</v>
      </c>
      <c r="B1612" s="4" t="s">
        <v>9</v>
      </c>
      <c r="C1612" s="4"/>
      <c r="D1612" s="4"/>
      <c r="E1612" s="9">
        <v>48</v>
      </c>
      <c r="F1612" s="4" t="s">
        <v>20</v>
      </c>
      <c r="G1612" s="4"/>
      <c r="H1612" s="4" t="s">
        <v>48</v>
      </c>
      <c r="I1612" s="4"/>
      <c r="J1612" s="4"/>
      <c r="K1612" s="9" t="s">
        <v>1523</v>
      </c>
      <c r="L1612" s="10">
        <v>44001</v>
      </c>
      <c r="M1612" s="4"/>
      <c r="N1612" s="1">
        <f>COUNTIF(K:K,K1612)</f>
        <v>1</v>
      </c>
      <c r="O1612" s="1" t="str">
        <f t="shared" si="25"/>
        <v>Expenses,amount,,source,,expence amount,48,category,Me,item1,,item2Udemy,item3,,item4,,des,مشتريات إنترنت بطاقة: **4529;مدى من: xx007 مبلغ: 12 USD لدى: UDEMY ONLINE COURSES في: 2020/06/19 20:09,dae,44001,note2,</v>
      </c>
      <c r="P1612">
        <f>COUNTIF(O:O,O1612)</f>
        <v>1</v>
      </c>
    </row>
    <row r="1613" spans="1:16" ht="30" customHeight="1" thickBot="1" x14ac:dyDescent="0.35">
      <c r="A1613" s="8">
        <v>44003.650150462963</v>
      </c>
      <c r="B1613" s="4" t="s">
        <v>9</v>
      </c>
      <c r="C1613" s="4"/>
      <c r="D1613" s="4"/>
      <c r="E1613" s="9">
        <v>35</v>
      </c>
      <c r="F1613" s="4" t="s">
        <v>20</v>
      </c>
      <c r="G1613" s="4"/>
      <c r="H1613" s="4" t="s">
        <v>74</v>
      </c>
      <c r="I1613" s="4"/>
      <c r="J1613" s="4"/>
      <c r="K1613" s="9" t="s">
        <v>1524</v>
      </c>
      <c r="L1613" s="10">
        <v>44001</v>
      </c>
      <c r="M1613" s="4"/>
      <c r="N1613" s="1">
        <f>COUNTIF(K:K,K1613)</f>
        <v>1</v>
      </c>
      <c r="O1613" s="1" t="str">
        <f t="shared" si="25"/>
        <v>Expenses,amount,,source,,expence amount,35,category,Me,item1,,item2Food,item3,,item4,,des,مشتريات نقاط البيع بطاقة: **4529;مدى(تطبيق مدى Pay) من: xx007 مبلغ: 35.00 SAR لدى: Ibda Janaien EST دولة: السعودية في: 2020/06/19 12:48,dae,44001,note2,</v>
      </c>
      <c r="P1613">
        <f>COUNTIF(O:O,O1613)</f>
        <v>1</v>
      </c>
    </row>
    <row r="1614" spans="1:16" ht="30" customHeight="1" thickBot="1" x14ac:dyDescent="0.35">
      <c r="A1614" s="8">
        <v>44006.992615740739</v>
      </c>
      <c r="B1614" s="4" t="s">
        <v>9</v>
      </c>
      <c r="C1614" s="4"/>
      <c r="D1614" s="4"/>
      <c r="E1614" s="9">
        <v>17.850000000000001</v>
      </c>
      <c r="F1614" s="4" t="s">
        <v>14</v>
      </c>
      <c r="G1614" s="4"/>
      <c r="H1614" s="4"/>
      <c r="I1614" s="4" t="s">
        <v>14</v>
      </c>
      <c r="J1614" s="4"/>
      <c r="K1614" s="9" t="s">
        <v>1525</v>
      </c>
      <c r="L1614" s="10">
        <v>44006</v>
      </c>
      <c r="M1614" s="4"/>
      <c r="N1614" s="1">
        <f>COUNTIF(K:K,K1614)</f>
        <v>1</v>
      </c>
      <c r="O1614" s="1" t="str">
        <f t="shared" si="25"/>
        <v>Expenses,amount,,source,,expence amount,17.85,category,H2,item1,,item2,item3,H2,item4,,des,شراء عبر نقاط البيع بطاقة: ***1693; مدى(أثير) من: ***3001 مبلغ: SAR 17.85 لدى: Spar Store Co في: 2020-06-24 22:32:09,dae,44006,note2,</v>
      </c>
      <c r="P1614">
        <f>COUNTIF(O:O,O1614)</f>
        <v>1</v>
      </c>
    </row>
    <row r="1615" spans="1:16" ht="30" customHeight="1" thickBot="1" x14ac:dyDescent="0.35">
      <c r="A1615" s="8">
        <v>44006.993090277778</v>
      </c>
      <c r="B1615" s="4" t="s">
        <v>9</v>
      </c>
      <c r="C1615" s="4"/>
      <c r="D1615" s="4"/>
      <c r="E1615" s="9">
        <v>23</v>
      </c>
      <c r="F1615" s="4" t="s">
        <v>20</v>
      </c>
      <c r="G1615" s="4"/>
      <c r="H1615" s="4" t="s">
        <v>45</v>
      </c>
      <c r="I1615" s="4"/>
      <c r="J1615" s="4"/>
      <c r="K1615" s="4" t="s">
        <v>99</v>
      </c>
      <c r="L1615" s="10">
        <v>44005</v>
      </c>
      <c r="M1615" s="4"/>
      <c r="N1615" s="1">
        <f>COUNTIF(K:K,K1615)</f>
        <v>118</v>
      </c>
      <c r="O1615" s="1" t="str">
        <f t="shared" si="25"/>
        <v>Expenses,amount,,source,,expence amount,23,category,Me,item1,,item2Laundry,item3,,item4,,des,C,dae,44005,note2,</v>
      </c>
      <c r="P1615">
        <f>COUNTIF(O:O,O1615)</f>
        <v>1</v>
      </c>
    </row>
    <row r="1616" spans="1:16" ht="30" customHeight="1" thickBot="1" x14ac:dyDescent="0.35">
      <c r="A1616" s="8">
        <v>44006.993726851855</v>
      </c>
      <c r="B1616" s="4" t="s">
        <v>9</v>
      </c>
      <c r="C1616" s="4"/>
      <c r="D1616" s="4"/>
      <c r="E1616" s="9">
        <v>150</v>
      </c>
      <c r="F1616" s="4" t="s">
        <v>10</v>
      </c>
      <c r="G1616" s="4" t="s">
        <v>10</v>
      </c>
      <c r="H1616" s="4"/>
      <c r="I1616" s="4"/>
      <c r="J1616" s="4"/>
      <c r="K1616" s="9" t="s">
        <v>1526</v>
      </c>
      <c r="L1616" s="10">
        <v>44001</v>
      </c>
      <c r="M1616" s="4"/>
      <c r="N1616" s="1">
        <f>COUNTIF(K:K,K1616)</f>
        <v>1</v>
      </c>
      <c r="O1616" s="1" t="str">
        <f t="shared" si="25"/>
        <v>Expenses,amount,,source,,expence amount,150,category,H1,item1,H1,item2,item3,,item4,,des,شراء عبر نقاط البيع بطاقة: ***1693; مدى(أثير) من: ***3001 مبلغ: SAR 150.00 لدى: BANSHER AHMED ALI AEID n bin afan في: 2020-06-19 14:25:54,dae,44001,note2,</v>
      </c>
      <c r="P1616">
        <f>COUNTIF(O:O,O1616)</f>
        <v>1</v>
      </c>
    </row>
    <row r="1617" spans="1:16" ht="30" customHeight="1" thickBot="1" x14ac:dyDescent="0.35">
      <c r="A1617" s="8">
        <v>44006.994097222225</v>
      </c>
      <c r="B1617" s="4" t="s">
        <v>9</v>
      </c>
      <c r="C1617" s="4"/>
      <c r="D1617" s="4"/>
      <c r="E1617" s="9">
        <v>34</v>
      </c>
      <c r="F1617" s="4" t="s">
        <v>14</v>
      </c>
      <c r="G1617" s="4"/>
      <c r="H1617" s="4"/>
      <c r="I1617" s="4" t="s">
        <v>14</v>
      </c>
      <c r="J1617" s="4"/>
      <c r="K1617" s="9" t="s">
        <v>1527</v>
      </c>
      <c r="L1617" s="10">
        <v>43987</v>
      </c>
      <c r="M1617" s="4"/>
      <c r="N1617" s="1">
        <f>COUNTIF(K:K,K1617)</f>
        <v>1</v>
      </c>
      <c r="O1617" s="1" t="str">
        <f t="shared" si="25"/>
        <v>Expenses,amount,,source,,expence amount,34,category,H2,item1,,item2,item3,H2,item4,,des,شراء عبر نقاط البيع بطاقة: ***1693; مدى(أثير) من: ***3001 مبلغ: SAR 34.00 لدى: 4TWINS COFFEE في: 2020-06-05 08:11:41,dae,43987,note2,</v>
      </c>
      <c r="P1617">
        <f>COUNTIF(O:O,O1617)</f>
        <v>1</v>
      </c>
    </row>
    <row r="1618" spans="1:16" ht="30" customHeight="1" thickBot="1" x14ac:dyDescent="0.35">
      <c r="A1618" s="8">
        <v>44006.994490740741</v>
      </c>
      <c r="B1618" s="4" t="s">
        <v>9</v>
      </c>
      <c r="C1618" s="4"/>
      <c r="D1618" s="4"/>
      <c r="E1618" s="9">
        <v>86.05</v>
      </c>
      <c r="F1618" s="4" t="s">
        <v>14</v>
      </c>
      <c r="G1618" s="4"/>
      <c r="H1618" s="4"/>
      <c r="I1618" s="4" t="s">
        <v>14</v>
      </c>
      <c r="J1618" s="4"/>
      <c r="K1618" s="9" t="s">
        <v>1528</v>
      </c>
      <c r="L1618" s="10">
        <v>43987</v>
      </c>
      <c r="M1618" s="4"/>
      <c r="N1618" s="1">
        <f>COUNTIF(K:K,K1618)</f>
        <v>1</v>
      </c>
      <c r="O1618" s="1" t="str">
        <f t="shared" si="25"/>
        <v>Expenses,amount,,source,,expence amount,86.05,category,H2,item1,,item2,item3,H2,item4,,des,شراء عبر نقاط البيع بطاقة: ***1693; مدى(أثير) من: ***3001 مبلغ: SAR 86.05 لدى: AlOthaim AlNafel 148 H في: 2020-06-05 07:56:36,dae,43987,note2,</v>
      </c>
      <c r="P1618">
        <f>COUNTIF(O:O,O1618)</f>
        <v>1</v>
      </c>
    </row>
    <row r="1619" spans="1:16" ht="30" customHeight="1" thickBot="1" x14ac:dyDescent="0.35">
      <c r="A1619" s="8">
        <v>44006.994895833333</v>
      </c>
      <c r="B1619" s="4" t="s">
        <v>9</v>
      </c>
      <c r="C1619" s="4"/>
      <c r="D1619" s="4"/>
      <c r="E1619" s="9">
        <v>60</v>
      </c>
      <c r="F1619" s="4" t="s">
        <v>10</v>
      </c>
      <c r="G1619" s="4" t="s">
        <v>10</v>
      </c>
      <c r="H1619" s="4"/>
      <c r="I1619" s="4"/>
      <c r="J1619" s="4"/>
      <c r="K1619" s="9" t="s">
        <v>1529</v>
      </c>
      <c r="L1619" s="10">
        <v>44006</v>
      </c>
      <c r="M1619" s="4"/>
      <c r="N1619" s="1">
        <f>COUNTIF(K:K,K1619)</f>
        <v>1</v>
      </c>
      <c r="O1619" s="1" t="str">
        <f t="shared" si="25"/>
        <v>Expenses,amount,,source,,expence amount,60,category,H1,item1,H1,item2,item3,,item4,,des,شراء عبر نقاط البيع بطاقة:*9034;مدى(أثير) من:*2984 لدى:KOCH KOSHERI ERSTAURAN مبلغ:SAR 60.00 في:20-06-25 21:21,dae,44006,note2,</v>
      </c>
      <c r="P1619">
        <f>COUNTIF(O:O,O1619)</f>
        <v>1</v>
      </c>
    </row>
    <row r="1620" spans="1:16" ht="30" customHeight="1" thickBot="1" x14ac:dyDescent="0.35">
      <c r="A1620" s="8">
        <v>44006.995324074072</v>
      </c>
      <c r="B1620" s="4" t="s">
        <v>9</v>
      </c>
      <c r="C1620" s="4"/>
      <c r="D1620" s="4"/>
      <c r="E1620" s="9">
        <v>65.3</v>
      </c>
      <c r="F1620" s="4" t="s">
        <v>10</v>
      </c>
      <c r="G1620" s="4" t="s">
        <v>10</v>
      </c>
      <c r="H1620" s="4"/>
      <c r="I1620" s="4"/>
      <c r="J1620" s="4"/>
      <c r="K1620" s="9" t="s">
        <v>1530</v>
      </c>
      <c r="L1620" s="10">
        <v>44006</v>
      </c>
      <c r="M1620" s="4"/>
      <c r="N1620" s="1">
        <f>COUNTIF(K:K,K1620)</f>
        <v>1</v>
      </c>
      <c r="O1620" s="1" t="str">
        <f t="shared" si="25"/>
        <v>Expenses,amount,,source,,expence amount,65.3,category,H1,item1,H1,item2,item3,,item4,,des,شراء عبر نقاط البيع بطاقة:*9034;مدى(أثير) من:*2984 لدى:PANDA RETAIL COMPANY P مبلغ:SAR 65.30 في:20-06-24 17:49,dae,44006,note2,</v>
      </c>
      <c r="P1620">
        <f>COUNTIF(O:O,O1620)</f>
        <v>1</v>
      </c>
    </row>
    <row r="1621" spans="1:16" ht="30" customHeight="1" thickBot="1" x14ac:dyDescent="0.35">
      <c r="A1621" s="8">
        <v>44006.995659722219</v>
      </c>
      <c r="B1621" s="4" t="s">
        <v>9</v>
      </c>
      <c r="C1621" s="4"/>
      <c r="D1621" s="4"/>
      <c r="E1621" s="9">
        <v>175</v>
      </c>
      <c r="F1621" s="4" t="s">
        <v>10</v>
      </c>
      <c r="G1621" s="4" t="s">
        <v>10</v>
      </c>
      <c r="H1621" s="4"/>
      <c r="I1621" s="4"/>
      <c r="J1621" s="4"/>
      <c r="K1621" s="9" t="s">
        <v>1531</v>
      </c>
      <c r="L1621" s="10">
        <v>44005</v>
      </c>
      <c r="M1621" s="4"/>
      <c r="N1621" s="1">
        <f>COUNTIF(K:K,K1621)</f>
        <v>1</v>
      </c>
      <c r="O1621" s="1" t="str">
        <f t="shared" si="25"/>
        <v>Expenses,amount,,source,,expence amount,175,category,H1,item1,H1,item2,item3,,item4,,des,شراء عبر نقاط البيع بطاقة:*9034;مدى(أثير) من:*2984 لدى:ALA-KAIFAK EST مبلغ:SAR 175.00 في:20-06-23 15:58,dae,44005,note2,</v>
      </c>
      <c r="P1621">
        <f>COUNTIF(O:O,O1621)</f>
        <v>1</v>
      </c>
    </row>
    <row r="1622" spans="1:16" ht="30" customHeight="1" thickBot="1" x14ac:dyDescent="0.35">
      <c r="A1622" s="8">
        <v>44006.995983796296</v>
      </c>
      <c r="B1622" s="4" t="s">
        <v>9</v>
      </c>
      <c r="C1622" s="4"/>
      <c r="D1622" s="4"/>
      <c r="E1622" s="9">
        <v>18</v>
      </c>
      <c r="F1622" s="4" t="s">
        <v>20</v>
      </c>
      <c r="G1622" s="4"/>
      <c r="H1622" s="4" t="s">
        <v>84</v>
      </c>
      <c r="I1622" s="4"/>
      <c r="J1622" s="4"/>
      <c r="K1622" s="9" t="s">
        <v>1532</v>
      </c>
      <c r="L1622" s="10">
        <v>44005</v>
      </c>
      <c r="M1622" s="4"/>
      <c r="N1622" s="1">
        <f>COUNTIF(K:K,K1622)</f>
        <v>1</v>
      </c>
      <c r="O1622" s="1" t="str">
        <f t="shared" si="25"/>
        <v>Expenses,amount,,source,,expence amount,18,category,Me,item1,,item2Coffee,item3,,item4,,des,شراء عبر نقاط البيع بطاقة:*9034;مدى(أثير) من:*2984 لدى:RIYADH VISON CO ILLY E مبلغ:SAR 18.00 في:20-06-23 13:08,dae,44005,note2,</v>
      </c>
      <c r="P1622">
        <f>COUNTIF(O:O,O1622)</f>
        <v>1</v>
      </c>
    </row>
    <row r="1623" spans="1:16" ht="30" customHeight="1" thickBot="1" x14ac:dyDescent="0.35">
      <c r="A1623" s="8">
        <v>44006.996319444443</v>
      </c>
      <c r="B1623" s="4" t="s">
        <v>9</v>
      </c>
      <c r="C1623" s="4"/>
      <c r="D1623" s="4"/>
      <c r="E1623" s="9">
        <v>11</v>
      </c>
      <c r="F1623" s="4" t="s">
        <v>20</v>
      </c>
      <c r="G1623" s="4"/>
      <c r="H1623" s="4" t="s">
        <v>74</v>
      </c>
      <c r="I1623" s="4"/>
      <c r="J1623" s="4"/>
      <c r="K1623" s="9" t="s">
        <v>1533</v>
      </c>
      <c r="L1623" s="10">
        <v>44005</v>
      </c>
      <c r="M1623" s="4"/>
      <c r="N1623" s="1">
        <f>COUNTIF(K:K,K1623)</f>
        <v>1</v>
      </c>
      <c r="O1623" s="1" t="str">
        <f t="shared" si="25"/>
        <v>Expenses,amount,,source,,expence amount,11,category,Me,item1,,item2Food,item3,,item4,,des,شراء عبر نقاط البيع بطاقة:*9034;مدى(أثير) من:*2984 لدى:Shawarma House Restaur مبلغ:SAR 11.00 في:20-06-23 10:17,dae,44005,note2,</v>
      </c>
      <c r="P1623">
        <f>COUNTIF(O:O,O1623)</f>
        <v>1</v>
      </c>
    </row>
    <row r="1624" spans="1:16" ht="30" customHeight="1" thickBot="1" x14ac:dyDescent="0.35">
      <c r="A1624" s="8">
        <v>44006.996967592589</v>
      </c>
      <c r="B1624" s="4" t="s">
        <v>9</v>
      </c>
      <c r="C1624" s="4"/>
      <c r="D1624" s="4"/>
      <c r="E1624" s="9">
        <v>48</v>
      </c>
      <c r="F1624" s="4" t="s">
        <v>10</v>
      </c>
      <c r="G1624" s="4" t="s">
        <v>24</v>
      </c>
      <c r="H1624" s="4"/>
      <c r="I1624" s="4"/>
      <c r="J1624" s="4"/>
      <c r="K1624" s="9" t="s">
        <v>1534</v>
      </c>
      <c r="L1624" s="10">
        <v>44005</v>
      </c>
      <c r="M1624" s="4"/>
      <c r="N1624" s="1">
        <f>COUNTIF(K:K,K1624)</f>
        <v>1</v>
      </c>
      <c r="O1624" s="1" t="str">
        <f t="shared" si="25"/>
        <v>Expenses,amount,,source,,expence amount,48,category,H1,item1,Batool,item2,item3,,item4,,des,شراء انترنت بطاقة:*9034;مدى من:*2984 لدى:ation مبلغ:SAR 48.00 في:20-06-23 23:00,dae,44005,note2,</v>
      </c>
      <c r="P1624">
        <f>COUNTIF(O:O,O1624)</f>
        <v>1</v>
      </c>
    </row>
    <row r="1625" spans="1:16" ht="30" customHeight="1" thickBot="1" x14ac:dyDescent="0.35">
      <c r="A1625" s="8">
        <v>44006.997442129628</v>
      </c>
      <c r="B1625" s="4" t="s">
        <v>9</v>
      </c>
      <c r="C1625" s="4"/>
      <c r="D1625" s="4"/>
      <c r="E1625" s="9">
        <v>120</v>
      </c>
      <c r="F1625" s="4" t="s">
        <v>20</v>
      </c>
      <c r="G1625" s="4"/>
      <c r="H1625" s="4" t="s">
        <v>30</v>
      </c>
      <c r="I1625" s="4"/>
      <c r="J1625" s="4"/>
      <c r="K1625" s="9" t="s">
        <v>1535</v>
      </c>
      <c r="L1625" s="10">
        <v>44005</v>
      </c>
      <c r="M1625" s="4"/>
      <c r="N1625" s="1">
        <f>COUNTIF(K:K,K1625)</f>
        <v>1</v>
      </c>
      <c r="O1625" s="1" t="str">
        <f t="shared" si="25"/>
        <v>Expenses,amount,,source,,expence amount,120,category,Me,item1,,item2Other,item3,,item4,,des,شراء عبر نقاط البيع بطاقة:*9034;مدى(أثير) من:*2984 لدى:RED TAG مبلغ:SAR 120.50 في:20-06-23 22:31,dae,44005,note2,</v>
      </c>
      <c r="P1625">
        <f>COUNTIF(O:O,O1625)</f>
        <v>1</v>
      </c>
    </row>
    <row r="1626" spans="1:16" ht="30" customHeight="1" thickBot="1" x14ac:dyDescent="0.35">
      <c r="A1626" s="8">
        <v>44006.997835648152</v>
      </c>
      <c r="B1626" s="4" t="s">
        <v>9</v>
      </c>
      <c r="C1626" s="4"/>
      <c r="D1626" s="4"/>
      <c r="E1626" s="9">
        <v>55</v>
      </c>
      <c r="F1626" s="4" t="s">
        <v>20</v>
      </c>
      <c r="G1626" s="4"/>
      <c r="H1626" s="4" t="s">
        <v>84</v>
      </c>
      <c r="I1626" s="4"/>
      <c r="J1626" s="4"/>
      <c r="K1626" s="9" t="s">
        <v>1536</v>
      </c>
      <c r="L1626" s="10">
        <v>44005</v>
      </c>
      <c r="M1626" s="4"/>
      <c r="N1626" s="1">
        <f>COUNTIF(K:K,K1626)</f>
        <v>1</v>
      </c>
      <c r="O1626" s="1" t="str">
        <f t="shared" si="25"/>
        <v>Expenses,amount,,source,,expence amount,55,category,Me,item1,,item2Coffee,item3,,item4,,des,شراء عبر نقاط البيع بطاقة:*9034;مدى(أثير) من:*2984 لدى:DR CAFE مبلغ:SAR 55.00 في:20-06-23 20:59,dae,44005,note2,</v>
      </c>
      <c r="P1626">
        <f>COUNTIF(O:O,O1626)</f>
        <v>1</v>
      </c>
    </row>
    <row r="1627" spans="1:16" ht="30" customHeight="1" thickBot="1" x14ac:dyDescent="0.35">
      <c r="A1627" s="8">
        <v>44006.998414351852</v>
      </c>
      <c r="B1627" s="4" t="s">
        <v>9</v>
      </c>
      <c r="C1627" s="4"/>
      <c r="D1627" s="4"/>
      <c r="E1627" s="9">
        <v>69.900000000000006</v>
      </c>
      <c r="F1627" s="4" t="s">
        <v>20</v>
      </c>
      <c r="G1627" s="4"/>
      <c r="H1627" s="4" t="s">
        <v>306</v>
      </c>
      <c r="I1627" s="4"/>
      <c r="J1627" s="4"/>
      <c r="K1627" s="9" t="s">
        <v>1537</v>
      </c>
      <c r="L1627" s="10">
        <v>44002</v>
      </c>
      <c r="M1627" s="4"/>
      <c r="N1627" s="1">
        <f>COUNTIF(K:K,K1627)</f>
        <v>1</v>
      </c>
      <c r="O1627" s="1" t="str">
        <f t="shared" si="25"/>
        <v>Expenses,amount,,source,,expence amount,69.9,category,Me,item1,,item2Pharmacy,item3,,item4,,des,شراء عبر نقاط البيع بطاقة:*9034;مدى(أثير) من:*2984 لدى:Alsalatin Pharmacy 746 مبلغ:SAR 69.90 في:20-06-20 10:49,dae,44002,note2,</v>
      </c>
      <c r="P1627">
        <f>COUNTIF(O:O,O1627)</f>
        <v>1</v>
      </c>
    </row>
    <row r="1628" spans="1:16" ht="30" customHeight="1" thickBot="1" x14ac:dyDescent="0.35">
      <c r="A1628" s="8">
        <v>44008.800057870372</v>
      </c>
      <c r="B1628" s="4" t="s">
        <v>9</v>
      </c>
      <c r="C1628" s="4"/>
      <c r="D1628" s="4"/>
      <c r="E1628" s="9">
        <v>111</v>
      </c>
      <c r="F1628" s="4" t="s">
        <v>14</v>
      </c>
      <c r="G1628" s="4"/>
      <c r="H1628" s="4"/>
      <c r="I1628" s="4" t="s">
        <v>14</v>
      </c>
      <c r="J1628" s="4"/>
      <c r="K1628" s="9" t="s">
        <v>1538</v>
      </c>
      <c r="L1628" s="10">
        <v>44008</v>
      </c>
      <c r="M1628" s="4"/>
      <c r="N1628" s="1">
        <f>COUNTIF(K:K,K1628)</f>
        <v>1</v>
      </c>
      <c r="O1628" s="1" t="str">
        <f t="shared" si="25"/>
        <v>Expenses,amount,,source,,expence amount,111,category,H2,item1,,item2,item3,H2,item4,,des,شراء عبر نقاط البيع بطاقة: ***1693; مدى(أثير) من: ***3001 مبلغ: SAR 111.00 لدى: SHRIMPSHACK في: 2020-06-26 13:14:01,dae,44008,note2,</v>
      </c>
      <c r="P1628">
        <f>COUNTIF(O:O,O1628)</f>
        <v>1</v>
      </c>
    </row>
    <row r="1629" spans="1:16" ht="30" customHeight="1" thickBot="1" x14ac:dyDescent="0.35">
      <c r="A1629" s="8">
        <v>44008.800439814811</v>
      </c>
      <c r="B1629" s="4" t="s">
        <v>9</v>
      </c>
      <c r="C1629" s="4"/>
      <c r="D1629" s="4"/>
      <c r="E1629" s="9">
        <v>15</v>
      </c>
      <c r="F1629" s="4" t="s">
        <v>14</v>
      </c>
      <c r="G1629" s="4"/>
      <c r="H1629" s="4"/>
      <c r="I1629" s="4" t="s">
        <v>14</v>
      </c>
      <c r="J1629" s="4"/>
      <c r="K1629" s="9" t="s">
        <v>1539</v>
      </c>
      <c r="L1629" s="10">
        <v>44008</v>
      </c>
      <c r="M1629" s="4"/>
      <c r="N1629" s="1">
        <f>COUNTIF(K:K,K1629)</f>
        <v>1</v>
      </c>
      <c r="O1629" s="1" t="str">
        <f t="shared" si="25"/>
        <v>Expenses,amount,,source,,expence amount,15,category,H2,item1,,item2,item3,H2,item4,,des,شراء عبر نقاط البيع بطاقة: ***1693; مدى(أثير) من: ***3001 مبلغ: SAR 15.00 لدى: MCDONALDSRABEA2 في: 2020-06-26 13:03:59,dae,44008,note2,</v>
      </c>
      <c r="P1629">
        <f>COUNTIF(O:O,O1629)</f>
        <v>1</v>
      </c>
    </row>
    <row r="1630" spans="1:16" ht="30" customHeight="1" thickBot="1" x14ac:dyDescent="0.35">
      <c r="A1630" s="8">
        <v>44008.800833333335</v>
      </c>
      <c r="B1630" s="4" t="s">
        <v>9</v>
      </c>
      <c r="C1630" s="4"/>
      <c r="D1630" s="4"/>
      <c r="E1630" s="9">
        <v>46</v>
      </c>
      <c r="F1630" s="4" t="s">
        <v>14</v>
      </c>
      <c r="G1630" s="4"/>
      <c r="H1630" s="4"/>
      <c r="I1630" s="4" t="s">
        <v>14</v>
      </c>
      <c r="J1630" s="4"/>
      <c r="K1630" s="9" t="s">
        <v>1540</v>
      </c>
      <c r="L1630" s="10">
        <v>44008</v>
      </c>
      <c r="M1630" s="4"/>
      <c r="N1630" s="1">
        <f>COUNTIF(K:K,K1630)</f>
        <v>1</v>
      </c>
      <c r="O1630" s="1" t="str">
        <f t="shared" si="25"/>
        <v>Expenses,amount,,source,,expence amount,46,category,H2,item1,,item2,item3,H2,item4,,des,شراء عبر نقاط البيع بطاقة: ***1693; مدى(أثير) من: ***3001 مبلغ: SAR 46.00 لدى: SHAWERMER في: 2020-06-26 13:00:58,dae,44008,note2,</v>
      </c>
      <c r="P1630">
        <f>COUNTIF(O:O,O1630)</f>
        <v>1</v>
      </c>
    </row>
    <row r="1631" spans="1:16" ht="30" customHeight="1" thickBot="1" x14ac:dyDescent="0.35">
      <c r="A1631" s="8">
        <v>44008.801412037035</v>
      </c>
      <c r="B1631" s="4" t="s">
        <v>9</v>
      </c>
      <c r="C1631" s="4"/>
      <c r="D1631" s="4"/>
      <c r="E1631" s="9">
        <v>73.5</v>
      </c>
      <c r="F1631" s="4" t="s">
        <v>10</v>
      </c>
      <c r="G1631" s="4" t="s">
        <v>10</v>
      </c>
      <c r="H1631" s="4"/>
      <c r="I1631" s="4"/>
      <c r="J1631" s="4"/>
      <c r="K1631" s="9" t="s">
        <v>1541</v>
      </c>
      <c r="L1631" s="10">
        <v>44007</v>
      </c>
      <c r="M1631" s="4"/>
      <c r="N1631" s="1">
        <f>COUNTIF(K:K,K1631)</f>
        <v>1</v>
      </c>
      <c r="O1631" s="1" t="str">
        <f t="shared" si="25"/>
        <v>Expenses,amount,,source,,expence amount,73.5,category,H1,item1,H1,item2,item3,,item4,,des,شراء عبر نقاط البيع بطاقة:*9034;مدى(أثير) من:*2984 لدى:Ruba Muhammad Al-Hamid مبلغ:SAR 73.50 في:20-06-25 15:48,dae,44007,note2,</v>
      </c>
      <c r="P1631">
        <f>COUNTIF(O:O,O1631)</f>
        <v>1</v>
      </c>
    </row>
    <row r="1632" spans="1:16" ht="30" customHeight="1" thickBot="1" x14ac:dyDescent="0.35">
      <c r="A1632" s="8">
        <v>44008.80195601852</v>
      </c>
      <c r="B1632" s="4" t="s">
        <v>9</v>
      </c>
      <c r="C1632" s="4"/>
      <c r="D1632" s="4"/>
      <c r="E1632" s="9">
        <v>27</v>
      </c>
      <c r="F1632" s="4" t="s">
        <v>14</v>
      </c>
      <c r="G1632" s="4"/>
      <c r="H1632" s="4"/>
      <c r="I1632" s="4" t="s">
        <v>14</v>
      </c>
      <c r="J1632" s="4"/>
      <c r="K1632" s="9" t="s">
        <v>1542</v>
      </c>
      <c r="L1632" s="10">
        <v>43999</v>
      </c>
      <c r="M1632" s="4"/>
      <c r="N1632" s="1">
        <f>COUNTIF(K:K,K1632)</f>
        <v>1</v>
      </c>
      <c r="O1632" s="1" t="str">
        <f t="shared" si="25"/>
        <v>Expenses,amount,,source,,expence amount,27,category,H2,item1,,item2,item3,H2,item4,,des,شراء عبر نقاط البيع بطاقة:*9034;مدى(أثير) من:*2984 لدى:Baskin Robins RAM مبلغ:SAR 27.00 في:20-06-17 18:52,dae,43999,note2,</v>
      </c>
      <c r="P1632">
        <f>COUNTIF(O:O,O1632)</f>
        <v>1</v>
      </c>
    </row>
    <row r="1633" spans="1:16" ht="30" customHeight="1" thickBot="1" x14ac:dyDescent="0.35">
      <c r="A1633" s="8">
        <v>44008.872430555559</v>
      </c>
      <c r="B1633" s="4" t="s">
        <v>9</v>
      </c>
      <c r="C1633" s="4"/>
      <c r="D1633" s="4"/>
      <c r="E1633" s="9">
        <v>9.83</v>
      </c>
      <c r="F1633" s="4" t="s">
        <v>20</v>
      </c>
      <c r="G1633" s="4"/>
      <c r="H1633" s="4" t="s">
        <v>306</v>
      </c>
      <c r="I1633" s="4"/>
      <c r="J1633" s="4"/>
      <c r="K1633" s="9" t="s">
        <v>1543</v>
      </c>
      <c r="L1633" s="10">
        <v>44007</v>
      </c>
      <c r="M1633" s="4"/>
      <c r="N1633" s="1">
        <f>COUNTIF(K:K,K1633)</f>
        <v>1</v>
      </c>
      <c r="O1633" s="1" t="str">
        <f t="shared" ref="O1633:O1696" si="26">B1633&amp;","&amp;"amount"&amp;","&amp;C1633&amp;","&amp;"source"&amp;","&amp;D1633&amp;","&amp;"expence amount"&amp;","&amp;E1633&amp;","&amp;"category"&amp;","&amp;F1633&amp;","&amp;"item1"&amp;","&amp;G1633&amp;","&amp;"item2"&amp;H1633&amp;","&amp;"item3"&amp;","&amp;I1633&amp;","&amp;"item4"&amp;","&amp;J1633&amp;","&amp;"des"&amp;","&amp;K1633&amp;","&amp;"dae"&amp;","&amp;L1633&amp;","&amp;"note2"&amp;","&amp;M1633</f>
        <v>Expenses,amount,,source,,expence amount,9.83,category,Me,item1,,item2Pharmacy,item3,,item4,,des,مشتريات نقاط البيع بطاقة: **4529;مدى(تطبيق مدى Pay) من: xx007 مبلغ: 9.83 SAR لدى: Health House Company دولة: السعودية في: 2020/06/25 10:49,dae,44007,note2,</v>
      </c>
      <c r="P1633">
        <f>COUNTIF(O:O,O1633)</f>
        <v>1</v>
      </c>
    </row>
    <row r="1634" spans="1:16" ht="30" customHeight="1" thickBot="1" x14ac:dyDescent="0.35">
      <c r="A1634" s="8">
        <v>44009.025069444448</v>
      </c>
      <c r="B1634" s="4" t="s">
        <v>9</v>
      </c>
      <c r="C1634" s="4"/>
      <c r="D1634" s="4"/>
      <c r="E1634" s="9">
        <v>96.18</v>
      </c>
      <c r="F1634" s="4" t="s">
        <v>14</v>
      </c>
      <c r="G1634" s="4"/>
      <c r="H1634" s="4"/>
      <c r="I1634" s="4" t="s">
        <v>14</v>
      </c>
      <c r="J1634" s="4"/>
      <c r="K1634" s="9" t="s">
        <v>1544</v>
      </c>
      <c r="L1634" s="10">
        <v>44008</v>
      </c>
      <c r="M1634" s="4"/>
      <c r="N1634" s="1">
        <f>COUNTIF(K:K,K1634)</f>
        <v>1</v>
      </c>
      <c r="O1634" s="1" t="str">
        <f t="shared" si="26"/>
        <v>Expenses,amount,,source,,expence amount,96.18,category,H2,item1,,item2,item3,H2,item4,,des,مشتريات نقاط البيع بطاقة: **4529;مدى(أثير) من: xx007 مبلغ: 96.18 SAR لدى: AlOthaim AlNafel 148 دولة: السعودية في: 2020/06/26 22:12,dae,44008,note2,</v>
      </c>
      <c r="P1634">
        <f>COUNTIF(O:O,O1634)</f>
        <v>1</v>
      </c>
    </row>
    <row r="1635" spans="1:16" ht="30" customHeight="1" thickBot="1" x14ac:dyDescent="0.35">
      <c r="A1635" s="8">
        <v>44009.025439814817</v>
      </c>
      <c r="B1635" s="4" t="s">
        <v>9</v>
      </c>
      <c r="C1635" s="4"/>
      <c r="D1635" s="4"/>
      <c r="E1635" s="9">
        <v>196.22</v>
      </c>
      <c r="F1635" s="4" t="s">
        <v>14</v>
      </c>
      <c r="G1635" s="4"/>
      <c r="H1635" s="4"/>
      <c r="I1635" s="4" t="s">
        <v>14</v>
      </c>
      <c r="J1635" s="4"/>
      <c r="K1635" s="9" t="s">
        <v>1545</v>
      </c>
      <c r="L1635" s="10">
        <v>44008</v>
      </c>
      <c r="M1635" s="4"/>
      <c r="N1635" s="1">
        <f>COUNTIF(K:K,K1635)</f>
        <v>1</v>
      </c>
      <c r="O1635" s="1" t="str">
        <f t="shared" si="26"/>
        <v>Expenses,amount,,source,,expence amount,196.22,category,H2,item1,,item2,item3,H2,item4,,des,مشتريات نقاط البيع بطاقة: **4529;مدى(أثير) من: xx007 مبلغ: 196.22 SAR لدى: TAMIMI MARKETS S162 دولة: السعودية في: 2020/06/26 21:32,dae,44008,note2,</v>
      </c>
      <c r="P1635">
        <f>COUNTIF(O:O,O1635)</f>
        <v>1</v>
      </c>
    </row>
    <row r="1636" spans="1:16" ht="30" customHeight="1" thickBot="1" x14ac:dyDescent="0.35">
      <c r="A1636" s="8">
        <v>44009.738518518519</v>
      </c>
      <c r="B1636" s="4" t="s">
        <v>9</v>
      </c>
      <c r="C1636" s="4"/>
      <c r="D1636" s="4"/>
      <c r="E1636" s="9">
        <v>18.899999999999999</v>
      </c>
      <c r="F1636" s="4" t="s">
        <v>14</v>
      </c>
      <c r="G1636" s="4"/>
      <c r="H1636" s="4"/>
      <c r="I1636" s="4" t="s">
        <v>14</v>
      </c>
      <c r="J1636" s="4"/>
      <c r="K1636" s="9" t="s">
        <v>1546</v>
      </c>
      <c r="L1636" s="10">
        <v>44004</v>
      </c>
      <c r="M1636" s="4"/>
      <c r="N1636" s="1">
        <f>COUNTIF(K:K,K1636)</f>
        <v>1</v>
      </c>
      <c r="O1636" s="1" t="str">
        <f t="shared" si="26"/>
        <v>Expenses,amount,,source,,expence amount,18.9,category,H2,item1,,item2,item3,H2,item4,,des,مشتريات نقاط البيع بطاقة: **4529;مدى من: xx007 مبلغ: 18.90 SAR لدى: DANYAA ALASAR EST دولة: السعودية في: 2020/06/22 22:05,dae,44004,note2,</v>
      </c>
      <c r="P1636">
        <f>COUNTIF(O:O,O1636)</f>
        <v>1</v>
      </c>
    </row>
    <row r="1637" spans="1:16" ht="30" customHeight="1" thickBot="1" x14ac:dyDescent="0.35">
      <c r="A1637" s="8">
        <v>44009.738912037035</v>
      </c>
      <c r="B1637" s="4" t="s">
        <v>9</v>
      </c>
      <c r="C1637" s="4"/>
      <c r="D1637" s="4"/>
      <c r="E1637" s="9">
        <v>137.13999999999999</v>
      </c>
      <c r="F1637" s="4" t="s">
        <v>14</v>
      </c>
      <c r="G1637" s="4"/>
      <c r="H1637" s="4"/>
      <c r="I1637" s="4" t="s">
        <v>14</v>
      </c>
      <c r="J1637" s="4"/>
      <c r="K1637" s="9" t="s">
        <v>1547</v>
      </c>
      <c r="L1637" s="10">
        <v>44004</v>
      </c>
      <c r="M1637" s="4"/>
      <c r="N1637" s="1">
        <f>COUNTIF(K:K,K1637)</f>
        <v>1</v>
      </c>
      <c r="O1637" s="1" t="str">
        <f t="shared" si="26"/>
        <v>Expenses,amount,,source,,expence amount,137.14,category,H2,item1,,item2,item3,H2,item4,,des,مشتريات نقاط البيع بطاقة: **4529;مدى(أثير) من: xx007 مبلغ: 137.14 SAR لدى: Al Othaim Markets BR دولة: السعودية في: 2020/06/22 21:35,dae,44004,note2,</v>
      </c>
      <c r="P1637">
        <f>COUNTIF(O:O,O1637)</f>
        <v>1</v>
      </c>
    </row>
    <row r="1638" spans="1:16" ht="30" customHeight="1" thickBot="1" x14ac:dyDescent="0.35">
      <c r="A1638" s="8">
        <v>44011.787824074076</v>
      </c>
      <c r="B1638" s="4" t="s">
        <v>9</v>
      </c>
      <c r="C1638" s="4"/>
      <c r="D1638" s="4"/>
      <c r="E1638" s="9">
        <v>25</v>
      </c>
      <c r="F1638" s="4" t="s">
        <v>20</v>
      </c>
      <c r="G1638" s="4"/>
      <c r="H1638" s="4" t="s">
        <v>306</v>
      </c>
      <c r="I1638" s="4"/>
      <c r="J1638" s="4"/>
      <c r="K1638" s="9" t="s">
        <v>1548</v>
      </c>
      <c r="L1638" s="10">
        <v>44011</v>
      </c>
      <c r="M1638" s="4"/>
      <c r="N1638" s="1">
        <f>COUNTIF(K:K,K1638)</f>
        <v>1</v>
      </c>
      <c r="O1638" s="1" t="str">
        <f t="shared" si="26"/>
        <v>Expenses,amount,,source,,expence amount,25,category,Me,item1,,item2Pharmacy,item3,,item4,,des,مشتريات نقاط البيع بطاقة: **4529;مدى(تطبيق مدى Pay) من: xx007 مبلغ: 25.00 SAR لدى: adam pharmcy clinic دولة: السعودية في: 2020/06/29 16:37,dae,44011,note2,</v>
      </c>
      <c r="P1638">
        <f>COUNTIF(O:O,O1638)</f>
        <v>1</v>
      </c>
    </row>
    <row r="1639" spans="1:16" ht="30" customHeight="1" thickBot="1" x14ac:dyDescent="0.35">
      <c r="A1639" s="8">
        <v>44011.788217592592</v>
      </c>
      <c r="B1639" s="4" t="s">
        <v>9</v>
      </c>
      <c r="C1639" s="4"/>
      <c r="D1639" s="4"/>
      <c r="E1639" s="9">
        <v>24.78</v>
      </c>
      <c r="F1639" s="4" t="s">
        <v>10</v>
      </c>
      <c r="G1639" s="4" t="s">
        <v>10</v>
      </c>
      <c r="H1639" s="4"/>
      <c r="I1639" s="4"/>
      <c r="J1639" s="4"/>
      <c r="K1639" s="9" t="s">
        <v>1549</v>
      </c>
      <c r="L1639" s="10">
        <v>44011</v>
      </c>
      <c r="M1639" s="4"/>
      <c r="N1639" s="1">
        <f>COUNTIF(K:K,K1639)</f>
        <v>1</v>
      </c>
      <c r="O1639" s="1" t="str">
        <f t="shared" si="26"/>
        <v>Expenses,amount,,source,,expence amount,24.78,category,H1,item1,H1,item2,item3,,item4,,des,مشتريات نقاط البيع بطاقة: **4529;مدى(تطبيق مدى Pay) من: xx007 مبلغ: 24.78 SAR لدى: NAJMAT HAYI ALNDAA دولة: السعودية في: 2020/06/29 16:34,dae,44011,note2,</v>
      </c>
      <c r="P1639">
        <f>COUNTIF(O:O,O1639)</f>
        <v>1</v>
      </c>
    </row>
    <row r="1640" spans="1:16" ht="30" customHeight="1" thickBot="1" x14ac:dyDescent="0.35">
      <c r="A1640" s="8">
        <v>44011.788587962961</v>
      </c>
      <c r="B1640" s="4" t="s">
        <v>9</v>
      </c>
      <c r="C1640" s="4"/>
      <c r="D1640" s="4"/>
      <c r="E1640" s="9">
        <v>435</v>
      </c>
      <c r="F1640" s="4" t="s">
        <v>20</v>
      </c>
      <c r="G1640" s="4"/>
      <c r="H1640" s="4" t="s">
        <v>30</v>
      </c>
      <c r="I1640" s="4"/>
      <c r="J1640" s="4"/>
      <c r="K1640" s="9" t="s">
        <v>1550</v>
      </c>
      <c r="L1640" s="10">
        <v>44011</v>
      </c>
      <c r="M1640" s="4"/>
      <c r="N1640" s="1">
        <f>COUNTIF(K:K,K1640)</f>
        <v>1</v>
      </c>
      <c r="O1640" s="1" t="str">
        <f t="shared" si="26"/>
        <v>Expenses,amount,,source,,expence amount,435,category,Me,item1,,item2Other,item3,,item4,,des,مشتريات نقاط البيع بطاقة: **4529;مدى(تطبيق مدى Pay) من: xx007 مبلغ: 435.00 SAR لدى: SEPHORA NAKHEEL دولة: السعودية في: 2020/06/29 16:14,dae,44011,note2,</v>
      </c>
      <c r="P1640">
        <f>COUNTIF(O:O,O1640)</f>
        <v>1</v>
      </c>
    </row>
    <row r="1641" spans="1:16" ht="30" customHeight="1" thickBot="1" x14ac:dyDescent="0.35">
      <c r="A1641" s="8">
        <v>44012.619513888887</v>
      </c>
      <c r="B1641" s="4" t="s">
        <v>9</v>
      </c>
      <c r="C1641" s="4"/>
      <c r="D1641" s="4"/>
      <c r="E1641" s="9">
        <v>30.34</v>
      </c>
      <c r="F1641" s="4" t="s">
        <v>60</v>
      </c>
      <c r="G1641" s="4"/>
      <c r="H1641" s="4"/>
      <c r="I1641" s="4"/>
      <c r="J1641" s="4"/>
      <c r="K1641" s="9" t="s">
        <v>1551</v>
      </c>
      <c r="L1641" s="10">
        <v>44012</v>
      </c>
      <c r="M1641" s="4"/>
      <c r="N1641" s="1">
        <f>COUNTIF(K:K,K1641)</f>
        <v>1</v>
      </c>
      <c r="O1641" s="1" t="str">
        <f t="shared" si="26"/>
        <v>Expenses,amount,,source,,expence amount,30.34,category,Res,item1,,item2,item3,,item4,,des,مشتريات إنترنت بطاقة: **4529;مدى من: xx007 مبلغ: 30.34 SAR لدى: UBER TRIP HELP UBER CO في: 2020/06/30 11:13,dae,44012,note2,</v>
      </c>
      <c r="P1641">
        <f>COUNTIF(O:O,O1641)</f>
        <v>1</v>
      </c>
    </row>
    <row r="1642" spans="1:16" ht="30" customHeight="1" thickBot="1" x14ac:dyDescent="0.35">
      <c r="A1642" s="8">
        <v>44012.620219907411</v>
      </c>
      <c r="B1642" s="4" t="s">
        <v>9</v>
      </c>
      <c r="C1642" s="4"/>
      <c r="D1642" s="4"/>
      <c r="E1642" s="9">
        <v>210</v>
      </c>
      <c r="F1642" s="4" t="s">
        <v>20</v>
      </c>
      <c r="G1642" s="4"/>
      <c r="H1642" s="4" t="s">
        <v>30</v>
      </c>
      <c r="I1642" s="4"/>
      <c r="J1642" s="4"/>
      <c r="K1642" s="9" t="s">
        <v>1552</v>
      </c>
      <c r="L1642" s="10">
        <v>44011</v>
      </c>
      <c r="M1642" s="4"/>
      <c r="N1642" s="1">
        <f>COUNTIF(K:K,K1642)</f>
        <v>1</v>
      </c>
      <c r="O1642" s="1" t="str">
        <f t="shared" si="26"/>
        <v>Expenses,amount,,source,,expence amount,210,category,Me,item1,,item2Other,item3,,item4,,des,مشتريات نقاط البيع بطاقة: **4529;مدى(تطبيق مدى Pay) من: xx007 مبلغ: 210.00 SAR لدى: Foreigen Rose EST دولة: السعودية في: 2020/06/29 16:09عطر,dae,44011,note2,</v>
      </c>
      <c r="P1642">
        <f>COUNTIF(O:O,O1642)</f>
        <v>1</v>
      </c>
    </row>
    <row r="1643" spans="1:16" ht="30" customHeight="1" thickBot="1" x14ac:dyDescent="0.35">
      <c r="A1643" s="8">
        <v>44012.621238425927</v>
      </c>
      <c r="B1643" s="4" t="s">
        <v>9</v>
      </c>
      <c r="C1643" s="4"/>
      <c r="D1643" s="4"/>
      <c r="E1643" s="9">
        <v>31.5</v>
      </c>
      <c r="F1643" s="4" t="s">
        <v>14</v>
      </c>
      <c r="G1643" s="4"/>
      <c r="H1643" s="4"/>
      <c r="I1643" s="4" t="s">
        <v>254</v>
      </c>
      <c r="J1643" s="4"/>
      <c r="K1643" s="9" t="s">
        <v>1553</v>
      </c>
      <c r="L1643" s="10">
        <v>44011</v>
      </c>
      <c r="M1643" s="4"/>
      <c r="N1643" s="1">
        <f>COUNTIF(K:K,K1643)</f>
        <v>1</v>
      </c>
      <c r="O1643" s="1" t="str">
        <f t="shared" si="26"/>
        <v>Expenses,amount,,source,,expence amount,31.5,category,H2,item1,,item2,item3,Momen,item4,,des,سداد فاتورة من: xx007 مبلغ: 31.50 SAR مفوتر: في: 2020/06/29 13:59,dae,44011,note2,</v>
      </c>
      <c r="P1643">
        <f>COUNTIF(O:O,O1643)</f>
        <v>1</v>
      </c>
    </row>
    <row r="1644" spans="1:16" ht="30" customHeight="1" thickBot="1" x14ac:dyDescent="0.35">
      <c r="A1644" s="8">
        <v>44012.621782407405</v>
      </c>
      <c r="B1644" s="4" t="s">
        <v>9</v>
      </c>
      <c r="C1644" s="4"/>
      <c r="D1644" s="4"/>
      <c r="E1644" s="9">
        <v>105</v>
      </c>
      <c r="F1644" s="4" t="s">
        <v>14</v>
      </c>
      <c r="G1644" s="4"/>
      <c r="H1644" s="4"/>
      <c r="I1644" s="4" t="s">
        <v>14</v>
      </c>
      <c r="J1644" s="4"/>
      <c r="K1644" s="9" t="s">
        <v>1554</v>
      </c>
      <c r="L1644" s="10">
        <v>44011</v>
      </c>
      <c r="M1644" s="4"/>
      <c r="N1644" s="1">
        <f>COUNTIF(K:K,K1644)</f>
        <v>1</v>
      </c>
      <c r="O1644" s="1" t="str">
        <f t="shared" si="26"/>
        <v>Expenses,amount,,source,,expence amount,105,category,H2,item1,,item2,item3,H2,item4,,des,سداد فاتورة من: xx007 مبلغ: 105.00 SAR مفوتر: في: 2020/06/29 13:58,dae,44011,note2,</v>
      </c>
      <c r="P1644">
        <f>COUNTIF(O:O,O1644)</f>
        <v>1</v>
      </c>
    </row>
    <row r="1645" spans="1:16" ht="30" customHeight="1" thickBot="1" x14ac:dyDescent="0.35">
      <c r="A1645" s="8">
        <v>44012.640081018515</v>
      </c>
      <c r="B1645" s="4" t="s">
        <v>9</v>
      </c>
      <c r="C1645" s="4"/>
      <c r="D1645" s="4"/>
      <c r="E1645" s="9">
        <v>14</v>
      </c>
      <c r="F1645" s="4" t="s">
        <v>10</v>
      </c>
      <c r="G1645" s="4" t="s">
        <v>10</v>
      </c>
      <c r="H1645" s="4"/>
      <c r="I1645" s="4"/>
      <c r="J1645" s="4"/>
      <c r="K1645" s="9" t="s">
        <v>1241</v>
      </c>
      <c r="L1645" s="10">
        <v>44009</v>
      </c>
      <c r="M1645" s="4"/>
      <c r="N1645" s="1">
        <f>COUNTIF(K:K,K1645)</f>
        <v>2</v>
      </c>
      <c r="O1645" s="1" t="str">
        <f t="shared" si="26"/>
        <v>Expenses,amount,,source,,expence amount,14,category,H1,item1,H1,item2,item3,,item4,,des,ماء,dae,44009,note2,</v>
      </c>
      <c r="P1645">
        <f>COUNTIF(O:O,O1645)</f>
        <v>1</v>
      </c>
    </row>
    <row r="1646" spans="1:16" ht="30" customHeight="1" thickBot="1" x14ac:dyDescent="0.35">
      <c r="A1646" s="8">
        <v>44012.6403125</v>
      </c>
      <c r="B1646" s="4" t="s">
        <v>9</v>
      </c>
      <c r="C1646" s="4"/>
      <c r="D1646" s="4"/>
      <c r="E1646" s="9">
        <v>7</v>
      </c>
      <c r="F1646" s="4" t="s">
        <v>14</v>
      </c>
      <c r="G1646" s="4"/>
      <c r="H1646" s="4"/>
      <c r="I1646" s="4" t="s">
        <v>14</v>
      </c>
      <c r="J1646" s="4"/>
      <c r="K1646" s="4" t="s">
        <v>1315</v>
      </c>
      <c r="L1646" s="10">
        <v>44009</v>
      </c>
      <c r="M1646" s="4"/>
      <c r="N1646" s="1">
        <f>COUNTIF(K:K,K1646)</f>
        <v>2</v>
      </c>
      <c r="O1646" s="1" t="str">
        <f t="shared" si="26"/>
        <v>Expenses,amount,,source,,expence amount,7,category,H2,item1,,item2,item3,H2,item4,,des,Water,dae,44009,note2,</v>
      </c>
      <c r="P1646">
        <f>COUNTIF(O:O,O1646)</f>
        <v>1</v>
      </c>
    </row>
    <row r="1647" spans="1:16" ht="30" customHeight="1" thickBot="1" x14ac:dyDescent="0.35">
      <c r="A1647" s="8">
        <v>44012.640520833331</v>
      </c>
      <c r="B1647" s="4" t="s">
        <v>9</v>
      </c>
      <c r="C1647" s="4"/>
      <c r="D1647" s="4"/>
      <c r="E1647" s="9">
        <v>32</v>
      </c>
      <c r="F1647" s="4" t="s">
        <v>20</v>
      </c>
      <c r="G1647" s="4"/>
      <c r="H1647" s="4" t="s">
        <v>45</v>
      </c>
      <c r="I1647" s="4"/>
      <c r="J1647" s="4"/>
      <c r="K1647" s="9" t="s">
        <v>1555</v>
      </c>
      <c r="L1647" s="10">
        <v>44012</v>
      </c>
      <c r="M1647" s="4"/>
      <c r="N1647" s="1">
        <f>COUNTIF(K:K,K1647)</f>
        <v>1</v>
      </c>
      <c r="O1647" s="1" t="str">
        <f t="shared" si="26"/>
        <v>Expenses,amount,,source,,expence amount,32,category,Me,item1,,item2Laundry,item3,,item4,,des,عزيزي المشترك نشكرك على سداد فاتورة الحساب 30003485258 بمبلغ 1000.00,dae,44012,note2,</v>
      </c>
      <c r="P1647">
        <f>COUNTIF(O:O,O1647)</f>
        <v>1</v>
      </c>
    </row>
    <row r="1648" spans="1:16" ht="30" customHeight="1" thickBot="1" x14ac:dyDescent="0.35">
      <c r="A1648" s="8">
        <v>44012.641342592593</v>
      </c>
      <c r="B1648" s="4" t="s">
        <v>9</v>
      </c>
      <c r="C1648" s="4"/>
      <c r="D1648" s="4"/>
      <c r="E1648" s="9">
        <v>1000</v>
      </c>
      <c r="F1648" s="4" t="s">
        <v>60</v>
      </c>
      <c r="G1648" s="4"/>
      <c r="H1648" s="4"/>
      <c r="I1648" s="4"/>
      <c r="J1648" s="4"/>
      <c r="K1648" s="9" t="s">
        <v>1556</v>
      </c>
      <c r="L1648" s="10">
        <v>44013</v>
      </c>
      <c r="M1648" s="4"/>
      <c r="N1648" s="1">
        <f>COUNTIF(K:K,K1648)</f>
        <v>1</v>
      </c>
      <c r="O1648" s="1" t="str">
        <f t="shared" si="26"/>
        <v>Expenses,amount,,source,,expence amount,1000,category,Res,item1,,item2,item3,,item4,,des,حوالة صادرة: محلية من: ***3001 مبلغ: SAR 1,000.00 في: 2020-06-29 09:19:35,dae,44013,note2,</v>
      </c>
      <c r="P1648">
        <f>COUNTIF(O:O,O1648)</f>
        <v>1</v>
      </c>
    </row>
    <row r="1649" spans="1:16" ht="30" customHeight="1" thickBot="1" x14ac:dyDescent="0.35">
      <c r="A1649" s="8">
        <v>44012.641921296294</v>
      </c>
      <c r="B1649" s="4" t="s">
        <v>9</v>
      </c>
      <c r="C1649" s="4"/>
      <c r="D1649" s="4"/>
      <c r="E1649" s="9">
        <v>7.5</v>
      </c>
      <c r="F1649" s="4" t="s">
        <v>20</v>
      </c>
      <c r="G1649" s="4"/>
      <c r="H1649" s="4" t="s">
        <v>74</v>
      </c>
      <c r="I1649" s="4"/>
      <c r="J1649" s="4"/>
      <c r="K1649" s="9" t="s">
        <v>1557</v>
      </c>
      <c r="L1649" s="10">
        <v>44012</v>
      </c>
      <c r="M1649" s="4"/>
      <c r="N1649" s="1">
        <f>COUNTIF(K:K,K1649)</f>
        <v>1</v>
      </c>
      <c r="O1649" s="1" t="str">
        <f t="shared" si="26"/>
        <v>Expenses,amount,,source,,expence amount,7.5,category,Me,item1,,item2Food,item3,,item4,,des,شراء عبر نقاط البيع بطاقة: ***1693; مدى(أثير) من: ***3001 مبلغ: SAR 7.50 لدى: PANDA RETAIL COMPANY P n RD في: 2020-06-30 11:44:46,dae,44012,note2,</v>
      </c>
      <c r="P1649">
        <f>COUNTIF(O:O,O1649)</f>
        <v>1</v>
      </c>
    </row>
    <row r="1650" spans="1:16" ht="30" customHeight="1" thickBot="1" x14ac:dyDescent="0.35">
      <c r="A1650" s="8">
        <v>44012.64230324074</v>
      </c>
      <c r="B1650" s="4" t="s">
        <v>9</v>
      </c>
      <c r="C1650" s="4"/>
      <c r="D1650" s="4"/>
      <c r="E1650" s="9">
        <v>51.48</v>
      </c>
      <c r="F1650" s="4" t="s">
        <v>10</v>
      </c>
      <c r="G1650" s="4" t="s">
        <v>10</v>
      </c>
      <c r="H1650" s="4"/>
      <c r="I1650" s="4"/>
      <c r="J1650" s="4"/>
      <c r="K1650" s="9" t="s">
        <v>1558</v>
      </c>
      <c r="L1650" s="10">
        <v>44010</v>
      </c>
      <c r="M1650" s="4"/>
      <c r="N1650" s="1">
        <f>COUNTIF(K:K,K1650)</f>
        <v>1</v>
      </c>
      <c r="O1650" s="1" t="str">
        <f t="shared" si="26"/>
        <v>Expenses,amount,,source,,expence amount,51.48,category,H1,item1,H1,item2,item3,,item4,,des,شراء عبر نقاط البيع بطاقة: ***1693; مدى(أثير) من: ***3001 مبلغ: SAR 51.48 لدى: TAMIMI MARKETS S162 في: 2020-06-28 22:41:00,dae,44010,note2,</v>
      </c>
      <c r="P1650">
        <f>COUNTIF(O:O,O1650)</f>
        <v>1</v>
      </c>
    </row>
    <row r="1651" spans="1:16" ht="30" customHeight="1" thickBot="1" x14ac:dyDescent="0.35">
      <c r="A1651" s="8">
        <v>44012.770277777781</v>
      </c>
      <c r="B1651" s="4" t="s">
        <v>9</v>
      </c>
      <c r="C1651" s="4"/>
      <c r="D1651" s="4"/>
      <c r="E1651" s="9">
        <v>59</v>
      </c>
      <c r="F1651" s="4" t="s">
        <v>20</v>
      </c>
      <c r="G1651" s="4"/>
      <c r="H1651" s="4" t="s">
        <v>22</v>
      </c>
      <c r="I1651" s="4"/>
      <c r="J1651" s="4"/>
      <c r="K1651" s="9" t="s">
        <v>1559</v>
      </c>
      <c r="L1651" s="10">
        <v>44010</v>
      </c>
      <c r="M1651" s="4"/>
      <c r="N1651" s="1">
        <f>COUNTIF(K:K,K1651)</f>
        <v>1</v>
      </c>
      <c r="O1651" s="1" t="str">
        <f t="shared" si="26"/>
        <v>Expenses,amount,,source,,expence amount,59,category,Me,item1,,item2Fuel,item3,,item4,,des,شراء عبر نقاط البيع بطاقة: ***1693; مدى(أثير) من: ***3001 مبلغ: SAR 59.00 لدى: Abu Bakar 2 في: 2020-06-28 22:26:06,dae,44010,note2,</v>
      </c>
      <c r="P1651">
        <f>COUNTIF(O:O,O1651)</f>
        <v>1</v>
      </c>
    </row>
    <row r="1652" spans="1:16" ht="30" customHeight="1" thickBot="1" x14ac:dyDescent="0.35">
      <c r="A1652" s="8">
        <v>44012.770902777775</v>
      </c>
      <c r="B1652" s="4" t="s">
        <v>9</v>
      </c>
      <c r="C1652" s="4"/>
      <c r="D1652" s="4"/>
      <c r="E1652" s="9">
        <v>25</v>
      </c>
      <c r="F1652" s="4" t="s">
        <v>20</v>
      </c>
      <c r="G1652" s="4"/>
      <c r="H1652" s="4" t="s">
        <v>127</v>
      </c>
      <c r="I1652" s="4"/>
      <c r="J1652" s="4"/>
      <c r="K1652" s="9" t="s">
        <v>1560</v>
      </c>
      <c r="L1652" s="10">
        <v>44010</v>
      </c>
      <c r="M1652" s="4"/>
      <c r="N1652" s="1">
        <f>COUNTIF(K:K,K1652)</f>
        <v>1</v>
      </c>
      <c r="O1652" s="1" t="str">
        <f t="shared" si="26"/>
        <v>Expenses,amount,,source,,expence amount,25,category,Me,item1,,item2Car Wash,item3,,item4,,des,شراء عبر نقاط البيع بطاقة: ***1693; مدى(أثير) من: ***3001 مبلغ: SAR 25.00 لدى: Abdullah Rashed Al Shl Al Rabiea R في: 2020-06-28 22:19:02,dae,44010,note2,</v>
      </c>
      <c r="P1652">
        <f>COUNTIF(O:O,O1652)</f>
        <v>1</v>
      </c>
    </row>
    <row r="1653" spans="1:16" ht="30" customHeight="1" thickBot="1" x14ac:dyDescent="0.35">
      <c r="A1653" s="8">
        <v>44012.771273148152</v>
      </c>
      <c r="B1653" s="4" t="s">
        <v>9</v>
      </c>
      <c r="C1653" s="4"/>
      <c r="D1653" s="4"/>
      <c r="E1653" s="9">
        <v>21.85</v>
      </c>
      <c r="F1653" s="4" t="s">
        <v>10</v>
      </c>
      <c r="G1653" s="4" t="s">
        <v>10</v>
      </c>
      <c r="H1653" s="4"/>
      <c r="I1653" s="4"/>
      <c r="J1653" s="4"/>
      <c r="K1653" s="9" t="s">
        <v>1561</v>
      </c>
      <c r="L1653" s="10">
        <v>44012</v>
      </c>
      <c r="M1653" s="4"/>
      <c r="N1653" s="1">
        <f>COUNTIF(K:K,K1653)</f>
        <v>1</v>
      </c>
      <c r="O1653" s="1" t="str">
        <f t="shared" si="26"/>
        <v>Expenses,amount,,source,,expence amount,21.85,category,H1,item1,H1,item2,item3,,item4,,des,شراء عبر نقاط البيع بطاقة: ***1693; مدى(أثير) من: ***3001 مبلغ: SAR 21.85 لدى: PANDA RETAIL COMPANY P n RD في: 2020-06-30 17:51:15,dae,44012,note2,</v>
      </c>
      <c r="P1653">
        <f>COUNTIF(O:O,O1653)</f>
        <v>1</v>
      </c>
    </row>
    <row r="1654" spans="1:16" ht="30" customHeight="1" thickBot="1" x14ac:dyDescent="0.35">
      <c r="A1654" s="8">
        <v>44012.771597222221</v>
      </c>
      <c r="B1654" s="4" t="s">
        <v>9</v>
      </c>
      <c r="C1654" s="4"/>
      <c r="D1654" s="4"/>
      <c r="E1654" s="9">
        <v>12.1</v>
      </c>
      <c r="F1654" s="4" t="s">
        <v>14</v>
      </c>
      <c r="G1654" s="4"/>
      <c r="H1654" s="4"/>
      <c r="I1654" s="4" t="s">
        <v>14</v>
      </c>
      <c r="J1654" s="4"/>
      <c r="K1654" s="9" t="s">
        <v>1562</v>
      </c>
      <c r="L1654" s="10">
        <v>44010</v>
      </c>
      <c r="M1654" s="4"/>
      <c r="N1654" s="1">
        <f>COUNTIF(K:K,K1654)</f>
        <v>1</v>
      </c>
      <c r="O1654" s="1" t="str">
        <f t="shared" si="26"/>
        <v>Expenses,amount,,source,,expence amount,12.1,category,H2,item1,,item2,item3,H2,item4,,des,شراء عبر نقاط البيع بطاقة: ***1693; مدى(أثير) من: ***3001 مبلغ: SAR 12.10 لدى: CARREFOUR في: 2020-06-28 21:10:56,dae,44010,note2,</v>
      </c>
      <c r="P1654">
        <f>COUNTIF(O:O,O1654)</f>
        <v>1</v>
      </c>
    </row>
    <row r="1655" spans="1:16" ht="30" customHeight="1" thickBot="1" x14ac:dyDescent="0.35">
      <c r="A1655" s="8">
        <v>44012.772314814814</v>
      </c>
      <c r="B1655" s="4" t="s">
        <v>9</v>
      </c>
      <c r="C1655" s="4"/>
      <c r="D1655" s="4"/>
      <c r="E1655" s="9">
        <v>20</v>
      </c>
      <c r="F1655" s="4" t="s">
        <v>20</v>
      </c>
      <c r="G1655" s="4"/>
      <c r="H1655" s="4" t="s">
        <v>22</v>
      </c>
      <c r="I1655" s="4"/>
      <c r="J1655" s="4"/>
      <c r="K1655" s="9" t="s">
        <v>1563</v>
      </c>
      <c r="L1655" s="10">
        <v>44008</v>
      </c>
      <c r="M1655" s="4"/>
      <c r="N1655" s="1">
        <f>COUNTIF(K:K,K1655)</f>
        <v>1</v>
      </c>
      <c r="O1655" s="1" t="str">
        <f t="shared" si="26"/>
        <v>Expenses,amount,,source,,expence amount,20,category,Me,item1,,item2Fuel,item3,,item4,,des,شراء عبر نقاط البيع بطاقة: ***1693; مدى(أثير) من: ***3001 مبلغ: SAR 20.00 لدى: ALATOZ CO في: 2020-06-26 20:55:58,dae,44008,note2,</v>
      </c>
      <c r="P1655">
        <f>COUNTIF(O:O,O1655)</f>
        <v>1</v>
      </c>
    </row>
    <row r="1656" spans="1:16" ht="30" customHeight="1" thickBot="1" x14ac:dyDescent="0.35">
      <c r="A1656" s="8">
        <v>44012.773634259262</v>
      </c>
      <c r="B1656" s="4" t="s">
        <v>9</v>
      </c>
      <c r="C1656" s="4"/>
      <c r="D1656" s="4"/>
      <c r="E1656" s="9">
        <v>38.25</v>
      </c>
      <c r="F1656" s="4" t="s">
        <v>10</v>
      </c>
      <c r="G1656" s="4"/>
      <c r="H1656" s="4"/>
      <c r="I1656" s="4" t="s">
        <v>10</v>
      </c>
      <c r="J1656" s="4"/>
      <c r="K1656" s="9" t="s">
        <v>1564</v>
      </c>
      <c r="L1656" s="10">
        <v>44009</v>
      </c>
      <c r="M1656" s="4"/>
      <c r="N1656" s="1">
        <f>COUNTIF(K:K,K1656)</f>
        <v>1</v>
      </c>
      <c r="O1656" s="1" t="str">
        <f t="shared" si="26"/>
        <v>Expenses,amount,,source,,expence amount,38.25,category,H1,item1,,item2,item3,H1,item4,,des,شراء عبر نقاط البيع بطاقة: ***1693; مدى(أثير) من: ***3001 مبلغ: SAR 38.25 لدى: TAMIMI MARKETS S175 في: 2020-06-27 14:40:20,dae,44009,note2,</v>
      </c>
      <c r="P1656">
        <f>COUNTIF(O:O,O1656)</f>
        <v>1</v>
      </c>
    </row>
    <row r="1657" spans="1:16" ht="30" customHeight="1" thickBot="1" x14ac:dyDescent="0.35">
      <c r="A1657" s="8">
        <v>44012.77449074074</v>
      </c>
      <c r="B1657" s="4" t="s">
        <v>9</v>
      </c>
      <c r="C1657" s="4"/>
      <c r="D1657" s="4"/>
      <c r="E1657" s="9">
        <v>48.95</v>
      </c>
      <c r="F1657" s="4" t="s">
        <v>20</v>
      </c>
      <c r="G1657" s="4"/>
      <c r="H1657" s="4" t="s">
        <v>306</v>
      </c>
      <c r="I1657" s="4"/>
      <c r="J1657" s="4"/>
      <c r="K1657" s="9" t="s">
        <v>1565</v>
      </c>
      <c r="L1657" s="10">
        <v>44009</v>
      </c>
      <c r="M1657" s="4"/>
      <c r="N1657" s="1">
        <f>COUNTIF(K:K,K1657)</f>
        <v>1</v>
      </c>
      <c r="O1657" s="1" t="str">
        <f t="shared" si="26"/>
        <v>Expenses,amount,,source,,expence amount,48.95,category,Me,item1,,item2Pharmacy,item3,,item4,,des,شراء عبر نقاط البيع بطاقة: ***1693; مدى(أثير) من: ***3001 مبلغ: SAR 48.95 لدى: Aldawaa PH 879 في: 2020-06-27 14:56:18,dae,44009,note2,</v>
      </c>
      <c r="P1657">
        <f>COUNTIF(O:O,O1657)</f>
        <v>1</v>
      </c>
    </row>
    <row r="1658" spans="1:16" ht="30" customHeight="1" thickBot="1" x14ac:dyDescent="0.35">
      <c r="A1658" s="8">
        <v>44012.774884259263</v>
      </c>
      <c r="B1658" s="4" t="s">
        <v>9</v>
      </c>
      <c r="C1658" s="4"/>
      <c r="D1658" s="4"/>
      <c r="E1658" s="9">
        <v>285.14999999999998</v>
      </c>
      <c r="F1658" s="4" t="s">
        <v>10</v>
      </c>
      <c r="G1658" s="4" t="s">
        <v>10</v>
      </c>
      <c r="H1658" s="4"/>
      <c r="I1658" s="4"/>
      <c r="J1658" s="4"/>
      <c r="K1658" s="9" t="s">
        <v>1566</v>
      </c>
      <c r="L1658" s="10">
        <v>44010</v>
      </c>
      <c r="M1658" s="4"/>
      <c r="N1658" s="1">
        <f>COUNTIF(K:K,K1658)</f>
        <v>1</v>
      </c>
      <c r="O1658" s="1" t="str">
        <f t="shared" si="26"/>
        <v>Expenses,amount,,source,,expence amount,285.15,category,H1,item1,H1,item2,item3,,item4,,des,شراء عبر نقاط البيع بطاقة: ***1693; مدى(أثير) من: ***3001 مبلغ: SAR 285.12 لدى: ALJAZERA MARKETS CO في: 2020-06-28 21:39:13,dae,44010,note2,</v>
      </c>
      <c r="P1658">
        <f>COUNTIF(O:O,O1658)</f>
        <v>1</v>
      </c>
    </row>
    <row r="1659" spans="1:16" ht="30" customHeight="1" thickBot="1" x14ac:dyDescent="0.35">
      <c r="A1659" s="8">
        <v>44012.775347222225</v>
      </c>
      <c r="B1659" s="4" t="s">
        <v>9</v>
      </c>
      <c r="C1659" s="4"/>
      <c r="D1659" s="4"/>
      <c r="E1659" s="9">
        <v>28.75</v>
      </c>
      <c r="F1659" s="4" t="s">
        <v>20</v>
      </c>
      <c r="G1659" s="4"/>
      <c r="H1659" s="4" t="s">
        <v>74</v>
      </c>
      <c r="I1659" s="4"/>
      <c r="J1659" s="4"/>
      <c r="K1659" s="9" t="s">
        <v>1567</v>
      </c>
      <c r="L1659" s="10">
        <v>44010</v>
      </c>
      <c r="M1659" s="4"/>
      <c r="N1659" s="1">
        <f>COUNTIF(K:K,K1659)</f>
        <v>1</v>
      </c>
      <c r="O1659" s="1" t="str">
        <f t="shared" si="26"/>
        <v>Expenses,amount,,source,,expence amount,28.75,category,Me,item1,,item2Food,item3,,item4,,des,شراء عبر نقاط البيع بطاقة: ***1693; مدى(أثير) من: ***3001 مبلغ: SAR 28.75 لدى: Palm Express في: 2020-06-28 21:50:45,dae,44010,note2,</v>
      </c>
      <c r="P1659">
        <f>COUNTIF(O:O,O1659)</f>
        <v>1</v>
      </c>
    </row>
    <row r="1660" spans="1:16" ht="30" customHeight="1" thickBot="1" x14ac:dyDescent="0.35">
      <c r="A1660" s="8">
        <v>44012.779340277775</v>
      </c>
      <c r="B1660" s="4" t="s">
        <v>9</v>
      </c>
      <c r="C1660" s="4"/>
      <c r="D1660" s="4"/>
      <c r="E1660" s="9">
        <v>11</v>
      </c>
      <c r="F1660" s="4" t="s">
        <v>20</v>
      </c>
      <c r="G1660" s="4"/>
      <c r="H1660" s="4" t="s">
        <v>84</v>
      </c>
      <c r="I1660" s="4"/>
      <c r="J1660" s="4"/>
      <c r="K1660" s="9" t="s">
        <v>1568</v>
      </c>
      <c r="L1660" s="10">
        <v>44011</v>
      </c>
      <c r="M1660" s="4"/>
      <c r="N1660" s="1">
        <f>COUNTIF(K:K,K1660)</f>
        <v>1</v>
      </c>
      <c r="O1660" s="1" t="str">
        <f t="shared" si="26"/>
        <v>Expenses,amount,,source,,expence amount,11,category,Me,item1,,item2Coffee,item3,,item4,,des,مشتريات نقاط البيع بطاقة: **4529;مدى(تطبيق مدى Pay) من: xx007 مبلغ: 11.00 SAR لدى: JAVA TIME FOR TRADING دولة: السعودية في: 2020/06/29 11:58,dae,44011,note2,</v>
      </c>
      <c r="P1660">
        <f>COUNTIF(O:O,O1660)</f>
        <v>1</v>
      </c>
    </row>
    <row r="1661" spans="1:16" ht="30" customHeight="1" thickBot="1" x14ac:dyDescent="0.35">
      <c r="A1661" s="8">
        <v>44012.780393518522</v>
      </c>
      <c r="B1661" s="4" t="s">
        <v>9</v>
      </c>
      <c r="C1661" s="4"/>
      <c r="D1661" s="4"/>
      <c r="E1661" s="9">
        <v>577.5</v>
      </c>
      <c r="F1661" s="4" t="s">
        <v>114</v>
      </c>
      <c r="G1661" s="4"/>
      <c r="H1661" s="4"/>
      <c r="I1661" s="4"/>
      <c r="J1661" s="4" t="s">
        <v>30</v>
      </c>
      <c r="K1661" s="9" t="s">
        <v>1569</v>
      </c>
      <c r="L1661" s="10">
        <v>44013</v>
      </c>
      <c r="M1661" s="4"/>
      <c r="N1661" s="1">
        <f>COUNTIF(K:K,K1661)</f>
        <v>1</v>
      </c>
      <c r="O1661" s="1" t="str">
        <f t="shared" si="26"/>
        <v>Expenses,amount,,source,,expence amount,577.5,category,Inv,item1,,item2,item3,,item4,Other,des,سداد فاتورة من: xx007 مبلغ: 577.50 SAR مفوتر: إشعار في: 2020/06/29 09:43 اشتراك برنامج مقيم,dae,44013,note2,</v>
      </c>
      <c r="P1661">
        <f>COUNTIF(O:O,O1661)</f>
        <v>1</v>
      </c>
    </row>
    <row r="1662" spans="1:16" ht="30" customHeight="1" thickBot="1" x14ac:dyDescent="0.35">
      <c r="A1662" s="8">
        <v>44012.781122685185</v>
      </c>
      <c r="B1662" s="4" t="s">
        <v>9</v>
      </c>
      <c r="C1662" s="4"/>
      <c r="D1662" s="4"/>
      <c r="E1662" s="9">
        <v>23</v>
      </c>
      <c r="F1662" s="4" t="s">
        <v>10</v>
      </c>
      <c r="G1662" s="4" t="s">
        <v>10</v>
      </c>
      <c r="H1662" s="4"/>
      <c r="I1662" s="4"/>
      <c r="J1662" s="4"/>
      <c r="K1662" s="9" t="s">
        <v>1570</v>
      </c>
      <c r="L1662" s="10">
        <v>44010</v>
      </c>
      <c r="M1662" s="4"/>
      <c r="N1662" s="1">
        <f>COUNTIF(K:K,K1662)</f>
        <v>1</v>
      </c>
      <c r="O1662" s="1" t="str">
        <f t="shared" si="26"/>
        <v>Expenses,amount,,source,,expence amount,23,category,H1,item1,H1,item2,item3,,item4,,des,مشتريات نقاط البيع بطاقة: **4529;مدى(تطبيق مدى Pay) من: xx007 مبلغ: 23.00 SAR لدى: Ruba Muhammad Al دولة: السعودية في: 2020/06/28 19:37,dae,44010,note2,</v>
      </c>
      <c r="P1662">
        <f>COUNTIF(O:O,O1662)</f>
        <v>1</v>
      </c>
    </row>
    <row r="1663" spans="1:16" ht="30" customHeight="1" thickBot="1" x14ac:dyDescent="0.35">
      <c r="A1663" s="8">
        <v>44012.782094907408</v>
      </c>
      <c r="B1663" s="4" t="s">
        <v>9</v>
      </c>
      <c r="C1663" s="4"/>
      <c r="D1663" s="4"/>
      <c r="E1663" s="9">
        <v>26</v>
      </c>
      <c r="F1663" s="4" t="s">
        <v>14</v>
      </c>
      <c r="G1663" s="4"/>
      <c r="H1663" s="4"/>
      <c r="I1663" s="4" t="s">
        <v>14</v>
      </c>
      <c r="J1663" s="4"/>
      <c r="K1663" s="9" t="s">
        <v>1571</v>
      </c>
      <c r="L1663" s="10">
        <v>44009</v>
      </c>
      <c r="M1663" s="4"/>
      <c r="N1663" s="1">
        <f>COUNTIF(K:K,K1663)</f>
        <v>1</v>
      </c>
      <c r="O1663" s="1" t="str">
        <f t="shared" si="26"/>
        <v>Expenses,amount,,source,,expence amount,26,category,H2,item1,,item2,item3,H2,item4,,des,مشتريات نقاط البيع بطاقة: **4529;مدى(تطبيق مدى Pay) من: xx007 مبلغ: 26.00 SAR لدى: MCDONALDS BARAKEH دولة: السعودية في: 2020/06/27 20:02,dae,44009,note2,</v>
      </c>
      <c r="P1663">
        <f>COUNTIF(O:O,O1663)</f>
        <v>1</v>
      </c>
    </row>
    <row r="1664" spans="1:16" ht="30" customHeight="1" thickBot="1" x14ac:dyDescent="0.35">
      <c r="A1664" s="8">
        <v>44012.784178240741</v>
      </c>
      <c r="B1664" s="4" t="s">
        <v>9</v>
      </c>
      <c r="C1664" s="4"/>
      <c r="D1664" s="4"/>
      <c r="E1664" s="9">
        <v>43</v>
      </c>
      <c r="F1664" s="4" t="s">
        <v>14</v>
      </c>
      <c r="G1664" s="4"/>
      <c r="H1664" s="4"/>
      <c r="I1664" s="4" t="s">
        <v>14</v>
      </c>
      <c r="J1664" s="4"/>
      <c r="K1664" s="9" t="s">
        <v>1572</v>
      </c>
      <c r="L1664" s="10">
        <v>43995</v>
      </c>
      <c r="M1664" s="4"/>
      <c r="N1664" s="1">
        <f>COUNTIF(K:K,K1664)</f>
        <v>1</v>
      </c>
      <c r="O1664" s="1" t="str">
        <f t="shared" si="26"/>
        <v>Expenses,amount,,source,,expence amount,43,category,H2,item1,,item2,item3,H2,item4,,des,مشتريات إنترنت بطاقة: **4529;مدى من: xx007 مبلغ: 43.00 SAR لدى: Shawarmer في: 2020/06/13 10:15,dae,43995,note2,</v>
      </c>
      <c r="P1664">
        <f>COUNTIF(O:O,O1664)</f>
        <v>1</v>
      </c>
    </row>
    <row r="1665" spans="1:16" ht="30" customHeight="1" thickBot="1" x14ac:dyDescent="0.35">
      <c r="A1665" s="8">
        <v>44012.805219907408</v>
      </c>
      <c r="B1665" s="4" t="s">
        <v>9</v>
      </c>
      <c r="C1665" s="4"/>
      <c r="D1665" s="4"/>
      <c r="E1665" s="9">
        <v>14</v>
      </c>
      <c r="F1665" s="4" t="s">
        <v>20</v>
      </c>
      <c r="G1665" s="4"/>
      <c r="H1665" s="4" t="s">
        <v>74</v>
      </c>
      <c r="I1665" s="4"/>
      <c r="J1665" s="4"/>
      <c r="K1665" s="9" t="s">
        <v>1573</v>
      </c>
      <c r="L1665" s="10">
        <v>44003</v>
      </c>
      <c r="M1665" s="4"/>
      <c r="N1665" s="1">
        <f>COUNTIF(K:K,K1665)</f>
        <v>1</v>
      </c>
      <c r="O1665" s="1" t="str">
        <f t="shared" si="26"/>
        <v>Expenses,amount,,source,,expence amount,14,category,Me,item1,,item2Food,item3,,item4,,des,مشتريات نقاط البيع بطاقة: **4529;مدى(تطبيق مدى Pay) من: xx007 مبلغ: 14.00 SAR لدى: MAMANOUA JUICE CENTER دولة: السعودية في: 2020/06/21 13:34,dae,44003,note2,</v>
      </c>
      <c r="P1665">
        <f>COUNTIF(O:O,O1665)</f>
        <v>1</v>
      </c>
    </row>
    <row r="1666" spans="1:16" ht="30" customHeight="1" thickBot="1" x14ac:dyDescent="0.35">
      <c r="A1666" s="8">
        <v>44012.805671296293</v>
      </c>
      <c r="B1666" s="4" t="s">
        <v>9</v>
      </c>
      <c r="C1666" s="4"/>
      <c r="D1666" s="4"/>
      <c r="E1666" s="9">
        <v>50</v>
      </c>
      <c r="F1666" s="4" t="s">
        <v>20</v>
      </c>
      <c r="G1666" s="4"/>
      <c r="H1666" s="4" t="s">
        <v>22</v>
      </c>
      <c r="I1666" s="4"/>
      <c r="J1666" s="4"/>
      <c r="K1666" s="12" t="s">
        <v>1574</v>
      </c>
      <c r="L1666" s="10">
        <v>44003</v>
      </c>
      <c r="M1666" s="4"/>
      <c r="N1666" s="1">
        <f>COUNTIF(K:K,K1666)</f>
        <v>1</v>
      </c>
      <c r="O1666" s="1" t="str">
        <f t="shared" si="26"/>
        <v>Expenses,amount,,source,,expence amount,50,category,Me,item1,,item2Fuel,item3,,item4,,des,مشتريات نقاط البيع بطاقة: **4529;مدى(تطبيق مدى Pay) من: xx007 مبلغ: 50.00 SAR لدى: WADI ALBASHAER COMPANY دولة: السعودية في: 2020/06/21 13:50,dae,44003,note2,</v>
      </c>
      <c r="P1666">
        <f>COUNTIF(O:O,O1666)</f>
        <v>1</v>
      </c>
    </row>
    <row r="1667" spans="1:16" ht="30" customHeight="1" thickBot="1" x14ac:dyDescent="0.35">
      <c r="A1667" s="8">
        <v>44012.806909722225</v>
      </c>
      <c r="B1667" s="4" t="s">
        <v>9</v>
      </c>
      <c r="C1667" s="4"/>
      <c r="D1667" s="4"/>
      <c r="E1667" s="9">
        <v>8.4</v>
      </c>
      <c r="F1667" s="4" t="s">
        <v>14</v>
      </c>
      <c r="G1667" s="4"/>
      <c r="H1667" s="4"/>
      <c r="I1667" s="4" t="s">
        <v>14</v>
      </c>
      <c r="J1667" s="4"/>
      <c r="K1667" s="9" t="s">
        <v>1575</v>
      </c>
      <c r="L1667" s="10">
        <v>44003</v>
      </c>
      <c r="M1667" s="4"/>
      <c r="N1667" s="1">
        <f>COUNTIF(K:K,K1667)</f>
        <v>1</v>
      </c>
      <c r="O1667" s="1" t="str">
        <f t="shared" si="26"/>
        <v>Expenses,amount,,source,,expence amount,8.4,category,H2,item1,,item2,item3,H2,item4,,des,مشتريات نقاط البيع بطاقة: **4529;مدى(أثير) من: xx007 مبلغ: 8.40 SAR لدى: DANYAA ALASAR EST دولة: السعودية في: 2020/06/21 16:55,dae,44003,note2,</v>
      </c>
      <c r="P1667">
        <f>COUNTIF(O:O,O1667)</f>
        <v>1</v>
      </c>
    </row>
    <row r="1668" spans="1:16" ht="30" customHeight="1" thickBot="1" x14ac:dyDescent="0.35">
      <c r="A1668" s="8">
        <v>44012.808668981481</v>
      </c>
      <c r="B1668" s="4" t="s">
        <v>9</v>
      </c>
      <c r="C1668" s="4"/>
      <c r="D1668" s="4"/>
      <c r="E1668" s="9">
        <v>100</v>
      </c>
      <c r="F1668" s="4" t="s">
        <v>10</v>
      </c>
      <c r="G1668" s="4" t="s">
        <v>24</v>
      </c>
      <c r="H1668" s="4"/>
      <c r="I1668" s="4"/>
      <c r="J1668" s="4"/>
      <c r="K1668" s="4" t="s">
        <v>99</v>
      </c>
      <c r="L1668" s="10">
        <v>44012</v>
      </c>
      <c r="M1668" s="4"/>
      <c r="N1668" s="1">
        <f>COUNTIF(K:K,K1668)</f>
        <v>118</v>
      </c>
      <c r="O1668" s="1" t="str">
        <f t="shared" si="26"/>
        <v>Expenses,amount,,source,,expence amount,100,category,H1,item1,Batool,item2,item3,,item4,,des,C,dae,44012,note2,</v>
      </c>
      <c r="P1668">
        <f>COUNTIF(O:O,O1668)</f>
        <v>1</v>
      </c>
    </row>
    <row r="1669" spans="1:16" ht="30" customHeight="1" thickBot="1" x14ac:dyDescent="0.35">
      <c r="A1669" s="8">
        <v>44012.809479166666</v>
      </c>
      <c r="B1669" s="4" t="s">
        <v>9</v>
      </c>
      <c r="C1669" s="4"/>
      <c r="D1669" s="4"/>
      <c r="E1669" s="9">
        <v>550</v>
      </c>
      <c r="F1669" s="4" t="s">
        <v>10</v>
      </c>
      <c r="G1669" s="4" t="s">
        <v>10</v>
      </c>
      <c r="H1669" s="4"/>
      <c r="I1669" s="4"/>
      <c r="J1669" s="4"/>
      <c r="K1669" s="9" t="s">
        <v>1576</v>
      </c>
      <c r="L1669" s="10">
        <v>44011</v>
      </c>
      <c r="M1669" s="4"/>
      <c r="N1669" s="1">
        <f>COUNTIF(K:K,K1669)</f>
        <v>1</v>
      </c>
      <c r="O1669" s="1" t="str">
        <f t="shared" si="26"/>
        <v>Expenses,amount,,source,,expence amount,550,category,H1,item1,H1,item2,item3,,item4,,des,النشافة,dae,44011,note2,</v>
      </c>
      <c r="P1669">
        <f>COUNTIF(O:O,O1669)</f>
        <v>1</v>
      </c>
    </row>
    <row r="1670" spans="1:16" ht="30" customHeight="1" thickBot="1" x14ac:dyDescent="0.35">
      <c r="A1670" s="8">
        <v>44012.809756944444</v>
      </c>
      <c r="B1670" s="4" t="s">
        <v>9</v>
      </c>
      <c r="C1670" s="4"/>
      <c r="D1670" s="4"/>
      <c r="E1670" s="9">
        <v>300</v>
      </c>
      <c r="F1670" s="4" t="s">
        <v>10</v>
      </c>
      <c r="G1670" s="4" t="s">
        <v>10</v>
      </c>
      <c r="H1670" s="4"/>
      <c r="I1670" s="4"/>
      <c r="J1670" s="4"/>
      <c r="K1670" s="4" t="s">
        <v>99</v>
      </c>
      <c r="L1670" s="10">
        <v>44010</v>
      </c>
      <c r="M1670" s="4"/>
      <c r="N1670" s="1">
        <f>COUNTIF(K:K,K1670)</f>
        <v>118</v>
      </c>
      <c r="O1670" s="1" t="str">
        <f t="shared" si="26"/>
        <v>Expenses,amount,,source,,expence amount,300,category,H1,item1,H1,item2,item3,,item4,,des,C,dae,44010,note2,</v>
      </c>
      <c r="P1670">
        <f>COUNTIF(O:O,O1670)</f>
        <v>1</v>
      </c>
    </row>
    <row r="1671" spans="1:16" ht="30" customHeight="1" thickBot="1" x14ac:dyDescent="0.35">
      <c r="A1671" s="8">
        <v>44012.810300925928</v>
      </c>
      <c r="B1671" s="4" t="s">
        <v>9</v>
      </c>
      <c r="C1671" s="4"/>
      <c r="D1671" s="4"/>
      <c r="E1671" s="9">
        <v>200</v>
      </c>
      <c r="F1671" s="4" t="s">
        <v>20</v>
      </c>
      <c r="G1671" s="4"/>
      <c r="H1671" s="4" t="s">
        <v>30</v>
      </c>
      <c r="I1671" s="4"/>
      <c r="J1671" s="4"/>
      <c r="K1671" s="9" t="s">
        <v>1259</v>
      </c>
      <c r="L1671" s="10">
        <v>44013</v>
      </c>
      <c r="M1671" s="4"/>
      <c r="N1671" s="1">
        <f>COUNTIF(K:K,K1671)</f>
        <v>2</v>
      </c>
      <c r="O1671" s="1" t="str">
        <f t="shared" si="26"/>
        <v>Expenses,amount,,source,,expence amount,200,category,Me,item1,,item2Other,item3,,item4,,des,عامل تنظيف الحوش,dae,44013,note2,</v>
      </c>
      <c r="P1671">
        <f>COUNTIF(O:O,O1671)</f>
        <v>1</v>
      </c>
    </row>
    <row r="1672" spans="1:16" ht="30" customHeight="1" thickBot="1" x14ac:dyDescent="0.35">
      <c r="A1672" s="8">
        <v>44012.821597222224</v>
      </c>
      <c r="B1672" s="4" t="s">
        <v>9</v>
      </c>
      <c r="C1672" s="4"/>
      <c r="D1672" s="4"/>
      <c r="E1672" s="9">
        <v>30</v>
      </c>
      <c r="F1672" s="4" t="s">
        <v>10</v>
      </c>
      <c r="G1672" s="4" t="s">
        <v>24</v>
      </c>
      <c r="H1672" s="4"/>
      <c r="I1672" s="4"/>
      <c r="J1672" s="4"/>
      <c r="K1672" s="9" t="s">
        <v>1577</v>
      </c>
      <c r="L1672" s="10">
        <v>44003</v>
      </c>
      <c r="M1672" s="4"/>
      <c r="N1672" s="1">
        <f>COUNTIF(K:K,K1672)</f>
        <v>1</v>
      </c>
      <c r="O1672" s="1" t="str">
        <f t="shared" si="26"/>
        <v>Expenses,amount,,source,,expence amount,30,category,H1,item1,Batool,item2,item3,,item4,,des,حوالة صادرة: محلية من: xx007 مبلغ: 30.00 SAR في: 2020/06/21 15:29,dae,44003,note2,</v>
      </c>
      <c r="P1672">
        <f>COUNTIF(O:O,O1672)</f>
        <v>1</v>
      </c>
    </row>
    <row r="1673" spans="1:16" ht="30" customHeight="1" thickBot="1" x14ac:dyDescent="0.35">
      <c r="A1673" s="8">
        <v>44012.822291666664</v>
      </c>
      <c r="B1673" s="4" t="s">
        <v>9</v>
      </c>
      <c r="C1673" s="4"/>
      <c r="D1673" s="4"/>
      <c r="E1673" s="9">
        <v>8</v>
      </c>
      <c r="F1673" s="4" t="s">
        <v>20</v>
      </c>
      <c r="G1673" s="4"/>
      <c r="H1673" s="4" t="s">
        <v>84</v>
      </c>
      <c r="I1673" s="4"/>
      <c r="J1673" s="4"/>
      <c r="K1673" s="9" t="s">
        <v>1578</v>
      </c>
      <c r="L1673" s="10">
        <v>44003</v>
      </c>
      <c r="M1673" s="4"/>
      <c r="N1673" s="1">
        <f>COUNTIF(K:K,K1673)</f>
        <v>1</v>
      </c>
      <c r="O1673" s="1" t="str">
        <f t="shared" si="26"/>
        <v>Expenses,amount,,source,,expence amount,8,category,Me,item1,,item2Coffee,item3,,item4,,des,مشتريات نقاط البيع بطاقة: **4529;مدى(تطبيق مدى Pay) من: xx007 مبلغ: 8.00 SAR لدى: AL NADA PLAZA10219 دولة: السعودية في: 2020/06/21 10:30,dae,44003,note2,</v>
      </c>
      <c r="P1673">
        <f>COUNTIF(O:O,O1673)</f>
        <v>1</v>
      </c>
    </row>
    <row r="1674" spans="1:16" ht="30" customHeight="1" thickBot="1" x14ac:dyDescent="0.35">
      <c r="A1674" s="8">
        <v>44012.822731481479</v>
      </c>
      <c r="B1674" s="4" t="s">
        <v>9</v>
      </c>
      <c r="C1674" s="4"/>
      <c r="D1674" s="4"/>
      <c r="E1674" s="9">
        <v>12</v>
      </c>
      <c r="F1674" s="4" t="s">
        <v>20</v>
      </c>
      <c r="G1674" s="4"/>
      <c r="H1674" s="4" t="s">
        <v>84</v>
      </c>
      <c r="I1674" s="4"/>
      <c r="J1674" s="4"/>
      <c r="K1674" s="9" t="s">
        <v>1579</v>
      </c>
      <c r="L1674" s="10">
        <v>44003</v>
      </c>
      <c r="M1674" s="4"/>
      <c r="N1674" s="1">
        <f>COUNTIF(K:K,K1674)</f>
        <v>1</v>
      </c>
      <c r="O1674" s="1" t="str">
        <f t="shared" si="26"/>
        <v>Expenses,amount,,source,,expence amount,12,category,Me,item1,,item2Coffee,item3,,item4,,des,مشتريات نقاط البيع بطاقة: **4529;مدى(تطبيق مدى Pay) من: xx007 مبلغ: 12.00 SAR لدى: Le Vert دولة: السعودية في: 2020/06/21 19:49,dae,44003,note2,</v>
      </c>
      <c r="P1674">
        <f>COUNTIF(O:O,O1674)</f>
        <v>1</v>
      </c>
    </row>
    <row r="1675" spans="1:16" ht="30" customHeight="1" thickBot="1" x14ac:dyDescent="0.35">
      <c r="A1675" s="8">
        <v>44012.823993055557</v>
      </c>
      <c r="B1675" s="4" t="s">
        <v>9</v>
      </c>
      <c r="C1675" s="4"/>
      <c r="D1675" s="4"/>
      <c r="E1675" s="9">
        <v>42</v>
      </c>
      <c r="F1675" s="4" t="s">
        <v>14</v>
      </c>
      <c r="G1675" s="4"/>
      <c r="H1675" s="4"/>
      <c r="I1675" s="4" t="s">
        <v>14</v>
      </c>
      <c r="J1675" s="4"/>
      <c r="K1675" s="9" t="s">
        <v>1580</v>
      </c>
      <c r="L1675" s="10">
        <v>44003</v>
      </c>
      <c r="M1675" s="4"/>
      <c r="N1675" s="1">
        <f>COUNTIF(K:K,K1675)</f>
        <v>1</v>
      </c>
      <c r="O1675" s="1" t="str">
        <f t="shared" si="26"/>
        <v>Expenses,amount,,source,,expence amount,42,category,H2,item1,,item2,item3,H2,item4,,des,مشتريات نقاط البيع بطاقة: **4529;مدى(تطبيق مدى Pay) من: xx007 مبلغ: 42.00 SAR لدى: MCDONALDS TAA دولة: السعودية في: 2020/06/21 20:45,dae,44003,note2,</v>
      </c>
      <c r="P1675">
        <f>COUNTIF(O:O,O1675)</f>
        <v>1</v>
      </c>
    </row>
    <row r="1676" spans="1:16" ht="30" customHeight="1" thickBot="1" x14ac:dyDescent="0.35">
      <c r="A1676" s="8">
        <v>44012.824525462966</v>
      </c>
      <c r="B1676" s="4" t="s">
        <v>9</v>
      </c>
      <c r="C1676" s="4"/>
      <c r="D1676" s="4"/>
      <c r="E1676" s="9">
        <v>13</v>
      </c>
      <c r="F1676" s="4" t="s">
        <v>20</v>
      </c>
      <c r="G1676" s="4"/>
      <c r="H1676" s="4" t="s">
        <v>74</v>
      </c>
      <c r="I1676" s="4"/>
      <c r="J1676" s="4"/>
      <c r="K1676" s="9" t="s">
        <v>1581</v>
      </c>
      <c r="L1676" s="10">
        <v>44004</v>
      </c>
      <c r="M1676" s="4"/>
      <c r="N1676" s="1">
        <f>COUNTIF(K:K,K1676)</f>
        <v>1</v>
      </c>
      <c r="O1676" s="1" t="str">
        <f t="shared" si="26"/>
        <v>Expenses,amount,,source,,expence amount,13,category,Me,item1,,item2Food,item3,,item4,,des,مشتريات نقاط البيع بطاقة: **4529;مدى(تطبيق مدى Pay) من: xx007 مبلغ: 13.00 SAR لدى: SHAWARMA HOUSE دولة: السعودية في: 2020/06/22 10:53,dae,44004,note2,</v>
      </c>
      <c r="P1676">
        <f>COUNTIF(O:O,O1676)</f>
        <v>1</v>
      </c>
    </row>
    <row r="1677" spans="1:16" ht="30" customHeight="1" thickBot="1" x14ac:dyDescent="0.35">
      <c r="A1677" s="8">
        <v>44012.824999999997</v>
      </c>
      <c r="B1677" s="4" t="s">
        <v>9</v>
      </c>
      <c r="C1677" s="4"/>
      <c r="D1677" s="4"/>
      <c r="E1677" s="9">
        <v>43.93</v>
      </c>
      <c r="F1677" s="4" t="s">
        <v>14</v>
      </c>
      <c r="G1677" s="4"/>
      <c r="H1677" s="4"/>
      <c r="I1677" s="4" t="s">
        <v>14</v>
      </c>
      <c r="J1677" s="4"/>
      <c r="K1677" s="9" t="s">
        <v>1582</v>
      </c>
      <c r="L1677" s="10">
        <v>43997</v>
      </c>
      <c r="M1677" s="4"/>
      <c r="N1677" s="1">
        <f>COUNTIF(K:K,K1677)</f>
        <v>1</v>
      </c>
      <c r="O1677" s="1" t="str">
        <f t="shared" si="26"/>
        <v>Expenses,amount,,source,,expence amount,43.93,category,H2,item1,,item2,item3,H2,item4,,des,مشتريات نقاط البيع بطاقة: **4529;مدى(أثير) من: xx007 مبلغ: 43.93 SAR لدى: Panda Retail Co HP دولة: السعودية في: 2020/06/15 19:12,dae,43997,note2,</v>
      </c>
      <c r="P1677">
        <f>COUNTIF(O:O,O1677)</f>
        <v>1</v>
      </c>
    </row>
    <row r="1678" spans="1:16" ht="30" customHeight="1" thickBot="1" x14ac:dyDescent="0.35">
      <c r="A1678" s="8">
        <v>44012.825648148151</v>
      </c>
      <c r="B1678" s="4" t="s">
        <v>9</v>
      </c>
      <c r="C1678" s="4"/>
      <c r="D1678" s="4"/>
      <c r="E1678" s="9">
        <v>26</v>
      </c>
      <c r="F1678" s="4" t="s">
        <v>14</v>
      </c>
      <c r="G1678" s="4"/>
      <c r="H1678" s="4"/>
      <c r="I1678" s="4" t="s">
        <v>14</v>
      </c>
      <c r="J1678" s="4"/>
      <c r="K1678" s="9" t="s">
        <v>1583</v>
      </c>
      <c r="L1678" s="10">
        <v>43997</v>
      </c>
      <c r="M1678" s="4"/>
      <c r="N1678" s="1">
        <f>COUNTIF(K:K,K1678)</f>
        <v>1</v>
      </c>
      <c r="O1678" s="1" t="str">
        <f t="shared" si="26"/>
        <v>Expenses,amount,,source,,expence amount,26,category,H2,item1,,item2,item3,H2,item4,,des,مشتريات نقاط البيع بطاقة: **4529;مدى(تطبيق مدى Pay) من: xx007 مبلغ: 26.00 SAR لدى: BASKIN BR ROBBINS دولة: السعودية في: 2020/06/15 18:24,dae,43997,note2,</v>
      </c>
      <c r="P1678">
        <f>COUNTIF(O:O,O1678)</f>
        <v>1</v>
      </c>
    </row>
    <row r="1679" spans="1:16" ht="30" customHeight="1" thickBot="1" x14ac:dyDescent="0.35">
      <c r="A1679" s="8">
        <v>44012.825995370367</v>
      </c>
      <c r="B1679" s="4" t="s">
        <v>9</v>
      </c>
      <c r="C1679" s="4"/>
      <c r="D1679" s="4"/>
      <c r="E1679" s="9">
        <v>39</v>
      </c>
      <c r="F1679" s="4" t="s">
        <v>14</v>
      </c>
      <c r="G1679" s="4"/>
      <c r="H1679" s="4"/>
      <c r="I1679" s="4" t="s">
        <v>14</v>
      </c>
      <c r="J1679" s="4"/>
      <c r="K1679" s="9" t="s">
        <v>1584</v>
      </c>
      <c r="L1679" s="10">
        <v>43995</v>
      </c>
      <c r="M1679" s="4"/>
      <c r="N1679" s="1">
        <f>COUNTIF(K:K,K1679)</f>
        <v>1</v>
      </c>
      <c r="O1679" s="1" t="str">
        <f t="shared" si="26"/>
        <v>Expenses,amount,,source,,expence amount,39,category,H2,item1,,item2,item3,H2,item4,,des,مشتريات نقاط البيع بطاقة: **4529;مدى(تطبيق مدى Pay) من: xx007 مبلغ: 39.00 SAR لدى: JUICE TIME دولة: السعودية في: 2020/06/13 17:50,dae,43995,note2,</v>
      </c>
      <c r="P1679">
        <f>COUNTIF(O:O,O1679)</f>
        <v>1</v>
      </c>
    </row>
    <row r="1680" spans="1:16" ht="30" customHeight="1" thickBot="1" x14ac:dyDescent="0.35">
      <c r="A1680" s="8">
        <v>44012.826574074075</v>
      </c>
      <c r="B1680" s="4" t="s">
        <v>9</v>
      </c>
      <c r="C1680" s="4"/>
      <c r="D1680" s="4"/>
      <c r="E1680" s="9">
        <v>99</v>
      </c>
      <c r="F1680" s="4" t="s">
        <v>14</v>
      </c>
      <c r="G1680" s="4"/>
      <c r="H1680" s="4"/>
      <c r="I1680" s="4" t="s">
        <v>14</v>
      </c>
      <c r="J1680" s="4"/>
      <c r="K1680" s="9" t="s">
        <v>1585</v>
      </c>
      <c r="L1680" s="10">
        <v>43997</v>
      </c>
      <c r="M1680" s="4"/>
      <c r="N1680" s="1">
        <f>COUNTIF(K:K,K1680)</f>
        <v>1</v>
      </c>
      <c r="O1680" s="1" t="str">
        <f t="shared" si="26"/>
        <v>Expenses,amount,,source,,expence amount,99,category,H2,item1,,item2,item3,H2,item4,,des,مشتريات إنترنت بطاقة: **4529;مدى من: xx007 مبلغ: 99.00 SAR لدى: HungerStation في: 2020/06/15 13:50,dae,43997,note2,</v>
      </c>
      <c r="P1680">
        <f>COUNTIF(O:O,O1680)</f>
        <v>1</v>
      </c>
    </row>
    <row r="1681" spans="1:16" ht="30" customHeight="1" thickBot="1" x14ac:dyDescent="0.35">
      <c r="A1681" s="8">
        <v>44012.827511574076</v>
      </c>
      <c r="B1681" s="4" t="s">
        <v>9</v>
      </c>
      <c r="C1681" s="4"/>
      <c r="D1681" s="4"/>
      <c r="E1681" s="9">
        <v>7.95</v>
      </c>
      <c r="F1681" s="4" t="s">
        <v>14</v>
      </c>
      <c r="G1681" s="4"/>
      <c r="H1681" s="4"/>
      <c r="I1681" s="4" t="s">
        <v>14</v>
      </c>
      <c r="J1681" s="4"/>
      <c r="K1681" s="9" t="s">
        <v>1586</v>
      </c>
      <c r="L1681" s="10">
        <v>44009</v>
      </c>
      <c r="M1681" s="4"/>
      <c r="N1681" s="1">
        <f>COUNTIF(K:K,K1681)</f>
        <v>1</v>
      </c>
      <c r="O1681" s="1" t="str">
        <f t="shared" si="26"/>
        <v>Expenses,amount,,source,,expence amount,7.95,category,H2,item1,,item2,item3,H2,item4,,des,مشتريات نقاط البيع بطاقة: **4529;مدى(أثير) من: xx007 مبلغ: 7.95 SAR لدى: CARREFOUR دولة: السعودية في: 2020/06/27 16:45,dae,44009,note2,</v>
      </c>
      <c r="P1681">
        <f>COUNTIF(O:O,O1681)</f>
        <v>1</v>
      </c>
    </row>
    <row r="1682" spans="1:16" ht="30" customHeight="1" thickBot="1" x14ac:dyDescent="0.35">
      <c r="A1682" s="8">
        <v>44012.828101851854</v>
      </c>
      <c r="B1682" s="4" t="s">
        <v>9</v>
      </c>
      <c r="C1682" s="4"/>
      <c r="D1682" s="4"/>
      <c r="E1682" s="9">
        <v>44</v>
      </c>
      <c r="F1682" s="4" t="s">
        <v>14</v>
      </c>
      <c r="G1682" s="4"/>
      <c r="H1682" s="4"/>
      <c r="I1682" s="4" t="s">
        <v>14</v>
      </c>
      <c r="J1682" s="4"/>
      <c r="K1682" s="9" t="s">
        <v>1587</v>
      </c>
      <c r="L1682" s="10">
        <v>44009</v>
      </c>
      <c r="M1682" s="4"/>
      <c r="N1682" s="1">
        <f>COUNTIF(K:K,K1682)</f>
        <v>1</v>
      </c>
      <c r="O1682" s="1" t="str">
        <f t="shared" si="26"/>
        <v>Expenses,amount,,source,,expence amount,44,category,H2,item1,,item2,item3,H2,item4,,des,مشتريات نقاط البيع بطاقة: **4529;مدى(أثير) من: xx007 مبلغ: 44.00 SAR لدى: Dominos 62838 دولة: السعودية في: 2020/06/27 17:06,dae,44009,note2,</v>
      </c>
      <c r="P1682">
        <f>COUNTIF(O:O,O1682)</f>
        <v>1</v>
      </c>
    </row>
    <row r="1683" spans="1:16" ht="30" customHeight="1" thickBot="1" x14ac:dyDescent="0.35">
      <c r="A1683" s="8">
        <v>44012.828877314816</v>
      </c>
      <c r="B1683" s="4" t="s">
        <v>9</v>
      </c>
      <c r="C1683" s="4"/>
      <c r="D1683" s="4"/>
      <c r="E1683" s="9">
        <v>105</v>
      </c>
      <c r="F1683" s="4" t="s">
        <v>114</v>
      </c>
      <c r="G1683" s="4"/>
      <c r="H1683" s="4"/>
      <c r="I1683" s="4"/>
      <c r="J1683" s="4" t="s">
        <v>30</v>
      </c>
      <c r="K1683" s="9" t="s">
        <v>1588</v>
      </c>
      <c r="L1683" s="10">
        <v>44012</v>
      </c>
      <c r="M1683" s="4"/>
      <c r="N1683" s="1">
        <f>COUNTIF(K:K,K1683)</f>
        <v>1</v>
      </c>
      <c r="O1683" s="1" t="str">
        <f t="shared" si="26"/>
        <v>Expenses,amount,,source,,expence amount,105,category,Inv,item1,,item2,item3,,item4,Other,des,سداد فاتورة من: xx007 مبلغ: 105.00 SAR مفوتر: إشعار في: 2020/06/29 10:37 تجديد إقامة أشرف مقيم,dae,44012,note2,</v>
      </c>
      <c r="P1683">
        <f>COUNTIF(O:O,O1683)</f>
        <v>1</v>
      </c>
    </row>
    <row r="1684" spans="1:16" ht="30" customHeight="1" thickBot="1" x14ac:dyDescent="0.35">
      <c r="A1684" s="8">
        <v>44012.829722222225</v>
      </c>
      <c r="B1684" s="4" t="s">
        <v>9</v>
      </c>
      <c r="C1684" s="4"/>
      <c r="D1684" s="4"/>
      <c r="E1684" s="9">
        <v>13.6</v>
      </c>
      <c r="F1684" s="4" t="s">
        <v>60</v>
      </c>
      <c r="G1684" s="4"/>
      <c r="H1684" s="4"/>
      <c r="I1684" s="4"/>
      <c r="J1684" s="4"/>
      <c r="K1684" s="9" t="s">
        <v>1589</v>
      </c>
      <c r="L1684" s="10">
        <v>43997</v>
      </c>
      <c r="M1684" s="4"/>
      <c r="N1684" s="1">
        <f>COUNTIF(K:K,K1684)</f>
        <v>1</v>
      </c>
      <c r="O1684" s="1" t="str">
        <f t="shared" si="26"/>
        <v>Expenses,amount,,source,,expence amount,13.6,category,Res,item1,,item2,item3,,item4,,des,شراء انترنت بطاقة:*9034;مدى من:*2984 لدى: Madar Trading مبلغ:SAR 33.60 في:20-06-15 14:27,dae,43997,note2,</v>
      </c>
      <c r="P1684">
        <f>COUNTIF(O:O,O1684)</f>
        <v>1</v>
      </c>
    </row>
    <row r="1685" spans="1:16" ht="30" customHeight="1" thickBot="1" x14ac:dyDescent="0.35">
      <c r="A1685" s="8">
        <v>44012.83016203704</v>
      </c>
      <c r="B1685" s="4" t="s">
        <v>9</v>
      </c>
      <c r="C1685" s="4"/>
      <c r="D1685" s="4"/>
      <c r="E1685" s="9">
        <v>141.94999999999999</v>
      </c>
      <c r="F1685" s="4" t="s">
        <v>10</v>
      </c>
      <c r="G1685" s="4" t="s">
        <v>10</v>
      </c>
      <c r="H1685" s="4"/>
      <c r="I1685" s="4"/>
      <c r="J1685" s="4"/>
      <c r="K1685" s="9" t="s">
        <v>1590</v>
      </c>
      <c r="L1685" s="10">
        <v>43997</v>
      </c>
      <c r="M1685" s="4"/>
      <c r="N1685" s="1">
        <f>COUNTIF(K:K,K1685)</f>
        <v>1</v>
      </c>
      <c r="O1685" s="1" t="str">
        <f t="shared" si="26"/>
        <v>Expenses,amount,,source,,expence amount,141.95,category,H1,item1,H1,item2,item3,,item4,,des,شراء عبر نقاط البيع بطاقة:*9034;مدى(أثير) من:*2984 لدى:PANDA RETAIL COMPANY P مبلغ:SAR 141.95 في:20-06-15 15:11,dae,43997,note2,</v>
      </c>
      <c r="P1685">
        <f>COUNTIF(O:O,O1685)</f>
        <v>1</v>
      </c>
    </row>
    <row r="1686" spans="1:16" ht="30" customHeight="1" thickBot="1" x14ac:dyDescent="0.35">
      <c r="A1686" s="8">
        <v>44012.830520833333</v>
      </c>
      <c r="B1686" s="4" t="s">
        <v>9</v>
      </c>
      <c r="C1686" s="4"/>
      <c r="D1686" s="4"/>
      <c r="E1686" s="9">
        <v>30</v>
      </c>
      <c r="F1686" s="4" t="s">
        <v>20</v>
      </c>
      <c r="G1686" s="4"/>
      <c r="H1686" s="4" t="s">
        <v>22</v>
      </c>
      <c r="I1686" s="4"/>
      <c r="J1686" s="4"/>
      <c r="K1686" s="9" t="s">
        <v>1591</v>
      </c>
      <c r="L1686" s="10">
        <v>43998</v>
      </c>
      <c r="M1686" s="4"/>
      <c r="N1686" s="1">
        <f>COUNTIF(K:K,K1686)</f>
        <v>1</v>
      </c>
      <c r="O1686" s="1" t="str">
        <f t="shared" si="26"/>
        <v>Expenses,amount,,source,,expence amount,30,category,Me,item1,,item2Fuel,item3,,item4,,des,شراء عبر نقاط البيع بطاقة:*9034;مدى(أثير) من:*2984 لدى:AL-ATOZ CO مبلغ:SAR 30.00 في:20-06-16 16:00,dae,43998,note2,</v>
      </c>
      <c r="P1686">
        <f>COUNTIF(O:O,O1686)</f>
        <v>1</v>
      </c>
    </row>
    <row r="1687" spans="1:16" ht="30" customHeight="1" thickBot="1" x14ac:dyDescent="0.35">
      <c r="A1687" s="8">
        <v>44012.830960648149</v>
      </c>
      <c r="B1687" s="4" t="s">
        <v>9</v>
      </c>
      <c r="C1687" s="4"/>
      <c r="D1687" s="4"/>
      <c r="E1687" s="9">
        <v>11</v>
      </c>
      <c r="F1687" s="4" t="s">
        <v>20</v>
      </c>
      <c r="G1687" s="4"/>
      <c r="H1687" s="4" t="s">
        <v>306</v>
      </c>
      <c r="I1687" s="4"/>
      <c r="J1687" s="4"/>
      <c r="K1687" s="9" t="s">
        <v>1592</v>
      </c>
      <c r="L1687" s="10">
        <v>43999</v>
      </c>
      <c r="M1687" s="4"/>
      <c r="N1687" s="1">
        <f>COUNTIF(K:K,K1687)</f>
        <v>1</v>
      </c>
      <c r="O1687" s="1" t="str">
        <f t="shared" si="26"/>
        <v>Expenses,amount,,source,,expence amount,11,category,Me,item1,,item2Pharmacy,item3,,item4,,des,شراء عبر نقاط البيع بطاقة:*9034;مدى(أثير) من:*2984 لدى:Whites مبلغ:SAR 11.00 في:20-06-17 11:44,dae,43999,note2,</v>
      </c>
      <c r="P1687">
        <f>COUNTIF(O:O,O1687)</f>
        <v>1</v>
      </c>
    </row>
    <row r="1688" spans="1:16" ht="30" customHeight="1" thickBot="1" x14ac:dyDescent="0.35">
      <c r="A1688" s="8">
        <v>44012.831296296295</v>
      </c>
      <c r="B1688" s="4" t="s">
        <v>9</v>
      </c>
      <c r="C1688" s="4"/>
      <c r="D1688" s="4"/>
      <c r="E1688" s="9">
        <v>12</v>
      </c>
      <c r="F1688" s="4" t="s">
        <v>20</v>
      </c>
      <c r="G1688" s="4"/>
      <c r="H1688" s="4" t="s">
        <v>84</v>
      </c>
      <c r="I1688" s="4"/>
      <c r="J1688" s="4"/>
      <c r="K1688" s="9" t="s">
        <v>1593</v>
      </c>
      <c r="L1688" s="10">
        <v>43999</v>
      </c>
      <c r="M1688" s="4"/>
      <c r="N1688" s="1">
        <f>COUNTIF(K:K,K1688)</f>
        <v>1</v>
      </c>
      <c r="O1688" s="1" t="str">
        <f t="shared" si="26"/>
        <v>Expenses,amount,,source,,expence amount,12,category,Me,item1,,item2Coffee,item3,,item4,,des,شراء عبر نقاط البيع بطاقة:*9034;مدى(أثير) من:*2984 لدى:STARBUCKS مبلغ:SAR 12.00 في:20-06-17 11:47,dae,43999,note2,</v>
      </c>
      <c r="P1688">
        <f>COUNTIF(O:O,O1688)</f>
        <v>1</v>
      </c>
    </row>
    <row r="1689" spans="1:16" ht="30" customHeight="1" thickBot="1" x14ac:dyDescent="0.35">
      <c r="A1689" s="8">
        <v>44012.831782407404</v>
      </c>
      <c r="B1689" s="4" t="s">
        <v>9</v>
      </c>
      <c r="C1689" s="4"/>
      <c r="D1689" s="4"/>
      <c r="E1689" s="9">
        <v>40</v>
      </c>
      <c r="F1689" s="4" t="s">
        <v>20</v>
      </c>
      <c r="G1689" s="4"/>
      <c r="H1689" s="4" t="s">
        <v>306</v>
      </c>
      <c r="I1689" s="4"/>
      <c r="J1689" s="4"/>
      <c r="K1689" s="9" t="s">
        <v>1594</v>
      </c>
      <c r="L1689" s="10">
        <v>44009</v>
      </c>
      <c r="M1689" s="4"/>
      <c r="N1689" s="1">
        <f>COUNTIF(K:K,K1689)</f>
        <v>1</v>
      </c>
      <c r="O1689" s="1" t="str">
        <f t="shared" si="26"/>
        <v>Expenses,amount,,source,,expence amount,40,category,Me,item1,,item2Pharmacy,item3,,item4,,des,شراء عبر نقاط البيع بطاقة:*9034;مدى(أثير) من:*2984 لدى:Aldawaa PH-879 مبلغ:SAR 40.00 في:20-06-27 14:55,dae,44009,note2,</v>
      </c>
      <c r="P1689">
        <f>COUNTIF(O:O,O1689)</f>
        <v>1</v>
      </c>
    </row>
    <row r="1690" spans="1:16" ht="30" customHeight="1" thickBot="1" x14ac:dyDescent="0.35">
      <c r="A1690" s="8">
        <v>44012.832199074073</v>
      </c>
      <c r="B1690" s="4" t="s">
        <v>9</v>
      </c>
      <c r="C1690" s="4"/>
      <c r="D1690" s="4"/>
      <c r="E1690" s="9">
        <v>14</v>
      </c>
      <c r="F1690" s="4" t="s">
        <v>20</v>
      </c>
      <c r="G1690" s="4"/>
      <c r="H1690" s="4" t="s">
        <v>74</v>
      </c>
      <c r="I1690" s="4"/>
      <c r="J1690" s="4"/>
      <c r="K1690" s="9" t="s">
        <v>1595</v>
      </c>
      <c r="L1690" s="10">
        <v>43999</v>
      </c>
      <c r="M1690" s="4"/>
      <c r="N1690" s="1">
        <f>COUNTIF(K:K,K1690)</f>
        <v>1</v>
      </c>
      <c r="O1690" s="1" t="str">
        <f t="shared" si="26"/>
        <v>Expenses,amount,,source,,expence amount,14,category,Me,item1,,item2Food,item3,,item4,,des,شراء عبر نقاط البيع بطاقة:*9034;مدى(أثير) من:*2984 لدى:Abdulaziz Saleh AlDoss مبلغ:SAR 14.00 في:20-06-17 17:55,dae,43999,note2,</v>
      </c>
      <c r="P1690">
        <f>COUNTIF(O:O,O1690)</f>
        <v>1</v>
      </c>
    </row>
    <row r="1691" spans="1:16" ht="30" customHeight="1" thickBot="1" x14ac:dyDescent="0.35">
      <c r="A1691" s="8">
        <v>44012.83252314815</v>
      </c>
      <c r="B1691" s="4" t="s">
        <v>9</v>
      </c>
      <c r="C1691" s="4"/>
      <c r="D1691" s="4"/>
      <c r="E1691" s="9">
        <v>41</v>
      </c>
      <c r="F1691" s="4" t="s">
        <v>14</v>
      </c>
      <c r="G1691" s="4"/>
      <c r="H1691" s="4"/>
      <c r="I1691" s="4" t="s">
        <v>14</v>
      </c>
      <c r="J1691" s="4"/>
      <c r="K1691" s="9" t="s">
        <v>1596</v>
      </c>
      <c r="L1691" s="10">
        <v>43999</v>
      </c>
      <c r="M1691" s="4"/>
      <c r="N1691" s="1">
        <f>COUNTIF(K:K,K1691)</f>
        <v>1</v>
      </c>
      <c r="O1691" s="1" t="str">
        <f t="shared" si="26"/>
        <v>Expenses,amount,,source,,expence amount,41,category,H2,item1,,item2,item3,H2,item4,,des,شراء عبر نقاط البيع بطاقة:*9034;مدى(أثير) من:*2984 لدى:50 FROUITS مبلغ:SAR 41.00 في:20-06-17 18:24,dae,43999,note2,</v>
      </c>
      <c r="P1691">
        <f>COUNTIF(O:O,O1691)</f>
        <v>1</v>
      </c>
    </row>
    <row r="1692" spans="1:16" ht="30" customHeight="1" thickBot="1" x14ac:dyDescent="0.35">
      <c r="A1692" s="8">
        <v>44015.594513888886</v>
      </c>
      <c r="B1692" s="4" t="s">
        <v>9</v>
      </c>
      <c r="C1692" s="4"/>
      <c r="D1692" s="4"/>
      <c r="E1692" s="9">
        <v>557.87</v>
      </c>
      <c r="F1692" s="4" t="s">
        <v>10</v>
      </c>
      <c r="G1692" s="4" t="s">
        <v>10</v>
      </c>
      <c r="H1692" s="4"/>
      <c r="I1692" s="4"/>
      <c r="J1692" s="4"/>
      <c r="K1692" s="9" t="s">
        <v>1597</v>
      </c>
      <c r="L1692" s="10">
        <v>44014</v>
      </c>
      <c r="M1692" s="4"/>
      <c r="N1692" s="1">
        <f>COUNTIF(K:K,K1692)</f>
        <v>1</v>
      </c>
      <c r="O1692" s="1" t="str">
        <f t="shared" si="26"/>
        <v>Expenses,amount,,source,,expence amount,557.87,category,H1,item1,H1,item2,item3,,item4,,des,مشتريات نقاط البيع بطاقة: **4529;مدى(تطبيق مدى Pay) من: xx007 مبلغ: 557.87 SAR لدى: Panda Retail Co HP دولة: السعودية في: 2020/07/02 22:07,dae,44014,note2,</v>
      </c>
      <c r="P1692">
        <f>COUNTIF(O:O,O1692)</f>
        <v>1</v>
      </c>
    </row>
    <row r="1693" spans="1:16" ht="30" customHeight="1" thickBot="1" x14ac:dyDescent="0.35">
      <c r="A1693" s="8">
        <v>44015.594907407409</v>
      </c>
      <c r="B1693" s="4" t="s">
        <v>9</v>
      </c>
      <c r="C1693" s="4"/>
      <c r="D1693" s="4"/>
      <c r="E1693" s="9">
        <v>88</v>
      </c>
      <c r="F1693" s="4" t="s">
        <v>10</v>
      </c>
      <c r="G1693" s="4" t="s">
        <v>482</v>
      </c>
      <c r="H1693" s="4"/>
      <c r="I1693" s="4"/>
      <c r="J1693" s="4"/>
      <c r="K1693" s="9" t="s">
        <v>1598</v>
      </c>
      <c r="L1693" s="10">
        <v>44014</v>
      </c>
      <c r="M1693" s="4"/>
      <c r="N1693" s="1">
        <f>COUNTIF(K:K,K1693)</f>
        <v>1</v>
      </c>
      <c r="O1693" s="1" t="str">
        <f t="shared" si="26"/>
        <v>Expenses,amount,,source,,expence amount,88,category,H1,item1,Maintenance,item2,item3,,item4,,des,مشتريات نقاط البيع بطاقة: **4529;مدى(تطبيق مدى Pay) من: xx007 مبلغ: 88.00 SAR لدى: SEJJAR FOR CONTACTING دولة: السعودية في: 2020/07/02 19:34,dae,44014,note2,</v>
      </c>
      <c r="P1693">
        <f>COUNTIF(O:O,O1693)</f>
        <v>1</v>
      </c>
    </row>
    <row r="1694" spans="1:16" ht="30" customHeight="1" thickBot="1" x14ac:dyDescent="0.35">
      <c r="A1694" s="8">
        <v>44015.595381944448</v>
      </c>
      <c r="B1694" s="4" t="s">
        <v>9</v>
      </c>
      <c r="C1694" s="4"/>
      <c r="D1694" s="4"/>
      <c r="E1694" s="9">
        <v>12</v>
      </c>
      <c r="F1694" s="4" t="s">
        <v>20</v>
      </c>
      <c r="G1694" s="4"/>
      <c r="H1694" s="4" t="s">
        <v>84</v>
      </c>
      <c r="I1694" s="4"/>
      <c r="J1694" s="4"/>
      <c r="K1694" s="9" t="s">
        <v>1599</v>
      </c>
      <c r="L1694" s="10">
        <v>44014</v>
      </c>
      <c r="M1694" s="4"/>
      <c r="N1694" s="1">
        <f>COUNTIF(K:K,K1694)</f>
        <v>1</v>
      </c>
      <c r="O1694" s="1" t="str">
        <f t="shared" si="26"/>
        <v>Expenses,amount,,source,,expence amount,12,category,Me,item1,,item2Coffee,item3,,item4,,des,مشتريات نقاط البيع بطاقة: **4529;مدى(تطبيق مدى Pay) من: xx007 مبلغ: 12.00 SAR لدى: JAVA TIME FOR TRADING دولة: السعودية في: 2020/07/02 13:37,dae,44014,note2,</v>
      </c>
      <c r="P1694">
        <f>COUNTIF(O:O,O1694)</f>
        <v>1</v>
      </c>
    </row>
    <row r="1695" spans="1:16" ht="30" customHeight="1" thickBot="1" x14ac:dyDescent="0.35">
      <c r="A1695" s="8">
        <v>44015.595937500002</v>
      </c>
      <c r="B1695" s="4" t="s">
        <v>9</v>
      </c>
      <c r="C1695" s="4"/>
      <c r="D1695" s="4"/>
      <c r="E1695" s="11">
        <v>2500</v>
      </c>
      <c r="F1695" s="4" t="s">
        <v>10</v>
      </c>
      <c r="G1695" s="4" t="s">
        <v>10</v>
      </c>
      <c r="H1695" s="4"/>
      <c r="I1695" s="4"/>
      <c r="J1695" s="4"/>
      <c r="K1695" s="9" t="s">
        <v>1600</v>
      </c>
      <c r="L1695" s="10">
        <v>44014</v>
      </c>
      <c r="M1695" s="4"/>
      <c r="N1695" s="1">
        <f>COUNTIF(K:K,K1695)</f>
        <v>1</v>
      </c>
      <c r="O1695" s="1" t="str">
        <f t="shared" si="26"/>
        <v>Expenses,amount,,source,,expence amount,2500,category,H1,item1,H1,item2,item3,,item4,,des,حوالة صادرة: محلية من: xx007 مبلغ: 2500.00 SAR في: 2020/07/02 12:41,dae,44014,note2,</v>
      </c>
      <c r="P1695">
        <f>COUNTIF(O:O,O1695)</f>
        <v>1</v>
      </c>
    </row>
    <row r="1696" spans="1:16" ht="30" customHeight="1" thickBot="1" x14ac:dyDescent="0.35">
      <c r="A1696" s="8">
        <v>44015.596412037034</v>
      </c>
      <c r="B1696" s="4" t="s">
        <v>9</v>
      </c>
      <c r="C1696" s="4"/>
      <c r="D1696" s="4"/>
      <c r="E1696" s="9">
        <v>5</v>
      </c>
      <c r="F1696" s="4" t="s">
        <v>14</v>
      </c>
      <c r="G1696" s="4"/>
      <c r="H1696" s="4"/>
      <c r="I1696" s="4" t="s">
        <v>14</v>
      </c>
      <c r="J1696" s="4"/>
      <c r="K1696" s="9" t="s">
        <v>1601</v>
      </c>
      <c r="L1696" s="10">
        <v>44014</v>
      </c>
      <c r="M1696" s="4"/>
      <c r="N1696" s="1">
        <f>COUNTIF(K:K,K1696)</f>
        <v>1</v>
      </c>
      <c r="O1696" s="1" t="str">
        <f t="shared" si="26"/>
        <v>Expenses,amount,,source,,expence amount,5,category,H2,item1,,item2,item3,H2,item4,,des,مشتريات نقاط البيع بطاقة: **4529;مدى(أثير) من: xx007 مبلغ: 5.00 SAR لدى: ALA KAIFAK EST دولة: السعودية في: 2020/07/02 11:19,dae,44014,note2,</v>
      </c>
      <c r="P1696">
        <f>COUNTIF(O:O,O1696)</f>
        <v>1</v>
      </c>
    </row>
    <row r="1697" spans="1:16" ht="30" customHeight="1" thickBot="1" x14ac:dyDescent="0.35">
      <c r="A1697" s="8">
        <v>44015.597083333334</v>
      </c>
      <c r="B1697" s="4" t="s">
        <v>9</v>
      </c>
      <c r="C1697" s="4"/>
      <c r="D1697" s="4"/>
      <c r="E1697" s="9">
        <v>1000</v>
      </c>
      <c r="F1697" s="4" t="s">
        <v>14</v>
      </c>
      <c r="G1697" s="4"/>
      <c r="H1697" s="4"/>
      <c r="I1697" s="4" t="s">
        <v>53</v>
      </c>
      <c r="J1697" s="4"/>
      <c r="K1697" s="9" t="s">
        <v>1602</v>
      </c>
      <c r="L1697" s="10">
        <v>44014</v>
      </c>
      <c r="M1697" s="4"/>
      <c r="N1697" s="1">
        <f>COUNTIF(K:K,K1697)</f>
        <v>1</v>
      </c>
      <c r="O1697" s="1" t="str">
        <f t="shared" ref="O1697:O1760" si="27">B1697&amp;","&amp;"amount"&amp;","&amp;C1697&amp;","&amp;"source"&amp;","&amp;D1697&amp;","&amp;"expence amount"&amp;","&amp;E1697&amp;","&amp;"category"&amp;","&amp;F1697&amp;","&amp;"item1"&amp;","&amp;G1697&amp;","&amp;"item2"&amp;H1697&amp;","&amp;"item3"&amp;","&amp;I1697&amp;","&amp;"item4"&amp;","&amp;J1697&amp;","&amp;"des"&amp;","&amp;K1697&amp;","&amp;"dae"&amp;","&amp;L1697&amp;","&amp;"note2"&amp;","&amp;M1697</f>
        <v>Expenses,amount,,source,,expence amount,1000,category,H2,item1,,item2,item3,RHMA,item4,,des,حوالة صادرة: محلية من: xx007 مبلغ: 1000.00 SAR في: 2020/07/02 11:14,dae,44014,note2,</v>
      </c>
      <c r="P1697">
        <f>COUNTIF(O:O,O1697)</f>
        <v>1</v>
      </c>
    </row>
    <row r="1698" spans="1:16" ht="30" customHeight="1" thickBot="1" x14ac:dyDescent="0.35">
      <c r="A1698" s="8">
        <v>44015.597546296296</v>
      </c>
      <c r="B1698" s="4" t="s">
        <v>9</v>
      </c>
      <c r="C1698" s="4"/>
      <c r="D1698" s="4"/>
      <c r="E1698" s="11">
        <v>2000</v>
      </c>
      <c r="F1698" s="4" t="s">
        <v>14</v>
      </c>
      <c r="G1698" s="4"/>
      <c r="H1698" s="4"/>
      <c r="I1698" s="4" t="s">
        <v>14</v>
      </c>
      <c r="J1698" s="4"/>
      <c r="K1698" s="9" t="s">
        <v>1603</v>
      </c>
      <c r="L1698" s="10">
        <v>44014</v>
      </c>
      <c r="M1698" s="4"/>
      <c r="N1698" s="1">
        <f>COUNTIF(K:K,K1698)</f>
        <v>1</v>
      </c>
      <c r="O1698" s="1" t="str">
        <f t="shared" si="27"/>
        <v>Expenses,amount,,source,,expence amount,2000,category,H2,item1,,item2,item3,H2,item4,,des,حوالة صادرة: محلية من: xx007 مبلغ: 2000.00 SAR في: 2020/07/02 11:14,dae,44014,note2,</v>
      </c>
      <c r="P1698">
        <f>COUNTIF(O:O,O1698)</f>
        <v>1</v>
      </c>
    </row>
    <row r="1699" spans="1:16" ht="30" customHeight="1" thickBot="1" x14ac:dyDescent="0.35">
      <c r="A1699" s="8">
        <v>44015.598483796297</v>
      </c>
      <c r="B1699" s="4" t="s">
        <v>9</v>
      </c>
      <c r="C1699" s="4"/>
      <c r="D1699" s="4"/>
      <c r="E1699" s="9">
        <v>6.1</v>
      </c>
      <c r="F1699" s="4" t="s">
        <v>14</v>
      </c>
      <c r="G1699" s="4"/>
      <c r="H1699" s="4"/>
      <c r="I1699" s="4" t="s">
        <v>14</v>
      </c>
      <c r="J1699" s="4"/>
      <c r="K1699" s="9" t="s">
        <v>1604</v>
      </c>
      <c r="L1699" s="10">
        <v>44015</v>
      </c>
      <c r="M1699" s="4"/>
      <c r="N1699" s="1">
        <f>COUNTIF(K:K,K1699)</f>
        <v>1</v>
      </c>
      <c r="O1699" s="1" t="str">
        <f t="shared" si="27"/>
        <v>Expenses,amount,,source,,expence amount,6.1,category,H2,item1,,item2,item3,H2,item4,,des,مشتريات نقاط البيع بطاقة: **4529;مدى(تطبيق مدى Pay) من: xx007 مبلغ: 6.10 SAR لدى: Al Othaim Markets BR دولة: السعودية في: 2020/07/02 09:40,dae,44015,note2,</v>
      </c>
      <c r="P1699">
        <f>COUNTIF(O:O,O1699)</f>
        <v>1</v>
      </c>
    </row>
    <row r="1700" spans="1:16" ht="30" customHeight="1" thickBot="1" x14ac:dyDescent="0.35">
      <c r="A1700" s="8">
        <v>44015.599212962959</v>
      </c>
      <c r="B1700" s="4" t="s">
        <v>9</v>
      </c>
      <c r="C1700" s="4"/>
      <c r="D1700" s="4"/>
      <c r="E1700" s="9">
        <v>500</v>
      </c>
      <c r="F1700" s="4" t="s">
        <v>14</v>
      </c>
      <c r="G1700" s="4"/>
      <c r="H1700" s="4"/>
      <c r="I1700" s="4" t="s">
        <v>14</v>
      </c>
      <c r="J1700" s="4"/>
      <c r="K1700" s="9" t="s">
        <v>1605</v>
      </c>
      <c r="L1700" s="10">
        <v>44015</v>
      </c>
      <c r="M1700" s="4"/>
      <c r="N1700" s="1">
        <f>COUNTIF(K:K,K1700)</f>
        <v>1</v>
      </c>
      <c r="O1700" s="1" t="str">
        <f t="shared" si="27"/>
        <v>Expenses,amount,,source,,expence amount,500,category,H2,item1,,item2,item3,H2,item4,,des,مدفوعات وزارة الداخلية من: xx007 مبلغ: 500.00 SAR الخدمة: تجديد إقامة في: 2020/07/01 21:21,dae,44015,note2,</v>
      </c>
      <c r="P1700">
        <f>COUNTIF(O:O,O1700)</f>
        <v>1</v>
      </c>
    </row>
    <row r="1701" spans="1:16" ht="30" customHeight="1" thickBot="1" x14ac:dyDescent="0.35">
      <c r="A1701" s="8">
        <v>44015.599618055552</v>
      </c>
      <c r="B1701" s="4" t="s">
        <v>9</v>
      </c>
      <c r="C1701" s="4"/>
      <c r="D1701" s="4"/>
      <c r="E1701" s="9">
        <v>76</v>
      </c>
      <c r="F1701" s="4" t="s">
        <v>14</v>
      </c>
      <c r="G1701" s="4"/>
      <c r="H1701" s="4"/>
      <c r="I1701" s="4" t="s">
        <v>14</v>
      </c>
      <c r="J1701" s="4"/>
      <c r="K1701" s="9" t="s">
        <v>1606</v>
      </c>
      <c r="L1701" s="10">
        <v>44013</v>
      </c>
      <c r="M1701" s="4"/>
      <c r="N1701" s="1">
        <f>COUNTIF(K:K,K1701)</f>
        <v>1</v>
      </c>
      <c r="O1701" s="1" t="str">
        <f t="shared" si="27"/>
        <v>Expenses,amount,,source,,expence amount,76,category,H2,item1,,item2,item3,H2,item4,,des,مشتريات نقاط البيع بطاقة: **4529;مدى(تطبيق مدى Pay) من: xx007 مبلغ: 76.00 SAR لدى: ANANASY TRADING دولة: السعودية في: 2020/07/01 19:48,dae,44013,note2,</v>
      </c>
      <c r="P1701">
        <f>COUNTIF(O:O,O1701)</f>
        <v>1</v>
      </c>
    </row>
    <row r="1702" spans="1:16" ht="30" customHeight="1" thickBot="1" x14ac:dyDescent="0.35">
      <c r="A1702" s="8">
        <v>44015.637928240743</v>
      </c>
      <c r="B1702" s="4" t="s">
        <v>9</v>
      </c>
      <c r="C1702" s="4"/>
      <c r="D1702" s="4"/>
      <c r="E1702" s="9">
        <v>137</v>
      </c>
      <c r="F1702" s="4" t="s">
        <v>10</v>
      </c>
      <c r="G1702" s="4" t="s">
        <v>10</v>
      </c>
      <c r="H1702" s="4"/>
      <c r="I1702" s="4"/>
      <c r="J1702" s="4"/>
      <c r="K1702" s="9" t="s">
        <v>1607</v>
      </c>
      <c r="L1702" s="10">
        <v>44014</v>
      </c>
      <c r="M1702" s="4"/>
      <c r="N1702" s="1">
        <f>COUNTIF(K:K,K1702)</f>
        <v>1</v>
      </c>
      <c r="O1702" s="1" t="str">
        <f t="shared" si="27"/>
        <v>Expenses,amount,,source,,expence amount,137,category,H1,item1,H1,item2,item3,,item4,,des,شراء عبر نقاط البيع بطاقة: ***1693; مدى(أثير) من: ***3001 مبلغ: SAR 137.00 لدى: Baskin Robins RDV في: 2020-07-02 22:19:52,dae,44014,note2,</v>
      </c>
      <c r="P1702">
        <f>COUNTIF(O:O,O1702)</f>
        <v>1</v>
      </c>
    </row>
    <row r="1703" spans="1:16" ht="30" customHeight="1" thickBot="1" x14ac:dyDescent="0.35">
      <c r="A1703" s="8">
        <v>44015.638553240744</v>
      </c>
      <c r="B1703" s="4" t="s">
        <v>9</v>
      </c>
      <c r="C1703" s="4"/>
      <c r="D1703" s="4"/>
      <c r="E1703" s="9">
        <v>50</v>
      </c>
      <c r="F1703" s="4" t="s">
        <v>10</v>
      </c>
      <c r="G1703" s="4" t="s">
        <v>482</v>
      </c>
      <c r="H1703" s="4"/>
      <c r="I1703" s="4"/>
      <c r="J1703" s="4"/>
      <c r="K1703" s="9" t="s">
        <v>1608</v>
      </c>
      <c r="L1703" s="10">
        <v>44014</v>
      </c>
      <c r="M1703" s="4"/>
      <c r="N1703" s="1">
        <f>COUNTIF(K:K,K1703)</f>
        <v>1</v>
      </c>
      <c r="O1703" s="1" t="str">
        <f t="shared" si="27"/>
        <v>Expenses,amount,,source,,expence amount,50,category,H1,item1,Maintenance,item2,item3,,item4,,des,سحب: صراف آلي بطاقة: ***1693;مدى من: ***3001 مبلغ: SAR 50.00 في: 2020-07-02 20:03:08اجرة سباك,dae,44014,note2,</v>
      </c>
      <c r="P1703">
        <f>COUNTIF(O:O,O1703)</f>
        <v>1</v>
      </c>
    </row>
    <row r="1704" spans="1:16" ht="30" customHeight="1" thickBot="1" x14ac:dyDescent="0.35">
      <c r="A1704" s="8">
        <v>44015.712361111109</v>
      </c>
      <c r="B1704" s="4" t="s">
        <v>9</v>
      </c>
      <c r="C1704" s="4"/>
      <c r="D1704" s="4"/>
      <c r="E1704" s="9">
        <v>1340</v>
      </c>
      <c r="F1704" s="4" t="s">
        <v>10</v>
      </c>
      <c r="G1704" s="4" t="s">
        <v>826</v>
      </c>
      <c r="H1704" s="4"/>
      <c r="I1704" s="4"/>
      <c r="J1704" s="4"/>
      <c r="K1704" s="9" t="s">
        <v>1609</v>
      </c>
      <c r="L1704" s="10">
        <v>44015</v>
      </c>
      <c r="M1704" s="4"/>
      <c r="N1704" s="1">
        <f>COUNTIF(K:K,K1704)</f>
        <v>1</v>
      </c>
      <c r="O1704" s="1" t="str">
        <f t="shared" si="27"/>
        <v>Expenses,amount,,source,,expence amount,1340,category,H1,item1,Electricity,item2,item3,,item4,,des,سداد فاتورة من: xx007 مبلغ: 1340.00 SAR مفوتر: الشركة السعودية للكهرباء في: 2020/07/03 15:25,dae,44015,note2,</v>
      </c>
      <c r="P1704">
        <f>COUNTIF(O:O,O1704)</f>
        <v>1</v>
      </c>
    </row>
    <row r="1705" spans="1:16" ht="30" customHeight="1" thickBot="1" x14ac:dyDescent="0.35">
      <c r="A1705" s="8">
        <v>44015.804351851853</v>
      </c>
      <c r="B1705" s="4" t="s">
        <v>9</v>
      </c>
      <c r="C1705" s="4"/>
      <c r="D1705" s="4"/>
      <c r="E1705" s="9">
        <v>73.69</v>
      </c>
      <c r="F1705" s="4" t="s">
        <v>14</v>
      </c>
      <c r="G1705" s="4"/>
      <c r="H1705" s="4"/>
      <c r="I1705" s="4" t="s">
        <v>14</v>
      </c>
      <c r="J1705" s="4"/>
      <c r="K1705" s="9" t="s">
        <v>1610</v>
      </c>
      <c r="L1705" s="10">
        <v>44014</v>
      </c>
      <c r="M1705" s="4"/>
      <c r="N1705" s="1">
        <f>COUNTIF(K:K,K1705)</f>
        <v>1</v>
      </c>
      <c r="O1705" s="1" t="str">
        <f t="shared" si="27"/>
        <v>Expenses,amount,,source,,expence amount,73.69,category,H2,item1,,item2,item3,H2,item4,,des,شراء عبر نقاط البيع بطاقة: ***1693; مدى(أثير) من: ***3001 مبلغ: SAR 73.69 لدى: AlOthaim AlNafel 148 H في: 2020-07-02 11:05:32,dae,44014,note2,</v>
      </c>
      <c r="P1705">
        <f>COUNTIF(O:O,O1705)</f>
        <v>1</v>
      </c>
    </row>
    <row r="1706" spans="1:16" ht="30" customHeight="1" thickBot="1" x14ac:dyDescent="0.35">
      <c r="A1706" s="8">
        <v>44015.888043981482</v>
      </c>
      <c r="B1706" s="4" t="s">
        <v>9</v>
      </c>
      <c r="C1706" s="4"/>
      <c r="D1706" s="4"/>
      <c r="E1706" s="9">
        <v>69</v>
      </c>
      <c r="F1706" s="4" t="s">
        <v>20</v>
      </c>
      <c r="G1706" s="4"/>
      <c r="H1706" s="4" t="s">
        <v>22</v>
      </c>
      <c r="I1706" s="4"/>
      <c r="J1706" s="4"/>
      <c r="K1706" s="9" t="s">
        <v>1611</v>
      </c>
      <c r="L1706" s="10">
        <v>44015</v>
      </c>
      <c r="M1706" s="4"/>
      <c r="N1706" s="1">
        <f>COUNTIF(K:K,K1706)</f>
        <v>1</v>
      </c>
      <c r="O1706" s="1" t="str">
        <f t="shared" si="27"/>
        <v>Expenses,amount,,source,,expence amount,69,category,Me,item1,,item2Fuel,item3,,item4,,des,مشتريات نقاط البيع بطاقة: **4529;مدى(تطبيق مدى Pay) من: xx007 مبلغ: 69.00 SAR لدى: ABDULRAHMAN ALI دولة: السعودية في: 2020/07/03 20:53,dae,44015,note2,</v>
      </c>
      <c r="P1706">
        <f>COUNTIF(O:O,O1706)</f>
        <v>1</v>
      </c>
    </row>
    <row r="1707" spans="1:16" ht="30" customHeight="1" thickBot="1" x14ac:dyDescent="0.35">
      <c r="A1707" s="8">
        <v>44016.563020833331</v>
      </c>
      <c r="B1707" s="4" t="s">
        <v>9</v>
      </c>
      <c r="C1707" s="4"/>
      <c r="D1707" s="4"/>
      <c r="E1707" s="9">
        <v>340</v>
      </c>
      <c r="F1707" s="4" t="s">
        <v>14</v>
      </c>
      <c r="G1707" s="4"/>
      <c r="H1707" s="4"/>
      <c r="I1707" s="4" t="s">
        <v>826</v>
      </c>
      <c r="J1707" s="4"/>
      <c r="K1707" s="9" t="s">
        <v>1612</v>
      </c>
      <c r="L1707" s="10">
        <v>44015</v>
      </c>
      <c r="M1707" s="4"/>
      <c r="N1707" s="1">
        <f>COUNTIF(K:K,K1707)</f>
        <v>1</v>
      </c>
      <c r="O1707" s="1" t="str">
        <f t="shared" si="27"/>
        <v>Expenses,amount,,source,,expence amount,340,category,H2,item1,,item2,item3,Electricity,item4,,des,سداد فاتورة من: xx007 مبلغ: 340.00 SAR مفوتر: الشركة السعودية للكهرباء في: 2020/07/03 15:24,dae,44015,note2,</v>
      </c>
      <c r="P1707">
        <f>COUNTIF(O:O,O1707)</f>
        <v>1</v>
      </c>
    </row>
    <row r="1708" spans="1:16" ht="30" customHeight="1" thickBot="1" x14ac:dyDescent="0.35">
      <c r="A1708" s="8">
        <v>44016.761782407404</v>
      </c>
      <c r="B1708" s="4" t="s">
        <v>9</v>
      </c>
      <c r="C1708" s="4"/>
      <c r="D1708" s="4"/>
      <c r="E1708" s="9">
        <v>121</v>
      </c>
      <c r="F1708" s="4" t="s">
        <v>14</v>
      </c>
      <c r="G1708" s="4"/>
      <c r="H1708" s="4"/>
      <c r="I1708" s="4" t="s">
        <v>14</v>
      </c>
      <c r="J1708" s="4"/>
      <c r="K1708" s="9" t="s">
        <v>1613</v>
      </c>
      <c r="L1708" s="10">
        <v>44016</v>
      </c>
      <c r="M1708" s="4"/>
      <c r="N1708" s="1">
        <f>COUNTIF(K:K,K1708)</f>
        <v>1</v>
      </c>
      <c r="O1708" s="1" t="str">
        <f t="shared" si="27"/>
        <v>Expenses,amount,,source,,expence amount,121,category,H2,item1,,item2,item3,H2,item4,,des,مشتريات نقاط البيع بطاقة: **4529;مدى(تطبيق مدى Pay) من: xx007 مبلغ: 121.00 SAR لدى: KOCH KOSHERI دولة: السعودية في: 2020/07/04 13:26,dae,44016,note2,</v>
      </c>
      <c r="P1708">
        <f>COUNTIF(O:O,O1708)</f>
        <v>1</v>
      </c>
    </row>
    <row r="1709" spans="1:16" ht="30" customHeight="1" thickBot="1" x14ac:dyDescent="0.35">
      <c r="A1709" s="8">
        <v>44016.762129629627</v>
      </c>
      <c r="B1709" s="4" t="s">
        <v>9</v>
      </c>
      <c r="C1709" s="4"/>
      <c r="D1709" s="4"/>
      <c r="E1709" s="9">
        <v>100</v>
      </c>
      <c r="F1709" s="4" t="s">
        <v>14</v>
      </c>
      <c r="G1709" s="4"/>
      <c r="H1709" s="4"/>
      <c r="I1709" s="4" t="s">
        <v>14</v>
      </c>
      <c r="J1709" s="4"/>
      <c r="K1709" s="9" t="s">
        <v>1614</v>
      </c>
      <c r="L1709" s="10">
        <v>44015</v>
      </c>
      <c r="M1709" s="4"/>
      <c r="N1709" s="1">
        <f>COUNTIF(K:K,K1709)</f>
        <v>1</v>
      </c>
      <c r="O1709" s="1" t="str">
        <f t="shared" si="27"/>
        <v>Expenses,amount,,source,,expence amount,100,category,H2,item1,,item2,item3,H2,item4,,des,سحب: صراف آلي بطاقة: **4529 مدى دولة: السعودية من: xx007 مبلغ: 100.00 SAR في: 2020/07/03 21:38,dae,44015,note2,</v>
      </c>
      <c r="P1709">
        <f>COUNTIF(O:O,O1709)</f>
        <v>1</v>
      </c>
    </row>
    <row r="1710" spans="1:16" ht="30" customHeight="1" thickBot="1" x14ac:dyDescent="0.35">
      <c r="A1710" s="8">
        <v>44016.76253472222</v>
      </c>
      <c r="B1710" s="4" t="s">
        <v>9</v>
      </c>
      <c r="C1710" s="4"/>
      <c r="D1710" s="4"/>
      <c r="E1710" s="9">
        <v>31.25</v>
      </c>
      <c r="F1710" s="4" t="s">
        <v>10</v>
      </c>
      <c r="G1710" s="4" t="s">
        <v>10</v>
      </c>
      <c r="H1710" s="4"/>
      <c r="I1710" s="4"/>
      <c r="J1710" s="4"/>
      <c r="K1710" s="9" t="s">
        <v>1615</v>
      </c>
      <c r="L1710" s="10">
        <v>44015</v>
      </c>
      <c r="M1710" s="4"/>
      <c r="N1710" s="1">
        <f>COUNTIF(K:K,K1710)</f>
        <v>1</v>
      </c>
      <c r="O1710" s="1" t="str">
        <f t="shared" si="27"/>
        <v>Expenses,amount,,source,,expence amount,31.25,category,H1,item1,H1,item2,item3,,item4,,des,مشتريات نقاط البيع بطاقة: **4529;مدى(تطبيق مدى Pay) من: xx007 مبلغ: 31.25 SAR لدى: PANDA RETAIL COMPANY P دولة: السعودية في: 2020/07/03 16:22,dae,44015,note2,</v>
      </c>
      <c r="P1710">
        <f>COUNTIF(O:O,O1710)</f>
        <v>1</v>
      </c>
    </row>
    <row r="1711" spans="1:16" ht="30" customHeight="1" thickBot="1" x14ac:dyDescent="0.35">
      <c r="A1711" s="8">
        <v>44016.76290509259</v>
      </c>
      <c r="B1711" s="4" t="s">
        <v>9</v>
      </c>
      <c r="C1711" s="4"/>
      <c r="D1711" s="4"/>
      <c r="E1711" s="9">
        <v>7.5</v>
      </c>
      <c r="F1711" s="4" t="s">
        <v>14</v>
      </c>
      <c r="G1711" s="4"/>
      <c r="H1711" s="4"/>
      <c r="I1711" s="4" t="s">
        <v>14</v>
      </c>
      <c r="J1711" s="4"/>
      <c r="K1711" s="9" t="s">
        <v>1616</v>
      </c>
      <c r="L1711" s="10">
        <v>44015</v>
      </c>
      <c r="M1711" s="4"/>
      <c r="N1711" s="1">
        <f>COUNTIF(K:K,K1711)</f>
        <v>1</v>
      </c>
      <c r="O1711" s="1" t="str">
        <f t="shared" si="27"/>
        <v>Expenses,amount,,source,,expence amount,7.5,category,H2,item1,,item2,item3,H2,item4,,des,مشتريات نقاط البيع بطاقة: **4529;مدى(تطبيق مدى Pay) من: xx007 مبلغ: 7.50 SAR لدى: Abdulaziz Saleh دولة: السعودية في: 2020/07/03 16:06,dae,44015,note2,</v>
      </c>
      <c r="P1711">
        <f>COUNTIF(O:O,O1711)</f>
        <v>1</v>
      </c>
    </row>
    <row r="1712" spans="1:16" ht="30" customHeight="1" thickBot="1" x14ac:dyDescent="0.35">
      <c r="A1712" s="8">
        <v>44016.763206018521</v>
      </c>
      <c r="B1712" s="4" t="s">
        <v>9</v>
      </c>
      <c r="C1712" s="4"/>
      <c r="D1712" s="4"/>
      <c r="E1712" s="9">
        <v>22.5</v>
      </c>
      <c r="F1712" s="4" t="s">
        <v>10</v>
      </c>
      <c r="G1712" s="4" t="s">
        <v>10</v>
      </c>
      <c r="H1712" s="4"/>
      <c r="I1712" s="4"/>
      <c r="J1712" s="4"/>
      <c r="K1712" s="9" t="s">
        <v>1617</v>
      </c>
      <c r="L1712" s="10">
        <v>44015</v>
      </c>
      <c r="M1712" s="4"/>
      <c r="N1712" s="1">
        <f>COUNTIF(K:K,K1712)</f>
        <v>1</v>
      </c>
      <c r="O1712" s="1" t="str">
        <f t="shared" si="27"/>
        <v>Expenses,amount,,source,,expence amount,22.5,category,H1,item1,H1,item2,item3,,item4,,des,مشتريات نقاط البيع بطاقة: **4529;مدى(تطبيق مدى Pay) من: xx007 مبلغ: 22.50 SAR لدى: Abdulaziz Saleh دولة: السعودية في: 2020/07/03 16:03,dae,44015,note2,</v>
      </c>
      <c r="P1712">
        <f>COUNTIF(O:O,O1712)</f>
        <v>1</v>
      </c>
    </row>
    <row r="1713" spans="1:16" ht="30" customHeight="1" thickBot="1" x14ac:dyDescent="0.35">
      <c r="A1713" s="8">
        <v>44017.377337962964</v>
      </c>
      <c r="B1713" s="4" t="s">
        <v>9</v>
      </c>
      <c r="C1713" s="4"/>
      <c r="D1713" s="4"/>
      <c r="E1713" s="9">
        <v>33</v>
      </c>
      <c r="F1713" s="4" t="s">
        <v>14</v>
      </c>
      <c r="G1713" s="4"/>
      <c r="H1713" s="4"/>
      <c r="I1713" s="4" t="s">
        <v>14</v>
      </c>
      <c r="J1713" s="4"/>
      <c r="K1713" s="9" t="s">
        <v>1618</v>
      </c>
      <c r="L1713" s="10">
        <v>44016</v>
      </c>
      <c r="M1713" s="4"/>
      <c r="N1713" s="1">
        <f>COUNTIF(K:K,K1713)</f>
        <v>1</v>
      </c>
      <c r="O1713" s="1" t="str">
        <f t="shared" si="27"/>
        <v>Expenses,amount,,source,,expence amount,33,category,H2,item1,,item2,item3,H2,item4,,des,مشتريات نقاط البيع بطاقة: **4529;مدى(أثير) من: xx007 مبلغ: 33.00 SAR لدى: Dhahia دولة: السعودية في: 2020/07/04 21:40,dae,44016,note2,</v>
      </c>
      <c r="P1713">
        <f>COUNTIF(O:O,O1713)</f>
        <v>1</v>
      </c>
    </row>
    <row r="1714" spans="1:16" ht="30" customHeight="1" thickBot="1" x14ac:dyDescent="0.35">
      <c r="A1714" s="8">
        <v>44017.377754629626</v>
      </c>
      <c r="B1714" s="4" t="s">
        <v>9</v>
      </c>
      <c r="C1714" s="4"/>
      <c r="D1714" s="4"/>
      <c r="E1714" s="9">
        <v>30</v>
      </c>
      <c r="F1714" s="4" t="s">
        <v>14</v>
      </c>
      <c r="G1714" s="4"/>
      <c r="H1714" s="4"/>
      <c r="I1714" s="4" t="s">
        <v>14</v>
      </c>
      <c r="J1714" s="4"/>
      <c r="K1714" s="9" t="s">
        <v>1619</v>
      </c>
      <c r="L1714" s="10">
        <v>44016</v>
      </c>
      <c r="M1714" s="4"/>
      <c r="N1714" s="1">
        <f>COUNTIF(K:K,K1714)</f>
        <v>1</v>
      </c>
      <c r="O1714" s="1" t="str">
        <f t="shared" si="27"/>
        <v>Expenses,amount,,source,,expence amount,30,category,H2,item1,,item2,item3,H2,item4,,des,مشتريات نقاط البيع بطاقة: **4529;مدى(أثير) من: xx007 مبلغ: 30.00 SAR لدى: NAJMAH HAY ALNADA دولة: السعودية في: 2020/07/04 20:17,dae,44016,note2,</v>
      </c>
      <c r="P1714">
        <f>COUNTIF(O:O,O1714)</f>
        <v>1</v>
      </c>
    </row>
    <row r="1715" spans="1:16" ht="30" customHeight="1" thickBot="1" x14ac:dyDescent="0.35">
      <c r="A1715" s="8">
        <v>44017.378159722219</v>
      </c>
      <c r="B1715" s="4" t="s">
        <v>9</v>
      </c>
      <c r="C1715" s="4"/>
      <c r="D1715" s="4"/>
      <c r="E1715" s="9">
        <v>86.32</v>
      </c>
      <c r="F1715" s="4" t="s">
        <v>14</v>
      </c>
      <c r="G1715" s="4"/>
      <c r="H1715" s="4"/>
      <c r="I1715" s="4" t="s">
        <v>14</v>
      </c>
      <c r="J1715" s="4"/>
      <c r="K1715" s="9" t="s">
        <v>1620</v>
      </c>
      <c r="L1715" s="10">
        <v>44016</v>
      </c>
      <c r="M1715" s="4"/>
      <c r="N1715" s="1">
        <f>COUNTIF(K:K,K1715)</f>
        <v>1</v>
      </c>
      <c r="O1715" s="1" t="str">
        <f t="shared" si="27"/>
        <v>Expenses,amount,,source,,expence amount,86.32,category,H2,item1,,item2,item3,H2,item4,,des,مشتريات نقاط البيع بطاقة: **4529;مدى(أثير) من: xx007 مبلغ: 86.32 SAR لدى: ALOTHAIM ANAS BIN دولة: السعودية في: 2020/07/04 19:56,dae,44016,note2,</v>
      </c>
      <c r="P1715">
        <f>COUNTIF(O:O,O1715)</f>
        <v>1</v>
      </c>
    </row>
    <row r="1716" spans="1:16" ht="30" customHeight="1" thickBot="1" x14ac:dyDescent="0.35">
      <c r="A1716" s="8">
        <v>44017.378483796296</v>
      </c>
      <c r="B1716" s="4" t="s">
        <v>9</v>
      </c>
      <c r="C1716" s="4"/>
      <c r="D1716" s="4"/>
      <c r="E1716" s="9">
        <v>210</v>
      </c>
      <c r="F1716" s="4" t="s">
        <v>14</v>
      </c>
      <c r="G1716" s="4"/>
      <c r="H1716" s="4"/>
      <c r="I1716" s="4" t="s">
        <v>254</v>
      </c>
      <c r="J1716" s="4"/>
      <c r="K1716" s="9" t="s">
        <v>1621</v>
      </c>
      <c r="L1716" s="10">
        <v>44016</v>
      </c>
      <c r="M1716" s="4"/>
      <c r="N1716" s="1">
        <f>COUNTIF(K:K,K1716)</f>
        <v>1</v>
      </c>
      <c r="O1716" s="1" t="str">
        <f t="shared" si="27"/>
        <v>Expenses,amount,,source,,expence amount,210,category,H2,item1,,item2,item3,Momen,item4,,des,مشتريات إنترنت بطاقة: **4529;مدى من: xx007 مبلغ: 210.00 SAR لدى: Microsoft Store في: 2020/07/04 17:09,dae,44016,note2,</v>
      </c>
      <c r="P1716">
        <f>COUNTIF(O:O,O1716)</f>
        <v>1</v>
      </c>
    </row>
    <row r="1717" spans="1:16" ht="30" customHeight="1" thickBot="1" x14ac:dyDescent="0.35">
      <c r="A1717" s="8">
        <v>44017.378819444442</v>
      </c>
      <c r="B1717" s="4" t="s">
        <v>9</v>
      </c>
      <c r="C1717" s="4"/>
      <c r="D1717" s="4"/>
      <c r="E1717" s="9">
        <v>18.399999999999999</v>
      </c>
      <c r="F1717" s="4" t="s">
        <v>14</v>
      </c>
      <c r="G1717" s="4"/>
      <c r="H1717" s="4"/>
      <c r="I1717" s="4" t="s">
        <v>14</v>
      </c>
      <c r="J1717" s="4"/>
      <c r="K1717" s="9" t="s">
        <v>1622</v>
      </c>
      <c r="L1717" s="10">
        <v>44016</v>
      </c>
      <c r="M1717" s="4"/>
      <c r="N1717" s="1">
        <f>COUNTIF(K:K,K1717)</f>
        <v>1</v>
      </c>
      <c r="O1717" s="1" t="str">
        <f t="shared" si="27"/>
        <v>Expenses,amount,,source,,expence amount,18.4,category,H2,item1,,item2,item3,H2,item4,,des,مشتريات نقاط البيع بطاقة: **4529;مدى(أثير) من: xx007 مبلغ: 18.40 SAR لدى: DANYAA ALASAR EST دولة: السعودية في: 2020/07/04 16:11,dae,44016,note2,</v>
      </c>
      <c r="P1717">
        <f>COUNTIF(O:O,O1717)</f>
        <v>1</v>
      </c>
    </row>
    <row r="1718" spans="1:16" ht="30" customHeight="1" thickBot="1" x14ac:dyDescent="0.35">
      <c r="A1718" s="8">
        <v>44017.379131944443</v>
      </c>
      <c r="B1718" s="4" t="s">
        <v>9</v>
      </c>
      <c r="C1718" s="4"/>
      <c r="D1718" s="4"/>
      <c r="E1718" s="9">
        <v>85</v>
      </c>
      <c r="F1718" s="4" t="s">
        <v>10</v>
      </c>
      <c r="G1718" s="4" t="s">
        <v>10</v>
      </c>
      <c r="H1718" s="4"/>
      <c r="I1718" s="4"/>
      <c r="J1718" s="4"/>
      <c r="K1718" s="9" t="s">
        <v>1623</v>
      </c>
      <c r="L1718" s="10">
        <v>44013</v>
      </c>
      <c r="M1718" s="4"/>
      <c r="N1718" s="1">
        <f>COUNTIF(K:K,K1718)</f>
        <v>1</v>
      </c>
      <c r="O1718" s="1" t="str">
        <f t="shared" si="27"/>
        <v>Expenses,amount,,source,,expence amount,85,category,H1,item1,H1,item2,item3,,item4,,des,مشتريات نقاط البيع بطاقة: **4529;مدى(تطبيق مدى Pay) من: xx007 مبلغ: 85.00 SAR لدى: AWRAQ ALENAB RESTURNT دولة: السعودية في: 2020/07/01 16:13,dae,44013,note2,</v>
      </c>
      <c r="P1718">
        <f>COUNTIF(O:O,O1718)</f>
        <v>1</v>
      </c>
    </row>
    <row r="1719" spans="1:16" ht="30" customHeight="1" thickBot="1" x14ac:dyDescent="0.35">
      <c r="A1719" s="8">
        <v>44017.379618055558</v>
      </c>
      <c r="B1719" s="4" t="s">
        <v>9</v>
      </c>
      <c r="C1719" s="4"/>
      <c r="D1719" s="4"/>
      <c r="E1719" s="9">
        <v>600</v>
      </c>
      <c r="F1719" s="4" t="s">
        <v>114</v>
      </c>
      <c r="G1719" s="4"/>
      <c r="H1719" s="4"/>
      <c r="I1719" s="4"/>
      <c r="J1719" s="4" t="s">
        <v>30</v>
      </c>
      <c r="K1719" s="9" t="s">
        <v>1624</v>
      </c>
      <c r="L1719" s="10">
        <v>44013</v>
      </c>
      <c r="M1719" s="4"/>
      <c r="N1719" s="1">
        <f>COUNTIF(K:K,K1719)</f>
        <v>1</v>
      </c>
      <c r="O1719" s="1" t="str">
        <f t="shared" si="27"/>
        <v>Expenses,amount,,source,,expence amount,600,category,Inv,item1,,item2,item3,,item4,Other,des,حوالة صادرة: محلية من: xx007 مبلغ: 600.00 SAR في: 2020/07/01 15:03zeshan-,dae,44013,note2,</v>
      </c>
      <c r="P1719">
        <f>COUNTIF(O:O,O1719)</f>
        <v>1</v>
      </c>
    </row>
    <row r="1720" spans="1:16" ht="30" customHeight="1" thickBot="1" x14ac:dyDescent="0.35">
      <c r="A1720" s="8">
        <v>44017.380636574075</v>
      </c>
      <c r="B1720" s="4" t="s">
        <v>9</v>
      </c>
      <c r="C1720" s="4"/>
      <c r="D1720" s="4"/>
      <c r="E1720" s="9">
        <v>12</v>
      </c>
      <c r="F1720" s="4" t="s">
        <v>20</v>
      </c>
      <c r="G1720" s="4"/>
      <c r="H1720" s="4" t="s">
        <v>84</v>
      </c>
      <c r="I1720" s="4"/>
      <c r="J1720" s="4"/>
      <c r="K1720" s="9" t="s">
        <v>1625</v>
      </c>
      <c r="L1720" s="10">
        <v>44013</v>
      </c>
      <c r="M1720" s="4"/>
      <c r="N1720" s="1">
        <f>COUNTIF(K:K,K1720)</f>
        <v>1</v>
      </c>
      <c r="O1720" s="1" t="str">
        <f t="shared" si="27"/>
        <v>Expenses,amount,,source,,expence amount,12,category,Me,item1,,item2Coffee,item3,,item4,,des,مشتريات نقاط البيع بطاقة: **4529;مدى(تطبيق مدى Pay) من: xx007 مبلغ: 12.00 SAR لدى: JAVA TIME FOR TRADING دولة: السعودية في: 2020/07/01 11:55,dae,44013,note2,</v>
      </c>
      <c r="P1720">
        <f>COUNTIF(O:O,O1720)</f>
        <v>1</v>
      </c>
    </row>
    <row r="1721" spans="1:16" ht="30" customHeight="1" thickBot="1" x14ac:dyDescent="0.35">
      <c r="A1721" s="8">
        <v>44018.973182870373</v>
      </c>
      <c r="B1721" s="4" t="s">
        <v>9</v>
      </c>
      <c r="C1721" s="4"/>
      <c r="D1721" s="4"/>
      <c r="E1721" s="9">
        <v>100</v>
      </c>
      <c r="F1721" s="4" t="s">
        <v>20</v>
      </c>
      <c r="G1721" s="4"/>
      <c r="H1721" s="4" t="s">
        <v>30</v>
      </c>
      <c r="I1721" s="4"/>
      <c r="J1721" s="4"/>
      <c r="K1721" s="9" t="s">
        <v>1626</v>
      </c>
      <c r="L1721" s="10">
        <v>44018</v>
      </c>
      <c r="M1721" s="4"/>
      <c r="N1721" s="1">
        <f>COUNTIF(K:K,K1721)</f>
        <v>1</v>
      </c>
      <c r="O1721" s="1" t="str">
        <f t="shared" si="27"/>
        <v>Expenses,amount,,source,,expence amount,100,category,Me,item1,,item2Other,item3,,item4,,des,مشتريات نقاط البيع بطاقة: **4529;مدى(تطبيق مدى Pay) من: xx007 مبلغ: 100.00 SAR لدى: Student world co دولة: السعودية في: 2020/07/06 22:49,dae,44018,note2,</v>
      </c>
      <c r="P1721">
        <f>COUNTIF(O:O,O1721)</f>
        <v>1</v>
      </c>
    </row>
    <row r="1722" spans="1:16" ht="30" customHeight="1" thickBot="1" x14ac:dyDescent="0.35">
      <c r="A1722" s="8">
        <v>44018.973564814813</v>
      </c>
      <c r="B1722" s="4" t="s">
        <v>9</v>
      </c>
      <c r="C1722" s="4"/>
      <c r="D1722" s="4"/>
      <c r="E1722" s="9">
        <v>33.4</v>
      </c>
      <c r="F1722" s="4" t="s">
        <v>10</v>
      </c>
      <c r="G1722" s="4" t="s">
        <v>10</v>
      </c>
      <c r="H1722" s="4"/>
      <c r="I1722" s="4"/>
      <c r="J1722" s="4"/>
      <c r="K1722" s="9" t="s">
        <v>1627</v>
      </c>
      <c r="L1722" s="10">
        <v>44018</v>
      </c>
      <c r="M1722" s="4"/>
      <c r="N1722" s="1">
        <f>COUNTIF(K:K,K1722)</f>
        <v>1</v>
      </c>
      <c r="O1722" s="1" t="str">
        <f t="shared" si="27"/>
        <v>Expenses,amount,,source,,expence amount,33.4,category,H1,item1,H1,item2,item3,,item4,,des,مشتريات نقاط البيع بطاقة: **4529;مدى(تطبيق مدى Pay) من: xx007 مبلغ: 33.40 SAR لدى: Aldawaa PH 683 دولة: السعودية في: 2020/07/06 22:36,dae,44018,note2,</v>
      </c>
      <c r="P1722">
        <f>COUNTIF(O:O,O1722)</f>
        <v>1</v>
      </c>
    </row>
    <row r="1723" spans="1:16" ht="30" customHeight="1" thickBot="1" x14ac:dyDescent="0.35">
      <c r="A1723" s="8">
        <v>44018.973865740743</v>
      </c>
      <c r="B1723" s="4" t="s">
        <v>9</v>
      </c>
      <c r="C1723" s="4"/>
      <c r="D1723" s="4"/>
      <c r="E1723" s="9">
        <v>39</v>
      </c>
      <c r="F1723" s="4" t="s">
        <v>10</v>
      </c>
      <c r="G1723" s="4" t="s">
        <v>24</v>
      </c>
      <c r="H1723" s="4"/>
      <c r="I1723" s="4"/>
      <c r="J1723" s="4"/>
      <c r="K1723" s="9" t="s">
        <v>1628</v>
      </c>
      <c r="L1723" s="10">
        <v>44018</v>
      </c>
      <c r="M1723" s="4"/>
      <c r="N1723" s="1">
        <f>COUNTIF(K:K,K1723)</f>
        <v>1</v>
      </c>
      <c r="O1723" s="1" t="str">
        <f t="shared" si="27"/>
        <v>Expenses,amount,,source,,expence amount,39,category,H1,item1,Batool,item2,item3,,item4,,des,مشتريات إنترنت بطاقة: **4529;مدى من: xx007 مبلغ: 39.00 SAR لدى: HungerStation في: 2020/07/06 16:24,dae,44018,note2,</v>
      </c>
      <c r="P1723">
        <f>COUNTIF(O:O,O1723)</f>
        <v>1</v>
      </c>
    </row>
    <row r="1724" spans="1:16" ht="30" customHeight="1" thickBot="1" x14ac:dyDescent="0.35">
      <c r="A1724" s="8">
        <v>44018.974131944444</v>
      </c>
      <c r="B1724" s="4" t="s">
        <v>9</v>
      </c>
      <c r="C1724" s="4"/>
      <c r="D1724" s="4"/>
      <c r="E1724" s="9">
        <v>40</v>
      </c>
      <c r="F1724" s="4" t="s">
        <v>14</v>
      </c>
      <c r="G1724" s="4"/>
      <c r="H1724" s="4"/>
      <c r="I1724" s="4" t="s">
        <v>14</v>
      </c>
      <c r="J1724" s="4"/>
      <c r="K1724" s="9" t="s">
        <v>1629</v>
      </c>
      <c r="L1724" s="10">
        <v>44018</v>
      </c>
      <c r="M1724" s="4"/>
      <c r="N1724" s="1">
        <f>COUNTIF(K:K,K1724)</f>
        <v>1</v>
      </c>
      <c r="O1724" s="1" t="str">
        <f t="shared" si="27"/>
        <v>Expenses,amount,,source,,expence amount,40,category,H2,item1,,item2,item3,H2,item4,,des,مشتريات إنترنت بطاقة: **4529;مدى من: xx007 مبلغ: 40.00 SAR لدى: dominos في: 2020/07/06 15:19,dae,44018,note2,</v>
      </c>
      <c r="P1724">
        <f>COUNTIF(O:O,O1724)</f>
        <v>1</v>
      </c>
    </row>
    <row r="1725" spans="1:16" ht="30" customHeight="1" thickBot="1" x14ac:dyDescent="0.35">
      <c r="A1725" s="8">
        <v>44018.974444444444</v>
      </c>
      <c r="B1725" s="4" t="s">
        <v>9</v>
      </c>
      <c r="C1725" s="4"/>
      <c r="D1725" s="4"/>
      <c r="E1725" s="9">
        <v>51</v>
      </c>
      <c r="F1725" s="4" t="s">
        <v>14</v>
      </c>
      <c r="G1725" s="4"/>
      <c r="H1725" s="4"/>
      <c r="I1725" s="4" t="s">
        <v>14</v>
      </c>
      <c r="J1725" s="4"/>
      <c r="K1725" s="9" t="s">
        <v>1630</v>
      </c>
      <c r="L1725" s="10">
        <v>44018</v>
      </c>
      <c r="M1725" s="4"/>
      <c r="N1725" s="1">
        <f>COUNTIF(K:K,K1725)</f>
        <v>1</v>
      </c>
      <c r="O1725" s="1" t="str">
        <f t="shared" si="27"/>
        <v>Expenses,amount,,source,,expence amount,51,category,H2,item1,,item2,item3,H2,item4,,des,مشتريات إنترنت بطاقة: **4529;مدى من: xx007 مبلغ: 51.00 SAR لدى: dominos في: 2020/07/06 15:15,dae,44018,note2,</v>
      </c>
      <c r="P1725">
        <f>COUNTIF(O:O,O1725)</f>
        <v>1</v>
      </c>
    </row>
    <row r="1726" spans="1:16" ht="30" customHeight="1" thickBot="1" x14ac:dyDescent="0.35">
      <c r="A1726" s="8">
        <v>44018.974861111114</v>
      </c>
      <c r="B1726" s="4" t="s">
        <v>9</v>
      </c>
      <c r="C1726" s="4"/>
      <c r="D1726" s="4"/>
      <c r="E1726" s="9">
        <v>100</v>
      </c>
      <c r="F1726" s="4" t="s">
        <v>14</v>
      </c>
      <c r="G1726" s="4"/>
      <c r="H1726" s="4"/>
      <c r="I1726" s="4" t="s">
        <v>254</v>
      </c>
      <c r="J1726" s="4"/>
      <c r="K1726" s="9" t="s">
        <v>1631</v>
      </c>
      <c r="L1726" s="10">
        <v>44018</v>
      </c>
      <c r="M1726" s="4"/>
      <c r="N1726" s="1">
        <f>COUNTIF(K:K,K1726)</f>
        <v>1</v>
      </c>
      <c r="O1726" s="1" t="str">
        <f t="shared" si="27"/>
        <v>Expenses,amount,,source,,expence amount,100,category,H2,item1,,item2,item3,Momen,item4,,des,مشتريات إنترنت بطاقة: **4529;مدى من: xx007 مبلغ: 100.00 SAR لدى: MICROSOFT STORE في: 2020/07/06 14:08,dae,44018,note2,</v>
      </c>
      <c r="P1726">
        <f>COUNTIF(O:O,O1726)</f>
        <v>1</v>
      </c>
    </row>
    <row r="1727" spans="1:16" ht="30" customHeight="1" thickBot="1" x14ac:dyDescent="0.35">
      <c r="A1727" s="8">
        <v>44018.975231481483</v>
      </c>
      <c r="B1727" s="4" t="s">
        <v>9</v>
      </c>
      <c r="C1727" s="4"/>
      <c r="D1727" s="4"/>
      <c r="E1727" s="9">
        <v>11.5</v>
      </c>
      <c r="F1727" s="4" t="s">
        <v>14</v>
      </c>
      <c r="G1727" s="4"/>
      <c r="H1727" s="4"/>
      <c r="I1727" s="4" t="s">
        <v>14</v>
      </c>
      <c r="J1727" s="4"/>
      <c r="K1727" s="9" t="s">
        <v>1632</v>
      </c>
      <c r="L1727" s="10">
        <v>44018</v>
      </c>
      <c r="M1727" s="4"/>
      <c r="N1727" s="1">
        <f>COUNTIF(K:K,K1727)</f>
        <v>1</v>
      </c>
      <c r="O1727" s="1" t="str">
        <f t="shared" si="27"/>
        <v>Expenses,amount,,source,,expence amount,11.5,category,H2,item1,,item2,item3,H2,item4,,des,مشتريات نقاط البيع بطاقة: **4529;مدى(أثير) من: xx007 مبلغ: 11.50 SAR لدى: DANYAA ALASAR EST دولة: السعودية في: 2020/07/06 11:29,dae,44018,note2,</v>
      </c>
      <c r="P1727">
        <f>COUNTIF(O:O,O1727)</f>
        <v>1</v>
      </c>
    </row>
    <row r="1728" spans="1:16" ht="30" customHeight="1" thickBot="1" x14ac:dyDescent="0.35">
      <c r="A1728" s="8">
        <v>44018.975543981483</v>
      </c>
      <c r="B1728" s="4" t="s">
        <v>9</v>
      </c>
      <c r="C1728" s="4"/>
      <c r="D1728" s="4"/>
      <c r="E1728" s="9">
        <v>31.65</v>
      </c>
      <c r="F1728" s="4" t="s">
        <v>14</v>
      </c>
      <c r="G1728" s="4"/>
      <c r="H1728" s="4"/>
      <c r="I1728" s="4" t="s">
        <v>14</v>
      </c>
      <c r="J1728" s="4"/>
      <c r="K1728" s="9" t="s">
        <v>1633</v>
      </c>
      <c r="L1728" s="10">
        <v>44018</v>
      </c>
      <c r="M1728" s="4"/>
      <c r="N1728" s="1">
        <f>COUNTIF(K:K,K1728)</f>
        <v>1</v>
      </c>
      <c r="O1728" s="1" t="str">
        <f t="shared" si="27"/>
        <v>Expenses,amount,,source,,expence amount,31.65,category,H2,item1,,item2,item3,H2,item4,,des,مشتريات نقاط البيع بطاقة: **4529;مدى(أثير) من: xx007 مبلغ: 31.65 SAR لدى: CARREFOUR دولة: السعودية في: 2020/07/06 11:04,dae,44018,note2,</v>
      </c>
      <c r="P1728">
        <f>COUNTIF(O:O,O1728)</f>
        <v>1</v>
      </c>
    </row>
    <row r="1729" spans="1:16" ht="30" customHeight="1" thickBot="1" x14ac:dyDescent="0.35">
      <c r="A1729" s="8">
        <v>44018.975856481484</v>
      </c>
      <c r="B1729" s="4" t="s">
        <v>9</v>
      </c>
      <c r="C1729" s="4"/>
      <c r="D1729" s="4"/>
      <c r="E1729" s="9">
        <v>9</v>
      </c>
      <c r="F1729" s="4" t="s">
        <v>20</v>
      </c>
      <c r="G1729" s="4"/>
      <c r="H1729" s="4" t="s">
        <v>84</v>
      </c>
      <c r="I1729" s="4"/>
      <c r="J1729" s="4"/>
      <c r="K1729" s="9" t="s">
        <v>1634</v>
      </c>
      <c r="L1729" s="10">
        <v>44018</v>
      </c>
      <c r="M1729" s="4"/>
      <c r="N1729" s="1">
        <f>COUNTIF(K:K,K1729)</f>
        <v>1</v>
      </c>
      <c r="O1729" s="1" t="str">
        <f t="shared" si="27"/>
        <v>Expenses,amount,,source,,expence amount,9,category,Me,item1,,item2Coffee,item3,,item4,,des,مشتريات نقاط البيع بطاقة: **4529;مدى(تطبيق مدى Pay) من: xx007 مبلغ: 9.00 SAR لدى: DUNKIN DONUTS دولة: السعودية في: 2020/07/06 09:56,dae,44018,note2,</v>
      </c>
      <c r="P1729">
        <f>COUNTIF(O:O,O1729)</f>
        <v>1</v>
      </c>
    </row>
    <row r="1730" spans="1:16" ht="30" customHeight="1" thickBot="1" x14ac:dyDescent="0.35">
      <c r="A1730" s="8">
        <v>44018.976145833331</v>
      </c>
      <c r="B1730" s="4" t="s">
        <v>9</v>
      </c>
      <c r="C1730" s="4"/>
      <c r="D1730" s="4"/>
      <c r="E1730" s="9">
        <v>16</v>
      </c>
      <c r="F1730" s="4" t="s">
        <v>20</v>
      </c>
      <c r="G1730" s="4"/>
      <c r="H1730" s="4" t="s">
        <v>74</v>
      </c>
      <c r="I1730" s="4"/>
      <c r="J1730" s="4"/>
      <c r="K1730" s="9" t="s">
        <v>1635</v>
      </c>
      <c r="L1730" s="10">
        <v>44018</v>
      </c>
      <c r="M1730" s="4"/>
      <c r="N1730" s="1">
        <f>COUNTIF(K:K,K1730)</f>
        <v>1</v>
      </c>
      <c r="O1730" s="1" t="str">
        <f t="shared" si="27"/>
        <v>Expenses,amount,,source,,expence amount,16,category,Me,item1,,item2Food,item3,,item4,,des,مشتريات نقاط البيع بطاقة: **4529;مدى(تطبيق مدى Pay) من: xx007 مبلغ: 16.00 SAR لدى: MAMA NOURA دولة: السعودية في: 2020/07/06 08:06,dae,44018,note2,</v>
      </c>
      <c r="P1730">
        <f>COUNTIF(O:O,O1730)</f>
        <v>1</v>
      </c>
    </row>
    <row r="1731" spans="1:16" ht="30" customHeight="1" thickBot="1" x14ac:dyDescent="0.35">
      <c r="A1731" s="8">
        <v>44019.381493055553</v>
      </c>
      <c r="B1731" s="4" t="s">
        <v>9</v>
      </c>
      <c r="C1731" s="4"/>
      <c r="D1731" s="4"/>
      <c r="E1731" s="9">
        <v>135</v>
      </c>
      <c r="F1731" s="4" t="s">
        <v>114</v>
      </c>
      <c r="G1731" s="4"/>
      <c r="H1731" s="4"/>
      <c r="I1731" s="4"/>
      <c r="J1731" s="4" t="s">
        <v>30</v>
      </c>
      <c r="K1731" s="9" t="s">
        <v>1636</v>
      </c>
      <c r="L1731" s="10">
        <v>44017</v>
      </c>
      <c r="M1731" s="4"/>
      <c r="N1731" s="1">
        <f>COUNTIF(K:K,K1731)</f>
        <v>1</v>
      </c>
      <c r="O1731" s="1" t="str">
        <f t="shared" si="27"/>
        <v>Expenses,amount,,source,,expence amount,135,category,Inv,item1,,item2,item3,,item4,Other,des,مشتريات إنترنت بطاقة: **4529;مدى من: xx007 مبلغ: 35 USD لدى: Pipedrive OUe في: 2020/07/05 14:45,dae,44017,note2,</v>
      </c>
      <c r="P1731">
        <f>COUNTIF(O:O,O1731)</f>
        <v>1</v>
      </c>
    </row>
    <row r="1732" spans="1:16" ht="30" customHeight="1" thickBot="1" x14ac:dyDescent="0.35">
      <c r="A1732" s="8">
        <v>44019.381840277776</v>
      </c>
      <c r="B1732" s="4" t="s">
        <v>9</v>
      </c>
      <c r="C1732" s="4"/>
      <c r="D1732" s="4"/>
      <c r="E1732" s="9">
        <v>7.35</v>
      </c>
      <c r="F1732" s="4" t="s">
        <v>20</v>
      </c>
      <c r="G1732" s="4"/>
      <c r="H1732" s="4" t="s">
        <v>74</v>
      </c>
      <c r="I1732" s="4"/>
      <c r="J1732" s="4"/>
      <c r="K1732" s="9" t="s">
        <v>1637</v>
      </c>
      <c r="L1732" s="10">
        <v>44017</v>
      </c>
      <c r="M1732" s="4"/>
      <c r="N1732" s="1">
        <f>COUNTIF(K:K,K1732)</f>
        <v>1</v>
      </c>
      <c r="O1732" s="1" t="str">
        <f t="shared" si="27"/>
        <v>Expenses,amount,,source,,expence amount,7.35,category,Me,item1,,item2Food,item3,,item4,,des,مشتريات نقاط البيع بطاقة: **4529;مدى(تطبيق مدى Pay) من: xx007 مبلغ: 7.35 SAR لدى: TAMIMI MARKETS S136 دولة: السعودية في: 2020/07/05 13:46,dae,44017,note2,</v>
      </c>
      <c r="P1732">
        <f>COUNTIF(O:O,O1732)</f>
        <v>1</v>
      </c>
    </row>
    <row r="1733" spans="1:16" ht="30" customHeight="1" thickBot="1" x14ac:dyDescent="0.35">
      <c r="A1733" s="8">
        <v>44019.382233796299</v>
      </c>
      <c r="B1733" s="4" t="s">
        <v>9</v>
      </c>
      <c r="C1733" s="4"/>
      <c r="D1733" s="4"/>
      <c r="E1733" s="9">
        <v>38</v>
      </c>
      <c r="F1733" s="4" t="s">
        <v>20</v>
      </c>
      <c r="G1733" s="4"/>
      <c r="H1733" s="4" t="s">
        <v>30</v>
      </c>
      <c r="I1733" s="4"/>
      <c r="J1733" s="4"/>
      <c r="K1733" s="9" t="s">
        <v>1638</v>
      </c>
      <c r="L1733" s="10">
        <v>44019</v>
      </c>
      <c r="M1733" s="4"/>
      <c r="N1733" s="1">
        <f>COUNTIF(K:K,K1733)</f>
        <v>1</v>
      </c>
      <c r="O1733" s="1" t="str">
        <f t="shared" si="27"/>
        <v>Expenses,amount,,source,,expence amount,38,category,Me,item1,,item2Other,item3,,item4,,des,مشتريات نقاط البيع بطاقة: **4529;مدى من: xx007 مبلغ: 10 USD لدى: Scribd Inc FT دولة: أمريكا في: 2020/07/05 10:55,dae,44019,note2,</v>
      </c>
      <c r="P1733">
        <f>COUNTIF(O:O,O1733)</f>
        <v>1</v>
      </c>
    </row>
    <row r="1734" spans="1:16" ht="30" customHeight="1" thickBot="1" x14ac:dyDescent="0.35">
      <c r="A1734" s="8">
        <v>44019.382673611108</v>
      </c>
      <c r="B1734" s="4" t="s">
        <v>9</v>
      </c>
      <c r="C1734" s="4"/>
      <c r="D1734" s="4"/>
      <c r="E1734" s="9">
        <v>300</v>
      </c>
      <c r="F1734" s="4" t="s">
        <v>14</v>
      </c>
      <c r="G1734" s="4"/>
      <c r="H1734" s="4"/>
      <c r="I1734" s="4" t="s">
        <v>255</v>
      </c>
      <c r="J1734" s="4"/>
      <c r="K1734" s="9" t="s">
        <v>1639</v>
      </c>
      <c r="L1734" s="10">
        <v>44017</v>
      </c>
      <c r="M1734" s="4"/>
      <c r="N1734" s="1">
        <f>COUNTIF(K:K,K1734)</f>
        <v>1</v>
      </c>
      <c r="O1734" s="1" t="str">
        <f t="shared" si="27"/>
        <v>Expenses,amount,,source,,expence amount,300,category,H2,item1,,item2,item3,Jayda,item4,,des,مدفوعات وزارة الداخلية من: xx007 مبلغ: 300.00 SAR الخدمة: تجديد جواز السفر في: 2020/07/05 10:35,dae,44017,note2,</v>
      </c>
      <c r="P1734">
        <f>COUNTIF(O:O,O1734)</f>
        <v>1</v>
      </c>
    </row>
    <row r="1735" spans="1:16" ht="30" customHeight="1" thickBot="1" x14ac:dyDescent="0.35">
      <c r="A1735" s="8">
        <v>44019.383101851854</v>
      </c>
      <c r="B1735" s="4" t="s">
        <v>9</v>
      </c>
      <c r="C1735" s="4"/>
      <c r="D1735" s="4"/>
      <c r="E1735" s="9">
        <v>8.35</v>
      </c>
      <c r="F1735" s="4" t="s">
        <v>20</v>
      </c>
      <c r="G1735" s="4"/>
      <c r="H1735" s="4" t="s">
        <v>74</v>
      </c>
      <c r="I1735" s="4"/>
      <c r="J1735" s="4"/>
      <c r="K1735" s="9" t="s">
        <v>1640</v>
      </c>
      <c r="L1735" s="10">
        <v>44013</v>
      </c>
      <c r="M1735" s="4"/>
      <c r="N1735" s="1">
        <f>COUNTIF(K:K,K1735)</f>
        <v>1</v>
      </c>
      <c r="O1735" s="1" t="str">
        <f t="shared" si="27"/>
        <v>Expenses,amount,,source,,expence amount,8.35,category,Me,item1,,item2Food,item3,,item4,,des,مشتريات نقاط البيع بطاقة: **4529;مدى(تطبيق مدى Pay) من: xx007 مبلغ: 8.35 SAR لدى: PANDA RETAIL COMPANY P دولة: السعودية في: 2020/07/01 12:52,dae,44013,note2,</v>
      </c>
      <c r="P1735">
        <f>COUNTIF(O:O,O1735)</f>
        <v>1</v>
      </c>
    </row>
    <row r="1736" spans="1:16" ht="30" customHeight="1" thickBot="1" x14ac:dyDescent="0.35">
      <c r="A1736" s="8">
        <v>44019.383680555555</v>
      </c>
      <c r="B1736" s="4" t="s">
        <v>9</v>
      </c>
      <c r="C1736" s="4"/>
      <c r="D1736" s="4"/>
      <c r="E1736" s="9">
        <v>2.5</v>
      </c>
      <c r="F1736" s="4" t="s">
        <v>10</v>
      </c>
      <c r="G1736" s="4" t="s">
        <v>24</v>
      </c>
      <c r="H1736" s="4"/>
      <c r="I1736" s="4"/>
      <c r="J1736" s="4"/>
      <c r="K1736" s="9" t="s">
        <v>1641</v>
      </c>
      <c r="L1736" s="10">
        <v>44017</v>
      </c>
      <c r="M1736" s="4"/>
      <c r="N1736" s="1">
        <f>COUNTIF(K:K,K1736)</f>
        <v>1</v>
      </c>
      <c r="O1736" s="1" t="str">
        <f t="shared" si="27"/>
        <v>Expenses,amount,,source,,expence amount,2.5,category,H1,item1,Batool,item2,item3,,item4,,des,شراء عبر نقاط البيع بطاقة: ***1693; مدى(أثير) من: ***3001 مبلغ: SAR 2.50 لدى: Ruba Muhammad Al Hamid st Al Nada في: 2020-07-05 21:38:15,dae,44017,note2,</v>
      </c>
      <c r="P1736">
        <f>COUNTIF(O:O,O1736)</f>
        <v>1</v>
      </c>
    </row>
    <row r="1737" spans="1:16" ht="30" customHeight="1" thickBot="1" x14ac:dyDescent="0.35">
      <c r="A1737" s="8">
        <v>44019.384016203701</v>
      </c>
      <c r="B1737" s="4" t="s">
        <v>9</v>
      </c>
      <c r="C1737" s="4"/>
      <c r="D1737" s="4"/>
      <c r="E1737" s="9">
        <v>7.9</v>
      </c>
      <c r="F1737" s="4" t="s">
        <v>10</v>
      </c>
      <c r="G1737" s="4" t="s">
        <v>24</v>
      </c>
      <c r="H1737" s="4"/>
      <c r="I1737" s="4"/>
      <c r="J1737" s="4"/>
      <c r="K1737" s="9" t="s">
        <v>1642</v>
      </c>
      <c r="L1737" s="10">
        <v>44017</v>
      </c>
      <c r="M1737" s="4"/>
      <c r="N1737" s="1">
        <f>COUNTIF(K:K,K1737)</f>
        <v>1</v>
      </c>
      <c r="O1737" s="1" t="str">
        <f t="shared" si="27"/>
        <v>Expenses,amount,,source,,expence amount,7.9,category,H1,item1,Batool,item2,item3,,item4,,des,شراء عبر نقاط البيع بطاقة: ***1693; مدى(أثير) من: ***3001 مبلغ: SAR 7.90 لدى: DANUBE ALMUGHRAZAT في: 2020-07-05 21:16:46,dae,44017,note2,</v>
      </c>
      <c r="P1737">
        <f>COUNTIF(O:O,O1737)</f>
        <v>1</v>
      </c>
    </row>
    <row r="1738" spans="1:16" ht="30" customHeight="1" thickBot="1" x14ac:dyDescent="0.35">
      <c r="A1738" s="8">
        <v>44019.384664351855</v>
      </c>
      <c r="B1738" s="4" t="s">
        <v>9</v>
      </c>
      <c r="C1738" s="4"/>
      <c r="D1738" s="4"/>
      <c r="E1738" s="9">
        <v>50.7</v>
      </c>
      <c r="F1738" s="4" t="s">
        <v>10</v>
      </c>
      <c r="G1738" s="4" t="s">
        <v>24</v>
      </c>
      <c r="H1738" s="4"/>
      <c r="I1738" s="4"/>
      <c r="J1738" s="4"/>
      <c r="K1738" s="9" t="s">
        <v>1643</v>
      </c>
      <c r="L1738" s="10">
        <v>44017</v>
      </c>
      <c r="M1738" s="4"/>
      <c r="N1738" s="1">
        <f>COUNTIF(K:K,K1738)</f>
        <v>1</v>
      </c>
      <c r="O1738" s="1" t="str">
        <f t="shared" si="27"/>
        <v>Expenses,amount,,source,,expence amount,50.7,category,H1,item1,Batool,item2,item3,,item4,,des,شراء عبر نقاط البيع بطاقة: ***1693; مدى(أثير) من: ***3001 مبلغ: SAR 50.70 لدى: DANUBE ALMUGHRAZAT في: 2020-07-05 21:16:10,dae,44017,note2,</v>
      </c>
      <c r="P1738">
        <f>COUNTIF(O:O,O1738)</f>
        <v>1</v>
      </c>
    </row>
    <row r="1739" spans="1:16" ht="30" customHeight="1" thickBot="1" x14ac:dyDescent="0.35">
      <c r="A1739" s="8">
        <v>44019.385138888887</v>
      </c>
      <c r="B1739" s="4" t="s">
        <v>9</v>
      </c>
      <c r="C1739" s="4"/>
      <c r="D1739" s="4"/>
      <c r="E1739" s="9">
        <v>66</v>
      </c>
      <c r="F1739" s="4" t="s">
        <v>10</v>
      </c>
      <c r="G1739" s="4" t="s">
        <v>24</v>
      </c>
      <c r="H1739" s="4"/>
      <c r="I1739" s="4"/>
      <c r="J1739" s="4"/>
      <c r="K1739" s="9" t="s">
        <v>1644</v>
      </c>
      <c r="L1739" s="10">
        <v>44017</v>
      </c>
      <c r="M1739" s="4"/>
      <c r="N1739" s="1">
        <f>COUNTIF(K:K,K1739)</f>
        <v>1</v>
      </c>
      <c r="O1739" s="1" t="str">
        <f t="shared" si="27"/>
        <v>Expenses,amount,,source,,expence amount,66,category,H1,item1,Batool,item2,item3,,item4,,des,شراء عبر نقاط البيع بطاقة: ***1693; مدى من: ***3001 مبلغ: SAR 66.00 لدى: MEZON RESTAURANTS CO في: 2020-07-05 21:01:24,dae,44017,note2,</v>
      </c>
      <c r="P1739">
        <f>COUNTIF(O:O,O1739)</f>
        <v>1</v>
      </c>
    </row>
    <row r="1740" spans="1:16" ht="30" customHeight="1" thickBot="1" x14ac:dyDescent="0.35">
      <c r="A1740" s="8">
        <v>44019.385520833333</v>
      </c>
      <c r="B1740" s="4" t="s">
        <v>9</v>
      </c>
      <c r="C1740" s="4"/>
      <c r="D1740" s="4"/>
      <c r="E1740" s="9">
        <v>44</v>
      </c>
      <c r="F1740" s="4" t="s">
        <v>14</v>
      </c>
      <c r="G1740" s="4"/>
      <c r="H1740" s="4"/>
      <c r="I1740" s="4" t="s">
        <v>14</v>
      </c>
      <c r="J1740" s="4"/>
      <c r="K1740" s="9" t="s">
        <v>1645</v>
      </c>
      <c r="L1740" s="10">
        <v>44015</v>
      </c>
      <c r="M1740" s="4"/>
      <c r="N1740" s="1">
        <f>COUNTIF(K:K,K1740)</f>
        <v>1</v>
      </c>
      <c r="O1740" s="1" t="str">
        <f t="shared" si="27"/>
        <v>Expenses,amount,,source,,expence amount,44,category,H2,item1,,item2,item3,H2,item4,,des,شراء عبر نقاط البيع بطاقة: ***1693; مدى(أثير) من: ***3001 مبلغ: SAR 44.00 لدى: MCDONALDS AL NADA PLAZ rd في: 2020-07-03 21:31:40,dae,44015,note2,</v>
      </c>
      <c r="P1740">
        <f>COUNTIF(O:O,O1740)</f>
        <v>1</v>
      </c>
    </row>
    <row r="1741" spans="1:16" ht="30" customHeight="1" thickBot="1" x14ac:dyDescent="0.35">
      <c r="A1741" s="8">
        <v>44019.386122685188</v>
      </c>
      <c r="B1741" s="4" t="s">
        <v>9</v>
      </c>
      <c r="C1741" s="4"/>
      <c r="D1741" s="4"/>
      <c r="E1741" s="9">
        <v>18</v>
      </c>
      <c r="F1741" s="4" t="s">
        <v>14</v>
      </c>
      <c r="G1741" s="4"/>
      <c r="H1741" s="4"/>
      <c r="I1741" s="4" t="s">
        <v>14</v>
      </c>
      <c r="J1741" s="4"/>
      <c r="K1741" s="9" t="s">
        <v>1646</v>
      </c>
      <c r="L1741" s="10">
        <v>44012</v>
      </c>
      <c r="M1741" s="4"/>
      <c r="N1741" s="1">
        <f>COUNTIF(K:K,K1741)</f>
        <v>1</v>
      </c>
      <c r="O1741" s="1" t="str">
        <f t="shared" si="27"/>
        <v>Expenses,amount,,source,,expence amount,18,category,H2,item1,,item2,item3,H2,item4,,des,شراء عبر نقاط البيع بطاقة: ***1693; مدى(أثير) من: ***3001 مبلغ: SAR 18.00 لدى: 4TWINS COFFEE في: 2020-06-30 20:30:55,dae,44012,note2,</v>
      </c>
      <c r="P1741">
        <f>COUNTIF(O:O,O1741)</f>
        <v>1</v>
      </c>
    </row>
    <row r="1742" spans="1:16" ht="30" customHeight="1" thickBot="1" x14ac:dyDescent="0.35">
      <c r="A1742" s="8">
        <v>44022.826597222222</v>
      </c>
      <c r="B1742" s="4" t="s">
        <v>9</v>
      </c>
      <c r="C1742" s="4"/>
      <c r="D1742" s="4"/>
      <c r="E1742" s="9">
        <v>14.95</v>
      </c>
      <c r="F1742" s="4" t="s">
        <v>20</v>
      </c>
      <c r="G1742" s="4"/>
      <c r="H1742" s="4" t="s">
        <v>306</v>
      </c>
      <c r="I1742" s="4"/>
      <c r="J1742" s="4"/>
      <c r="K1742" s="9" t="s">
        <v>1647</v>
      </c>
      <c r="L1742" s="10">
        <v>44029</v>
      </c>
      <c r="M1742" s="4"/>
      <c r="N1742" s="1">
        <f>COUNTIF(K:K,K1742)</f>
        <v>1</v>
      </c>
      <c r="O1742" s="1" t="str">
        <f t="shared" si="27"/>
        <v>Expenses,amount,,source,,expence amount,14.95,category,Me,item1,,item2Pharmacy,item3,,item4,,des,مشتريات نقاط البيع بطاقة: **4529;مدى(تطبيق مدى Pay) من: xx007 مبلغ: 14.95 SAR لدى: adam pharmcy clinic دولة: السعودية في: 2020/07/10 19:15,dae,44029,note2,</v>
      </c>
      <c r="P1742">
        <f>COUNTIF(O:O,O1742)</f>
        <v>1</v>
      </c>
    </row>
    <row r="1743" spans="1:16" ht="30" customHeight="1" thickBot="1" x14ac:dyDescent="0.35">
      <c r="A1743" s="8">
        <v>44022.826944444445</v>
      </c>
      <c r="B1743" s="4" t="s">
        <v>9</v>
      </c>
      <c r="C1743" s="4"/>
      <c r="D1743" s="4"/>
      <c r="E1743" s="9">
        <v>12</v>
      </c>
      <c r="F1743" s="4" t="s">
        <v>20</v>
      </c>
      <c r="G1743" s="4"/>
      <c r="H1743" s="4" t="s">
        <v>84</v>
      </c>
      <c r="I1743" s="4"/>
      <c r="J1743" s="4"/>
      <c r="K1743" s="9" t="s">
        <v>1648</v>
      </c>
      <c r="L1743" s="10">
        <v>44022</v>
      </c>
      <c r="M1743" s="4"/>
      <c r="N1743" s="1">
        <f>COUNTIF(K:K,K1743)</f>
        <v>1</v>
      </c>
      <c r="O1743" s="1" t="str">
        <f t="shared" si="27"/>
        <v>Expenses,amount,,source,,expence amount,12,category,Me,item1,,item2Coffee,item3,,item4,,des,مشتريات نقاط البيع بطاقة: **4529;مدى(تطبيق مدى Pay) من: xx007 مبلغ: 12.00 SAR لدى: JAVA TIME FOR TRADING دولة: السعودية في: 2020/07/10 17:35,dae,44022,note2,</v>
      </c>
      <c r="P1743">
        <f>COUNTIF(O:O,O1743)</f>
        <v>1</v>
      </c>
    </row>
    <row r="1744" spans="1:16" ht="30" customHeight="1" thickBot="1" x14ac:dyDescent="0.35">
      <c r="A1744" s="8">
        <v>44022.827280092592</v>
      </c>
      <c r="B1744" s="4" t="s">
        <v>9</v>
      </c>
      <c r="C1744" s="4"/>
      <c r="D1744" s="4"/>
      <c r="E1744" s="9">
        <v>10</v>
      </c>
      <c r="F1744" s="4" t="s">
        <v>14</v>
      </c>
      <c r="G1744" s="4"/>
      <c r="H1744" s="4"/>
      <c r="I1744" s="4" t="s">
        <v>14</v>
      </c>
      <c r="J1744" s="4"/>
      <c r="K1744" s="9" t="s">
        <v>1649</v>
      </c>
      <c r="L1744" s="10">
        <v>44022</v>
      </c>
      <c r="M1744" s="4"/>
      <c r="N1744" s="1">
        <f>COUNTIF(K:K,K1744)</f>
        <v>1</v>
      </c>
      <c r="O1744" s="1" t="str">
        <f t="shared" si="27"/>
        <v>Expenses,amount,,source,,expence amount,10,category,H2,item1,,item2,item3,H2,item4,,des,مشتريات نقاط البيع بطاقة: **4529;مدى(أثير) من: xx007 مبلغ: 10.00 SAR لدى: Danat ALAryaf دولة: السعودية في: 2020/07/10 16:59,dae,44022,note2,</v>
      </c>
      <c r="P1744">
        <f>COUNTIF(O:O,O1744)</f>
        <v>1</v>
      </c>
    </row>
    <row r="1745" spans="1:16" ht="30" customHeight="1" thickBot="1" x14ac:dyDescent="0.35">
      <c r="A1745" s="8">
        <v>44023.025057870371</v>
      </c>
      <c r="B1745" s="4" t="s">
        <v>9</v>
      </c>
      <c r="C1745" s="4"/>
      <c r="D1745" s="4"/>
      <c r="E1745" s="9">
        <v>22.61</v>
      </c>
      <c r="F1745" s="4" t="s">
        <v>10</v>
      </c>
      <c r="G1745" s="4" t="s">
        <v>24</v>
      </c>
      <c r="H1745" s="4"/>
      <c r="I1745" s="4"/>
      <c r="J1745" s="4"/>
      <c r="K1745" s="9" t="s">
        <v>1650</v>
      </c>
      <c r="L1745" s="10">
        <v>44023</v>
      </c>
      <c r="M1745" s="4"/>
      <c r="N1745" s="1">
        <f>COUNTIF(K:K,K1745)</f>
        <v>1</v>
      </c>
      <c r="O1745" s="1" t="str">
        <f t="shared" si="27"/>
        <v>Expenses,amount,,source,,expence amount,22.61,category,H1,item1,Batool,item2,item3,,item4,,des,شراء عبر نقاط البيع بطاقة: ***1693; مدى(أثير) من: ***3001 مبلغ: SAR 22.61 لدى: Ruba Muhammad Al Hamid st Al Nada في: 2020-07-11 00:29:42,dae,44023,note2,</v>
      </c>
      <c r="P1745">
        <f>COUNTIF(O:O,O1745)</f>
        <v>1</v>
      </c>
    </row>
    <row r="1746" spans="1:16" ht="30" customHeight="1" thickBot="1" x14ac:dyDescent="0.35">
      <c r="A1746" s="8">
        <v>44023.025462962964</v>
      </c>
      <c r="B1746" s="4" t="s">
        <v>9</v>
      </c>
      <c r="C1746" s="4"/>
      <c r="D1746" s="4"/>
      <c r="E1746" s="9">
        <v>72</v>
      </c>
      <c r="F1746" s="4" t="s">
        <v>20</v>
      </c>
      <c r="G1746" s="4"/>
      <c r="H1746" s="4" t="s">
        <v>22</v>
      </c>
      <c r="I1746" s="4"/>
      <c r="J1746" s="4"/>
      <c r="K1746" s="9" t="s">
        <v>1651</v>
      </c>
      <c r="L1746" s="10">
        <v>44023</v>
      </c>
      <c r="M1746" s="4"/>
      <c r="N1746" s="1">
        <f>COUNTIF(K:K,K1746)</f>
        <v>1</v>
      </c>
      <c r="O1746" s="1" t="str">
        <f t="shared" si="27"/>
        <v>Expenses,amount,,source,,expence amount,72,category,Me,item1,,item2Fuel,item3,,item4,,des,شراء عبر نقاط البيع بطاقة: ***1693; مدى(أثير) من: ***3001 مبلغ: SAR 72.00 لدى: Aaly Alshubah station في: 2020-07-11 00:21:15,dae,44023,note2,</v>
      </c>
      <c r="P1746">
        <f>COUNTIF(O:O,O1746)</f>
        <v>1</v>
      </c>
    </row>
    <row r="1747" spans="1:16" ht="30" customHeight="1" thickBot="1" x14ac:dyDescent="0.35">
      <c r="A1747" s="8">
        <v>44023.025810185187</v>
      </c>
      <c r="B1747" s="4" t="s">
        <v>9</v>
      </c>
      <c r="C1747" s="4"/>
      <c r="D1747" s="4"/>
      <c r="E1747" s="9">
        <v>39</v>
      </c>
      <c r="F1747" s="4" t="s">
        <v>10</v>
      </c>
      <c r="G1747" s="4" t="s">
        <v>24</v>
      </c>
      <c r="H1747" s="4"/>
      <c r="I1747" s="4"/>
      <c r="J1747" s="4"/>
      <c r="K1747" s="9" t="s">
        <v>1652</v>
      </c>
      <c r="L1747" s="10">
        <v>44023</v>
      </c>
      <c r="M1747" s="4"/>
      <c r="N1747" s="1">
        <f>COUNTIF(K:K,K1747)</f>
        <v>1</v>
      </c>
      <c r="O1747" s="1" t="str">
        <f t="shared" si="27"/>
        <v>Expenses,amount,,source,,expence amount,39,category,H1,item1,Batool,item2,item3,,item4,,des,شراء عبر نقاط البيع بطاقة: ***1693; مدى من: ***3001 مبلغ: SAR 39.00 لدى: MAESTRO PIZZA Al Fala 7 في: 2020-07-11 00:07:46,dae,44023,note2,</v>
      </c>
      <c r="P1747">
        <f>COUNTIF(O:O,O1747)</f>
        <v>1</v>
      </c>
    </row>
    <row r="1748" spans="1:16" ht="30" customHeight="1" thickBot="1" x14ac:dyDescent="0.35">
      <c r="A1748" s="8">
        <v>44023.026388888888</v>
      </c>
      <c r="B1748" s="4" t="s">
        <v>9</v>
      </c>
      <c r="C1748" s="4"/>
      <c r="D1748" s="4"/>
      <c r="E1748" s="9">
        <v>58.45</v>
      </c>
      <c r="F1748" s="4" t="s">
        <v>10</v>
      </c>
      <c r="G1748" s="4" t="s">
        <v>10</v>
      </c>
      <c r="H1748" s="4"/>
      <c r="I1748" s="4"/>
      <c r="J1748" s="4"/>
      <c r="K1748" s="9" t="s">
        <v>1653</v>
      </c>
      <c r="L1748" s="10">
        <v>44020</v>
      </c>
      <c r="M1748" s="4"/>
      <c r="N1748" s="1">
        <f>COUNTIF(K:K,K1748)</f>
        <v>1</v>
      </c>
      <c r="O1748" s="1" t="str">
        <f t="shared" si="27"/>
        <v>Expenses,amount,,source,,expence amount,58.45,category,H1,item1,H1,item2,item3,,item4,,des,شراء عبر نقاط البيع بطاقة: ***1693; مدى من: ***3001 مبلغ: SAR 58.45 لدى: PANDA RETAIL COMPANY P n RD في: 2020-07-08 19:57:03,dae,44020,note2,</v>
      </c>
      <c r="P1748">
        <f>COUNTIF(O:O,O1748)</f>
        <v>1</v>
      </c>
    </row>
    <row r="1749" spans="1:16" ht="30" customHeight="1" thickBot="1" x14ac:dyDescent="0.35">
      <c r="A1749" s="8">
        <v>44023.027071759258</v>
      </c>
      <c r="B1749" s="4" t="s">
        <v>9</v>
      </c>
      <c r="C1749" s="4"/>
      <c r="D1749" s="4"/>
      <c r="E1749" s="9">
        <v>68.73</v>
      </c>
      <c r="F1749" s="4" t="s">
        <v>14</v>
      </c>
      <c r="G1749" s="4"/>
      <c r="H1749" s="4"/>
      <c r="I1749" s="4" t="s">
        <v>14</v>
      </c>
      <c r="J1749" s="4"/>
      <c r="K1749" s="9" t="s">
        <v>1654</v>
      </c>
      <c r="L1749" s="10">
        <v>44015</v>
      </c>
      <c r="M1749" s="4"/>
      <c r="N1749" s="1">
        <f>COUNTIF(K:K,K1749)</f>
        <v>1</v>
      </c>
      <c r="O1749" s="1" t="str">
        <f t="shared" si="27"/>
        <v>Expenses,amount,,source,,expence amount,68.73,category,H2,item1,,item2,item3,H2,item4,,des,شراء عبر نقاط البيع بطاقة: ***1693; مدى(أثير) من: ***3001 مبلغ: SAR 68.00 لدى: 4TWINS COFFEE في: 2020-07-03 19:23:22,dae,44015,note2,</v>
      </c>
      <c r="P1749">
        <f>COUNTIF(O:O,O1749)</f>
        <v>1</v>
      </c>
    </row>
    <row r="1750" spans="1:16" ht="30" customHeight="1" thickBot="1" x14ac:dyDescent="0.35">
      <c r="A1750" s="8">
        <v>44023.027499999997</v>
      </c>
      <c r="B1750" s="4" t="s">
        <v>9</v>
      </c>
      <c r="C1750" s="4"/>
      <c r="D1750" s="4"/>
      <c r="E1750" s="9">
        <v>22.34</v>
      </c>
      <c r="F1750" s="4" t="s">
        <v>10</v>
      </c>
      <c r="G1750" s="4" t="s">
        <v>24</v>
      </c>
      <c r="H1750" s="4"/>
      <c r="I1750" s="4"/>
      <c r="J1750" s="4"/>
      <c r="K1750" s="9" t="s">
        <v>1655</v>
      </c>
      <c r="L1750" s="10">
        <v>44015</v>
      </c>
      <c r="M1750" s="4"/>
      <c r="N1750" s="1">
        <f>COUNTIF(K:K,K1750)</f>
        <v>1</v>
      </c>
      <c r="O1750" s="1" t="str">
        <f t="shared" si="27"/>
        <v>Expenses,amount,,source,,expence amount,22.34,category,H1,item1,Batool,item2,item3,,item4,,des,شراء عبر نقاط البيع بطاقة: ***1693; مدى(أثير) من: ***3001 مبلغ: SAR 22.34 لدى: Ruba Muhammad Al Hamid st Al Nada في: 2020-07-03 18:18:51,dae,44015,note2,</v>
      </c>
      <c r="P1750">
        <f>COUNTIF(O:O,O1750)</f>
        <v>1</v>
      </c>
    </row>
    <row r="1751" spans="1:16" ht="30" customHeight="1" thickBot="1" x14ac:dyDescent="0.35">
      <c r="A1751" s="8">
        <v>44023.028032407405</v>
      </c>
      <c r="B1751" s="4" t="s">
        <v>9</v>
      </c>
      <c r="C1751" s="4"/>
      <c r="D1751" s="4"/>
      <c r="E1751" s="9">
        <v>48.37</v>
      </c>
      <c r="F1751" s="4" t="s">
        <v>10</v>
      </c>
      <c r="G1751" s="4" t="s">
        <v>24</v>
      </c>
      <c r="H1751" s="4"/>
      <c r="I1751" s="4"/>
      <c r="J1751" s="4"/>
      <c r="K1751" s="9" t="s">
        <v>1656</v>
      </c>
      <c r="L1751" s="10">
        <v>44015</v>
      </c>
      <c r="M1751" s="4"/>
      <c r="N1751" s="1">
        <f>COUNTIF(K:K,K1751)</f>
        <v>1</v>
      </c>
      <c r="O1751" s="1" t="str">
        <f t="shared" si="27"/>
        <v>Expenses,amount,,source,,expence amount,48.37,category,H1,item1,Batool,item2,item3,,item4,,des,شراء عبر نقاط البيع بطاقة: ***1693; مدى(أثير) من: ***3001 مبلغ: SAR 48.00 لدى: juice enerjy to make d an st في: 2020-07-03 17:48:13,dae,44015,note2,</v>
      </c>
      <c r="P1751">
        <f>COUNTIF(O:O,O1751)</f>
        <v>1</v>
      </c>
    </row>
    <row r="1752" spans="1:16" ht="30" customHeight="1" thickBot="1" x14ac:dyDescent="0.35">
      <c r="A1752" s="8">
        <v>44023.02853009259</v>
      </c>
      <c r="B1752" s="4" t="s">
        <v>9</v>
      </c>
      <c r="C1752" s="4"/>
      <c r="D1752" s="4"/>
      <c r="E1752" s="9">
        <v>1400</v>
      </c>
      <c r="F1752" s="9" t="s">
        <v>1657</v>
      </c>
      <c r="G1752" s="4"/>
      <c r="H1752" s="4"/>
      <c r="I1752" s="4"/>
      <c r="J1752" s="4"/>
      <c r="K1752" s="9" t="s">
        <v>1658</v>
      </c>
      <c r="L1752" s="10">
        <v>44013</v>
      </c>
      <c r="M1752" s="4"/>
      <c r="N1752" s="1">
        <f>COUNTIF(K:K,K1752)</f>
        <v>1</v>
      </c>
      <c r="O1752" s="1" t="str">
        <f t="shared" si="27"/>
        <v>Expenses,amount,,source,,expence amount,1400,category,شقة ٤ كهرباد,item1,,item2,item3,,item4,,des,سداد فاتورة من: ***3001 مبلغ: SAR 1,400.00 مفوتر: 002 في: 2020-07-01 00:31:29,dae,44013,note2,</v>
      </c>
      <c r="P1752">
        <f>COUNTIF(O:O,O1752)</f>
        <v>1</v>
      </c>
    </row>
    <row r="1753" spans="1:16" ht="30" customHeight="1" thickBot="1" x14ac:dyDescent="0.35">
      <c r="A1753" s="8">
        <v>44023.029143518521</v>
      </c>
      <c r="B1753" s="4" t="s">
        <v>9</v>
      </c>
      <c r="C1753" s="4"/>
      <c r="D1753" s="4"/>
      <c r="E1753" s="9">
        <v>70.349999999999994</v>
      </c>
      <c r="F1753" s="4" t="s">
        <v>14</v>
      </c>
      <c r="G1753" s="4"/>
      <c r="H1753" s="4"/>
      <c r="I1753" s="4" t="s">
        <v>14</v>
      </c>
      <c r="J1753" s="4"/>
      <c r="K1753" s="9" t="s">
        <v>1659</v>
      </c>
      <c r="L1753" s="10">
        <v>44012</v>
      </c>
      <c r="M1753" s="4"/>
      <c r="N1753" s="1">
        <f>COUNTIF(K:K,K1753)</f>
        <v>1</v>
      </c>
      <c r="O1753" s="1" t="str">
        <f t="shared" si="27"/>
        <v>Expenses,amount,,source,,expence amount,70.35,category,H2,item1,,item2,item3,H2,item4,,des,شراء عبر نقاط البيع بطاقة: ***1693; مدى(أثير) من: ***3001 مبلغ: SAR 70.35 لدى: TAMIMI MARKETS S150 في: 2020-06-30 22:27:41,dae,44012,note2,</v>
      </c>
      <c r="P1753">
        <f>COUNTIF(O:O,O1753)</f>
        <v>1</v>
      </c>
    </row>
    <row r="1754" spans="1:16" ht="30" customHeight="1" thickBot="1" x14ac:dyDescent="0.35">
      <c r="A1754" s="8">
        <v>44023.029594907406</v>
      </c>
      <c r="B1754" s="4" t="s">
        <v>9</v>
      </c>
      <c r="C1754" s="4"/>
      <c r="D1754" s="4"/>
      <c r="E1754" s="9">
        <v>91.14</v>
      </c>
      <c r="F1754" s="4" t="s">
        <v>14</v>
      </c>
      <c r="G1754" s="4"/>
      <c r="H1754" s="4"/>
      <c r="I1754" s="4" t="s">
        <v>14</v>
      </c>
      <c r="J1754" s="4"/>
      <c r="K1754" s="9" t="s">
        <v>1660</v>
      </c>
      <c r="L1754" s="10">
        <v>44012</v>
      </c>
      <c r="M1754" s="4"/>
      <c r="N1754" s="1">
        <f>COUNTIF(K:K,K1754)</f>
        <v>1</v>
      </c>
      <c r="O1754" s="1" t="str">
        <f t="shared" si="27"/>
        <v>Expenses,amount,,source,,expence amount,91.14,category,H2,item1,,item2,item3,H2,item4,,des,شراء عبر نقاط البيع بطاقة: ***1693; مدى(أثير) من: ***3001 مبلغ: SAR 91.14 لدى: ALOTHAIM ANAS BIN MALI with king ab في: 2020-06-30 21:42:28,dae,44012,note2,</v>
      </c>
      <c r="P1754">
        <f>COUNTIF(O:O,O1754)</f>
        <v>1</v>
      </c>
    </row>
    <row r="1755" spans="1:16" ht="30" customHeight="1" thickBot="1" x14ac:dyDescent="0.35">
      <c r="A1755" s="8">
        <v>44023.030034722222</v>
      </c>
      <c r="B1755" s="4" t="s">
        <v>9</v>
      </c>
      <c r="C1755" s="4"/>
      <c r="D1755" s="4"/>
      <c r="E1755" s="9">
        <v>399</v>
      </c>
      <c r="F1755" s="4" t="s">
        <v>20</v>
      </c>
      <c r="G1755" s="4"/>
      <c r="H1755" s="4" t="s">
        <v>30</v>
      </c>
      <c r="I1755" s="4"/>
      <c r="J1755" s="4"/>
      <c r="K1755" s="9" t="s">
        <v>1661</v>
      </c>
      <c r="L1755" s="10">
        <v>44012</v>
      </c>
      <c r="M1755" s="4"/>
      <c r="N1755" s="1">
        <f>COUNTIF(K:K,K1755)</f>
        <v>1</v>
      </c>
      <c r="O1755" s="1" t="str">
        <f t="shared" si="27"/>
        <v>Expenses,amount,,source,,expence amount,399,category,Me,item1,,item2Other,item3,,item4,,des,شراء عبر نقاط البيع بطاقة: ***1693; مدى(أثير) من: ***3001 مبلغ: SAR 399.00 لدى: Alanagah For Tailing في: 2020-06-30 21:56:54,dae,44012,note2,</v>
      </c>
      <c r="P1755">
        <f>COUNTIF(O:O,O1755)</f>
        <v>1</v>
      </c>
    </row>
    <row r="1756" spans="1:16" ht="30" customHeight="1" thickBot="1" x14ac:dyDescent="0.35">
      <c r="A1756" s="8">
        <v>44023.39980324074</v>
      </c>
      <c r="B1756" s="4" t="s">
        <v>9</v>
      </c>
      <c r="C1756" s="4"/>
      <c r="D1756" s="4"/>
      <c r="E1756" s="9">
        <v>48.83</v>
      </c>
      <c r="F1756" s="4" t="s">
        <v>14</v>
      </c>
      <c r="G1756" s="4"/>
      <c r="H1756" s="4"/>
      <c r="I1756" s="4" t="s">
        <v>14</v>
      </c>
      <c r="J1756" s="4"/>
      <c r="K1756" s="9" t="s">
        <v>1662</v>
      </c>
      <c r="L1756" s="10">
        <v>44022</v>
      </c>
      <c r="M1756" s="4"/>
      <c r="N1756" s="1">
        <f>COUNTIF(K:K,K1756)</f>
        <v>1</v>
      </c>
      <c r="O1756" s="1" t="str">
        <f t="shared" si="27"/>
        <v>Expenses,amount,,source,,expence amount,48.83,category,H2,item1,,item2,item3,H2,item4,,des,مشتريات نقاط البيع بطاقة: **4529;مدى(أثير) من: xx007 مبلغ: 48.83 SAR لدى: AlOthaim AlNafel 148 دولة: السعودية في: 2020/07/10 16:52,dae,44022,note2,</v>
      </c>
      <c r="P1756">
        <f>COUNTIF(O:O,O1756)</f>
        <v>1</v>
      </c>
    </row>
    <row r="1757" spans="1:16" ht="30" customHeight="1" thickBot="1" x14ac:dyDescent="0.35">
      <c r="A1757" s="8">
        <v>44023.400219907409</v>
      </c>
      <c r="B1757" s="4" t="s">
        <v>9</v>
      </c>
      <c r="C1757" s="4"/>
      <c r="D1757" s="4"/>
      <c r="E1757" s="9">
        <v>77.02</v>
      </c>
      <c r="F1757" s="4" t="s">
        <v>14</v>
      </c>
      <c r="G1757" s="4"/>
      <c r="H1757" s="4"/>
      <c r="I1757" s="4" t="s">
        <v>14</v>
      </c>
      <c r="J1757" s="4"/>
      <c r="K1757" s="9" t="s">
        <v>1663</v>
      </c>
      <c r="L1757" s="10">
        <v>44022</v>
      </c>
      <c r="M1757" s="4"/>
      <c r="N1757" s="1">
        <f>COUNTIF(K:K,K1757)</f>
        <v>1</v>
      </c>
      <c r="O1757" s="1" t="str">
        <f t="shared" si="27"/>
        <v>Expenses,amount,,source,,expence amount,77.02,category,H2,item1,,item2,item3,H2,item4,,des,مشتريات نقاط البيع بطاقة: **4529;مدى(أثير) من: xx007 مبلغ: 77.02 SAR لدى: TAMIMI MARKETS S162 دولة: السعودية في: 2020/07/10 16:25,dae,44022,note2,</v>
      </c>
      <c r="P1757">
        <f>COUNTIF(O:O,O1757)</f>
        <v>1</v>
      </c>
    </row>
    <row r="1758" spans="1:16" ht="30" customHeight="1" thickBot="1" x14ac:dyDescent="0.35">
      <c r="A1758" s="8">
        <v>44023.400659722225</v>
      </c>
      <c r="B1758" s="4" t="s">
        <v>9</v>
      </c>
      <c r="C1758" s="4"/>
      <c r="D1758" s="4"/>
      <c r="E1758" s="9">
        <v>64</v>
      </c>
      <c r="F1758" s="4" t="s">
        <v>14</v>
      </c>
      <c r="G1758" s="4"/>
      <c r="H1758" s="4"/>
      <c r="I1758" s="4" t="s">
        <v>14</v>
      </c>
      <c r="J1758" s="4"/>
      <c r="K1758" s="9" t="s">
        <v>1664</v>
      </c>
      <c r="L1758" s="10">
        <v>44022</v>
      </c>
      <c r="M1758" s="4"/>
      <c r="N1758" s="1">
        <f>COUNTIF(K:K,K1758)</f>
        <v>1</v>
      </c>
      <c r="O1758" s="1" t="str">
        <f t="shared" si="27"/>
        <v>Expenses,amount,,source,,expence amount,64,category,H2,item1,,item2,item3,H2,item4,,des,مشتريات إنترنت بطاقة: **4529;مدى من: xx007 مبلغ: 64.00 SAR لدى: HungerStation في: 2020/07/10 15:13,dae,44022,note2,</v>
      </c>
      <c r="P1758">
        <f>COUNTIF(O:O,O1758)</f>
        <v>1</v>
      </c>
    </row>
    <row r="1759" spans="1:16" ht="30" customHeight="1" thickBot="1" x14ac:dyDescent="0.35">
      <c r="A1759" s="8">
        <v>44023.401122685187</v>
      </c>
      <c r="B1759" s="4" t="s">
        <v>9</v>
      </c>
      <c r="C1759" s="4"/>
      <c r="D1759" s="4"/>
      <c r="E1759" s="9">
        <v>35.1</v>
      </c>
      <c r="F1759" s="4" t="s">
        <v>14</v>
      </c>
      <c r="G1759" s="4"/>
      <c r="H1759" s="4"/>
      <c r="I1759" s="4" t="s">
        <v>14</v>
      </c>
      <c r="J1759" s="4"/>
      <c r="K1759" s="9" t="s">
        <v>1665</v>
      </c>
      <c r="L1759" s="10">
        <v>44022</v>
      </c>
      <c r="M1759" s="4"/>
      <c r="N1759" s="1">
        <f>COUNTIF(K:K,K1759)</f>
        <v>1</v>
      </c>
      <c r="O1759" s="1" t="str">
        <f t="shared" si="27"/>
        <v>Expenses,amount,,source,,expence amount,35.1,category,H2,item1,,item2,item3,H2,item4,,des,مشتريات نقاط البيع بطاقة: **4529;مدى(تطبيق مدى Pay) من: xx007 مبلغ: 35.10 SAR لدى: PANDA RETAIL COMPANY P دولة: السعودية في: 2020/07/10 12:37,dae,44022,note2,</v>
      </c>
      <c r="P1759">
        <f>COUNTIF(O:O,O1759)</f>
        <v>1</v>
      </c>
    </row>
    <row r="1760" spans="1:16" ht="30" customHeight="1" thickBot="1" x14ac:dyDescent="0.35">
      <c r="A1760" s="8">
        <v>44023.40179398148</v>
      </c>
      <c r="B1760" s="4" t="s">
        <v>9</v>
      </c>
      <c r="C1760" s="4"/>
      <c r="D1760" s="4"/>
      <c r="E1760" s="9">
        <v>732.9</v>
      </c>
      <c r="F1760" s="4" t="s">
        <v>14</v>
      </c>
      <c r="G1760" s="4"/>
      <c r="H1760" s="4"/>
      <c r="I1760" s="4" t="s">
        <v>77</v>
      </c>
      <c r="J1760" s="4"/>
      <c r="K1760" s="9" t="s">
        <v>1666</v>
      </c>
      <c r="L1760" s="10">
        <v>44021</v>
      </c>
      <c r="M1760" s="4"/>
      <c r="N1760" s="1">
        <f>COUNTIF(K:K,K1760)</f>
        <v>1</v>
      </c>
      <c r="O1760" s="1" t="str">
        <f t="shared" si="27"/>
        <v>Expenses,amount,,source,,expence amount,732.9,category,H2,item1,,item2,item3,Telephone,item4,,des,سداد فاتورة من: xx007 مبلغ: 732.90 SAR مفوتر: الاتصالات السعودية في: 2020/07/09 11:59,dae,44021,note2,</v>
      </c>
      <c r="P1760">
        <f>COUNTIF(O:O,O1760)</f>
        <v>1</v>
      </c>
    </row>
    <row r="1761" spans="1:16" ht="30" customHeight="1" thickBot="1" x14ac:dyDescent="0.35">
      <c r="A1761" s="8">
        <v>44023.40253472222</v>
      </c>
      <c r="B1761" s="4" t="s">
        <v>9</v>
      </c>
      <c r="C1761" s="4"/>
      <c r="D1761" s="4"/>
      <c r="E1761" s="9">
        <v>23</v>
      </c>
      <c r="F1761" s="4" t="s">
        <v>20</v>
      </c>
      <c r="G1761" s="4"/>
      <c r="H1761" s="4" t="s">
        <v>84</v>
      </c>
      <c r="I1761" s="4"/>
      <c r="J1761" s="4"/>
      <c r="K1761" s="9" t="s">
        <v>1667</v>
      </c>
      <c r="L1761" s="10">
        <v>44021</v>
      </c>
      <c r="M1761" s="4"/>
      <c r="N1761" s="1">
        <f>COUNTIF(K:K,K1761)</f>
        <v>1</v>
      </c>
      <c r="O1761" s="1" t="str">
        <f t="shared" ref="O1761:O1824" si="28">B1761&amp;","&amp;"amount"&amp;","&amp;C1761&amp;","&amp;"source"&amp;","&amp;D1761&amp;","&amp;"expence amount"&amp;","&amp;E1761&amp;","&amp;"category"&amp;","&amp;F1761&amp;","&amp;"item1"&amp;","&amp;G1761&amp;","&amp;"item2"&amp;H1761&amp;","&amp;"item3"&amp;","&amp;I1761&amp;","&amp;"item4"&amp;","&amp;J1761&amp;","&amp;"des"&amp;","&amp;K1761&amp;","&amp;"dae"&amp;","&amp;L1761&amp;","&amp;"note2"&amp;","&amp;M1761</f>
        <v>Expenses,amount,,source,,expence amount,23,category,Me,item1,,item2Coffee,item3,,item4,,des,مشتريات نقاط البيع بطاقة: **4529;مدى(تطبيق مدى Pay) من: xx007 مبلغ: 23.00 SAR لدى: CAPRI CAFE دولة: السعودية في: 2020/07/09 10:06,dae,44021,note2,</v>
      </c>
      <c r="P1761">
        <f>COUNTIF(O:O,O1761)</f>
        <v>1</v>
      </c>
    </row>
    <row r="1762" spans="1:16" ht="30" customHeight="1" thickBot="1" x14ac:dyDescent="0.35">
      <c r="A1762" s="8">
        <v>44023.403252314813</v>
      </c>
      <c r="B1762" s="4" t="s">
        <v>9</v>
      </c>
      <c r="C1762" s="4"/>
      <c r="D1762" s="4"/>
      <c r="E1762" s="9">
        <v>48</v>
      </c>
      <c r="F1762" s="4" t="s">
        <v>10</v>
      </c>
      <c r="G1762" s="4" t="s">
        <v>10</v>
      </c>
      <c r="H1762" s="4"/>
      <c r="I1762" s="4"/>
      <c r="J1762" s="4"/>
      <c r="K1762" s="9" t="s">
        <v>1668</v>
      </c>
      <c r="L1762" s="10">
        <v>44019</v>
      </c>
      <c r="M1762" s="4"/>
      <c r="N1762" s="1">
        <f>COUNTIF(K:K,K1762)</f>
        <v>1</v>
      </c>
      <c r="O1762" s="1" t="str">
        <f t="shared" si="28"/>
        <v>Expenses,amount,,source,,expence amount,48,category,H1,item1,H1,item2,item3,,item4,,des,مشتريات نقاط البيع بطاقة: **4529;مدى(تطبيق مدى Pay) من: xx007 مبلغ: 48.00 SAR لدى: BOOTS دولة: السعودية في: 2020/07/08 19:43,dae,44019,note2,</v>
      </c>
      <c r="P1762">
        <f>COUNTIF(O:O,O1762)</f>
        <v>1</v>
      </c>
    </row>
    <row r="1763" spans="1:16" ht="30" customHeight="1" thickBot="1" x14ac:dyDescent="0.35">
      <c r="A1763" s="8">
        <v>44024.516550925924</v>
      </c>
      <c r="B1763" s="4" t="s">
        <v>9</v>
      </c>
      <c r="C1763" s="4"/>
      <c r="D1763" s="4"/>
      <c r="E1763" s="9">
        <v>300</v>
      </c>
      <c r="F1763" s="4" t="s">
        <v>114</v>
      </c>
      <c r="G1763" s="4"/>
      <c r="H1763" s="4"/>
      <c r="I1763" s="4"/>
      <c r="J1763" s="4" t="s">
        <v>30</v>
      </c>
      <c r="K1763" s="9" t="s">
        <v>1669</v>
      </c>
      <c r="L1763" s="10">
        <v>44024</v>
      </c>
      <c r="M1763" s="4"/>
      <c r="N1763" s="1">
        <f>COUNTIF(K:K,K1763)</f>
        <v>1</v>
      </c>
      <c r="O1763" s="1" t="str">
        <f t="shared" si="28"/>
        <v>Expenses,amount,,source,,expence amount,300,category,Inv,item1,,item2,item3,,item4,Other,des,Zeeshan bank Riyadh Signage حوالة صادرة: محلية من: xx007 مبلغ: 300.00 SAR في: 2020/07/12 11:34,dae,44024,note2,</v>
      </c>
      <c r="P1763">
        <f>COUNTIF(O:O,O1763)</f>
        <v>1</v>
      </c>
    </row>
    <row r="1764" spans="1:16" ht="30" customHeight="1" thickBot="1" x14ac:dyDescent="0.35">
      <c r="A1764" s="8">
        <v>44024.516979166663</v>
      </c>
      <c r="B1764" s="4" t="s">
        <v>9</v>
      </c>
      <c r="C1764" s="4"/>
      <c r="D1764" s="4"/>
      <c r="E1764" s="9">
        <v>23</v>
      </c>
      <c r="F1764" s="4" t="s">
        <v>20</v>
      </c>
      <c r="G1764" s="4"/>
      <c r="H1764" s="4" t="s">
        <v>30</v>
      </c>
      <c r="I1764" s="4"/>
      <c r="J1764" s="4"/>
      <c r="K1764" s="9" t="s">
        <v>1670</v>
      </c>
      <c r="L1764" s="10">
        <v>44024</v>
      </c>
      <c r="M1764" s="4"/>
      <c r="N1764" s="1">
        <f>COUNTIF(K:K,K1764)</f>
        <v>1</v>
      </c>
      <c r="O1764" s="1" t="str">
        <f t="shared" si="28"/>
        <v>Expenses,amount,,source,,expence amount,23,category,Me,item1,,item2Other,item3,,item4,,des,تصوير مشتريات نقاط البيع بطاقة: **4529;مدى(تطبيق مدى Pay) من: xx007 مبلغ: 23.00 SAR لدى: NASER ALSHEBAN EST دولة: السعودية في: 2020/07/12 10:47,dae,44024,note2,</v>
      </c>
      <c r="P1764">
        <f>COUNTIF(O:O,O1764)</f>
        <v>1</v>
      </c>
    </row>
    <row r="1765" spans="1:16" ht="30" customHeight="1" thickBot="1" x14ac:dyDescent="0.35">
      <c r="A1765" s="8">
        <v>44024.962835648148</v>
      </c>
      <c r="B1765" s="4" t="s">
        <v>9</v>
      </c>
      <c r="C1765" s="4"/>
      <c r="D1765" s="4"/>
      <c r="E1765" s="9">
        <v>26</v>
      </c>
      <c r="F1765" s="4" t="s">
        <v>20</v>
      </c>
      <c r="G1765" s="4"/>
      <c r="H1765" s="4" t="s">
        <v>84</v>
      </c>
      <c r="I1765" s="4"/>
      <c r="J1765" s="4"/>
      <c r="K1765" s="9" t="s">
        <v>1671</v>
      </c>
      <c r="L1765" s="10">
        <v>44024</v>
      </c>
      <c r="M1765" s="4"/>
      <c r="N1765" s="1">
        <f>COUNTIF(K:K,K1765)</f>
        <v>1</v>
      </c>
      <c r="O1765" s="1" t="str">
        <f t="shared" si="28"/>
        <v>Expenses,amount,,source,,expence amount,26,category,Me,item1,,item2Coffee,item3,,item4,,des,شراء عبر نقاط البيع بطاقة: ***1693; مدى(أثير) من: ***3001 مبلغ: SAR 26.00 لدى: WILD COFFEE في: 2020-07-12 21:13:48,dae,44024,note2,</v>
      </c>
      <c r="P1765">
        <f>COUNTIF(O:O,O1765)</f>
        <v>1</v>
      </c>
    </row>
    <row r="1766" spans="1:16" ht="30" customHeight="1" thickBot="1" x14ac:dyDescent="0.35">
      <c r="A1766" s="8">
        <v>44024.963263888887</v>
      </c>
      <c r="B1766" s="4" t="s">
        <v>9</v>
      </c>
      <c r="C1766" s="4"/>
      <c r="D1766" s="4"/>
      <c r="E1766" s="9">
        <v>222.71</v>
      </c>
      <c r="F1766" s="4" t="s">
        <v>14</v>
      </c>
      <c r="G1766" s="4"/>
      <c r="H1766" s="4"/>
      <c r="I1766" s="4" t="s">
        <v>14</v>
      </c>
      <c r="J1766" s="4"/>
      <c r="K1766" s="9" t="s">
        <v>1672</v>
      </c>
      <c r="L1766" s="10">
        <v>44024</v>
      </c>
      <c r="M1766" s="4"/>
      <c r="N1766" s="1">
        <f>COUNTIF(K:K,K1766)</f>
        <v>1</v>
      </c>
      <c r="O1766" s="1" t="str">
        <f t="shared" si="28"/>
        <v>Expenses,amount,,source,,expence amount,222.71,category,H2,item1,,item2,item3,H2,item4,,des,شراء عبر نقاط البيع بطاقة: ***1693; مدى(أثير) من: ***3001 مبلغ: SAR 222.71 لدى: TAMIMI MARKETS S162 في: 2020-07-12 20:21:45,dae,44024,note2,</v>
      </c>
      <c r="P1766">
        <f>COUNTIF(O:O,O1766)</f>
        <v>1</v>
      </c>
    </row>
    <row r="1767" spans="1:16" ht="30" customHeight="1" thickBot="1" x14ac:dyDescent="0.35">
      <c r="A1767" s="8">
        <v>44024.963854166665</v>
      </c>
      <c r="B1767" s="4" t="s">
        <v>9</v>
      </c>
      <c r="C1767" s="4"/>
      <c r="D1767" s="4"/>
      <c r="E1767" s="9">
        <v>44.79</v>
      </c>
      <c r="F1767" s="4" t="s">
        <v>14</v>
      </c>
      <c r="G1767" s="4"/>
      <c r="H1767" s="4"/>
      <c r="I1767" s="4" t="s">
        <v>14</v>
      </c>
      <c r="J1767" s="4"/>
      <c r="K1767" s="9" t="s">
        <v>1673</v>
      </c>
      <c r="L1767" s="10">
        <v>44024</v>
      </c>
      <c r="M1767" s="4"/>
      <c r="N1767" s="1">
        <f>COUNTIF(K:K,K1767)</f>
        <v>1</v>
      </c>
      <c r="O1767" s="1" t="str">
        <f t="shared" si="28"/>
        <v>Expenses,amount,,source,,expence amount,44.79,category,H2,item1,,item2,item3,H2,item4,,des,مشتريات نقاط البيع بطاقة: **4529;مدى(أثير) من: xx007 مبلغ: 44.79 SAR لدى: AlOthaim AlNafel 148 دولة: السعودية في: 2020/07/12 20:59,dae,44024,note2,</v>
      </c>
      <c r="P1767">
        <f>COUNTIF(O:O,O1767)</f>
        <v>1</v>
      </c>
    </row>
    <row r="1768" spans="1:16" ht="30" customHeight="1" thickBot="1" x14ac:dyDescent="0.35">
      <c r="A1768" s="8">
        <v>44026.896747685183</v>
      </c>
      <c r="B1768" s="4" t="s">
        <v>9</v>
      </c>
      <c r="C1768" s="4"/>
      <c r="D1768" s="4"/>
      <c r="E1768" s="9">
        <v>9.1999999999999993</v>
      </c>
      <c r="F1768" s="4" t="s">
        <v>14</v>
      </c>
      <c r="G1768" s="4"/>
      <c r="H1768" s="4"/>
      <c r="I1768" s="4" t="s">
        <v>14</v>
      </c>
      <c r="J1768" s="4"/>
      <c r="K1768" s="9" t="s">
        <v>1674</v>
      </c>
      <c r="L1768" s="10">
        <v>44026</v>
      </c>
      <c r="M1768" s="4"/>
      <c r="N1768" s="1">
        <f>COUNTIF(K:K,K1768)</f>
        <v>1</v>
      </c>
      <c r="O1768" s="1" t="str">
        <f t="shared" si="28"/>
        <v>Expenses,amount,,source,,expence amount,9.2,category,H2,item1,,item2,item3,H2,item4,,des,مشتريات نقاط البيع بطاقة: **4529;مدى(تطبيق مدى Pay) من: xx007 مبلغ: 9.20 SAR لدى: Ruba Muhammad Al دولة: السعودية في: 2020/07/14 20:57,dae,44026,note2,</v>
      </c>
      <c r="P1768">
        <f>COUNTIF(O:O,O1768)</f>
        <v>1</v>
      </c>
    </row>
    <row r="1769" spans="1:16" ht="30" customHeight="1" thickBot="1" x14ac:dyDescent="0.35">
      <c r="A1769" s="8">
        <v>44026.897141203706</v>
      </c>
      <c r="B1769" s="4" t="s">
        <v>9</v>
      </c>
      <c r="C1769" s="4"/>
      <c r="D1769" s="4"/>
      <c r="E1769" s="9">
        <v>13.8</v>
      </c>
      <c r="F1769" s="4" t="s">
        <v>14</v>
      </c>
      <c r="G1769" s="4"/>
      <c r="H1769" s="4"/>
      <c r="I1769" s="4" t="s">
        <v>14</v>
      </c>
      <c r="J1769" s="4"/>
      <c r="K1769" s="9" t="s">
        <v>1675</v>
      </c>
      <c r="L1769" s="10">
        <v>44026</v>
      </c>
      <c r="M1769" s="4"/>
      <c r="N1769" s="1">
        <f>COUNTIF(K:K,K1769)</f>
        <v>1</v>
      </c>
      <c r="O1769" s="1" t="str">
        <f t="shared" si="28"/>
        <v>Expenses,amount,,source,,expence amount,13.8,category,H2,item1,,item2,item3,H2,item4,,des,مشتريات نقاط البيع بطاقة: **4529;مدى(تطبيق مدى Pay) من: xx007 مبلغ: 13.80 SAR لدى: NAJMAH HAY ALNADA دولة: السعودية في: 2020/07/14 20:52,dae,44026,note2,</v>
      </c>
      <c r="P1769">
        <f>COUNTIF(O:O,O1769)</f>
        <v>1</v>
      </c>
    </row>
    <row r="1770" spans="1:16" ht="30" customHeight="1" thickBot="1" x14ac:dyDescent="0.35">
      <c r="A1770" s="8">
        <v>44026.897650462961</v>
      </c>
      <c r="B1770" s="4" t="s">
        <v>9</v>
      </c>
      <c r="C1770" s="4"/>
      <c r="D1770" s="4"/>
      <c r="E1770" s="9">
        <v>114</v>
      </c>
      <c r="F1770" s="4" t="s">
        <v>14</v>
      </c>
      <c r="G1770" s="4"/>
      <c r="H1770" s="4"/>
      <c r="I1770" s="4" t="s">
        <v>254</v>
      </c>
      <c r="J1770" s="4"/>
      <c r="K1770" s="9" t="s">
        <v>1676</v>
      </c>
      <c r="L1770" s="10">
        <v>44026</v>
      </c>
      <c r="M1770" s="4"/>
      <c r="N1770" s="1">
        <f>COUNTIF(K:K,K1770)</f>
        <v>1</v>
      </c>
      <c r="O1770" s="1" t="str">
        <f t="shared" si="28"/>
        <v>Expenses,amount,,source,,expence amount,114,category,H2,item1,,item2,item3,Momen,item4,,des,مشتريات إنترنت بطاقة: **4529;مدى من: xx007 مبلغ: 114.00 SAR لدى: Microsoft Xbox في: 2020/07/14 12:01,dae,44026,note2,</v>
      </c>
      <c r="P1770">
        <f>COUNTIF(O:O,O1770)</f>
        <v>1</v>
      </c>
    </row>
    <row r="1771" spans="1:16" ht="30" customHeight="1" thickBot="1" x14ac:dyDescent="0.35">
      <c r="A1771" s="8">
        <v>44026.898032407407</v>
      </c>
      <c r="B1771" s="4" t="s">
        <v>9</v>
      </c>
      <c r="C1771" s="4"/>
      <c r="D1771" s="4"/>
      <c r="E1771" s="9">
        <v>65</v>
      </c>
      <c r="F1771" s="4" t="s">
        <v>20</v>
      </c>
      <c r="G1771" s="4"/>
      <c r="H1771" s="4" t="s">
        <v>84</v>
      </c>
      <c r="I1771" s="4"/>
      <c r="J1771" s="4"/>
      <c r="K1771" s="9" t="s">
        <v>1677</v>
      </c>
      <c r="L1771" s="10">
        <v>44026</v>
      </c>
      <c r="M1771" s="4"/>
      <c r="N1771" s="1">
        <f>COUNTIF(K:K,K1771)</f>
        <v>1</v>
      </c>
      <c r="O1771" s="1" t="str">
        <f t="shared" si="28"/>
        <v>Expenses,amount,,source,,expence amount,65,category,Me,item1,,item2Coffee,item3,,item4,,des,مشتريات نقاط البيع بطاقة: **4529;مدى(تطبيق مدى Pay) من: xx007 مبلغ: 65.00 SAR لدى: JAVA TIME CO دولة: السعودية في: 2020/07/14 11:36,dae,44026,note2,</v>
      </c>
      <c r="P1771">
        <f>COUNTIF(O:O,O1771)</f>
        <v>1</v>
      </c>
    </row>
    <row r="1772" spans="1:16" ht="30" customHeight="1" thickBot="1" x14ac:dyDescent="0.35">
      <c r="A1772" s="8">
        <v>44026.898460648146</v>
      </c>
      <c r="B1772" s="4" t="s">
        <v>9</v>
      </c>
      <c r="C1772" s="4"/>
      <c r="D1772" s="4"/>
      <c r="E1772" s="9">
        <v>94</v>
      </c>
      <c r="F1772" s="4" t="s">
        <v>14</v>
      </c>
      <c r="G1772" s="4"/>
      <c r="H1772" s="4"/>
      <c r="I1772" s="4" t="s">
        <v>14</v>
      </c>
      <c r="J1772" s="4"/>
      <c r="K1772" s="9" t="s">
        <v>1678</v>
      </c>
      <c r="L1772" s="10">
        <v>44025</v>
      </c>
      <c r="M1772" s="4"/>
      <c r="N1772" s="1">
        <f>COUNTIF(K:K,K1772)</f>
        <v>1</v>
      </c>
      <c r="O1772" s="1" t="str">
        <f t="shared" si="28"/>
        <v>Expenses,amount,,source,,expence amount,94,category,H2,item1,,item2,item3,H2,item4,,des,مشتريات إنترنت بطاقة: **4529;مدى من: xx007 مبلغ: 94.00 SAR لدى: HungerStation في: 2020/07/13 21:41,dae,44025,note2,</v>
      </c>
      <c r="P1772">
        <f>COUNTIF(O:O,O1772)</f>
        <v>1</v>
      </c>
    </row>
    <row r="1773" spans="1:16" ht="30" customHeight="1" thickBot="1" x14ac:dyDescent="0.35">
      <c r="A1773" s="8">
        <v>44029.463043981479</v>
      </c>
      <c r="B1773" s="4" t="s">
        <v>9</v>
      </c>
      <c r="C1773" s="4"/>
      <c r="D1773" s="4"/>
      <c r="E1773" s="9">
        <v>15</v>
      </c>
      <c r="F1773" s="4" t="s">
        <v>10</v>
      </c>
      <c r="G1773" s="4" t="s">
        <v>10</v>
      </c>
      <c r="H1773" s="4"/>
      <c r="I1773" s="4"/>
      <c r="J1773" s="4"/>
      <c r="K1773" s="9" t="s">
        <v>1679</v>
      </c>
      <c r="L1773" s="10">
        <v>44028</v>
      </c>
      <c r="M1773" s="4"/>
      <c r="N1773" s="1">
        <f>COUNTIF(K:K,K1773)</f>
        <v>2</v>
      </c>
      <c r="O1773" s="1" t="str">
        <f t="shared" si="28"/>
        <v>Expenses,amount,,source,,expence amount,15,category,H1,item1,H1,item2,item3,,item4,,des,W شراء عبر نقاط البيع بطاقة:*9034;مدى(أثير) من:*2984 لدى:Abdulaziz Saleh AlDoss مبلغ:SAR 22.50 في:20-07-16 18:06,dae,44028,note2,</v>
      </c>
      <c r="P1773">
        <f>COUNTIF(O:O,O1773)</f>
        <v>1</v>
      </c>
    </row>
    <row r="1774" spans="1:16" ht="30" customHeight="1" thickBot="1" x14ac:dyDescent="0.35">
      <c r="A1774" s="8">
        <v>44029.463402777779</v>
      </c>
      <c r="B1774" s="4" t="s">
        <v>9</v>
      </c>
      <c r="C1774" s="4"/>
      <c r="D1774" s="4"/>
      <c r="E1774" s="9">
        <v>7.5</v>
      </c>
      <c r="F1774" s="4" t="s">
        <v>14</v>
      </c>
      <c r="G1774" s="4"/>
      <c r="H1774" s="4"/>
      <c r="I1774" s="4" t="s">
        <v>14</v>
      </c>
      <c r="J1774" s="4"/>
      <c r="K1774" s="9" t="s">
        <v>1679</v>
      </c>
      <c r="L1774" s="10">
        <v>44028</v>
      </c>
      <c r="M1774" s="4"/>
      <c r="N1774" s="1">
        <f>COUNTIF(K:K,K1774)</f>
        <v>2</v>
      </c>
      <c r="O1774" s="1" t="str">
        <f t="shared" si="28"/>
        <v>Expenses,amount,,source,,expence amount,7.5,category,H2,item1,,item2,item3,H2,item4,,des,W شراء عبر نقاط البيع بطاقة:*9034;مدى(أثير) من:*2984 لدى:Abdulaziz Saleh AlDoss مبلغ:SAR 22.50 في:20-07-16 18:06,dae,44028,note2,</v>
      </c>
      <c r="P1774">
        <f>COUNTIF(O:O,O1774)</f>
        <v>1</v>
      </c>
    </row>
    <row r="1775" spans="1:16" ht="30" customHeight="1" thickBot="1" x14ac:dyDescent="0.35">
      <c r="A1775" s="8">
        <v>44029.463761574072</v>
      </c>
      <c r="B1775" s="4" t="s">
        <v>9</v>
      </c>
      <c r="C1775" s="4"/>
      <c r="D1775" s="4"/>
      <c r="E1775" s="9">
        <v>18</v>
      </c>
      <c r="F1775" s="4" t="s">
        <v>10</v>
      </c>
      <c r="G1775" s="4" t="s">
        <v>10</v>
      </c>
      <c r="H1775" s="4"/>
      <c r="I1775" s="4"/>
      <c r="J1775" s="4"/>
      <c r="K1775" s="9" t="s">
        <v>1680</v>
      </c>
      <c r="L1775" s="10">
        <v>44028</v>
      </c>
      <c r="M1775" s="4"/>
      <c r="N1775" s="1">
        <f>COUNTIF(K:K,K1775)</f>
        <v>2</v>
      </c>
      <c r="O1775" s="1" t="str">
        <f t="shared" si="28"/>
        <v>Expenses,amount,,source,,expence amount,18,category,H1,item1,H1,item2,item3,,item4,,des,شراء عبر نقاط البيع بطاقة:*9034;مدى(أثير) من:*2984 لدى:Khaled vegetables مبلغ:SAR 45.00 في:20-07-16 16:14,dae,44028,note2,</v>
      </c>
      <c r="P1775">
        <f>COUNTIF(O:O,O1775)</f>
        <v>1</v>
      </c>
    </row>
    <row r="1776" spans="1:16" ht="30" customHeight="1" thickBot="1" x14ac:dyDescent="0.35">
      <c r="A1776" s="8">
        <v>44029.464120370372</v>
      </c>
      <c r="B1776" s="4" t="s">
        <v>9</v>
      </c>
      <c r="C1776" s="4"/>
      <c r="D1776" s="4"/>
      <c r="E1776" s="9">
        <v>27</v>
      </c>
      <c r="F1776" s="4" t="s">
        <v>14</v>
      </c>
      <c r="G1776" s="4"/>
      <c r="H1776" s="4"/>
      <c r="I1776" s="4" t="s">
        <v>14</v>
      </c>
      <c r="J1776" s="4"/>
      <c r="K1776" s="9" t="s">
        <v>1680</v>
      </c>
      <c r="L1776" s="10">
        <v>44028</v>
      </c>
      <c r="M1776" s="4"/>
      <c r="N1776" s="1">
        <f>COUNTIF(K:K,K1776)</f>
        <v>2</v>
      </c>
      <c r="O1776" s="1" t="str">
        <f t="shared" si="28"/>
        <v>Expenses,amount,,source,,expence amount,27,category,H2,item1,,item2,item3,H2,item4,,des,شراء عبر نقاط البيع بطاقة:*9034;مدى(أثير) من:*2984 لدى:Khaled vegetables مبلغ:SAR 45.00 في:20-07-16 16:14,dae,44028,note2,</v>
      </c>
      <c r="P1776">
        <f>COUNTIF(O:O,O1776)</f>
        <v>1</v>
      </c>
    </row>
    <row r="1777" spans="1:16" ht="30" customHeight="1" thickBot="1" x14ac:dyDescent="0.35">
      <c r="A1777" s="8">
        <v>44029.464467592596</v>
      </c>
      <c r="B1777" s="4" t="s">
        <v>9</v>
      </c>
      <c r="C1777" s="4"/>
      <c r="D1777" s="4"/>
      <c r="E1777" s="9">
        <v>50</v>
      </c>
      <c r="F1777" s="4" t="s">
        <v>20</v>
      </c>
      <c r="G1777" s="4"/>
      <c r="H1777" s="4" t="s">
        <v>22</v>
      </c>
      <c r="I1777" s="4"/>
      <c r="J1777" s="4"/>
      <c r="K1777" s="9" t="s">
        <v>1681</v>
      </c>
      <c r="L1777" s="10">
        <v>44028</v>
      </c>
      <c r="M1777" s="4"/>
      <c r="N1777" s="1">
        <f>COUNTIF(K:K,K1777)</f>
        <v>1</v>
      </c>
      <c r="O1777" s="1" t="str">
        <f t="shared" si="28"/>
        <v>Expenses,amount,,source,,expence amount,50,category,Me,item1,,item2Fuel,item3,,item4,,des,شراء عبر نقاط البيع بطاقة:*9034;مدى(أثير) من:*2984 لدى:ALDREES481 مبلغ:SAR 50.00 في:20-07-16 14:31,dae,44028,note2,</v>
      </c>
      <c r="P1777">
        <f>COUNTIF(O:O,O1777)</f>
        <v>1</v>
      </c>
    </row>
    <row r="1778" spans="1:16" ht="30" customHeight="1" thickBot="1" x14ac:dyDescent="0.35">
      <c r="A1778" s="8">
        <v>44029.464907407404</v>
      </c>
      <c r="B1778" s="4" t="s">
        <v>9</v>
      </c>
      <c r="C1778" s="4"/>
      <c r="D1778" s="4"/>
      <c r="E1778" s="9">
        <v>16</v>
      </c>
      <c r="F1778" s="4" t="s">
        <v>20</v>
      </c>
      <c r="G1778" s="4"/>
      <c r="H1778" s="4" t="s">
        <v>84</v>
      </c>
      <c r="I1778" s="4"/>
      <c r="J1778" s="4"/>
      <c r="K1778" s="9" t="s">
        <v>1682</v>
      </c>
      <c r="L1778" s="10">
        <v>44028</v>
      </c>
      <c r="M1778" s="4"/>
      <c r="N1778" s="1">
        <f>COUNTIF(K:K,K1778)</f>
        <v>1</v>
      </c>
      <c r="O1778" s="1" t="str">
        <f t="shared" si="28"/>
        <v>Expenses,amount,,source,,expence amount,16,category,Me,item1,,item2Coffee,item3,,item4,,des,شراء عبر نقاط البيع بطاقة:*9034;مدى(أثير) من:*2984 لدى:JAVA TIME مبلغ:SAR 16.00 في:20-07-16 13:05,dae,44028,note2,</v>
      </c>
      <c r="P1778">
        <f>COUNTIF(O:O,O1778)</f>
        <v>1</v>
      </c>
    </row>
    <row r="1779" spans="1:16" ht="30" customHeight="1" thickBot="1" x14ac:dyDescent="0.35">
      <c r="A1779" s="8">
        <v>44029.465219907404</v>
      </c>
      <c r="B1779" s="4" t="s">
        <v>9</v>
      </c>
      <c r="C1779" s="4"/>
      <c r="D1779" s="4"/>
      <c r="E1779" s="9">
        <v>8</v>
      </c>
      <c r="F1779" s="4" t="s">
        <v>20</v>
      </c>
      <c r="G1779" s="4"/>
      <c r="H1779" s="4" t="s">
        <v>84</v>
      </c>
      <c r="I1779" s="4"/>
      <c r="J1779" s="4"/>
      <c r="K1779" s="9" t="s">
        <v>1683</v>
      </c>
      <c r="L1779" s="10">
        <v>44028</v>
      </c>
      <c r="M1779" s="4"/>
      <c r="N1779" s="1">
        <f>COUNTIF(K:K,K1779)</f>
        <v>1</v>
      </c>
      <c r="O1779" s="1" t="str">
        <f t="shared" si="28"/>
        <v>Expenses,amount,,source,,expence amount,8,category,Me,item1,,item2Coffee,item3,,item4,,des,شراء عبر نقاط البيع بطاقة:*9034;مدى(أثير) من:*2984 لدى:JAVA TIME مبلغ:SAR 8.00 في:20-07-16 12:44,dae,44028,note2,</v>
      </c>
      <c r="P1779">
        <f>COUNTIF(O:O,O1779)</f>
        <v>1</v>
      </c>
    </row>
    <row r="1780" spans="1:16" ht="30" customHeight="1" thickBot="1" x14ac:dyDescent="0.35">
      <c r="A1780" s="8">
        <v>44029.46570601852</v>
      </c>
      <c r="B1780" s="4" t="s">
        <v>9</v>
      </c>
      <c r="C1780" s="4"/>
      <c r="D1780" s="4"/>
      <c r="E1780" s="9">
        <v>11</v>
      </c>
      <c r="F1780" s="4" t="s">
        <v>20</v>
      </c>
      <c r="G1780" s="4"/>
      <c r="H1780" s="4" t="s">
        <v>84</v>
      </c>
      <c r="I1780" s="4"/>
      <c r="J1780" s="4"/>
      <c r="K1780" s="9" t="s">
        <v>1684</v>
      </c>
      <c r="L1780" s="10">
        <v>44028</v>
      </c>
      <c r="M1780" s="4"/>
      <c r="N1780" s="1">
        <f>COUNTIF(K:K,K1780)</f>
        <v>1</v>
      </c>
      <c r="O1780" s="1" t="str">
        <f t="shared" si="28"/>
        <v>Expenses,amount,,source,,expence amount,11,category,Me,item1,,item2Coffee,item3,,item4,,des,شراء عبر نقاط البيع بطاقة:*9034;مدى(أثير) من:*2984 لدى:DUNKIN DONUTS مبلغ:SAR 11.00 في:20-07-16 09:27,dae,44028,note2,</v>
      </c>
      <c r="P1780">
        <f>COUNTIF(O:O,O1780)</f>
        <v>1</v>
      </c>
    </row>
    <row r="1781" spans="1:16" ht="30" customHeight="1" thickBot="1" x14ac:dyDescent="0.35">
      <c r="A1781" s="8">
        <v>44029.466157407405</v>
      </c>
      <c r="B1781" s="4" t="s">
        <v>9</v>
      </c>
      <c r="C1781" s="4"/>
      <c r="D1781" s="4"/>
      <c r="E1781" s="9">
        <v>29</v>
      </c>
      <c r="F1781" s="4" t="s">
        <v>10</v>
      </c>
      <c r="G1781" s="4" t="s">
        <v>10</v>
      </c>
      <c r="H1781" s="4"/>
      <c r="I1781" s="4"/>
      <c r="J1781" s="4"/>
      <c r="K1781" s="9" t="s">
        <v>1685</v>
      </c>
      <c r="L1781" s="10">
        <v>44027</v>
      </c>
      <c r="M1781" s="4"/>
      <c r="N1781" s="1">
        <f>COUNTIF(K:K,K1781)</f>
        <v>1</v>
      </c>
      <c r="O1781" s="1" t="str">
        <f t="shared" si="28"/>
        <v>Expenses,amount,,source,,expence amount,29,category,H1,item1,H1,item2,item3,,item4,,des,شراء عبر نقاط البيع بطاقة:*9034;مدى(أثير) من:*2984 لدى:Bharat Saudi Trading E مبلغ:SAR 29.00 في:20-07-15 16:58,dae,44027,note2,</v>
      </c>
      <c r="P1781">
        <f>COUNTIF(O:O,O1781)</f>
        <v>1</v>
      </c>
    </row>
    <row r="1782" spans="1:16" ht="30" customHeight="1" thickBot="1" x14ac:dyDescent="0.35">
      <c r="A1782" s="8">
        <v>44029.466516203705</v>
      </c>
      <c r="B1782" s="4" t="s">
        <v>9</v>
      </c>
      <c r="C1782" s="4"/>
      <c r="D1782" s="4"/>
      <c r="E1782" s="9">
        <v>87.95</v>
      </c>
      <c r="F1782" s="4" t="s">
        <v>10</v>
      </c>
      <c r="G1782" s="4" t="s">
        <v>10</v>
      </c>
      <c r="H1782" s="4"/>
      <c r="I1782" s="4"/>
      <c r="J1782" s="4"/>
      <c r="K1782" s="9" t="s">
        <v>1686</v>
      </c>
      <c r="L1782" s="10">
        <v>44027</v>
      </c>
      <c r="M1782" s="4"/>
      <c r="N1782" s="1">
        <f>COUNTIF(K:K,K1782)</f>
        <v>1</v>
      </c>
      <c r="O1782" s="1" t="str">
        <f t="shared" si="28"/>
        <v>Expenses,amount,,source,,expence amount,87.95,category,H1,item1,H1,item2,item3,,item4,,des,شراء عبر نقاط البيع بطاقة:*9034;مدى(أثير) من:*2984 لدى:PANDA RETAIL COMPANY P مبلغ:SAR 87.95 في:20-07-15 16:36,dae,44027,note2,</v>
      </c>
      <c r="P1782">
        <f>COUNTIF(O:O,O1782)</f>
        <v>1</v>
      </c>
    </row>
    <row r="1783" spans="1:16" ht="30" customHeight="1" thickBot="1" x14ac:dyDescent="0.35">
      <c r="A1783" s="8">
        <v>44029.899421296293</v>
      </c>
      <c r="B1783" s="4" t="s">
        <v>9</v>
      </c>
      <c r="C1783" s="4"/>
      <c r="D1783" s="4"/>
      <c r="E1783" s="9">
        <v>68.91</v>
      </c>
      <c r="F1783" s="4" t="s">
        <v>14</v>
      </c>
      <c r="G1783" s="4"/>
      <c r="H1783" s="4"/>
      <c r="I1783" s="4" t="s">
        <v>14</v>
      </c>
      <c r="J1783" s="4"/>
      <c r="K1783" s="9" t="s">
        <v>1687</v>
      </c>
      <c r="L1783" s="10">
        <v>44027</v>
      </c>
      <c r="M1783" s="4"/>
      <c r="N1783" s="1">
        <f>COUNTIF(K:K,K1783)</f>
        <v>1</v>
      </c>
      <c r="O1783" s="1" t="str">
        <f t="shared" si="28"/>
        <v>Expenses,amount,,source,,expence amount,68.91,category,H2,item1,,item2,item3,H2,item4,,des,شراء عبر نقاط البيع بطاقة: ***1693; مدى(أثير) من: ***3001 مبلغ: SAR 68.91 لدى: TAMIMI MARKETS S162 في: 2020-07-15 20:33:37,dae,44027,note2,</v>
      </c>
      <c r="P1783">
        <f>COUNTIF(O:O,O1783)</f>
        <v>1</v>
      </c>
    </row>
    <row r="1784" spans="1:16" ht="30" customHeight="1" thickBot="1" x14ac:dyDescent="0.35">
      <c r="A1784" s="8">
        <v>44029.899895833332</v>
      </c>
      <c r="B1784" s="4" t="s">
        <v>9</v>
      </c>
      <c r="C1784" s="4"/>
      <c r="D1784" s="4"/>
      <c r="E1784" s="9">
        <v>54</v>
      </c>
      <c r="F1784" s="4" t="s">
        <v>14</v>
      </c>
      <c r="G1784" s="4"/>
      <c r="H1784" s="4"/>
      <c r="I1784" s="4" t="s">
        <v>14</v>
      </c>
      <c r="J1784" s="4"/>
      <c r="K1784" s="9" t="s">
        <v>1688</v>
      </c>
      <c r="L1784" s="10">
        <v>44027</v>
      </c>
      <c r="M1784" s="4"/>
      <c r="N1784" s="1">
        <f>COUNTIF(K:K,K1784)</f>
        <v>1</v>
      </c>
      <c r="O1784" s="1" t="str">
        <f t="shared" si="28"/>
        <v>Expenses,amount,,source,,expence amount,54,category,H2,item1,,item2,item3,H2,item4,,des,شراء عبر نقاط البيع بطاقة: ***1693; مدى(أثير) من: ***3001 مبلغ: SAR 54.00 لدى: BK Nada في: 2020-07-15 19:34:04,dae,44027,note2,</v>
      </c>
      <c r="P1784">
        <f>COUNTIF(O:O,O1784)</f>
        <v>1</v>
      </c>
    </row>
    <row r="1785" spans="1:16" ht="30" customHeight="1" thickBot="1" x14ac:dyDescent="0.35">
      <c r="A1785" s="8">
        <v>44029.912835648145</v>
      </c>
      <c r="B1785" s="4" t="s">
        <v>9</v>
      </c>
      <c r="C1785" s="4"/>
      <c r="D1785" s="4"/>
      <c r="E1785" s="9">
        <v>85</v>
      </c>
      <c r="F1785" s="4" t="s">
        <v>10</v>
      </c>
      <c r="G1785" s="4" t="s">
        <v>10</v>
      </c>
      <c r="H1785" s="4"/>
      <c r="I1785" s="4"/>
      <c r="J1785" s="4"/>
      <c r="K1785" s="9" t="s">
        <v>1689</v>
      </c>
      <c r="L1785" s="10">
        <v>44027</v>
      </c>
      <c r="M1785" s="4"/>
      <c r="N1785" s="1">
        <f>COUNTIF(K:K,K1785)</f>
        <v>1</v>
      </c>
      <c r="O1785" s="1" t="str">
        <f t="shared" si="28"/>
        <v>Expenses,amount,,source,,expence amount,85,category,H1,item1,H1,item2,item3,,item4,,des,مشتريات إنترنت بطاقة: **4529;مدى من: xx007 مبلغ: 85.00 SAR لدى: HungerStation في: 2020/07/15 16:17,dae,44027,note2,</v>
      </c>
      <c r="P1785">
        <f>COUNTIF(O:O,O1785)</f>
        <v>1</v>
      </c>
    </row>
    <row r="1786" spans="1:16" ht="30" customHeight="1" thickBot="1" x14ac:dyDescent="0.35">
      <c r="A1786" s="8">
        <v>44029.913217592592</v>
      </c>
      <c r="B1786" s="4" t="s">
        <v>9</v>
      </c>
      <c r="C1786" s="4"/>
      <c r="D1786" s="4"/>
      <c r="E1786" s="11">
        <v>9000</v>
      </c>
      <c r="F1786" s="4" t="s">
        <v>60</v>
      </c>
      <c r="G1786" s="4"/>
      <c r="H1786" s="4"/>
      <c r="I1786" s="4"/>
      <c r="J1786" s="4"/>
      <c r="K1786" s="9" t="s">
        <v>1690</v>
      </c>
      <c r="L1786" s="10">
        <v>44027</v>
      </c>
      <c r="M1786" s="4"/>
      <c r="N1786" s="1">
        <f>COUNTIF(K:K,K1786)</f>
        <v>1</v>
      </c>
      <c r="O1786" s="1" t="str">
        <f t="shared" si="28"/>
        <v>Expenses,amount,,source,,expence amount,9000,category,Res,item1,,item2,item3,,item4,,des,حوالة صادرة: محلية من: xx007 مبلغ: 9000.00 SAR في: 2020/07/15 10:54,dae,44027,note2,</v>
      </c>
      <c r="P1786">
        <f>COUNTIF(O:O,O1786)</f>
        <v>1</v>
      </c>
    </row>
    <row r="1787" spans="1:16" ht="30" customHeight="1" thickBot="1" x14ac:dyDescent="0.35">
      <c r="A1787" s="8">
        <v>44029.913807870369</v>
      </c>
      <c r="B1787" s="4" t="s">
        <v>9</v>
      </c>
      <c r="C1787" s="4"/>
      <c r="D1787" s="4"/>
      <c r="E1787" s="9">
        <v>274.54000000000002</v>
      </c>
      <c r="F1787" s="4" t="s">
        <v>60</v>
      </c>
      <c r="G1787" s="4"/>
      <c r="H1787" s="4"/>
      <c r="I1787" s="4"/>
      <c r="J1787" s="4"/>
      <c r="K1787" s="9" t="s">
        <v>1691</v>
      </c>
      <c r="L1787" s="10">
        <v>44026</v>
      </c>
      <c r="M1787" s="4"/>
      <c r="N1787" s="1">
        <f>COUNTIF(K:K,K1787)</f>
        <v>1</v>
      </c>
      <c r="O1787" s="1" t="str">
        <f t="shared" si="28"/>
        <v>Expenses,amount,,source,,expence amount,274.54,category,Res,item1,,item2,item3,,item4,,des,مشتريات إنترنت بطاقة: **4529;مدى من: xx007 مبلغ: 274.54 SAR لدى: Mrsool في: 2020/07/14 22:01,dae,44026,note2,</v>
      </c>
      <c r="P1787">
        <f>COUNTIF(O:O,O1787)</f>
        <v>1</v>
      </c>
    </row>
    <row r="1788" spans="1:16" ht="30" customHeight="1" thickBot="1" x14ac:dyDescent="0.35">
      <c r="A1788" s="8">
        <v>44029.914293981485</v>
      </c>
      <c r="B1788" s="4" t="s">
        <v>9</v>
      </c>
      <c r="C1788" s="4"/>
      <c r="D1788" s="4"/>
      <c r="E1788" s="9">
        <v>9.5</v>
      </c>
      <c r="F1788" s="4" t="s">
        <v>14</v>
      </c>
      <c r="G1788" s="4"/>
      <c r="H1788" s="4"/>
      <c r="I1788" s="4" t="s">
        <v>14</v>
      </c>
      <c r="J1788" s="4"/>
      <c r="K1788" s="9" t="s">
        <v>1692</v>
      </c>
      <c r="L1788" s="10">
        <v>44027</v>
      </c>
      <c r="M1788" s="4"/>
      <c r="N1788" s="1">
        <f>COUNTIF(K:K,K1788)</f>
        <v>1</v>
      </c>
      <c r="O1788" s="1" t="str">
        <f t="shared" si="28"/>
        <v>Expenses,amount,,source,,expence amount,9.5,category,H2,item1,,item2,item3,H2,item4,,des,مشتريات نقاط البيع بطاقة: **4529;مدى(أثير) من: xx007 مبلغ: 9.50 SAR لدى: AlOthaim AlNafel 148 دولة: السعودية في: 2020/07/15 20:53,dae,44027,note2,</v>
      </c>
      <c r="P1788">
        <f>COUNTIF(O:O,O1788)</f>
        <v>1</v>
      </c>
    </row>
    <row r="1789" spans="1:16" ht="30" customHeight="1" thickBot="1" x14ac:dyDescent="0.35">
      <c r="A1789" s="8">
        <v>44029.914826388886</v>
      </c>
      <c r="B1789" s="4" t="s">
        <v>9</v>
      </c>
      <c r="C1789" s="4"/>
      <c r="D1789" s="4"/>
      <c r="E1789" s="11">
        <v>3000</v>
      </c>
      <c r="F1789" s="4" t="s">
        <v>14</v>
      </c>
      <c r="G1789" s="4"/>
      <c r="H1789" s="4"/>
      <c r="I1789" s="4" t="s">
        <v>14</v>
      </c>
      <c r="J1789" s="4"/>
      <c r="K1789" s="9" t="s">
        <v>1693</v>
      </c>
      <c r="L1789" s="10">
        <v>44025</v>
      </c>
      <c r="M1789" s="4"/>
      <c r="N1789" s="1">
        <f>COUNTIF(K:K,K1789)</f>
        <v>1</v>
      </c>
      <c r="O1789" s="1" t="str">
        <f t="shared" si="28"/>
        <v>Expenses,amount,,source,,expence amount,3000,category,H2,item1,,item2,item3,H2,item4,,des,رضاوة حوالة صادرة: محلية من: xx007 مبلغ: 3000.00 SAR في: 2020/07/13 14:52,dae,44025,note2,</v>
      </c>
      <c r="P1789">
        <f>COUNTIF(O:O,O1789)</f>
        <v>1</v>
      </c>
    </row>
    <row r="1790" spans="1:16" ht="30" customHeight="1" thickBot="1" x14ac:dyDescent="0.35">
      <c r="A1790" s="8">
        <v>44029.915370370371</v>
      </c>
      <c r="B1790" s="4" t="s">
        <v>9</v>
      </c>
      <c r="C1790" s="4"/>
      <c r="D1790" s="4"/>
      <c r="E1790" s="9">
        <v>13</v>
      </c>
      <c r="F1790" s="4" t="s">
        <v>20</v>
      </c>
      <c r="G1790" s="4"/>
      <c r="H1790" s="4" t="s">
        <v>84</v>
      </c>
      <c r="I1790" s="4"/>
      <c r="J1790" s="4"/>
      <c r="K1790" s="9" t="s">
        <v>1694</v>
      </c>
      <c r="L1790" s="10">
        <v>44023</v>
      </c>
      <c r="M1790" s="4"/>
      <c r="N1790" s="1">
        <f>COUNTIF(K:K,K1790)</f>
        <v>1</v>
      </c>
      <c r="O1790" s="1" t="str">
        <f t="shared" si="28"/>
        <v>Expenses,amount,,source,,expence amount,13,category,Me,item1,,item2Coffee,item3,,item4,,des,مشتريات نقاط البيع بطاقة: **4529;مدى(تطبيق مدى Pay) من: xx007 مبلغ: 13.00 SAR لدى: JAVA TIME FOR TRADING دولة: السعودية في: 2020/07/11 22:32,dae,44023,note2,</v>
      </c>
      <c r="P1790">
        <f>COUNTIF(O:O,O1790)</f>
        <v>1</v>
      </c>
    </row>
    <row r="1791" spans="1:16" ht="30" customHeight="1" thickBot="1" x14ac:dyDescent="0.35">
      <c r="A1791" s="8">
        <v>44029.915868055556</v>
      </c>
      <c r="B1791" s="4" t="s">
        <v>9</v>
      </c>
      <c r="C1791" s="4"/>
      <c r="D1791" s="4"/>
      <c r="E1791" s="9">
        <v>21.91</v>
      </c>
      <c r="F1791" s="4" t="s">
        <v>14</v>
      </c>
      <c r="G1791" s="4"/>
      <c r="H1791" s="4"/>
      <c r="I1791" s="4" t="s">
        <v>14</v>
      </c>
      <c r="J1791" s="4"/>
      <c r="K1791" s="9" t="s">
        <v>1695</v>
      </c>
      <c r="L1791" s="10">
        <v>44023</v>
      </c>
      <c r="M1791" s="4"/>
      <c r="N1791" s="1">
        <f>COUNTIF(K:K,K1791)</f>
        <v>1</v>
      </c>
      <c r="O1791" s="1" t="str">
        <f t="shared" si="28"/>
        <v>Expenses,amount,,source,,expence amount,21.91,category,H2,item1,,item2,item3,H2,item4,,des,مشتريات نقاط البيع بطاقة: **4529;مدى(أثير) من: xx007 مبلغ: 21.91 SAR لدى: DANYAA ALASAR EST دولة: السعودية في: 2020/07/11 21:41,dae,44023,note2,</v>
      </c>
      <c r="P1791">
        <f>COUNTIF(O:O,O1791)</f>
        <v>1</v>
      </c>
    </row>
    <row r="1792" spans="1:16" ht="30" customHeight="1" thickBot="1" x14ac:dyDescent="0.35">
      <c r="A1792" s="8">
        <v>44029.91642361111</v>
      </c>
      <c r="B1792" s="4" t="s">
        <v>9</v>
      </c>
      <c r="C1792" s="4"/>
      <c r="D1792" s="4"/>
      <c r="E1792" s="9">
        <v>12</v>
      </c>
      <c r="F1792" s="4" t="s">
        <v>20</v>
      </c>
      <c r="G1792" s="4"/>
      <c r="H1792" s="4" t="s">
        <v>45</v>
      </c>
      <c r="I1792" s="4"/>
      <c r="J1792" s="4"/>
      <c r="K1792" s="9" t="s">
        <v>1696</v>
      </c>
      <c r="L1792" s="10">
        <v>44019</v>
      </c>
      <c r="M1792" s="4"/>
      <c r="N1792" s="1">
        <f>COUNTIF(K:K,K1792)</f>
        <v>1</v>
      </c>
      <c r="O1792" s="1" t="str">
        <f t="shared" si="28"/>
        <v>Expenses,amount,,source,,expence amount,12,category,Me,item1,,item2Laundry,item3,,item4,,des,مشتريات نقاط البيع بطاقة: **4529;مدى(تطبيق مدى Pay) من: xx007 مبلغ: 12.00 SAR لدى: laundry HAYA ALI دولة: السعودية في: 2020/07/07 16:13,dae,44019,note2,</v>
      </c>
      <c r="P1792">
        <f>COUNTIF(O:O,O1792)</f>
        <v>1</v>
      </c>
    </row>
    <row r="1793" spans="1:16" ht="30" customHeight="1" thickBot="1" x14ac:dyDescent="0.35">
      <c r="A1793" s="8">
        <v>44030.905694444446</v>
      </c>
      <c r="B1793" s="4" t="s">
        <v>9</v>
      </c>
      <c r="C1793" s="4"/>
      <c r="D1793" s="4"/>
      <c r="E1793" s="9">
        <v>46</v>
      </c>
      <c r="F1793" s="4" t="s">
        <v>14</v>
      </c>
      <c r="G1793" s="4"/>
      <c r="H1793" s="4"/>
      <c r="I1793" s="4" t="s">
        <v>14</v>
      </c>
      <c r="J1793" s="4"/>
      <c r="K1793" s="9" t="s">
        <v>1697</v>
      </c>
      <c r="L1793" s="10">
        <v>44030</v>
      </c>
      <c r="M1793" s="4"/>
      <c r="N1793" s="1">
        <f>COUNTIF(K:K,K1793)</f>
        <v>1</v>
      </c>
      <c r="O1793" s="1" t="str">
        <f t="shared" si="28"/>
        <v>Expenses,amount,,source,,expence amount,46,category,H2,item1,,item2,item3,H2,item4,,des,شراء عبر نقاط البيع بطاقة:*9034;مدى(أثير) من:*2984 لدى:MCDONALDS-AL NADA PLAZ مبلغ:SAR 46.00 في:20-07-18 15:59,dae,44030,note2,</v>
      </c>
      <c r="P1793">
        <f>COUNTIF(O:O,O1793)</f>
        <v>1</v>
      </c>
    </row>
    <row r="1794" spans="1:16" ht="30" customHeight="1" thickBot="1" x14ac:dyDescent="0.35">
      <c r="A1794" s="8">
        <v>44030.9062037037</v>
      </c>
      <c r="B1794" s="4" t="s">
        <v>9</v>
      </c>
      <c r="C1794" s="4"/>
      <c r="D1794" s="4"/>
      <c r="E1794" s="9">
        <v>40.99</v>
      </c>
      <c r="F1794" s="4" t="s">
        <v>10</v>
      </c>
      <c r="G1794" s="4" t="s">
        <v>10</v>
      </c>
      <c r="H1794" s="4"/>
      <c r="I1794" s="4"/>
      <c r="J1794" s="4"/>
      <c r="K1794" s="9" t="s">
        <v>1698</v>
      </c>
      <c r="L1794" s="10">
        <v>44029</v>
      </c>
      <c r="M1794" s="4"/>
      <c r="N1794" s="1">
        <f>COUNTIF(K:K,K1794)</f>
        <v>1</v>
      </c>
      <c r="O1794" s="1" t="str">
        <f t="shared" si="28"/>
        <v>Expenses,amount,,source,,expence amount,40.99,category,H1,item1,H1,item2,item3,,item4,,des,شراء عبر نقاط البيع بطاقة:*9034;مدى(أثير) من:*2984 لدى:PANDA RETAIL COMPANY P مبلغ:SAR 40.99 في:20-07-17 12:49,dae,44029,note2,</v>
      </c>
      <c r="P1794">
        <f>COUNTIF(O:O,O1794)</f>
        <v>1</v>
      </c>
    </row>
    <row r="1795" spans="1:16" ht="30" customHeight="1" thickBot="1" x14ac:dyDescent="0.35">
      <c r="A1795" s="8">
        <v>44030.906921296293</v>
      </c>
      <c r="B1795" s="4" t="s">
        <v>17</v>
      </c>
      <c r="C1795" s="9">
        <v>980</v>
      </c>
      <c r="D1795" s="9" t="s">
        <v>750</v>
      </c>
      <c r="E1795" s="4"/>
      <c r="F1795" s="4"/>
      <c r="G1795" s="4"/>
      <c r="H1795" s="4"/>
      <c r="I1795" s="4"/>
      <c r="J1795" s="4"/>
      <c r="K1795" s="9" t="s">
        <v>1699</v>
      </c>
      <c r="L1795" s="10">
        <v>44021</v>
      </c>
      <c r="M1795" s="4"/>
      <c r="N1795" s="1">
        <f>COUNTIF(K:K,K1795)</f>
        <v>1</v>
      </c>
      <c r="O1795" s="1" t="str">
        <f t="shared" si="28"/>
        <v>Income,amount,980,source,حساب المواطن,expence amount,,category,,item1,,item2,item3,,item4,,des,اضافة SAR 980.00 الى حسابك *2984 في 20-07-09 00:17 - حساب المواطن,dae,44021,note2,</v>
      </c>
      <c r="P1795">
        <f>COUNTIF(O:O,O1795)</f>
        <v>1</v>
      </c>
    </row>
    <row r="1796" spans="1:16" ht="30" customHeight="1" thickBot="1" x14ac:dyDescent="0.35">
      <c r="A1796" s="8">
        <v>44030.907326388886</v>
      </c>
      <c r="B1796" s="4" t="s">
        <v>9</v>
      </c>
      <c r="C1796" s="4"/>
      <c r="D1796" s="4"/>
      <c r="E1796" s="9">
        <v>200</v>
      </c>
      <c r="F1796" s="4" t="s">
        <v>14</v>
      </c>
      <c r="G1796" s="4"/>
      <c r="H1796" s="4"/>
      <c r="I1796" s="4" t="s">
        <v>14</v>
      </c>
      <c r="J1796" s="4"/>
      <c r="K1796" s="9" t="s">
        <v>1700</v>
      </c>
      <c r="L1796" s="10">
        <v>44029</v>
      </c>
      <c r="M1796" s="4"/>
      <c r="N1796" s="1">
        <f>COUNTIF(K:K,K1796)</f>
        <v>1</v>
      </c>
      <c r="O1796" s="1" t="str">
        <f t="shared" si="28"/>
        <v>Expenses,amount,,source,,expence amount,200,category,H2,item1,,item2,item3,H2,item4,,des,سحب: صراف آلي بطاقة: **4529 مدى دولة: السعودية من: xx007 مبلغ: 200.00 SAR في: 2020/07/17 21:30,dae,44029,note2,</v>
      </c>
      <c r="P1796">
        <f>COUNTIF(O:O,O1796)</f>
        <v>1</v>
      </c>
    </row>
    <row r="1797" spans="1:16" ht="30" customHeight="1" thickBot="1" x14ac:dyDescent="0.35">
      <c r="A1797" s="8">
        <v>44030.908032407409</v>
      </c>
      <c r="B1797" s="4" t="s">
        <v>9</v>
      </c>
      <c r="C1797" s="4"/>
      <c r="D1797" s="4"/>
      <c r="E1797" s="9">
        <v>17.5</v>
      </c>
      <c r="F1797" s="4" t="s">
        <v>10</v>
      </c>
      <c r="G1797" s="4" t="s">
        <v>10</v>
      </c>
      <c r="H1797" s="4"/>
      <c r="I1797" s="4"/>
      <c r="J1797" s="4"/>
      <c r="K1797" s="9" t="s">
        <v>1701</v>
      </c>
      <c r="L1797" s="10">
        <v>44025</v>
      </c>
      <c r="M1797" s="4"/>
      <c r="N1797" s="1">
        <f>COUNTIF(K:K,K1797)</f>
        <v>1</v>
      </c>
      <c r="O1797" s="1" t="str">
        <f t="shared" si="28"/>
        <v>Expenses,amount,,source,,expence amount,17.5,category,H1,item1,H1,item2,item3,,item4,,des,مشتريات نقاط البيع بطاقة: **4529;مدى(تطبيق مدى Pay) من: xx007 مبلغ: 17.50 SAR لدى: Ruba Muhammad Al دولة: السعودية في: 2020/07/13 16:53,dae,44025,note2,</v>
      </c>
      <c r="P1797">
        <f>COUNTIF(O:O,O1797)</f>
        <v>1</v>
      </c>
    </row>
    <row r="1798" spans="1:16" ht="30" customHeight="1" thickBot="1" x14ac:dyDescent="0.35">
      <c r="A1798" s="8">
        <v>44030.908449074072</v>
      </c>
      <c r="B1798" s="4" t="s">
        <v>9</v>
      </c>
      <c r="C1798" s="4"/>
      <c r="D1798" s="4"/>
      <c r="E1798" s="9">
        <v>26</v>
      </c>
      <c r="F1798" s="4" t="s">
        <v>60</v>
      </c>
      <c r="G1798" s="4"/>
      <c r="H1798" s="4"/>
      <c r="I1798" s="4"/>
      <c r="J1798" s="4"/>
      <c r="K1798" s="9" t="s">
        <v>1702</v>
      </c>
      <c r="L1798" s="10">
        <v>44025</v>
      </c>
      <c r="M1798" s="4"/>
      <c r="N1798" s="1">
        <f>COUNTIF(K:K,K1798)</f>
        <v>1</v>
      </c>
      <c r="O1798" s="1" t="str">
        <f t="shared" si="28"/>
        <v>Expenses,amount,,source,,expence amount,26,category,Res,item1,,item2,item3,,item4,,des,مشتريات إنترنت بطاقة: **4529;مدى من: xx007 مبلغ: 26.00 SAR لدى: Careem Transportation في: 2020/07/13 12:02,dae,44025,note2,</v>
      </c>
      <c r="P1798">
        <f>COUNTIF(O:O,O1798)</f>
        <v>1</v>
      </c>
    </row>
    <row r="1799" spans="1:16" ht="30" customHeight="1" thickBot="1" x14ac:dyDescent="0.35">
      <c r="A1799" s="8">
        <v>44030.908831018518</v>
      </c>
      <c r="B1799" s="4" t="s">
        <v>9</v>
      </c>
      <c r="C1799" s="4"/>
      <c r="D1799" s="4"/>
      <c r="E1799" s="9">
        <v>27</v>
      </c>
      <c r="F1799" s="4" t="s">
        <v>60</v>
      </c>
      <c r="G1799" s="4"/>
      <c r="H1799" s="4"/>
      <c r="I1799" s="4"/>
      <c r="J1799" s="4"/>
      <c r="K1799" s="9" t="s">
        <v>1703</v>
      </c>
      <c r="L1799" s="10">
        <v>44025</v>
      </c>
      <c r="M1799" s="4"/>
      <c r="N1799" s="1">
        <f>COUNTIF(K:K,K1799)</f>
        <v>1</v>
      </c>
      <c r="O1799" s="1" t="str">
        <f t="shared" si="28"/>
        <v>Expenses,amount,,source,,expence amount,27,category,Res,item1,,item2,item3,,item4,,des,مشتريات إنترنت بطاقة: **4529;مدى من: xx007 مبلغ: 27.00 SAR لدى: Careem Transportation في: 2020/07/13 08:58,dae,44025,note2,</v>
      </c>
      <c r="P1799">
        <f>COUNTIF(O:O,O1799)</f>
        <v>1</v>
      </c>
    </row>
    <row r="1800" spans="1:16" ht="30" customHeight="1" thickBot="1" x14ac:dyDescent="0.35">
      <c r="A1800" s="8">
        <v>44030.909212962964</v>
      </c>
      <c r="B1800" s="4" t="s">
        <v>9</v>
      </c>
      <c r="C1800" s="4"/>
      <c r="D1800" s="4"/>
      <c r="E1800" s="9">
        <v>15</v>
      </c>
      <c r="F1800" s="4" t="s">
        <v>10</v>
      </c>
      <c r="G1800" s="4" t="s">
        <v>10</v>
      </c>
      <c r="H1800" s="4"/>
      <c r="I1800" s="4"/>
      <c r="J1800" s="4"/>
      <c r="K1800" s="9" t="s">
        <v>1704</v>
      </c>
      <c r="L1800" s="10">
        <v>44024</v>
      </c>
      <c r="M1800" s="4"/>
      <c r="N1800" s="1">
        <f>COUNTIF(K:K,K1800)</f>
        <v>1</v>
      </c>
      <c r="O1800" s="1" t="str">
        <f t="shared" si="28"/>
        <v>Expenses,amount,,source,,expence amount,15,category,H1,item1,H1,item2,item3,,item4,,des,مشتريات نقاط البيع بطاقة: **4529;مدى(تطبيق مدى Pay) من: xx007 مبلغ: 15.00 SAR لدى: Abdulaziz Saleh دولة: السعودية في: 2020/07/12 15:57,dae,44024,note2,</v>
      </c>
      <c r="P1800">
        <f>COUNTIF(O:O,O1800)</f>
        <v>1</v>
      </c>
    </row>
    <row r="1801" spans="1:16" ht="30" customHeight="1" thickBot="1" x14ac:dyDescent="0.35">
      <c r="A1801" s="8">
        <v>44030.909675925926</v>
      </c>
      <c r="B1801" s="4" t="s">
        <v>9</v>
      </c>
      <c r="C1801" s="4"/>
      <c r="D1801" s="4"/>
      <c r="E1801" s="9">
        <v>14.36</v>
      </c>
      <c r="F1801" s="4" t="s">
        <v>10</v>
      </c>
      <c r="G1801" s="4" t="s">
        <v>10</v>
      </c>
      <c r="H1801" s="4"/>
      <c r="I1801" s="4"/>
      <c r="J1801" s="4"/>
      <c r="K1801" s="9" t="s">
        <v>1705</v>
      </c>
      <c r="L1801" s="10">
        <v>44023</v>
      </c>
      <c r="M1801" s="4"/>
      <c r="N1801" s="1">
        <f>COUNTIF(K:K,K1801)</f>
        <v>1</v>
      </c>
      <c r="O1801" s="1" t="str">
        <f t="shared" si="28"/>
        <v>Expenses,amount,,source,,expence amount,14.36,category,H1,item1,H1,item2,item3,,item4,,des,مشتريات نقاط البيع بطاقة: **4529;مدى(تطبيق مدى Pay) من: xx007 مبلغ: 14.39 SAR لدى: TAMIMI MARKETS S136 دولة: السعودية في: 2020/07/11 13:13,dae,44023,note2,</v>
      </c>
      <c r="P1801">
        <f>COUNTIF(O:O,O1801)</f>
        <v>1</v>
      </c>
    </row>
    <row r="1802" spans="1:16" ht="30" customHeight="1" thickBot="1" x14ac:dyDescent="0.35">
      <c r="A1802" s="8">
        <v>44030.913391203707</v>
      </c>
      <c r="B1802" s="4" t="s">
        <v>9</v>
      </c>
      <c r="C1802" s="4"/>
      <c r="D1802" s="4"/>
      <c r="E1802" s="9">
        <v>11.5</v>
      </c>
      <c r="F1802" s="4" t="s">
        <v>10</v>
      </c>
      <c r="G1802" s="4" t="s">
        <v>10</v>
      </c>
      <c r="H1802" s="4"/>
      <c r="I1802" s="4"/>
      <c r="J1802" s="4"/>
      <c r="K1802" s="9" t="s">
        <v>1706</v>
      </c>
      <c r="L1802" s="10">
        <v>44023</v>
      </c>
      <c r="M1802" s="4"/>
      <c r="N1802" s="1">
        <f>COUNTIF(K:K,K1802)</f>
        <v>1</v>
      </c>
      <c r="O1802" s="1" t="str">
        <f t="shared" si="28"/>
        <v>Expenses,amount,,source,,expence amount,11.5,category,H1,item1,H1,item2,item3,,item4,,des,مشتريات نقاط البيع بطاقة: **4529;مدى(تطبيق مدى Pay) من: xx007 مبلغ: 11.50 SAR لدى: FAWAL KWAN ALAFRAH دولة: السعودية في: 2020/07/11 11:05,dae,44023,note2,</v>
      </c>
      <c r="P1802">
        <f>COUNTIF(O:O,O1802)</f>
        <v>1</v>
      </c>
    </row>
    <row r="1803" spans="1:16" ht="30" customHeight="1" thickBot="1" x14ac:dyDescent="0.35">
      <c r="A1803" s="8">
        <v>44031.392465277779</v>
      </c>
      <c r="B1803" s="4" t="s">
        <v>9</v>
      </c>
      <c r="C1803" s="4"/>
      <c r="D1803" s="4"/>
      <c r="E1803" s="9">
        <v>36.799999999999997</v>
      </c>
      <c r="F1803" s="4" t="s">
        <v>14</v>
      </c>
      <c r="G1803" s="4"/>
      <c r="H1803" s="4"/>
      <c r="I1803" s="4" t="s">
        <v>14</v>
      </c>
      <c r="J1803" s="4"/>
      <c r="K1803" s="9" t="s">
        <v>1707</v>
      </c>
      <c r="L1803" s="10">
        <v>44027</v>
      </c>
      <c r="M1803" s="4"/>
      <c r="N1803" s="1">
        <f>COUNTIF(K:K,K1803)</f>
        <v>1</v>
      </c>
      <c r="O1803" s="1" t="str">
        <f t="shared" si="28"/>
        <v>Expenses,amount,,source,,expence amount,36.8,category,H2,item1,,item2,item3,H2,item4,,des,شراء عبر نقاط البيع بطاقة: ***1693; مدى(أثير) من: ***3001 مبلغ: SAR 36.80 لدى: DANYAA ALASAR EST في: 2020-07-15 19:25:00,dae,44027,note2,</v>
      </c>
      <c r="P1803">
        <f>COUNTIF(O:O,O1803)</f>
        <v>1</v>
      </c>
    </row>
    <row r="1804" spans="1:16" ht="30" customHeight="1" thickBot="1" x14ac:dyDescent="0.35">
      <c r="A1804" s="8">
        <v>44031.392835648148</v>
      </c>
      <c r="B1804" s="4" t="s">
        <v>9</v>
      </c>
      <c r="C1804" s="4"/>
      <c r="D1804" s="4"/>
      <c r="E1804" s="9">
        <v>1500</v>
      </c>
      <c r="F1804" s="4" t="s">
        <v>14</v>
      </c>
      <c r="G1804" s="4"/>
      <c r="H1804" s="4"/>
      <c r="I1804" s="4" t="s">
        <v>14</v>
      </c>
      <c r="J1804" s="4"/>
      <c r="K1804" s="9" t="s">
        <v>1708</v>
      </c>
      <c r="L1804" s="10">
        <v>44025</v>
      </c>
      <c r="M1804" s="4"/>
      <c r="N1804" s="1">
        <f>COUNTIF(K:K,K1804)</f>
        <v>1</v>
      </c>
      <c r="O1804" s="1" t="str">
        <f t="shared" si="28"/>
        <v>Expenses,amount,,source,,expence amount,1500,category,H2,item1,,item2,item3,H2,item4,,des,شراء عبر نقاط البيع بطاقة: ***1693; مدى(أثير) من: ***3001 مبلغ: SAR 1,500.00 لدى: DORRA RESORT في: 2020-07-13 14:37:45,dae,44025,note2,</v>
      </c>
      <c r="P1804">
        <f>COUNTIF(O:O,O1804)</f>
        <v>1</v>
      </c>
    </row>
    <row r="1805" spans="1:16" ht="30" customHeight="1" thickBot="1" x14ac:dyDescent="0.35">
      <c r="A1805" s="8">
        <v>44031.39329861111</v>
      </c>
      <c r="B1805" s="4" t="s">
        <v>9</v>
      </c>
      <c r="C1805" s="4"/>
      <c r="D1805" s="4"/>
      <c r="E1805" s="9">
        <v>14.8</v>
      </c>
      <c r="F1805" s="4" t="s">
        <v>10</v>
      </c>
      <c r="G1805" s="4" t="s">
        <v>10</v>
      </c>
      <c r="H1805" s="4"/>
      <c r="I1805" s="4"/>
      <c r="J1805" s="4"/>
      <c r="K1805" s="9" t="s">
        <v>1709</v>
      </c>
      <c r="L1805" s="10">
        <v>44025</v>
      </c>
      <c r="M1805" s="4"/>
      <c r="N1805" s="1">
        <f>COUNTIF(K:K,K1805)</f>
        <v>1</v>
      </c>
      <c r="O1805" s="1" t="str">
        <f t="shared" si="28"/>
        <v>Expenses,amount,,source,,expence amount,14.8,category,H1,item1,H1,item2,item3,,item4,,des,شراء عبر نقاط البيع بطاقة: ***1693; مدى(أثير) من: ***3001 مبلغ: SAR 14.80 لدى: Ruba Muhammad Al Hamid st Al Nada في: 2020-07-13 14:12:51,dae,44025,note2,</v>
      </c>
      <c r="P1805">
        <f>COUNTIF(O:O,O1805)</f>
        <v>1</v>
      </c>
    </row>
    <row r="1806" spans="1:16" ht="30" customHeight="1" thickBot="1" x14ac:dyDescent="0.35">
      <c r="A1806" s="8">
        <v>44031.410694444443</v>
      </c>
      <c r="B1806" s="4" t="s">
        <v>9</v>
      </c>
      <c r="C1806" s="4"/>
      <c r="D1806" s="4"/>
      <c r="E1806" s="9">
        <v>9</v>
      </c>
      <c r="F1806" s="4" t="s">
        <v>20</v>
      </c>
      <c r="G1806" s="4"/>
      <c r="H1806" s="4" t="s">
        <v>45</v>
      </c>
      <c r="I1806" s="4"/>
      <c r="J1806" s="4"/>
      <c r="K1806" s="4" t="s">
        <v>99</v>
      </c>
      <c r="L1806" s="10">
        <v>44033</v>
      </c>
      <c r="M1806" s="4"/>
      <c r="N1806" s="1">
        <f>COUNTIF(K:K,K1806)</f>
        <v>118</v>
      </c>
      <c r="O1806" s="1" t="str">
        <f t="shared" si="28"/>
        <v>Expenses,amount,,source,,expence amount,9,category,Me,item1,,item2Laundry,item3,,item4,,des,C,dae,44033,note2,</v>
      </c>
      <c r="P1806">
        <f>COUNTIF(O:O,O1806)</f>
        <v>1</v>
      </c>
    </row>
    <row r="1807" spans="1:16" ht="30" customHeight="1" thickBot="1" x14ac:dyDescent="0.35">
      <c r="A1807" s="8">
        <v>44031.410925925928</v>
      </c>
      <c r="B1807" s="4" t="s">
        <v>9</v>
      </c>
      <c r="C1807" s="4"/>
      <c r="D1807" s="4"/>
      <c r="E1807" s="9">
        <v>20</v>
      </c>
      <c r="F1807" s="4" t="s">
        <v>20</v>
      </c>
      <c r="G1807" s="4"/>
      <c r="H1807" s="4" t="s">
        <v>45</v>
      </c>
      <c r="I1807" s="4"/>
      <c r="J1807" s="4"/>
      <c r="K1807" s="4" t="s">
        <v>99</v>
      </c>
      <c r="L1807" s="10">
        <v>44026</v>
      </c>
      <c r="M1807" s="4"/>
      <c r="N1807" s="1">
        <f>COUNTIF(K:K,K1807)</f>
        <v>118</v>
      </c>
      <c r="O1807" s="1" t="str">
        <f t="shared" si="28"/>
        <v>Expenses,amount,,source,,expence amount,20,category,Me,item1,,item2Laundry,item3,,item4,,des,C,dae,44026,note2,</v>
      </c>
      <c r="P1807">
        <f>COUNTIF(O:O,O1807)</f>
        <v>1</v>
      </c>
    </row>
    <row r="1808" spans="1:16" ht="30" customHeight="1" thickBot="1" x14ac:dyDescent="0.35">
      <c r="A1808" s="8">
        <v>44031.707060185188</v>
      </c>
      <c r="B1808" s="4" t="s">
        <v>9</v>
      </c>
      <c r="C1808" s="4"/>
      <c r="D1808" s="4"/>
      <c r="E1808" s="9">
        <v>200</v>
      </c>
      <c r="F1808" s="4" t="s">
        <v>114</v>
      </c>
      <c r="G1808" s="4"/>
      <c r="H1808" s="4"/>
      <c r="I1808" s="4"/>
      <c r="J1808" s="4" t="s">
        <v>30</v>
      </c>
      <c r="K1808" s="9" t="s">
        <v>1710</v>
      </c>
      <c r="L1808" s="10">
        <v>44020</v>
      </c>
      <c r="M1808" s="4"/>
      <c r="N1808" s="1">
        <f>COUNTIF(K:K,K1808)</f>
        <v>1</v>
      </c>
      <c r="O1808" s="1" t="str">
        <f t="shared" si="28"/>
        <v>Expenses,amount,,source,,expence amount,200,category,Inv,item1,,item2,item3,,item4,Other,des,مشتريات إنترنت بطاقة: **4529;مدى من: xx007 مبلغ: 200.00 SAR لدى: Riyadh Chamber of Comm في: 2020/07/08 14:37,dae,44020,note2,</v>
      </c>
      <c r="P1808">
        <f>COUNTIF(O:O,O1808)</f>
        <v>1</v>
      </c>
    </row>
    <row r="1809" spans="1:16" ht="30" customHeight="1" thickBot="1" x14ac:dyDescent="0.35">
      <c r="A1809" s="8">
        <v>44031.707395833335</v>
      </c>
      <c r="B1809" s="4" t="s">
        <v>9</v>
      </c>
      <c r="C1809" s="4"/>
      <c r="D1809" s="4"/>
      <c r="E1809" s="9">
        <v>12</v>
      </c>
      <c r="F1809" s="4" t="s">
        <v>20</v>
      </c>
      <c r="G1809" s="4"/>
      <c r="H1809" s="4" t="s">
        <v>84</v>
      </c>
      <c r="I1809" s="4"/>
      <c r="J1809" s="4"/>
      <c r="K1809" s="9" t="s">
        <v>1711</v>
      </c>
      <c r="L1809" s="10">
        <v>44020</v>
      </c>
      <c r="M1809" s="4"/>
      <c r="N1809" s="1">
        <f>COUNTIF(K:K,K1809)</f>
        <v>1</v>
      </c>
      <c r="O1809" s="1" t="str">
        <f t="shared" si="28"/>
        <v>Expenses,amount,,source,,expence amount,12,category,Me,item1,,item2Coffee,item3,,item4,,des,مشتريات نقاط البيع بطاقة: **4529;مدى(تطبيق مدى Pay) من: xx007 مبلغ: 12.00 SAR لدى: JAVA TIME FOR TRADING دولة: السعودية في: 2020/07/08 12:34,dae,44020,note2,</v>
      </c>
      <c r="P1809">
        <f>COUNTIF(O:O,O1809)</f>
        <v>1</v>
      </c>
    </row>
    <row r="1810" spans="1:16" ht="30" customHeight="1" thickBot="1" x14ac:dyDescent="0.35">
      <c r="A1810" s="8">
        <v>44031.707824074074</v>
      </c>
      <c r="B1810" s="4" t="s">
        <v>9</v>
      </c>
      <c r="C1810" s="4"/>
      <c r="D1810" s="4"/>
      <c r="E1810" s="9">
        <v>45</v>
      </c>
      <c r="F1810" s="4" t="s">
        <v>14</v>
      </c>
      <c r="G1810" s="4"/>
      <c r="H1810" s="4"/>
      <c r="I1810" s="4" t="s">
        <v>14</v>
      </c>
      <c r="J1810" s="4"/>
      <c r="K1810" s="9" t="s">
        <v>1712</v>
      </c>
      <c r="L1810" s="10">
        <v>44020</v>
      </c>
      <c r="M1810" s="4"/>
      <c r="N1810" s="1">
        <f>COUNTIF(K:K,K1810)</f>
        <v>1</v>
      </c>
      <c r="O1810" s="1" t="str">
        <f t="shared" si="28"/>
        <v>Expenses,amount,,source,,expence amount,45,category,H2,item1,,item2,item3,H2,item4,,des,مشتريات إنترنت بطاقة: **4529;مدى من: xx007 مبلغ: 45.00 SAR لدى: Microsoft Xbox في: 2020/07/08 15:28,dae,44020,note2,</v>
      </c>
      <c r="P1810">
        <f>COUNTIF(O:O,O1810)</f>
        <v>1</v>
      </c>
    </row>
    <row r="1811" spans="1:16" ht="30" customHeight="1" thickBot="1" x14ac:dyDescent="0.35">
      <c r="A1811" s="8">
        <v>44031.70826388889</v>
      </c>
      <c r="B1811" s="4" t="s">
        <v>9</v>
      </c>
      <c r="C1811" s="4"/>
      <c r="D1811" s="4"/>
      <c r="E1811" s="9">
        <v>10</v>
      </c>
      <c r="F1811" s="4" t="s">
        <v>14</v>
      </c>
      <c r="G1811" s="4"/>
      <c r="H1811" s="4"/>
      <c r="I1811" s="4" t="s">
        <v>14</v>
      </c>
      <c r="J1811" s="4"/>
      <c r="K1811" s="9" t="s">
        <v>1713</v>
      </c>
      <c r="L1811" s="10">
        <v>44020</v>
      </c>
      <c r="M1811" s="4"/>
      <c r="N1811" s="1">
        <f>COUNTIF(K:K,K1811)</f>
        <v>1</v>
      </c>
      <c r="O1811" s="1" t="str">
        <f t="shared" si="28"/>
        <v>Expenses,amount,,source,,expence amount,10,category,H2,item1,,item2,item3,H2,item4,,des,مشتريات نقاط البيع بطاقة: **4529;مدى(أثير) من: xx007 مبلغ: 10.00 SAR لدى: Danat ALAryaf دولة: السعودية في: 2020/07/08 11:55,dae,44020,note2,</v>
      </c>
      <c r="P1811">
        <f>COUNTIF(O:O,O1811)</f>
        <v>1</v>
      </c>
    </row>
    <row r="1812" spans="1:16" ht="30" customHeight="1" thickBot="1" x14ac:dyDescent="0.35">
      <c r="A1812" s="8">
        <v>44031.708703703705</v>
      </c>
      <c r="B1812" s="4" t="s">
        <v>9</v>
      </c>
      <c r="C1812" s="4"/>
      <c r="D1812" s="4"/>
      <c r="E1812" s="9">
        <v>500</v>
      </c>
      <c r="F1812" s="4" t="s">
        <v>14</v>
      </c>
      <c r="G1812" s="4"/>
      <c r="H1812" s="4"/>
      <c r="I1812" s="4" t="s">
        <v>14</v>
      </c>
      <c r="J1812" s="4"/>
      <c r="K1812" s="9" t="s">
        <v>1714</v>
      </c>
      <c r="L1812" s="10">
        <v>44020</v>
      </c>
      <c r="M1812" s="4"/>
      <c r="N1812" s="1">
        <f>COUNTIF(K:K,K1812)</f>
        <v>1</v>
      </c>
      <c r="O1812" s="1" t="str">
        <f t="shared" si="28"/>
        <v>Expenses,amount,,source,,expence amount,500,category,H2,item1,,item2,item3,H2,item4,,des,حوالة محليه: خصم 500.00 SAR من xx007إلى مؤسسة الصايف للمقاولات في 2020-07-08 18:27,dae,44020,note2,</v>
      </c>
      <c r="P1812">
        <f>COUNTIF(O:O,O1812)</f>
        <v>1</v>
      </c>
    </row>
    <row r="1813" spans="1:16" ht="30" customHeight="1" thickBot="1" x14ac:dyDescent="0.35">
      <c r="A1813" s="8">
        <v>44031.709143518521</v>
      </c>
      <c r="B1813" s="4" t="s">
        <v>9</v>
      </c>
      <c r="C1813" s="4"/>
      <c r="D1813" s="4"/>
      <c r="E1813" s="9">
        <v>161</v>
      </c>
      <c r="F1813" s="4" t="s">
        <v>60</v>
      </c>
      <c r="G1813" s="4"/>
      <c r="H1813" s="4"/>
      <c r="I1813" s="4"/>
      <c r="J1813" s="4"/>
      <c r="K1813" s="9" t="s">
        <v>1715</v>
      </c>
      <c r="L1813" s="10">
        <v>44019</v>
      </c>
      <c r="M1813" s="4"/>
      <c r="N1813" s="1">
        <f>COUNTIF(K:K,K1813)</f>
        <v>1</v>
      </c>
      <c r="O1813" s="1" t="str">
        <f t="shared" si="28"/>
        <v>Expenses,amount,,source,,expence amount,161,category,Res,item1,,item2,item3,,item4,,des,مشتريات إنترنت بطاقة: **4529;مدى من: xx007 مبلغ: 161.00 SAR لدى: Zain في: 2020/07/07 15:25,dae,44019,note2,</v>
      </c>
      <c r="P1813">
        <f>COUNTIF(O:O,O1813)</f>
        <v>1</v>
      </c>
    </row>
    <row r="1814" spans="1:16" ht="30" customHeight="1" thickBot="1" x14ac:dyDescent="0.35">
      <c r="A1814" s="8">
        <v>44032.91982638889</v>
      </c>
      <c r="B1814" s="4" t="s">
        <v>9</v>
      </c>
      <c r="C1814" s="4"/>
      <c r="D1814" s="4"/>
      <c r="E1814" s="9">
        <v>100</v>
      </c>
      <c r="F1814" s="4" t="s">
        <v>14</v>
      </c>
      <c r="G1814" s="4"/>
      <c r="H1814" s="4"/>
      <c r="I1814" s="4" t="s">
        <v>14</v>
      </c>
      <c r="J1814" s="4"/>
      <c r="K1814" s="9" t="s">
        <v>1716</v>
      </c>
      <c r="L1814" s="10">
        <v>44032</v>
      </c>
      <c r="M1814" s="4"/>
      <c r="N1814" s="1">
        <f>COUNTIF(K:K,K1814)</f>
        <v>1</v>
      </c>
      <c r="O1814" s="1" t="str">
        <f t="shared" si="28"/>
        <v>Expenses,amount,,source,,expence amount,100,category,H2,item1,,item2,item3,H2,item4,,des,سحب: صراف آلي بطاقة: **4529 مدى دولة: السعودية من: xx007 مبلغ: 100.00 SAR في: 2020/07/20 19:50,dae,44032,note2,</v>
      </c>
      <c r="P1814">
        <f>COUNTIF(O:O,O1814)</f>
        <v>1</v>
      </c>
    </row>
    <row r="1815" spans="1:16" ht="30" customHeight="1" thickBot="1" x14ac:dyDescent="0.35">
      <c r="A1815" s="8">
        <v>44032.920243055552</v>
      </c>
      <c r="B1815" s="4" t="s">
        <v>9</v>
      </c>
      <c r="C1815" s="4"/>
      <c r="D1815" s="4"/>
      <c r="E1815" s="9">
        <v>12</v>
      </c>
      <c r="F1815" s="4" t="s">
        <v>14</v>
      </c>
      <c r="G1815" s="4"/>
      <c r="H1815" s="4"/>
      <c r="I1815" s="4" t="s">
        <v>14</v>
      </c>
      <c r="J1815" s="4"/>
      <c r="K1815" s="9" t="s">
        <v>1717</v>
      </c>
      <c r="L1815" s="10">
        <v>44032</v>
      </c>
      <c r="M1815" s="4"/>
      <c r="N1815" s="1">
        <f>COUNTIF(K:K,K1815)</f>
        <v>1</v>
      </c>
      <c r="O1815" s="1" t="str">
        <f t="shared" si="28"/>
        <v>Expenses,amount,,source,,expence amount,12,category,H2,item1,,item2,item3,H2,item4,,des,مشتريات نقاط البيع بطاقة: **4529;مدى(أثير) من: xx007 مبلغ: 12.00 SAR لدى: FLAF BURGER دولة: السعودية في: 2020/07/20 19:44,dae,44032,note2,</v>
      </c>
      <c r="P1815">
        <f>COUNTIF(O:O,O1815)</f>
        <v>1</v>
      </c>
    </row>
    <row r="1816" spans="1:16" ht="30" customHeight="1" thickBot="1" x14ac:dyDescent="0.35">
      <c r="A1816" s="8">
        <v>44032.9215625</v>
      </c>
      <c r="B1816" s="4" t="s">
        <v>9</v>
      </c>
      <c r="C1816" s="4"/>
      <c r="D1816" s="4"/>
      <c r="E1816" s="9">
        <v>48</v>
      </c>
      <c r="F1816" s="4" t="s">
        <v>14</v>
      </c>
      <c r="G1816" s="4"/>
      <c r="H1816" s="4"/>
      <c r="I1816" s="4" t="s">
        <v>14</v>
      </c>
      <c r="J1816" s="4"/>
      <c r="K1816" s="9" t="s">
        <v>1718</v>
      </c>
      <c r="L1816" s="10">
        <v>44032</v>
      </c>
      <c r="M1816" s="4"/>
      <c r="N1816" s="1">
        <f>COUNTIF(K:K,K1816)</f>
        <v>1</v>
      </c>
      <c r="O1816" s="1" t="str">
        <f t="shared" si="28"/>
        <v>Expenses,amount,,source,,expence amount,48,category,H2,item1,,item2,item3,H2,item4,,des,مشتريات نقاط البيع بطاقة: **4529;مدى(أثير) من: xx007 مبلغ: 48.00 SAR لدى: ESCA DORO دولة: السعودية في: 2020/07/20 19:42,dae,44032,note2,</v>
      </c>
      <c r="P1816">
        <f>COUNTIF(O:O,O1816)</f>
        <v>1</v>
      </c>
    </row>
    <row r="1817" spans="1:16" ht="30" customHeight="1" thickBot="1" x14ac:dyDescent="0.35">
      <c r="A1817" s="8">
        <v>44032.922037037039</v>
      </c>
      <c r="B1817" s="4" t="s">
        <v>9</v>
      </c>
      <c r="C1817" s="4"/>
      <c r="D1817" s="4"/>
      <c r="E1817" s="9">
        <v>30.36</v>
      </c>
      <c r="F1817" s="4" t="s">
        <v>10</v>
      </c>
      <c r="G1817" s="4" t="s">
        <v>10</v>
      </c>
      <c r="H1817" s="4"/>
      <c r="I1817" s="4"/>
      <c r="J1817" s="4"/>
      <c r="K1817" s="9" t="s">
        <v>1719</v>
      </c>
      <c r="L1817" s="10">
        <v>44032</v>
      </c>
      <c r="M1817" s="4"/>
      <c r="N1817" s="1">
        <f>COUNTIF(K:K,K1817)</f>
        <v>1</v>
      </c>
      <c r="O1817" s="1" t="str">
        <f t="shared" si="28"/>
        <v>Expenses,amount,,source,,expence amount,30.36,category,H1,item1,H1,item2,item3,,item4,,des,مشتريات نقاط البيع بطاقة: **4529;مدى(تطبيق مدى Pay) من: xx007 مبلغ: 30.36 SAR لدى: NAJMAH HAY ALNADA دولة: السعودية في: 2020/07/20 18:40,dae,44032,note2,</v>
      </c>
      <c r="P1817">
        <f>COUNTIF(O:O,O1817)</f>
        <v>1</v>
      </c>
    </row>
    <row r="1818" spans="1:16" ht="30" customHeight="1" thickBot="1" x14ac:dyDescent="0.35">
      <c r="A1818" s="8">
        <v>44032.922592592593</v>
      </c>
      <c r="B1818" s="4" t="s">
        <v>9</v>
      </c>
      <c r="C1818" s="4"/>
      <c r="D1818" s="4"/>
      <c r="E1818" s="9">
        <v>33</v>
      </c>
      <c r="F1818" s="4" t="s">
        <v>20</v>
      </c>
      <c r="G1818" s="4"/>
      <c r="H1818" s="4" t="s">
        <v>84</v>
      </c>
      <c r="I1818" s="4"/>
      <c r="J1818" s="4"/>
      <c r="K1818" s="9" t="s">
        <v>1720</v>
      </c>
      <c r="L1818" s="10">
        <v>44032</v>
      </c>
      <c r="M1818" s="4"/>
      <c r="N1818" s="1">
        <f>COUNTIF(K:K,K1818)</f>
        <v>1</v>
      </c>
      <c r="O1818" s="1" t="str">
        <f t="shared" si="28"/>
        <v>Expenses,amount,,source,,expence amount,33,category,Me,item1,,item2Coffee,item3,,item4,,des,مشتريات نقاط البيع بطاقة: **4529;مدى(تطبيق مدى Pay) من: xx007 مبلغ: 33.00 SAR لدى: JAVA TIME FOR TRADING دولة: السعودية في: 2020/07/20 14:17,dae,44032,note2,</v>
      </c>
      <c r="P1818">
        <f>COUNTIF(O:O,O1818)</f>
        <v>1</v>
      </c>
    </row>
    <row r="1819" spans="1:16" ht="30" customHeight="1" thickBot="1" x14ac:dyDescent="0.35">
      <c r="A1819" s="8">
        <v>44032.92391203704</v>
      </c>
      <c r="B1819" s="4" t="s">
        <v>9</v>
      </c>
      <c r="C1819" s="4"/>
      <c r="D1819" s="4"/>
      <c r="E1819" s="9">
        <v>54</v>
      </c>
      <c r="F1819" s="4" t="s">
        <v>14</v>
      </c>
      <c r="G1819" s="4"/>
      <c r="H1819" s="4"/>
      <c r="I1819" s="4" t="s">
        <v>14</v>
      </c>
      <c r="J1819" s="4"/>
      <c r="K1819" s="9" t="s">
        <v>1721</v>
      </c>
      <c r="L1819" s="10">
        <v>44032</v>
      </c>
      <c r="M1819" s="4"/>
      <c r="N1819" s="1">
        <f>COUNTIF(K:K,K1819)</f>
        <v>1</v>
      </c>
      <c r="O1819" s="1" t="str">
        <f t="shared" si="28"/>
        <v>Expenses,amount,,source,,expence amount,54,category,H2,item1,,item2,item3,H2,item4,,des,مشتريات نقاط البيع بطاقة: **4529;مدى(تطبيق مدى Pay) من: xx007 مبلغ: 54.00 SAR لدى: MCDONALDS AL NADA دولة: السعودية في: 2020/07/19 21:36,dae,44032,note2,</v>
      </c>
      <c r="P1819">
        <f>COUNTIF(O:O,O1819)</f>
        <v>1</v>
      </c>
    </row>
    <row r="1820" spans="1:16" ht="30" customHeight="1" thickBot="1" x14ac:dyDescent="0.35">
      <c r="A1820" s="8">
        <v>44032.926249999997</v>
      </c>
      <c r="B1820" s="4" t="s">
        <v>9</v>
      </c>
      <c r="C1820" s="4"/>
      <c r="D1820" s="4"/>
      <c r="E1820" s="9">
        <v>200</v>
      </c>
      <c r="F1820" s="4" t="s">
        <v>10</v>
      </c>
      <c r="G1820" s="4" t="s">
        <v>10</v>
      </c>
      <c r="H1820" s="4"/>
      <c r="I1820" s="4"/>
      <c r="J1820" s="4"/>
      <c r="K1820" s="9" t="s">
        <v>1722</v>
      </c>
      <c r="L1820" s="10">
        <v>44031</v>
      </c>
      <c r="M1820" s="4"/>
      <c r="N1820" s="1">
        <f>COUNTIF(K:K,K1820)</f>
        <v>1</v>
      </c>
      <c r="O1820" s="1" t="str">
        <f t="shared" si="28"/>
        <v>Expenses,amount,,source,,expence amount,200,category,H1,item1,H1,item2,item3,,item4,,des,حوالة صادرة: محلية من: xx007 مبلغ: 200.00 SAR في: 2020/07/19 15:04,dae,44031,note2,</v>
      </c>
      <c r="P1820">
        <f>COUNTIF(O:O,O1820)</f>
        <v>1</v>
      </c>
    </row>
    <row r="1821" spans="1:16" ht="30" customHeight="1" thickBot="1" x14ac:dyDescent="0.35">
      <c r="A1821" s="8">
        <v>44032.926620370374</v>
      </c>
      <c r="B1821" s="4" t="s">
        <v>9</v>
      </c>
      <c r="C1821" s="4"/>
      <c r="D1821" s="4"/>
      <c r="E1821" s="9">
        <v>150</v>
      </c>
      <c r="F1821" s="4" t="s">
        <v>10</v>
      </c>
      <c r="G1821" s="4" t="s">
        <v>10</v>
      </c>
      <c r="H1821" s="4"/>
      <c r="I1821" s="4"/>
      <c r="J1821" s="4"/>
      <c r="K1821" s="9" t="s">
        <v>1723</v>
      </c>
      <c r="L1821" s="10">
        <v>44031</v>
      </c>
      <c r="M1821" s="4"/>
      <c r="N1821" s="1">
        <f>COUNTIF(K:K,K1821)</f>
        <v>1</v>
      </c>
      <c r="O1821" s="1" t="str">
        <f t="shared" si="28"/>
        <v>Expenses,amount,,source,,expence amount,150,category,H1,item1,H1,item2,item3,,item4,,des,سحب: صراف آلي بطاقة: **4529 مدى دولة: السعودية من: xx007 مبلغ: 150.00 SAR في: 2020/07/19 14:42,dae,44031,note2,</v>
      </c>
      <c r="P1821">
        <f>COUNTIF(O:O,O1821)</f>
        <v>1</v>
      </c>
    </row>
    <row r="1822" spans="1:16" ht="30" customHeight="1" thickBot="1" x14ac:dyDescent="0.35">
      <c r="A1822" s="8">
        <v>44032.927268518521</v>
      </c>
      <c r="B1822" s="4" t="s">
        <v>9</v>
      </c>
      <c r="C1822" s="4"/>
      <c r="D1822" s="4"/>
      <c r="E1822" s="9">
        <v>18</v>
      </c>
      <c r="F1822" s="4" t="s">
        <v>60</v>
      </c>
      <c r="G1822" s="4"/>
      <c r="H1822" s="4"/>
      <c r="I1822" s="4"/>
      <c r="J1822" s="4"/>
      <c r="K1822" s="9" t="s">
        <v>3073</v>
      </c>
      <c r="L1822" s="10">
        <v>44031</v>
      </c>
      <c r="M1822" s="4"/>
      <c r="N1822" s="1">
        <f>COUNTIF(K:K,K1822)</f>
        <v>1</v>
      </c>
      <c r="O1822" s="1" t="str">
        <f t="shared" si="28"/>
        <v>Expenses,amount,,source,,expence amount,18,category,Res,item1,,item2,item3,,item4,,des,18 aaa,dae,44031,note2,</v>
      </c>
      <c r="P1822">
        <f>COUNTIF(O:O,O1822)</f>
        <v>1</v>
      </c>
    </row>
    <row r="1823" spans="1:16" ht="30" customHeight="1" thickBot="1" x14ac:dyDescent="0.35">
      <c r="A1823" s="8">
        <v>44032.928715277776</v>
      </c>
      <c r="B1823" s="4" t="s">
        <v>9</v>
      </c>
      <c r="C1823" s="4"/>
      <c r="D1823" s="4"/>
      <c r="E1823" s="11">
        <v>6000</v>
      </c>
      <c r="F1823" s="4" t="s">
        <v>60</v>
      </c>
      <c r="G1823" s="4"/>
      <c r="H1823" s="4"/>
      <c r="I1823" s="4"/>
      <c r="J1823" s="4"/>
      <c r="K1823" s="9" t="s">
        <v>1724</v>
      </c>
      <c r="L1823" s="10">
        <v>44031</v>
      </c>
      <c r="M1823" s="4"/>
      <c r="N1823" s="1">
        <f>COUNTIF(K:K,K1823)</f>
        <v>1</v>
      </c>
      <c r="O1823" s="1" t="str">
        <f t="shared" si="28"/>
        <v>Expenses,amount,,source,,expence amount,6000,category,Res,item1,,item2,item3,,item4,,des,حوالة صادرة: محلية من: xx007 مبلغ: 6000.00 SAR في: 2020/07/19 11:52,dae,44031,note2,</v>
      </c>
      <c r="P1823">
        <f>COUNTIF(O:O,O1823)</f>
        <v>1</v>
      </c>
    </row>
    <row r="1824" spans="1:16" ht="30" customHeight="1" thickBot="1" x14ac:dyDescent="0.35">
      <c r="A1824" s="8">
        <v>44032.929224537038</v>
      </c>
      <c r="B1824" s="4" t="s">
        <v>9</v>
      </c>
      <c r="C1824" s="4"/>
      <c r="D1824" s="4"/>
      <c r="E1824" s="9">
        <v>12</v>
      </c>
      <c r="F1824" s="4" t="s">
        <v>20</v>
      </c>
      <c r="G1824" s="4"/>
      <c r="H1824" s="4" t="s">
        <v>84</v>
      </c>
      <c r="I1824" s="4"/>
      <c r="J1824" s="4"/>
      <c r="K1824" s="9" t="s">
        <v>1725</v>
      </c>
      <c r="L1824" s="10">
        <v>44031</v>
      </c>
      <c r="M1824" s="4"/>
      <c r="N1824" s="1">
        <f>COUNTIF(K:K,K1824)</f>
        <v>1</v>
      </c>
      <c r="O1824" s="1" t="str">
        <f t="shared" si="28"/>
        <v>Expenses,amount,,source,,expence amount,12,category,Me,item1,,item2Coffee,item3,,item4,,des,مشتريات نقاط البيع بطاقة: **4529;مدى(تطبيق مدى Pay) من: xx007 مبلغ: 12.00 SAR لدى: JAVA TIME FOR TRADING دولة: السعودية في: 2020/07/19 11:06,dae,44031,note2,</v>
      </c>
      <c r="P1824">
        <f>COUNTIF(O:O,O1824)</f>
        <v>1</v>
      </c>
    </row>
    <row r="1825" spans="1:16" ht="30" customHeight="1" thickBot="1" x14ac:dyDescent="0.35">
      <c r="A1825" s="8">
        <v>44032.999814814815</v>
      </c>
      <c r="B1825" s="4" t="s">
        <v>9</v>
      </c>
      <c r="C1825" s="4"/>
      <c r="D1825" s="4"/>
      <c r="E1825" s="9">
        <v>160</v>
      </c>
      <c r="F1825" s="4" t="s">
        <v>114</v>
      </c>
      <c r="G1825" s="4"/>
      <c r="H1825" s="4"/>
      <c r="I1825" s="4"/>
      <c r="J1825" s="4" t="s">
        <v>196</v>
      </c>
      <c r="K1825" s="9" t="s">
        <v>1726</v>
      </c>
      <c r="L1825" s="10">
        <v>44023</v>
      </c>
      <c r="M1825" s="4"/>
      <c r="N1825" s="1">
        <f>COUNTIF(K:K,K1825)</f>
        <v>1</v>
      </c>
      <c r="O1825" s="1" t="str">
        <f t="shared" ref="O1825:O1888" si="29">B1825&amp;","&amp;"amount"&amp;","&amp;C1825&amp;","&amp;"source"&amp;","&amp;D1825&amp;","&amp;"expence amount"&amp;","&amp;E1825&amp;","&amp;"category"&amp;","&amp;F1825&amp;","&amp;"item1"&amp;","&amp;G1825&amp;","&amp;"item2"&amp;H1825&amp;","&amp;"item3"&amp;","&amp;I1825&amp;","&amp;"item4"&amp;","&amp;J1825&amp;","&amp;"des"&amp;","&amp;K1825&amp;","&amp;"dae"&amp;","&amp;L1825&amp;","&amp;"note2"&amp;","&amp;M1825</f>
        <v>Expenses,amount,,source,,expence amount,160,category,Inv,item1,,item2,item3,,item4,ExpandChart,des,مشتريات نقاط البيع بطاقة: **4529;مدى من: xx007 مبلغ: 41 USD لدى: EXPANDCART دولة: أمريكا في: 2020/07/11 02:14,dae,44023,note2,</v>
      </c>
      <c r="P1825">
        <f>COUNTIF(O:O,O1825)</f>
        <v>1</v>
      </c>
    </row>
    <row r="1826" spans="1:16" ht="30" customHeight="1" thickBot="1" x14ac:dyDescent="0.35">
      <c r="A1826" s="8">
        <v>44033.0002662037</v>
      </c>
      <c r="B1826" s="4" t="s">
        <v>9</v>
      </c>
      <c r="C1826" s="4"/>
      <c r="D1826" s="4"/>
      <c r="E1826" s="9">
        <v>23.81</v>
      </c>
      <c r="F1826" s="4" t="s">
        <v>14</v>
      </c>
      <c r="G1826" s="4"/>
      <c r="H1826" s="4"/>
      <c r="I1826" s="4" t="s">
        <v>14</v>
      </c>
      <c r="J1826" s="4"/>
      <c r="K1826" s="9" t="s">
        <v>1727</v>
      </c>
      <c r="L1826" s="10">
        <v>44020</v>
      </c>
      <c r="M1826" s="4"/>
      <c r="N1826" s="1">
        <f>COUNTIF(K:K,K1826)</f>
        <v>1</v>
      </c>
      <c r="O1826" s="1" t="str">
        <f t="shared" si="29"/>
        <v>Expenses,amount,,source,,expence amount,23.81,category,H2,item1,,item2,item3,H2,item4,,des,مشتريات نقاط البيع بطاقة: **4529;مدى(أثير) من: xx007 مبلغ: 13.81 SAR لدى: TAMIMI MARKETS S162 دولة: السعودية في: 2020/07/08 11:49,dae,44020,note2,</v>
      </c>
      <c r="P1826">
        <f>COUNTIF(O:O,O1826)</f>
        <v>1</v>
      </c>
    </row>
    <row r="1827" spans="1:16" ht="30" customHeight="1" thickBot="1" x14ac:dyDescent="0.35">
      <c r="A1827" s="8">
        <v>44033.000787037039</v>
      </c>
      <c r="B1827" s="4" t="s">
        <v>9</v>
      </c>
      <c r="C1827" s="4"/>
      <c r="D1827" s="4"/>
      <c r="E1827" s="9">
        <v>8.99</v>
      </c>
      <c r="F1827" s="4" t="s">
        <v>20</v>
      </c>
      <c r="G1827" s="4"/>
      <c r="H1827" s="4" t="s">
        <v>74</v>
      </c>
      <c r="I1827" s="4"/>
      <c r="J1827" s="4"/>
      <c r="K1827" s="9" t="s">
        <v>1728</v>
      </c>
      <c r="L1827" s="10">
        <v>44020</v>
      </c>
      <c r="M1827" s="4"/>
      <c r="N1827" s="1">
        <f>COUNTIF(K:K,K1827)</f>
        <v>1</v>
      </c>
      <c r="O1827" s="1" t="str">
        <f t="shared" si="29"/>
        <v>Expenses,amount,,source,,expence amount,8.99,category,Me,item1,,item2Food,item3,,item4,,des,مشتريات نقاط البيع بطاقة: **4529;مدى(تطبيق مدى Pay) من: xx007 مبلغ: 8.99 SAR لدى: aswaq jood دولة: السعودية في: 2020/07/08 11:38,dae,44020,note2,</v>
      </c>
      <c r="P1827">
        <f>COUNTIF(O:O,O1827)</f>
        <v>1</v>
      </c>
    </row>
    <row r="1828" spans="1:16" ht="30" customHeight="1" thickBot="1" x14ac:dyDescent="0.35">
      <c r="A1828" s="8">
        <v>44033.001145833332</v>
      </c>
      <c r="B1828" s="4" t="s">
        <v>9</v>
      </c>
      <c r="C1828" s="4"/>
      <c r="D1828" s="4"/>
      <c r="E1828" s="9">
        <v>48</v>
      </c>
      <c r="F1828" s="4" t="s">
        <v>14</v>
      </c>
      <c r="G1828" s="4"/>
      <c r="H1828" s="4"/>
      <c r="I1828" s="4" t="s">
        <v>14</v>
      </c>
      <c r="J1828" s="4"/>
      <c r="K1828" s="9" t="s">
        <v>1729</v>
      </c>
      <c r="L1828" s="10">
        <v>44020</v>
      </c>
      <c r="M1828" s="4"/>
      <c r="N1828" s="1">
        <f>COUNTIF(K:K,K1828)</f>
        <v>1</v>
      </c>
      <c r="O1828" s="1" t="str">
        <f t="shared" si="29"/>
        <v>Expenses,amount,,source,,expence amount,48,category,H2,item1,,item2,item3,H2,item4,,des,مشتريات نقاط البيع بطاقة: **4529;مدى(أثير) من: xx007 مبلغ: 48.00 SAR لدى: SASCO AlQairawan دولة: السعودية في: 2020/07/08 11:28,dae,44020,note2,</v>
      </c>
      <c r="P1828">
        <f>COUNTIF(O:O,O1828)</f>
        <v>1</v>
      </c>
    </row>
    <row r="1829" spans="1:16" ht="30" customHeight="1" thickBot="1" x14ac:dyDescent="0.35">
      <c r="A1829" s="8">
        <v>44033.001493055555</v>
      </c>
      <c r="B1829" s="4" t="s">
        <v>9</v>
      </c>
      <c r="C1829" s="4"/>
      <c r="D1829" s="4"/>
      <c r="E1829" s="9">
        <v>9.73</v>
      </c>
      <c r="F1829" s="4" t="s">
        <v>20</v>
      </c>
      <c r="G1829" s="4"/>
      <c r="H1829" s="4" t="s">
        <v>74</v>
      </c>
      <c r="I1829" s="4"/>
      <c r="J1829" s="4"/>
      <c r="K1829" s="9" t="s">
        <v>1730</v>
      </c>
      <c r="L1829" s="10">
        <v>44020</v>
      </c>
      <c r="M1829" s="4"/>
      <c r="N1829" s="1">
        <f>COUNTIF(K:K,K1829)</f>
        <v>1</v>
      </c>
      <c r="O1829" s="1" t="str">
        <f t="shared" si="29"/>
        <v>Expenses,amount,,source,,expence amount,9.73,category,Me,item1,,item2Food,item3,,item4,,des,مشتريات نقاط البيع بطاقة: **4529;مدى(تطبيق مدى Pay) من: xx007 مبلغ: 9.73 SAR لدى: PANDA RETAIL COMPANY P دولة: السعودية في: 2020/07/08 08:54,dae,44020,note2,</v>
      </c>
      <c r="P1829">
        <f>COUNTIF(O:O,O1829)</f>
        <v>1</v>
      </c>
    </row>
    <row r="1830" spans="1:16" ht="30" customHeight="1" thickBot="1" x14ac:dyDescent="0.35">
      <c r="A1830" s="8">
        <v>44033.001863425925</v>
      </c>
      <c r="B1830" s="4" t="s">
        <v>9</v>
      </c>
      <c r="C1830" s="4"/>
      <c r="D1830" s="4"/>
      <c r="E1830" s="9">
        <v>34</v>
      </c>
      <c r="F1830" s="4" t="s">
        <v>14</v>
      </c>
      <c r="G1830" s="4"/>
      <c r="H1830" s="4"/>
      <c r="I1830" s="4" t="s">
        <v>254</v>
      </c>
      <c r="J1830" s="4"/>
      <c r="K1830" s="9" t="s">
        <v>1731</v>
      </c>
      <c r="L1830" s="10">
        <v>44020</v>
      </c>
      <c r="M1830" s="4"/>
      <c r="N1830" s="1">
        <f>COUNTIF(K:K,K1830)</f>
        <v>1</v>
      </c>
      <c r="O1830" s="1" t="str">
        <f t="shared" si="29"/>
        <v>Expenses,amount,,source,,expence amount,34,category,H2,item1,,item2,item3,Momen,item4,,des,مشتريات إنترنت بطاقة: **4529;مدى من: xx007 مبلغ: 34.00 SAR لدى: MICROSOFT XBOX في: 2020/07/08 04:04,dae,44020,note2,</v>
      </c>
      <c r="P1830">
        <f>COUNTIF(O:O,O1830)</f>
        <v>1</v>
      </c>
    </row>
    <row r="1831" spans="1:16" ht="30" customHeight="1" thickBot="1" x14ac:dyDescent="0.35">
      <c r="A1831" s="8">
        <v>44033.002280092594</v>
      </c>
      <c r="B1831" s="4" t="s">
        <v>9</v>
      </c>
      <c r="C1831" s="4"/>
      <c r="D1831" s="4"/>
      <c r="E1831" s="9">
        <v>65</v>
      </c>
      <c r="F1831" s="4" t="s">
        <v>10</v>
      </c>
      <c r="G1831" s="4" t="s">
        <v>10</v>
      </c>
      <c r="H1831" s="4"/>
      <c r="I1831" s="4"/>
      <c r="J1831" s="4"/>
      <c r="K1831" s="9" t="s">
        <v>1732</v>
      </c>
      <c r="L1831" s="10">
        <v>44019</v>
      </c>
      <c r="M1831" s="4"/>
      <c r="N1831" s="1">
        <f>COUNTIF(K:K,K1831)</f>
        <v>1</v>
      </c>
      <c r="O1831" s="1" t="str">
        <f t="shared" si="29"/>
        <v>Expenses,amount,,source,,expence amount,65,category,H1,item1,H1,item2,item3,,item4,,des,مشتريات نقاط البيع بطاقة: **4529;مدى(تطبيق مدى Pay) من: xx007 مبلغ: 65.00 SAR لدى: Khaled vegetables دولة: السعودية في: 2020/07/07 20:55,dae,44019,note2,</v>
      </c>
      <c r="P1831">
        <f>COUNTIF(O:O,O1831)</f>
        <v>1</v>
      </c>
    </row>
    <row r="1832" spans="1:16" ht="30" customHeight="1" thickBot="1" x14ac:dyDescent="0.35">
      <c r="A1832" s="8">
        <v>44033.003136574072</v>
      </c>
      <c r="B1832" s="4" t="s">
        <v>9</v>
      </c>
      <c r="C1832" s="4"/>
      <c r="D1832" s="4"/>
      <c r="E1832" s="9">
        <v>80.5</v>
      </c>
      <c r="F1832" s="4" t="s">
        <v>10</v>
      </c>
      <c r="G1832" s="4" t="s">
        <v>10</v>
      </c>
      <c r="H1832" s="4"/>
      <c r="I1832" s="4"/>
      <c r="J1832" s="4"/>
      <c r="K1832" s="9" t="s">
        <v>1733</v>
      </c>
      <c r="L1832" s="10">
        <v>44019</v>
      </c>
      <c r="M1832" s="4"/>
      <c r="N1832" s="1">
        <f>COUNTIF(K:K,K1832)</f>
        <v>1</v>
      </c>
      <c r="O1832" s="1" t="str">
        <f t="shared" si="29"/>
        <v>Expenses,amount,,source,,expence amount,80.5,category,H1,item1,H1,item2,item3,,item4,,des,مشتريات نقاط البيع بطاقة: **4529;مدى(تطبيق مدى Pay) من: xx007 مبلغ: 80.50 SAR لدى: Ruba Muhammad Al دولة: السعودية في: 2020/07/07 16:12,dae,44019,note2,</v>
      </c>
      <c r="P1832">
        <f>COUNTIF(O:O,O1832)</f>
        <v>1</v>
      </c>
    </row>
    <row r="1833" spans="1:16" ht="30" customHeight="1" thickBot="1" x14ac:dyDescent="0.35">
      <c r="A1833" s="8">
        <v>44033.003530092596</v>
      </c>
      <c r="B1833" s="4" t="s">
        <v>9</v>
      </c>
      <c r="C1833" s="4"/>
      <c r="D1833" s="4"/>
      <c r="E1833" s="9">
        <v>24</v>
      </c>
      <c r="F1833" s="4" t="s">
        <v>20</v>
      </c>
      <c r="G1833" s="4"/>
      <c r="H1833" s="4" t="s">
        <v>30</v>
      </c>
      <c r="I1833" s="4"/>
      <c r="J1833" s="4"/>
      <c r="K1833" s="9" t="s">
        <v>1734</v>
      </c>
      <c r="L1833" s="10">
        <v>44013</v>
      </c>
      <c r="M1833" s="4"/>
      <c r="N1833" s="1">
        <f>COUNTIF(K:K,K1833)</f>
        <v>1</v>
      </c>
      <c r="O1833" s="1" t="str">
        <f t="shared" si="29"/>
        <v>Expenses,amount,,source,,expence amount,24,category,Me,item1,,item2Other,item3,,item4,,des,مشتريات نقاط البيع بطاقة: **4529;مدى من: xx007 مبلغ: 6 USD لدى: DIGITALOCEAN COM دولة: أمريكا في: 2020/07/01 17:43,dae,44013,note2,</v>
      </c>
      <c r="P1833">
        <f>COUNTIF(O:O,O1833)</f>
        <v>1</v>
      </c>
    </row>
    <row r="1834" spans="1:16" ht="30" customHeight="1" thickBot="1" x14ac:dyDescent="0.35">
      <c r="A1834" s="8">
        <v>44034.925752314812</v>
      </c>
      <c r="B1834" s="4" t="s">
        <v>9</v>
      </c>
      <c r="C1834" s="4"/>
      <c r="D1834" s="4"/>
      <c r="E1834" s="9">
        <v>54</v>
      </c>
      <c r="F1834" s="4" t="s">
        <v>14</v>
      </c>
      <c r="G1834" s="4"/>
      <c r="H1834" s="4"/>
      <c r="I1834" s="4" t="s">
        <v>14</v>
      </c>
      <c r="J1834" s="4"/>
      <c r="K1834" s="9" t="s">
        <v>1735</v>
      </c>
      <c r="L1834" s="10">
        <v>44034</v>
      </c>
      <c r="M1834" s="4"/>
      <c r="N1834" s="1">
        <f>COUNTIF(K:K,K1834)</f>
        <v>1</v>
      </c>
      <c r="O1834" s="1" t="str">
        <f t="shared" si="29"/>
        <v>Expenses,amount,,source,,expence amount,54,category,H2,item1,,item2,item3,H2,item4,,des,مشتريات نقاط البيع بطاقة: **4529;مدى(أثير) من: xx007 مبلغ: 54.00 SAR لدى: Rehab Wad Trading Co دولة: السعودية في: 2020/07/22 19:05,dae,44034,note2,</v>
      </c>
      <c r="P1834">
        <f>COUNTIF(O:O,O1834)</f>
        <v>1</v>
      </c>
    </row>
    <row r="1835" spans="1:16" ht="30" customHeight="1" thickBot="1" x14ac:dyDescent="0.35">
      <c r="A1835" s="8">
        <v>44034.926192129627</v>
      </c>
      <c r="B1835" s="4" t="s">
        <v>9</v>
      </c>
      <c r="C1835" s="4"/>
      <c r="D1835" s="4"/>
      <c r="E1835" s="9">
        <v>2.2999999999999998</v>
      </c>
      <c r="F1835" s="4" t="s">
        <v>14</v>
      </c>
      <c r="G1835" s="4"/>
      <c r="H1835" s="4"/>
      <c r="I1835" s="4" t="s">
        <v>14</v>
      </c>
      <c r="J1835" s="4"/>
      <c r="K1835" s="9" t="s">
        <v>1736</v>
      </c>
      <c r="L1835" s="10">
        <v>44034</v>
      </c>
      <c r="M1835" s="4"/>
      <c r="N1835" s="1">
        <f>COUNTIF(K:K,K1835)</f>
        <v>1</v>
      </c>
      <c r="O1835" s="1" t="str">
        <f t="shared" si="29"/>
        <v>Expenses,amount,,source,,expence amount,2.3,category,H2,item1,,item2,item3,H2,item4,,des,مشتريات نقاط البيع بطاقة: **4529;مدى(تطبيق مدى Pay) من: xx007 مبلغ: 2.30 SAR لدى: THREE FOODS MARKET دولة: السعودية في: 2020/07/22 16:05,dae,44034,note2,</v>
      </c>
      <c r="P1835">
        <f>COUNTIF(O:O,O1835)</f>
        <v>1</v>
      </c>
    </row>
    <row r="1836" spans="1:16" ht="30" customHeight="1" thickBot="1" x14ac:dyDescent="0.35">
      <c r="A1836" s="8">
        <v>44034.926736111112</v>
      </c>
      <c r="B1836" s="4" t="s">
        <v>9</v>
      </c>
      <c r="C1836" s="4"/>
      <c r="D1836" s="4"/>
      <c r="E1836" s="9">
        <v>23</v>
      </c>
      <c r="F1836" s="4" t="s">
        <v>20</v>
      </c>
      <c r="G1836" s="4"/>
      <c r="H1836" s="4" t="s">
        <v>74</v>
      </c>
      <c r="I1836" s="4"/>
      <c r="J1836" s="4"/>
      <c r="K1836" s="9" t="s">
        <v>1737</v>
      </c>
      <c r="L1836" s="10">
        <v>44034</v>
      </c>
      <c r="M1836" s="4"/>
      <c r="N1836" s="1">
        <f>COUNTIF(K:K,K1836)</f>
        <v>1</v>
      </c>
      <c r="O1836" s="1" t="str">
        <f t="shared" si="29"/>
        <v>Expenses,amount,,source,,expence amount,23,category,Me,item1,,item2Food,item3,,item4,,des,مشتريات نقاط البيع بطاقة: **4529;مدى(تطبيق مدى Pay) من: xx007 مبلغ: 23.00 SAR لدى: DUNKIN DONUTS دولة: السعودية في: 2020/07/22 10:22,dae,44034,note2,</v>
      </c>
      <c r="P1836">
        <f>COUNTIF(O:O,O1836)</f>
        <v>1</v>
      </c>
    </row>
    <row r="1837" spans="1:16" ht="30" customHeight="1" thickBot="1" x14ac:dyDescent="0.35">
      <c r="A1837" s="8">
        <v>44034.927534722221</v>
      </c>
      <c r="B1837" s="4" t="s">
        <v>9</v>
      </c>
      <c r="C1837" s="4"/>
      <c r="D1837" s="4"/>
      <c r="E1837" s="9">
        <v>92.96</v>
      </c>
      <c r="F1837" s="4" t="s">
        <v>14</v>
      </c>
      <c r="G1837" s="4"/>
      <c r="H1837" s="4"/>
      <c r="I1837" s="4" t="s">
        <v>14</v>
      </c>
      <c r="J1837" s="4"/>
      <c r="K1837" s="9" t="s">
        <v>1738</v>
      </c>
      <c r="L1837" s="10">
        <v>44032</v>
      </c>
      <c r="M1837" s="4"/>
      <c r="N1837" s="1">
        <f>COUNTIF(K:K,K1837)</f>
        <v>1</v>
      </c>
      <c r="O1837" s="1" t="str">
        <f t="shared" si="29"/>
        <v>Expenses,amount,,source,,expence amount,92.96,category,H2,item1,,item2,item3,H2,item4,,des,مشتريات نقاط البيع بطاقة: **4529;مدى(أثير) من: xx007 مبلغ: 92.96 SAR لدى: AlOthaim AlNafel 148 دولة: السعودية في: 2020/07/21 23:26,dae,44032,note2,</v>
      </c>
      <c r="P1837">
        <f>COUNTIF(O:O,O1837)</f>
        <v>1</v>
      </c>
    </row>
    <row r="1838" spans="1:16" ht="30" customHeight="1" thickBot="1" x14ac:dyDescent="0.35">
      <c r="A1838" s="8">
        <v>44034.927951388891</v>
      </c>
      <c r="B1838" s="4" t="s">
        <v>9</v>
      </c>
      <c r="C1838" s="4"/>
      <c r="D1838" s="4"/>
      <c r="E1838" s="9">
        <v>36.799999999999997</v>
      </c>
      <c r="F1838" s="4" t="s">
        <v>14</v>
      </c>
      <c r="G1838" s="4"/>
      <c r="H1838" s="4"/>
      <c r="I1838" s="4" t="s">
        <v>14</v>
      </c>
      <c r="J1838" s="4"/>
      <c r="K1838" s="9" t="s">
        <v>1739</v>
      </c>
      <c r="L1838" s="10">
        <v>44033</v>
      </c>
      <c r="M1838" s="4"/>
      <c r="N1838" s="1">
        <f>COUNTIF(K:K,K1838)</f>
        <v>1</v>
      </c>
      <c r="O1838" s="1" t="str">
        <f t="shared" si="29"/>
        <v>Expenses,amount,,source,,expence amount,36.8,category,H2,item1,,item2,item3,H2,item4,,des,مشتريات نقاط البيع بطاقة: **4529;مدى(أثير) من: xx007 مبلغ: 36.80 SAR لدى: DANYAA ALASAR EST دولة: السعودية في: 2020/07/21 22:38,dae,44033,note2,</v>
      </c>
      <c r="P1838">
        <f>COUNTIF(O:O,O1838)</f>
        <v>1</v>
      </c>
    </row>
    <row r="1839" spans="1:16" ht="30" customHeight="1" thickBot="1" x14ac:dyDescent="0.35">
      <c r="A1839" s="8">
        <v>44034.928437499999</v>
      </c>
      <c r="B1839" s="4" t="s">
        <v>9</v>
      </c>
      <c r="C1839" s="4"/>
      <c r="D1839" s="4"/>
      <c r="E1839" s="9">
        <v>8</v>
      </c>
      <c r="F1839" s="4" t="s">
        <v>14</v>
      </c>
      <c r="G1839" s="4"/>
      <c r="H1839" s="4"/>
      <c r="I1839" s="4" t="s">
        <v>14</v>
      </c>
      <c r="J1839" s="4"/>
      <c r="K1839" s="9" t="s">
        <v>1740</v>
      </c>
      <c r="L1839" s="10">
        <v>44033</v>
      </c>
      <c r="M1839" s="4"/>
      <c r="N1839" s="1">
        <f>COUNTIF(K:K,K1839)</f>
        <v>1</v>
      </c>
      <c r="O1839" s="1" t="str">
        <f t="shared" si="29"/>
        <v>Expenses,amount,,source,,expence amount,8,category,H2,item1,,item2,item3,H2,item4,,des,مشتريات نقاط البيع بطاقة: **4529;مدى(تطبيق مدى Pay) من: xx007 مبلغ: 16.00 SAR لدى: Ruba Muhammad Al دولة: السعودية في: 2020/07/21 22:16,dae,44033,note2,</v>
      </c>
      <c r="P1839">
        <f>COUNTIF(O:O,O1839)</f>
        <v>1</v>
      </c>
    </row>
    <row r="1840" spans="1:16" ht="30" customHeight="1" thickBot="1" x14ac:dyDescent="0.35">
      <c r="A1840" s="8">
        <v>44034.928749999999</v>
      </c>
      <c r="B1840" s="4" t="s">
        <v>9</v>
      </c>
      <c r="C1840" s="4"/>
      <c r="D1840" s="4"/>
      <c r="E1840" s="9">
        <v>8</v>
      </c>
      <c r="F1840" s="4" t="s">
        <v>10</v>
      </c>
      <c r="G1840" s="4" t="s">
        <v>10</v>
      </c>
      <c r="H1840" s="4"/>
      <c r="I1840" s="4"/>
      <c r="J1840" s="4"/>
      <c r="K1840" s="9" t="s">
        <v>3074</v>
      </c>
      <c r="L1840" s="10">
        <v>44033</v>
      </c>
      <c r="M1840" s="4"/>
      <c r="N1840" s="1">
        <f>COUNTIF(K:K,K1840)</f>
        <v>1</v>
      </c>
      <c r="O1840" s="1" t="str">
        <f t="shared" si="29"/>
        <v>Expenses,amount,,source,,expence amount,8,category,H1,item1,H1,item2,item3,,item4,,des,8 aaa,dae,44033,note2,</v>
      </c>
      <c r="P1840">
        <f>COUNTIF(O:O,O1840)</f>
        <v>1</v>
      </c>
    </row>
    <row r="1841" spans="1:16" ht="30" customHeight="1" thickBot="1" x14ac:dyDescent="0.35">
      <c r="A1841" s="8">
        <v>44034.929201388892</v>
      </c>
      <c r="B1841" s="4" t="s">
        <v>9</v>
      </c>
      <c r="C1841" s="4"/>
      <c r="D1841" s="4"/>
      <c r="E1841" s="9">
        <v>300</v>
      </c>
      <c r="F1841" s="4" t="s">
        <v>10</v>
      </c>
      <c r="G1841" s="4" t="s">
        <v>10</v>
      </c>
      <c r="H1841" s="4"/>
      <c r="I1841" s="4"/>
      <c r="J1841" s="4"/>
      <c r="K1841" s="9" t="s">
        <v>1741</v>
      </c>
      <c r="L1841" s="10">
        <v>44034</v>
      </c>
      <c r="M1841" s="4"/>
      <c r="N1841" s="1">
        <f>COUNTIF(K:K,K1841)</f>
        <v>1</v>
      </c>
      <c r="O1841" s="1" t="str">
        <f t="shared" si="29"/>
        <v>Expenses,amount,,source,,expence amount,300,category,H1,item1,H1,item2,item3,,item4,,des,من حساب الشركة الانطلاق,dae,44034,note2,</v>
      </c>
      <c r="P1841">
        <f>COUNTIF(O:O,O1841)</f>
        <v>1</v>
      </c>
    </row>
    <row r="1842" spans="1:16" ht="30" customHeight="1" thickBot="1" x14ac:dyDescent="0.35">
      <c r="A1842" s="8">
        <v>44034.929583333331</v>
      </c>
      <c r="B1842" s="4" t="s">
        <v>9</v>
      </c>
      <c r="C1842" s="4"/>
      <c r="D1842" s="4"/>
      <c r="E1842" s="9">
        <v>30</v>
      </c>
      <c r="F1842" s="4" t="s">
        <v>20</v>
      </c>
      <c r="G1842" s="4"/>
      <c r="H1842" s="4" t="s">
        <v>22</v>
      </c>
      <c r="I1842" s="4"/>
      <c r="J1842" s="4"/>
      <c r="K1842" s="9" t="s">
        <v>1742</v>
      </c>
      <c r="L1842" s="10">
        <v>44033</v>
      </c>
      <c r="M1842" s="4"/>
      <c r="N1842" s="1">
        <f>COUNTIF(K:K,K1842)</f>
        <v>1</v>
      </c>
      <c r="O1842" s="1" t="str">
        <f t="shared" si="29"/>
        <v>Expenses,amount,,source,,expence amount,30,category,Me,item1,,item2Fuel,item3,,item4,,des,مشتريات نقاط البيع بطاقة: **4529;مدى(تطبيق مدى Pay) من: xx007 مبلغ: 30.00 SAR لدى: NAFT Al Maseef دولة: السعودية في: 2020/07/21 21:47,dae,44033,note2,</v>
      </c>
      <c r="P1842">
        <f>COUNTIF(O:O,O1842)</f>
        <v>1</v>
      </c>
    </row>
    <row r="1843" spans="1:16" ht="30" customHeight="1" thickBot="1" x14ac:dyDescent="0.35">
      <c r="A1843" s="8">
        <v>44034.9299537037</v>
      </c>
      <c r="B1843" s="4" t="s">
        <v>9</v>
      </c>
      <c r="C1843" s="4"/>
      <c r="D1843" s="4"/>
      <c r="E1843" s="9">
        <v>44</v>
      </c>
      <c r="F1843" s="4" t="s">
        <v>14</v>
      </c>
      <c r="G1843" s="4"/>
      <c r="H1843" s="4"/>
      <c r="I1843" s="4" t="s">
        <v>14</v>
      </c>
      <c r="J1843" s="4"/>
      <c r="K1843" s="9" t="s">
        <v>1743</v>
      </c>
      <c r="L1843" s="10">
        <v>44033</v>
      </c>
      <c r="M1843" s="4"/>
      <c r="N1843" s="1">
        <f>COUNTIF(K:K,K1843)</f>
        <v>1</v>
      </c>
      <c r="O1843" s="1" t="str">
        <f t="shared" si="29"/>
        <v>Expenses,amount,,source,,expence amount,44,category,H2,item1,,item2,item3,H2,item4,,des,مشتريات نقاط البيع بطاقة: **4529;مدى(تطبيق مدى Pay) من: xx007 مبلغ: 44.00 SAR لدى: cozy دولة: السعودية في: 2020/07/21 19:30,dae,44033,note2,</v>
      </c>
      <c r="P1843">
        <f>COUNTIF(O:O,O1843)</f>
        <v>1</v>
      </c>
    </row>
    <row r="1844" spans="1:16" ht="30" customHeight="1" thickBot="1" x14ac:dyDescent="0.35">
      <c r="A1844" s="8">
        <v>44034.930578703701</v>
      </c>
      <c r="B1844" s="4" t="s">
        <v>9</v>
      </c>
      <c r="C1844" s="4"/>
      <c r="D1844" s="4"/>
      <c r="E1844" s="9">
        <v>32.880000000000003</v>
      </c>
      <c r="F1844" s="4" t="s">
        <v>14</v>
      </c>
      <c r="G1844" s="4"/>
      <c r="H1844" s="4"/>
      <c r="I1844" s="4" t="s">
        <v>14</v>
      </c>
      <c r="J1844" s="4"/>
      <c r="K1844" s="9" t="s">
        <v>1744</v>
      </c>
      <c r="L1844" s="10">
        <v>44033</v>
      </c>
      <c r="M1844" s="4"/>
      <c r="N1844" s="1">
        <f>COUNTIF(K:K,K1844)</f>
        <v>1</v>
      </c>
      <c r="O1844" s="1" t="str">
        <f t="shared" si="29"/>
        <v>Expenses,amount,,source,,expence amount,32.88,category,H2,item1,,item2,item3,H2,item4,,des,مشتريات نقاط البيع بطاقة: **4529;مدى(أثير) من: xx007 مبلغ: 32.88 SAR لدى: PANDA دولة: السعودية في: 2020/07/21 16:53,dae,44033,note2,</v>
      </c>
      <c r="P1844">
        <f>COUNTIF(O:O,O1844)</f>
        <v>1</v>
      </c>
    </row>
    <row r="1845" spans="1:16" ht="30" customHeight="1" thickBot="1" x14ac:dyDescent="0.35">
      <c r="A1845" s="8">
        <v>44034.930995370371</v>
      </c>
      <c r="B1845" s="4" t="s">
        <v>9</v>
      </c>
      <c r="C1845" s="4"/>
      <c r="D1845" s="4"/>
      <c r="E1845" s="9">
        <v>51.95</v>
      </c>
      <c r="F1845" s="4" t="s">
        <v>10</v>
      </c>
      <c r="G1845" s="4" t="s">
        <v>10</v>
      </c>
      <c r="H1845" s="4"/>
      <c r="I1845" s="4"/>
      <c r="J1845" s="4"/>
      <c r="K1845" s="9" t="s">
        <v>1745</v>
      </c>
      <c r="L1845" s="10">
        <v>44033</v>
      </c>
      <c r="M1845" s="4"/>
      <c r="N1845" s="1">
        <f>COUNTIF(K:K,K1845)</f>
        <v>1</v>
      </c>
      <c r="O1845" s="1" t="str">
        <f t="shared" si="29"/>
        <v>Expenses,amount,,source,,expence amount,51.95,category,H1,item1,H1,item2,item3,,item4,,des,مشتريات نقاط البيع بطاقة: **4529;مدى(تطبيق مدى Pay) من: xx007 مبلغ: 51.95 SAR لدى: TAMIMI MARKETS S136 دولة: السعودية في: 2020/07/21 14:35,dae,44033,note2,</v>
      </c>
      <c r="P1845">
        <f>COUNTIF(O:O,O1845)</f>
        <v>1</v>
      </c>
    </row>
    <row r="1846" spans="1:16" ht="30" customHeight="1" thickBot="1" x14ac:dyDescent="0.35">
      <c r="A1846" s="8">
        <v>44034.931585648148</v>
      </c>
      <c r="B1846" s="4" t="s">
        <v>9</v>
      </c>
      <c r="C1846" s="4"/>
      <c r="D1846" s="4"/>
      <c r="E1846" s="9">
        <v>2</v>
      </c>
      <c r="F1846" s="4" t="s">
        <v>14</v>
      </c>
      <c r="G1846" s="4"/>
      <c r="H1846" s="4"/>
      <c r="I1846" s="4" t="s">
        <v>14</v>
      </c>
      <c r="J1846" s="4"/>
      <c r="K1846" s="9" t="s">
        <v>1746</v>
      </c>
      <c r="L1846" s="10">
        <v>44034</v>
      </c>
      <c r="M1846" s="4"/>
      <c r="N1846" s="1">
        <f>COUNTIF(K:K,K1846)</f>
        <v>1</v>
      </c>
      <c r="O1846" s="1" t="str">
        <f t="shared" si="29"/>
        <v>Expenses,amount,,source,,expence amount,2,category,H2,item1,,item2,item3,H2,item4,,des,شراء عبر نقاط البيع بطاقة:*9034;مدى(أثير) من:*2984 لدى:SALAMUH MOHAMMED HASAN مبلغ:SAR 2.00 في:20-07-22 16:09,dae,44034,note2,</v>
      </c>
      <c r="P1846">
        <f>COUNTIF(O:O,O1846)</f>
        <v>1</v>
      </c>
    </row>
    <row r="1847" spans="1:16" ht="30" customHeight="1" thickBot="1" x14ac:dyDescent="0.35">
      <c r="A1847" s="8">
        <v>44034.932118055556</v>
      </c>
      <c r="B1847" s="4" t="s">
        <v>9</v>
      </c>
      <c r="C1847" s="4"/>
      <c r="D1847" s="4"/>
      <c r="E1847" s="9">
        <v>26.9</v>
      </c>
      <c r="F1847" s="4" t="s">
        <v>10</v>
      </c>
      <c r="G1847" s="4" t="s">
        <v>10</v>
      </c>
      <c r="H1847" s="4"/>
      <c r="I1847" s="4"/>
      <c r="J1847" s="4"/>
      <c r="K1847" s="9" t="s">
        <v>1747</v>
      </c>
      <c r="L1847" s="10">
        <v>44031</v>
      </c>
      <c r="M1847" s="4"/>
      <c r="N1847" s="1">
        <f>COUNTIF(K:K,K1847)</f>
        <v>1</v>
      </c>
      <c r="O1847" s="1" t="str">
        <f t="shared" si="29"/>
        <v>Expenses,amount,,source,,expence amount,26.9,category,H1,item1,H1,item2,item3,,item4,,des,شراء عبر نقاط البيع بطاقة:*9034;مدى(أثير) من:*2984 لدى:Ruba Muhammad Al-Hamid مبلغ:SAR 26.90 في:20-07-20 18:41,dae,44031,note2,</v>
      </c>
      <c r="P1847">
        <f>COUNTIF(O:O,O1847)</f>
        <v>1</v>
      </c>
    </row>
    <row r="1848" spans="1:16" ht="30" customHeight="1" thickBot="1" x14ac:dyDescent="0.35">
      <c r="A1848" s="8">
        <v>44034.93277777778</v>
      </c>
      <c r="B1848" s="4" t="s">
        <v>9</v>
      </c>
      <c r="C1848" s="4"/>
      <c r="D1848" s="4"/>
      <c r="E1848" s="9">
        <v>46</v>
      </c>
      <c r="F1848" s="4" t="s">
        <v>10</v>
      </c>
      <c r="G1848" s="4" t="s">
        <v>10</v>
      </c>
      <c r="H1848" s="4"/>
      <c r="I1848" s="4"/>
      <c r="J1848" s="4"/>
      <c r="K1848" s="9" t="s">
        <v>1748</v>
      </c>
      <c r="L1848" s="10">
        <v>44032</v>
      </c>
      <c r="M1848" s="4"/>
      <c r="N1848" s="1">
        <f>COUNTIF(K:K,K1848)</f>
        <v>1</v>
      </c>
      <c r="O1848" s="1" t="str">
        <f t="shared" si="29"/>
        <v>Expenses,amount,,source,,expence amount,46,category,H1,item1,H1,item2,item3,,item4,,des,شراء عبر نقاط البيع بطاقة:*9034;مدى(أثير) من:*2984 لدى:Alhanouf Group مبلغ:SAR 46.00 في:20-07-19 18:55,dae,44032,note2,</v>
      </c>
      <c r="P1848">
        <f>COUNTIF(O:O,O1848)</f>
        <v>1</v>
      </c>
    </row>
    <row r="1849" spans="1:16" ht="30" customHeight="1" thickBot="1" x14ac:dyDescent="0.35">
      <c r="A1849" s="8">
        <v>44034.933368055557</v>
      </c>
      <c r="B1849" s="4" t="s">
        <v>9</v>
      </c>
      <c r="C1849" s="4"/>
      <c r="D1849" s="4"/>
      <c r="E1849" s="9">
        <v>18</v>
      </c>
      <c r="F1849" s="4" t="s">
        <v>60</v>
      </c>
      <c r="G1849" s="4"/>
      <c r="H1849" s="4"/>
      <c r="I1849" s="4"/>
      <c r="J1849" s="4"/>
      <c r="K1849" s="9" t="s">
        <v>1749</v>
      </c>
      <c r="L1849" s="10">
        <v>44032</v>
      </c>
      <c r="M1849" s="4"/>
      <c r="N1849" s="1">
        <f>COUNTIF(K:K,K1849)</f>
        <v>1</v>
      </c>
      <c r="O1849" s="1" t="str">
        <f t="shared" si="29"/>
        <v>Expenses,amount,,source,,expence amount,18,category,Res,item1,,item2,item3,,item4,,des,شراء عبر نقاط البيع بطاقة:*9034;مدى من:*2984 لدى: مبلغ:SAR 18.00 في:20-07-19 16:20,dae,44032,note2,</v>
      </c>
      <c r="P1849">
        <f>COUNTIF(O:O,O1849)</f>
        <v>1</v>
      </c>
    </row>
    <row r="1850" spans="1:16" ht="30" customHeight="1" thickBot="1" x14ac:dyDescent="0.35">
      <c r="A1850" s="8">
        <v>44034.934120370373</v>
      </c>
      <c r="B1850" s="4" t="s">
        <v>9</v>
      </c>
      <c r="C1850" s="4"/>
      <c r="D1850" s="4"/>
      <c r="E1850" s="9">
        <v>1000</v>
      </c>
      <c r="F1850" s="4" t="s">
        <v>60</v>
      </c>
      <c r="G1850" s="4"/>
      <c r="H1850" s="4"/>
      <c r="I1850" s="4"/>
      <c r="J1850" s="4"/>
      <c r="K1850" s="9" t="s">
        <v>1750</v>
      </c>
      <c r="L1850" s="10">
        <v>44032</v>
      </c>
      <c r="M1850" s="4"/>
      <c r="N1850" s="1">
        <f>COUNTIF(K:K,K1850)</f>
        <v>1</v>
      </c>
      <c r="O1850" s="1" t="str">
        <f t="shared" si="29"/>
        <v>Expenses,amount,,source,,expence amount,1000,category,Res,item1,,item2,item3,,item4,,des,حوالة صادرة: محلية من: ***3001 مبلغ: SAR 1,000.00 في: 2020-07-20 14:41:21,dae,44032,note2,</v>
      </c>
      <c r="P1850">
        <f>COUNTIF(O:O,O1850)</f>
        <v>1</v>
      </c>
    </row>
    <row r="1851" spans="1:16" ht="30" customHeight="1" thickBot="1" x14ac:dyDescent="0.35">
      <c r="A1851" s="8">
        <v>44038.4059375</v>
      </c>
      <c r="B1851" s="4" t="s">
        <v>9</v>
      </c>
      <c r="C1851" s="4"/>
      <c r="D1851" s="4"/>
      <c r="E1851" s="9">
        <v>17</v>
      </c>
      <c r="F1851" s="4" t="s">
        <v>20</v>
      </c>
      <c r="G1851" s="4"/>
      <c r="H1851" s="4" t="s">
        <v>30</v>
      </c>
      <c r="I1851" s="4"/>
      <c r="J1851" s="4"/>
      <c r="K1851" s="9" t="s">
        <v>1751</v>
      </c>
      <c r="L1851" s="10">
        <v>44038</v>
      </c>
      <c r="M1851" s="4"/>
      <c r="N1851" s="1">
        <f>COUNTIF(K:K,K1851)</f>
        <v>1</v>
      </c>
      <c r="O1851" s="1" t="str">
        <f t="shared" si="29"/>
        <v>Expenses,amount,,source,,expence amount,17,category,Me,item1,,item2Other,item3,,item4,,des,مشتريات إنترنت بطاقة: **4529;مدى من: xx007 مبلغ: 17.00 SAR لدى: Careem Transportation في: 2020/07/26 09:35,dae,44038,note2,</v>
      </c>
      <c r="P1851">
        <f>COUNTIF(O:O,O1851)</f>
        <v>1</v>
      </c>
    </row>
    <row r="1852" spans="1:16" ht="30" customHeight="1" thickBot="1" x14ac:dyDescent="0.35">
      <c r="A1852" s="8">
        <v>44038.406284722223</v>
      </c>
      <c r="B1852" s="4" t="s">
        <v>9</v>
      </c>
      <c r="C1852" s="4"/>
      <c r="D1852" s="4"/>
      <c r="E1852" s="9">
        <v>18</v>
      </c>
      <c r="F1852" s="4" t="s">
        <v>20</v>
      </c>
      <c r="G1852" s="4"/>
      <c r="H1852" s="4" t="s">
        <v>74</v>
      </c>
      <c r="I1852" s="4"/>
      <c r="J1852" s="4"/>
      <c r="K1852" s="9" t="s">
        <v>1752</v>
      </c>
      <c r="L1852" s="10">
        <v>44038</v>
      </c>
      <c r="M1852" s="4"/>
      <c r="N1852" s="1">
        <f>COUNTIF(K:K,K1852)</f>
        <v>1</v>
      </c>
      <c r="O1852" s="1" t="str">
        <f t="shared" si="29"/>
        <v>Expenses,amount,,source,,expence amount,18,category,Me,item1,,item2Food,item3,,item4,,des,مشتريات نقاط البيع بطاقة: **4529;مدى(تطبيق مدى Pay) من: xx007 مبلغ: 18.00 SAR لدى: MAMA NOURA دولة: السعودية في: 2020/07/26 07:54,dae,44038,note2,</v>
      </c>
      <c r="P1852">
        <f>COUNTIF(O:O,O1852)</f>
        <v>1</v>
      </c>
    </row>
    <row r="1853" spans="1:16" ht="30" customHeight="1" thickBot="1" x14ac:dyDescent="0.35">
      <c r="A1853" s="8">
        <v>44038.406574074077</v>
      </c>
      <c r="B1853" s="4" t="s">
        <v>9</v>
      </c>
      <c r="C1853" s="4"/>
      <c r="D1853" s="4"/>
      <c r="E1853" s="9">
        <v>16</v>
      </c>
      <c r="F1853" s="4" t="s">
        <v>14</v>
      </c>
      <c r="G1853" s="4"/>
      <c r="H1853" s="4"/>
      <c r="I1853" s="4" t="s">
        <v>14</v>
      </c>
      <c r="J1853" s="4"/>
      <c r="K1853" s="9" t="s">
        <v>1753</v>
      </c>
      <c r="L1853" s="10">
        <v>44037</v>
      </c>
      <c r="M1853" s="4"/>
      <c r="N1853" s="1">
        <f>COUNTIF(K:K,K1853)</f>
        <v>1</v>
      </c>
      <c r="O1853" s="1" t="str">
        <f t="shared" si="29"/>
        <v>Expenses,amount,,source,,expence amount,16,category,H2,item1,,item2,item3,H2,item4,,des,مشتريات نقاط البيع بطاقة: **4529;مدى(أثير) من: xx007 مبلغ: 16.00 SAR لدى: EST BAYAREQ DUBAI دولة: السعودية في: 2020/07/25 19:10,dae,44037,note2,</v>
      </c>
      <c r="P1853">
        <f>COUNTIF(O:O,O1853)</f>
        <v>1</v>
      </c>
    </row>
    <row r="1854" spans="1:16" ht="30" customHeight="1" thickBot="1" x14ac:dyDescent="0.35">
      <c r="A1854" s="8">
        <v>44038.406990740739</v>
      </c>
      <c r="B1854" s="4" t="s">
        <v>9</v>
      </c>
      <c r="C1854" s="4"/>
      <c r="D1854" s="4"/>
      <c r="E1854" s="9">
        <v>76</v>
      </c>
      <c r="F1854" s="4" t="s">
        <v>14</v>
      </c>
      <c r="G1854" s="4"/>
      <c r="H1854" s="4"/>
      <c r="I1854" s="4" t="s">
        <v>14</v>
      </c>
      <c r="J1854" s="4"/>
      <c r="K1854" s="9" t="s">
        <v>1754</v>
      </c>
      <c r="L1854" s="10">
        <v>44036</v>
      </c>
      <c r="M1854" s="4"/>
      <c r="N1854" s="1">
        <f>COUNTIF(K:K,K1854)</f>
        <v>1</v>
      </c>
      <c r="O1854" s="1" t="str">
        <f t="shared" si="29"/>
        <v>Expenses,amount,,source,,expence amount,76,category,H2,item1,,item2,item3,H2,item4,,des,مشتريات نقاط البيع بطاقة: **4529;مدى(أثير) من: xx007 مبلغ: 76.00 SAR لدى: Sugar Sprinkles Co دولة: السعودية في: 2020/07/24 21:31,dae,44036,note2,</v>
      </c>
      <c r="P1854">
        <f>COUNTIF(O:O,O1854)</f>
        <v>1</v>
      </c>
    </row>
    <row r="1855" spans="1:16" ht="30" customHeight="1" thickBot="1" x14ac:dyDescent="0.35">
      <c r="A1855" s="8">
        <v>44038.407349537039</v>
      </c>
      <c r="B1855" s="4" t="s">
        <v>9</v>
      </c>
      <c r="C1855" s="4"/>
      <c r="D1855" s="4"/>
      <c r="E1855" s="9">
        <v>230.8</v>
      </c>
      <c r="F1855" s="4" t="s">
        <v>20</v>
      </c>
      <c r="G1855" s="4"/>
      <c r="H1855" s="4" t="s">
        <v>306</v>
      </c>
      <c r="I1855" s="4"/>
      <c r="J1855" s="4"/>
      <c r="K1855" s="9" t="s">
        <v>1755</v>
      </c>
      <c r="L1855" s="10">
        <v>44035</v>
      </c>
      <c r="M1855" s="4"/>
      <c r="N1855" s="1">
        <f>COUNTIF(K:K,K1855)</f>
        <v>1</v>
      </c>
      <c r="O1855" s="1" t="str">
        <f t="shared" si="29"/>
        <v>Expenses,amount,,source,,expence amount,230.8,category,Me,item1,,item2Pharmacy,item3,,item4,,des,مشتريات نقاط البيع بطاقة: **4529;مدى(تطبيق مدى Pay) من: xx007 مبلغ: 120.80 SAR لدى: adam pharmcy clinic دولة: السعودية في: 2020/07/23 23:45,dae,44035,note2,</v>
      </c>
      <c r="P1855">
        <f>COUNTIF(O:O,O1855)</f>
        <v>1</v>
      </c>
    </row>
    <row r="1856" spans="1:16" ht="30" customHeight="1" thickBot="1" x14ac:dyDescent="0.35">
      <c r="A1856" s="8">
        <v>44038.885844907411</v>
      </c>
      <c r="B1856" s="4" t="s">
        <v>9</v>
      </c>
      <c r="C1856" s="4"/>
      <c r="D1856" s="4"/>
      <c r="E1856" s="9">
        <v>40</v>
      </c>
      <c r="F1856" s="4" t="s">
        <v>14</v>
      </c>
      <c r="G1856" s="4"/>
      <c r="H1856" s="4"/>
      <c r="I1856" s="4" t="s">
        <v>14</v>
      </c>
      <c r="J1856" s="4"/>
      <c r="K1856" s="9" t="s">
        <v>1756</v>
      </c>
      <c r="L1856" s="10">
        <v>44035</v>
      </c>
      <c r="M1856" s="4"/>
      <c r="N1856" s="1">
        <f>COUNTIF(K:K,K1856)</f>
        <v>1</v>
      </c>
      <c r="O1856" s="1" t="str">
        <f t="shared" si="29"/>
        <v>Expenses,amount,,source,,expence amount,40,category,H2,item1,,item2,item3,H2,item4,,des,مشتريات نقاط البيع بطاقة: **4529;مدى(أثير) من: xx007 مبلغ: 40.00 SAR لدى: bsateen al qassem دولة: السعودية في: 2020/07/23 20:48,dae,44035,note2,</v>
      </c>
      <c r="P1856">
        <f>COUNTIF(O:O,O1856)</f>
        <v>1</v>
      </c>
    </row>
    <row r="1857" spans="1:16" ht="30" customHeight="1" thickBot="1" x14ac:dyDescent="0.35">
      <c r="A1857" s="8">
        <v>44038.88621527778</v>
      </c>
      <c r="B1857" s="4" t="s">
        <v>9</v>
      </c>
      <c r="C1857" s="4"/>
      <c r="D1857" s="4"/>
      <c r="E1857" s="9">
        <v>51.59</v>
      </c>
      <c r="F1857" s="4" t="s">
        <v>14</v>
      </c>
      <c r="G1857" s="4"/>
      <c r="H1857" s="4"/>
      <c r="I1857" s="4" t="s">
        <v>14</v>
      </c>
      <c r="J1857" s="4"/>
      <c r="K1857" s="9" t="s">
        <v>1757</v>
      </c>
      <c r="L1857" s="10">
        <v>44035</v>
      </c>
      <c r="M1857" s="4"/>
      <c r="N1857" s="1">
        <f>COUNTIF(K:K,K1857)</f>
        <v>1</v>
      </c>
      <c r="O1857" s="1" t="str">
        <f t="shared" si="29"/>
        <v>Expenses,amount,,source,,expence amount,51.59,category,H2,item1,,item2,item3,H2,item4,,des,مشتريات نقاط البيع بطاقة: **4529;مدى(أثير) من: xx007 مبلغ: 51.59 SAR لدى: Al Othaim Markets BR 7 دولة: السعودية في: 2020/07/23 21:20,dae,44035,note2,</v>
      </c>
      <c r="P1857">
        <f>COUNTIF(O:O,O1857)</f>
        <v>1</v>
      </c>
    </row>
    <row r="1858" spans="1:16" ht="30" customHeight="1" thickBot="1" x14ac:dyDescent="0.35">
      <c r="A1858" s="8">
        <v>44038.886701388888</v>
      </c>
      <c r="B1858" s="4" t="s">
        <v>9</v>
      </c>
      <c r="C1858" s="4"/>
      <c r="D1858" s="4"/>
      <c r="E1858" s="9">
        <v>35</v>
      </c>
      <c r="F1858" s="4" t="s">
        <v>14</v>
      </c>
      <c r="G1858" s="4"/>
      <c r="H1858" s="4"/>
      <c r="I1858" s="4" t="s">
        <v>14</v>
      </c>
      <c r="J1858" s="4"/>
      <c r="K1858" s="9" t="s">
        <v>1758</v>
      </c>
      <c r="L1858" s="10">
        <v>44035</v>
      </c>
      <c r="M1858" s="4"/>
      <c r="N1858" s="1">
        <f>COUNTIF(K:K,K1858)</f>
        <v>1</v>
      </c>
      <c r="O1858" s="1" t="str">
        <f t="shared" si="29"/>
        <v>Expenses,amount,,source,,expence amount,35,category,H2,item1,,item2,item3,H2,item4,,des,مشتريات نقاط البيع بطاقة: **4529;مدى(تطبيق مدى Pay) من: xx007 مبلغ: 35.00 SAR لدى: Herfy 15 دولة: السعودية في: 2020/07/23 20:33,dae,44035,note2,</v>
      </c>
      <c r="P1858">
        <f>COUNTIF(O:O,O1858)</f>
        <v>1</v>
      </c>
    </row>
    <row r="1859" spans="1:16" ht="30" customHeight="1" thickBot="1" x14ac:dyDescent="0.35">
      <c r="A1859" s="8">
        <v>44038.887233796297</v>
      </c>
      <c r="B1859" s="4" t="s">
        <v>9</v>
      </c>
      <c r="C1859" s="4"/>
      <c r="D1859" s="4"/>
      <c r="E1859" s="9">
        <v>35</v>
      </c>
      <c r="F1859" s="4" t="s">
        <v>10</v>
      </c>
      <c r="G1859" s="4" t="s">
        <v>24</v>
      </c>
      <c r="H1859" s="4"/>
      <c r="I1859" s="4"/>
      <c r="J1859" s="4"/>
      <c r="K1859" s="9" t="s">
        <v>1759</v>
      </c>
      <c r="L1859" s="10">
        <v>44035</v>
      </c>
      <c r="M1859" s="4"/>
      <c r="N1859" s="1">
        <f>COUNTIF(K:K,K1859)</f>
        <v>1</v>
      </c>
      <c r="O1859" s="1" t="str">
        <f t="shared" si="29"/>
        <v>Expenses,amount,,source,,expence amount,35,category,H1,item1,Batool,item2,item3,,item4,,des,مشتريات إنترنت بطاقة: **4529;مدى من: xx007 مبلغ: 35.00 SAR لدى: HungerStation في: 2020/07/23 22:05,dae,44035,note2,</v>
      </c>
      <c r="P1859">
        <f>COUNTIF(O:O,O1859)</f>
        <v>1</v>
      </c>
    </row>
    <row r="1860" spans="1:16" ht="30" customHeight="1" thickBot="1" x14ac:dyDescent="0.35">
      <c r="A1860" s="8">
        <v>44038.887685185182</v>
      </c>
      <c r="B1860" s="4" t="s">
        <v>9</v>
      </c>
      <c r="C1860" s="4"/>
      <c r="D1860" s="4"/>
      <c r="E1860" s="9">
        <v>50</v>
      </c>
      <c r="F1860" s="4" t="s">
        <v>20</v>
      </c>
      <c r="G1860" s="4"/>
      <c r="H1860" s="4" t="s">
        <v>22</v>
      </c>
      <c r="I1860" s="4"/>
      <c r="J1860" s="4"/>
      <c r="K1860" s="9" t="s">
        <v>1760</v>
      </c>
      <c r="L1860" s="10">
        <v>44035</v>
      </c>
      <c r="M1860" s="4"/>
      <c r="N1860" s="1">
        <f>COUNTIF(K:K,K1860)</f>
        <v>1</v>
      </c>
      <c r="O1860" s="1" t="str">
        <f t="shared" si="29"/>
        <v>Expenses,amount,,source,,expence amount,50,category,Me,item1,,item2Fuel,item3,,item4,,des,مشتريات نقاط البيع بطاقة: **4529;مدى(تطبيق مدى Pay) من: xx007 مبلغ: 50.00 SAR لدى: ALATOZ CO دولة: السعودية في: 2020/07/23 23:33,dae,44035,note2,</v>
      </c>
      <c r="P1860">
        <f>COUNTIF(O:O,O1860)</f>
        <v>1</v>
      </c>
    </row>
    <row r="1861" spans="1:16" ht="30" customHeight="1" thickBot="1" x14ac:dyDescent="0.35">
      <c r="A1861" s="8">
        <v>44038.888055555559</v>
      </c>
      <c r="B1861" s="4" t="s">
        <v>9</v>
      </c>
      <c r="C1861" s="4"/>
      <c r="D1861" s="4"/>
      <c r="E1861" s="9">
        <v>300</v>
      </c>
      <c r="F1861" s="4" t="s">
        <v>10</v>
      </c>
      <c r="G1861" s="4" t="s">
        <v>10</v>
      </c>
      <c r="H1861" s="4"/>
      <c r="I1861" s="4"/>
      <c r="J1861" s="4"/>
      <c r="K1861" s="9" t="s">
        <v>1761</v>
      </c>
      <c r="L1861" s="10">
        <v>44035</v>
      </c>
      <c r="M1861" s="4"/>
      <c r="N1861" s="1">
        <f>COUNTIF(K:K,K1861)</f>
        <v>1</v>
      </c>
      <c r="O1861" s="1" t="str">
        <f t="shared" si="29"/>
        <v>Expenses,amount,,source,,expence amount,300,category,H1,item1,H1,item2,item3,,item4,,des,حوالة صادرة: محلية من: xx007 مبلغ: 300.00 SAR في: 2020/07/23 15:36,dae,44035,note2,</v>
      </c>
      <c r="P1861">
        <f>COUNTIF(O:O,O1861)</f>
        <v>1</v>
      </c>
    </row>
    <row r="1862" spans="1:16" ht="30" customHeight="1" thickBot="1" x14ac:dyDescent="0.35">
      <c r="A1862" s="8">
        <v>44038.888969907406</v>
      </c>
      <c r="B1862" s="4" t="s">
        <v>9</v>
      </c>
      <c r="C1862" s="4"/>
      <c r="D1862" s="4"/>
      <c r="E1862" s="9">
        <v>490</v>
      </c>
      <c r="F1862" s="4" t="s">
        <v>14</v>
      </c>
      <c r="G1862" s="4"/>
      <c r="H1862" s="4"/>
      <c r="I1862" s="4" t="s">
        <v>14</v>
      </c>
      <c r="J1862" s="4"/>
      <c r="K1862" s="9" t="s">
        <v>1762</v>
      </c>
      <c r="L1862" s="10">
        <v>44035</v>
      </c>
      <c r="M1862" s="4"/>
      <c r="N1862" s="1">
        <f>COUNTIF(K:K,K1862)</f>
        <v>1</v>
      </c>
      <c r="O1862" s="1" t="str">
        <f t="shared" si="29"/>
        <v>Expenses,amount,,source,,expence amount,490,category,H2,item1,,item2,item3,H2,item4,,des,مشتريات نقاط البيع بطاقة: **4529;مدى(تطبيق مدى Pay) من: xx007 مبلغ: 490.00 SAR لدى: Le Chateau دولة: السعودية في: 2020/07/23 19:00,dae,44035,note2,</v>
      </c>
      <c r="P1862">
        <f>COUNTIF(O:O,O1862)</f>
        <v>1</v>
      </c>
    </row>
    <row r="1863" spans="1:16" ht="30" customHeight="1" thickBot="1" x14ac:dyDescent="0.35">
      <c r="A1863" s="8">
        <v>44039.076261574075</v>
      </c>
      <c r="B1863" s="4" t="s">
        <v>9</v>
      </c>
      <c r="C1863" s="4"/>
      <c r="D1863" s="4"/>
      <c r="E1863" s="9">
        <v>5</v>
      </c>
      <c r="F1863" s="4" t="s">
        <v>20</v>
      </c>
      <c r="G1863" s="4"/>
      <c r="H1863" s="4" t="s">
        <v>127</v>
      </c>
      <c r="I1863" s="4"/>
      <c r="J1863" s="4"/>
      <c r="K1863" s="9" t="s">
        <v>3075</v>
      </c>
      <c r="L1863" s="10">
        <v>44038</v>
      </c>
      <c r="M1863" s="4"/>
      <c r="N1863" s="1">
        <f>COUNTIF(K:K,K1863)</f>
        <v>1</v>
      </c>
      <c r="O1863" s="1" t="str">
        <f t="shared" si="29"/>
        <v>Expenses,amount,,source,,expence amount,5,category,Me,item1,,item2Car Wash,item3,,item4,,des,5 aaa,dae,44038,note2,</v>
      </c>
      <c r="P1863">
        <f>COUNTIF(O:O,O1863)</f>
        <v>1</v>
      </c>
    </row>
    <row r="1864" spans="1:16" ht="30" customHeight="1" thickBot="1" x14ac:dyDescent="0.35">
      <c r="A1864" s="8">
        <v>44039.076539351852</v>
      </c>
      <c r="B1864" s="4" t="s">
        <v>9</v>
      </c>
      <c r="C1864" s="4"/>
      <c r="D1864" s="4"/>
      <c r="E1864" s="9">
        <v>5</v>
      </c>
      <c r="F1864" s="4" t="s">
        <v>20</v>
      </c>
      <c r="G1864" s="4"/>
      <c r="H1864" s="4" t="s">
        <v>30</v>
      </c>
      <c r="I1864" s="4"/>
      <c r="J1864" s="4"/>
      <c r="K1864" s="9" t="s">
        <v>1763</v>
      </c>
      <c r="L1864" s="10">
        <v>44038</v>
      </c>
      <c r="M1864" s="4"/>
      <c r="N1864" s="1">
        <f>COUNTIF(K:K,K1864)</f>
        <v>1</v>
      </c>
      <c r="O1864" s="1" t="str">
        <f t="shared" si="29"/>
        <v>Expenses,amount,,source,,expence amount,5,category,Me,item1,,item2Other,item3,,item4,,des,مساويك,dae,44038,note2,</v>
      </c>
      <c r="P1864">
        <f>COUNTIF(O:O,O1864)</f>
        <v>1</v>
      </c>
    </row>
    <row r="1865" spans="1:16" ht="30" customHeight="1" thickBot="1" x14ac:dyDescent="0.35">
      <c r="A1865" s="8">
        <v>44039.076805555553</v>
      </c>
      <c r="B1865" s="4" t="s">
        <v>9</v>
      </c>
      <c r="C1865" s="4"/>
      <c r="D1865" s="4"/>
      <c r="E1865" s="9">
        <v>34</v>
      </c>
      <c r="F1865" s="4" t="s">
        <v>20</v>
      </c>
      <c r="G1865" s="4"/>
      <c r="H1865" s="4" t="s">
        <v>45</v>
      </c>
      <c r="I1865" s="4"/>
      <c r="J1865" s="4"/>
      <c r="K1865" s="12" t="s">
        <v>1764</v>
      </c>
      <c r="L1865" s="10">
        <v>44038</v>
      </c>
      <c r="M1865" s="4"/>
      <c r="N1865" s="1" t="e">
        <f>COUNTIF(K:K,K1865)</f>
        <v>#VALUE!</v>
      </c>
      <c r="O1865" s="1" t="str">
        <f t="shared" si="29"/>
        <v>Expenses,amount,,source,,expence amount,34,category,Me,item1,,item2Laundry,item3,,item4,,des,مسألة في الطلاق المعلق س: لقد أمرت زوجتي بأخذ جميع أغراض بيتها لأهلها، وطلبت من إخوانها القيام بذلك، ووعدتهم أن أعطيهم ورقة طلاقها يوم السبت إن شاء الله، وكان ذلك يوم الجمعة، غير أني عدلت عن طلاقها، ولم يسبقه أو يلحقه طلاق، فهل هذا يعتبر طلاق؟. ج:إذا كان الواقع هو ما ذكرته أعلاه، فزوجتك باقية في عصمتك لم يقع عليها طلاق؛ لأنك، والحال ما ذكر لم تطلقها، وإنما وعدت بإرسال الطلاق، ثم عدلت عن ذلك. وفق الله الجميع لما يرضيه. (مجموع 22/39).,dae,44038,note2,</v>
      </c>
      <c r="P1865" t="e">
        <f>COUNTIF(O:O,O1865)</f>
        <v>#VALUE!</v>
      </c>
    </row>
    <row r="1866" spans="1:16" ht="30" customHeight="1" thickBot="1" x14ac:dyDescent="0.35">
      <c r="A1866" s="8">
        <v>44039.404907407406</v>
      </c>
      <c r="B1866" s="4" t="s">
        <v>9</v>
      </c>
      <c r="C1866" s="4"/>
      <c r="D1866" s="4"/>
      <c r="E1866" s="9">
        <v>90.56</v>
      </c>
      <c r="F1866" s="4" t="s">
        <v>14</v>
      </c>
      <c r="G1866" s="4"/>
      <c r="H1866" s="4"/>
      <c r="I1866" s="4" t="s">
        <v>14</v>
      </c>
      <c r="J1866" s="4"/>
      <c r="K1866" s="9" t="s">
        <v>1765</v>
      </c>
      <c r="L1866" s="10">
        <v>44038</v>
      </c>
      <c r="M1866" s="4"/>
      <c r="N1866" s="1">
        <f>COUNTIF(K:K,K1866)</f>
        <v>1</v>
      </c>
      <c r="O1866" s="1" t="str">
        <f t="shared" si="29"/>
        <v>Expenses,amount,,source,,expence amount,90.56,category,H2,item1,,item2,item3,H2,item4,,des,مشتريات نقاط البيع بطاقة: **4529;مدى(أثير) من: xx007 مبلغ: 90.56 SAR لدى: AlOthaim AlNafel 148 دولة: السعودية في: 2020/07/26 23:51,dae,44038,note2,</v>
      </c>
      <c r="P1866">
        <f>COUNTIF(O:O,O1866)</f>
        <v>1</v>
      </c>
    </row>
    <row r="1867" spans="1:16" ht="30" customHeight="1" thickBot="1" x14ac:dyDescent="0.35">
      <c r="A1867" s="8">
        <v>44039.405335648145</v>
      </c>
      <c r="B1867" s="4" t="s">
        <v>9</v>
      </c>
      <c r="C1867" s="4"/>
      <c r="D1867" s="4"/>
      <c r="E1867" s="9">
        <v>101.17</v>
      </c>
      <c r="F1867" s="4" t="s">
        <v>14</v>
      </c>
      <c r="G1867" s="4"/>
      <c r="H1867" s="4"/>
      <c r="I1867" s="4" t="s">
        <v>14</v>
      </c>
      <c r="J1867" s="4"/>
      <c r="K1867" s="9" t="s">
        <v>1766</v>
      </c>
      <c r="L1867" s="10">
        <v>44038</v>
      </c>
      <c r="M1867" s="4"/>
      <c r="N1867" s="1">
        <f>COUNTIF(K:K,K1867)</f>
        <v>1</v>
      </c>
      <c r="O1867" s="1" t="str">
        <f t="shared" si="29"/>
        <v>Expenses,amount,,source,,expence amount,101.17,category,H2,item1,,item2,item3,H2,item4,,des,مشتريات نقاط البيع بطاقة: **4529;مدى(أثير) من: xx007 مبلغ: 101.17 SAR لدى: TAMIMI MARKETS S162 دولة: السعودية في: 2020/07/26 23:19,dae,44038,note2,</v>
      </c>
      <c r="P1867">
        <f>COUNTIF(O:O,O1867)</f>
        <v>1</v>
      </c>
    </row>
    <row r="1868" spans="1:16" ht="30" customHeight="1" thickBot="1" x14ac:dyDescent="0.35">
      <c r="A1868" s="8">
        <v>44039.405717592592</v>
      </c>
      <c r="B1868" s="4" t="s">
        <v>9</v>
      </c>
      <c r="C1868" s="4"/>
      <c r="D1868" s="4"/>
      <c r="E1868" s="9">
        <v>71</v>
      </c>
      <c r="F1868" s="4" t="s">
        <v>14</v>
      </c>
      <c r="G1868" s="4"/>
      <c r="H1868" s="4"/>
      <c r="I1868" s="4" t="s">
        <v>14</v>
      </c>
      <c r="J1868" s="4"/>
      <c r="K1868" s="9" t="s">
        <v>1767</v>
      </c>
      <c r="L1868" s="10">
        <v>44038</v>
      </c>
      <c r="M1868" s="4"/>
      <c r="N1868" s="1">
        <f>COUNTIF(K:K,K1868)</f>
        <v>1</v>
      </c>
      <c r="O1868" s="1" t="str">
        <f t="shared" si="29"/>
        <v>Expenses,amount,,source,,expence amount,71,category,H2,item1,,item2,item3,H2,item4,,des,مشتريات إنترنت بطاقة: **4529;مدى من: xx007 مبلغ: 71.00 SAR لدى: HungerStation في: 2020/07/26 20:51,dae,44038,note2,</v>
      </c>
      <c r="P1868">
        <f>COUNTIF(O:O,O1868)</f>
        <v>1</v>
      </c>
    </row>
    <row r="1869" spans="1:16" ht="30" customHeight="1" thickBot="1" x14ac:dyDescent="0.35">
      <c r="A1869" s="8">
        <v>44039.406192129631</v>
      </c>
      <c r="B1869" s="4" t="s">
        <v>9</v>
      </c>
      <c r="C1869" s="4"/>
      <c r="D1869" s="4"/>
      <c r="E1869" s="9">
        <v>19</v>
      </c>
      <c r="F1869" s="4" t="s">
        <v>20</v>
      </c>
      <c r="G1869" s="4"/>
      <c r="H1869" s="4" t="s">
        <v>30</v>
      </c>
      <c r="I1869" s="4"/>
      <c r="J1869" s="4"/>
      <c r="K1869" s="9" t="s">
        <v>1768</v>
      </c>
      <c r="L1869" s="10">
        <v>44038</v>
      </c>
      <c r="M1869" s="4"/>
      <c r="N1869" s="1">
        <f>COUNTIF(K:K,K1869)</f>
        <v>1</v>
      </c>
      <c r="O1869" s="1" t="str">
        <f t="shared" si="29"/>
        <v>Expenses,amount,,source,,expence amount,19,category,Me,item1,,item2Other,item3,,item4,,des,مشتريات إنترنت بطاقة: **4529;مدى من: xx007 مبلغ: 19.00 SAR لدى: Careem Transportation في: 2020/07/26 14:47,dae,44038,note2,</v>
      </c>
      <c r="P1869">
        <f>COUNTIF(O:O,O1869)</f>
        <v>1</v>
      </c>
    </row>
    <row r="1870" spans="1:16" ht="30" customHeight="1" thickBot="1" x14ac:dyDescent="0.35">
      <c r="A1870" s="8">
        <v>44039.407719907409</v>
      </c>
      <c r="B1870" s="4" t="s">
        <v>9</v>
      </c>
      <c r="C1870" s="4"/>
      <c r="D1870" s="4"/>
      <c r="E1870" s="9">
        <v>390</v>
      </c>
      <c r="F1870" s="4" t="s">
        <v>14</v>
      </c>
      <c r="G1870" s="4"/>
      <c r="H1870" s="4"/>
      <c r="I1870" s="4" t="s">
        <v>14</v>
      </c>
      <c r="J1870" s="4"/>
      <c r="K1870" s="9" t="s">
        <v>1769</v>
      </c>
      <c r="L1870" s="10">
        <v>44038</v>
      </c>
      <c r="M1870" s="4"/>
      <c r="N1870" s="1">
        <f>COUNTIF(K:K,K1870)</f>
        <v>1</v>
      </c>
      <c r="O1870" s="1" t="str">
        <f t="shared" si="29"/>
        <v>Expenses,amount,,source,,expence amount,390,category,H2,item1,,item2,item3,H2,item4,,des,حوالة صادرة: محلية من: xx007 مبلغ: 390.00 SAR في: 2020/07/26 13:02,dae,44038,note2,</v>
      </c>
      <c r="P1870">
        <f>COUNTIF(O:O,O1870)</f>
        <v>1</v>
      </c>
    </row>
    <row r="1871" spans="1:16" ht="30" customHeight="1" thickBot="1" x14ac:dyDescent="0.35">
      <c r="A1871" s="8">
        <v>44039.408356481479</v>
      </c>
      <c r="B1871" s="4" t="s">
        <v>9</v>
      </c>
      <c r="C1871" s="4"/>
      <c r="D1871" s="4"/>
      <c r="E1871" s="9">
        <v>23.5</v>
      </c>
      <c r="F1871" s="4" t="s">
        <v>14</v>
      </c>
      <c r="G1871" s="4"/>
      <c r="H1871" s="4"/>
      <c r="I1871" s="4" t="s">
        <v>14</v>
      </c>
      <c r="J1871" s="4"/>
      <c r="K1871" s="9" t="s">
        <v>1770</v>
      </c>
      <c r="L1871" s="10">
        <v>44035</v>
      </c>
      <c r="M1871" s="4"/>
      <c r="N1871" s="1">
        <f>COUNTIF(K:K,K1871)</f>
        <v>1</v>
      </c>
      <c r="O1871" s="1" t="str">
        <f t="shared" si="29"/>
        <v>Expenses,amount,,source,,expence amount,23.5,category,H2,item1,,item2,item3,H2,item4,,des,مشتريات نقاط البيع بطاقة: **4529;مدى(تطبيق مدى Pay) من: xx007 مبلغ: 13.50 SAR لدى: Ruba Muhammad Al دولة: السعودية في: 2020/07/23 23:43,dae,44035,note2,</v>
      </c>
      <c r="P1871">
        <f>COUNTIF(O:O,O1871)</f>
        <v>1</v>
      </c>
    </row>
    <row r="1872" spans="1:16" ht="30" customHeight="1" thickBot="1" x14ac:dyDescent="0.35">
      <c r="A1872" s="8">
        <v>44039.40902777778</v>
      </c>
      <c r="B1872" s="4" t="s">
        <v>9</v>
      </c>
      <c r="C1872" s="4"/>
      <c r="D1872" s="4"/>
      <c r="E1872" s="9">
        <v>24</v>
      </c>
      <c r="F1872" s="4" t="s">
        <v>20</v>
      </c>
      <c r="G1872" s="4"/>
      <c r="H1872" s="4" t="s">
        <v>30</v>
      </c>
      <c r="I1872" s="4"/>
      <c r="J1872" s="4"/>
      <c r="K1872" s="9" t="s">
        <v>1771</v>
      </c>
      <c r="L1872" s="10">
        <v>44035</v>
      </c>
      <c r="M1872" s="4"/>
      <c r="N1872" s="1">
        <f>COUNTIF(K:K,K1872)</f>
        <v>1</v>
      </c>
      <c r="O1872" s="1" t="str">
        <f t="shared" si="29"/>
        <v>Expenses,amount,,source,,expence amount,24,category,Me,item1,,item2Other,item3,,item4,,des,مشتريات إنترنت بطاقة: **4529;مدى من: xx007 مبلغ: 6 USD لدى: PADDLE NET PDFCONVERT في: 2020/07/23 10:06,dae,44035,note2,</v>
      </c>
      <c r="P1872">
        <f>COUNTIF(O:O,O1872)</f>
        <v>1</v>
      </c>
    </row>
    <row r="1873" spans="1:16" ht="30" customHeight="1" thickBot="1" x14ac:dyDescent="0.35">
      <c r="A1873" s="8">
        <v>44040.796712962961</v>
      </c>
      <c r="B1873" s="4" t="s">
        <v>9</v>
      </c>
      <c r="C1873" s="4"/>
      <c r="D1873" s="4"/>
      <c r="E1873" s="9">
        <v>500</v>
      </c>
      <c r="F1873" s="4" t="s">
        <v>10</v>
      </c>
      <c r="G1873" s="4" t="s">
        <v>57</v>
      </c>
      <c r="H1873" s="4"/>
      <c r="I1873" s="4"/>
      <c r="J1873" s="4"/>
      <c r="K1873" s="9" t="s">
        <v>1772</v>
      </c>
      <c r="L1873" s="10">
        <v>44044</v>
      </c>
      <c r="M1873" s="4"/>
      <c r="N1873" s="1">
        <f>COUNTIF(K:K,K1873)</f>
        <v>1</v>
      </c>
      <c r="O1873" s="1" t="str">
        <f t="shared" si="29"/>
        <v>Expenses,amount,,source,,expence amount,500,category,H1,item1,Omer,item2,item3,,item4,,des,حوالة صادرة: محلية من: xx007 مبلغ: 500.00 SAR في: 2020/07/28 10:08,dae,44044,note2,</v>
      </c>
      <c r="P1873">
        <f>COUNTIF(O:O,O1873)</f>
        <v>1</v>
      </c>
    </row>
    <row r="1874" spans="1:16" ht="30" customHeight="1" thickBot="1" x14ac:dyDescent="0.35">
      <c r="A1874" s="8">
        <v>44040.797210648147</v>
      </c>
      <c r="B1874" s="4" t="s">
        <v>9</v>
      </c>
      <c r="C1874" s="4"/>
      <c r="D1874" s="4"/>
      <c r="E1874" s="9">
        <v>50</v>
      </c>
      <c r="F1874" s="4" t="s">
        <v>10</v>
      </c>
      <c r="G1874" s="4" t="s">
        <v>24</v>
      </c>
      <c r="H1874" s="4"/>
      <c r="I1874" s="4"/>
      <c r="J1874" s="4"/>
      <c r="K1874" s="9" t="s">
        <v>1773</v>
      </c>
      <c r="L1874" s="10">
        <v>44040</v>
      </c>
      <c r="M1874" s="4"/>
      <c r="N1874" s="1">
        <f>COUNTIF(K:K,K1874)</f>
        <v>1</v>
      </c>
      <c r="O1874" s="1" t="str">
        <f t="shared" si="29"/>
        <v>Expenses,amount,,source,,expence amount,50,category,H1,item1,Batool,item2,item3,,item4,,des,حوالة صادرة: محلية من: xx007 مبلغ: 50.00 SAR في: 2020/07/28 10:22,dae,44040,note2,</v>
      </c>
      <c r="P1874">
        <f>COUNTIF(O:O,O1874)</f>
        <v>1</v>
      </c>
    </row>
    <row r="1875" spans="1:16" ht="30" customHeight="1" thickBot="1" x14ac:dyDescent="0.35">
      <c r="A1875" s="8">
        <v>44042.958657407406</v>
      </c>
      <c r="B1875" s="4" t="s">
        <v>9</v>
      </c>
      <c r="C1875" s="4"/>
      <c r="D1875" s="4"/>
      <c r="E1875" s="9">
        <v>15</v>
      </c>
      <c r="F1875" s="4" t="s">
        <v>20</v>
      </c>
      <c r="G1875" s="4"/>
      <c r="H1875" s="4" t="s">
        <v>45</v>
      </c>
      <c r="I1875" s="4"/>
      <c r="J1875" s="4"/>
      <c r="K1875" s="9" t="s">
        <v>1774</v>
      </c>
      <c r="L1875" s="10">
        <v>44044</v>
      </c>
      <c r="M1875" s="4"/>
      <c r="N1875" s="1">
        <f>COUNTIF(K:K,K1875)</f>
        <v>1</v>
      </c>
      <c r="O1875" s="1" t="str">
        <f t="shared" si="29"/>
        <v>Expenses,amount,,source,,expence amount,15,category,Me,item1,,item2Laundry,item3,,item4,,des,شراء عبر نقاط البيع بطاقة: ***1693; مدى من: ***3001 مبلغ: SAR 15.00 لدى: laundry HAYA ALI MOHAM 682 MED في: 2020-07-30 22:41:03,dae,44044,note2,</v>
      </c>
      <c r="P1875">
        <f>COUNTIF(O:O,O1875)</f>
        <v>1</v>
      </c>
    </row>
    <row r="1876" spans="1:16" ht="30" customHeight="1" thickBot="1" x14ac:dyDescent="0.35">
      <c r="A1876" s="8">
        <v>44042.959050925929</v>
      </c>
      <c r="B1876" s="4" t="s">
        <v>9</v>
      </c>
      <c r="C1876" s="4"/>
      <c r="D1876" s="4"/>
      <c r="E1876" s="9">
        <v>249</v>
      </c>
      <c r="F1876" s="4" t="s">
        <v>20</v>
      </c>
      <c r="G1876" s="4"/>
      <c r="H1876" s="4" t="s">
        <v>30</v>
      </c>
      <c r="I1876" s="4"/>
      <c r="J1876" s="4"/>
      <c r="K1876" s="9" t="s">
        <v>1775</v>
      </c>
      <c r="L1876" s="10">
        <v>44044</v>
      </c>
      <c r="M1876" s="4"/>
      <c r="N1876" s="1">
        <f>COUNTIF(K:K,K1876)</f>
        <v>1</v>
      </c>
      <c r="O1876" s="1" t="str">
        <f t="shared" si="29"/>
        <v>Expenses,amount,,source,,expence amount,249,category,Me,item1,,item2Other,item3,,item4,,des,شراء عبر نقاط البيع بطاقة: ***1693; مدى من: ***3001 مبلغ: SAR 249.00 لدى: MIHYAR في: 2020-07-30 22:07:38,dae,44044,note2,</v>
      </c>
      <c r="P1876">
        <f>COUNTIF(O:O,O1876)</f>
        <v>1</v>
      </c>
    </row>
    <row r="1877" spans="1:16" ht="30" customHeight="1" thickBot="1" x14ac:dyDescent="0.35">
      <c r="A1877" s="8">
        <v>44042.96565972222</v>
      </c>
      <c r="B1877" s="4" t="s">
        <v>9</v>
      </c>
      <c r="C1877" s="4"/>
      <c r="D1877" s="4"/>
      <c r="E1877" s="9">
        <v>219</v>
      </c>
      <c r="F1877" s="4" t="s">
        <v>20</v>
      </c>
      <c r="G1877" s="4"/>
      <c r="H1877" s="4" t="s">
        <v>30</v>
      </c>
      <c r="I1877" s="4"/>
      <c r="J1877" s="4"/>
      <c r="K1877" s="9" t="s">
        <v>1776</v>
      </c>
      <c r="L1877" s="10">
        <v>44044</v>
      </c>
      <c r="M1877" s="4"/>
      <c r="N1877" s="1">
        <f>COUNTIF(K:K,K1877)</f>
        <v>1</v>
      </c>
      <c r="O1877" s="1" t="str">
        <f t="shared" si="29"/>
        <v>Expenses,amount,,source,,expence amount,219,category,Me,item1,,item2Other,item3,,item4,,des,شراء عبر نقاط البيع بطاقة: ***1693; مدى من: ***3001 مبلغ: SAR 219.00 لدى: SKECHERS في: 2020-07-30 22:02:02,dae,44044,note2,</v>
      </c>
      <c r="P1877">
        <f>COUNTIF(O:O,O1877)</f>
        <v>1</v>
      </c>
    </row>
    <row r="1878" spans="1:16" ht="30" customHeight="1" thickBot="1" x14ac:dyDescent="0.35">
      <c r="A1878" s="8">
        <v>44042.998356481483</v>
      </c>
      <c r="B1878" s="4" t="s">
        <v>9</v>
      </c>
      <c r="C1878" s="4"/>
      <c r="D1878" s="4"/>
      <c r="E1878" s="9">
        <v>30</v>
      </c>
      <c r="F1878" s="4" t="s">
        <v>14</v>
      </c>
      <c r="G1878" s="4"/>
      <c r="H1878" s="4"/>
      <c r="I1878" s="4" t="s">
        <v>14</v>
      </c>
      <c r="J1878" s="4"/>
      <c r="K1878" s="9" t="s">
        <v>1777</v>
      </c>
      <c r="L1878" s="10">
        <v>44044</v>
      </c>
      <c r="M1878" s="4"/>
      <c r="N1878" s="1">
        <f>COUNTIF(K:K,K1878)</f>
        <v>1</v>
      </c>
      <c r="O1878" s="1" t="str">
        <f t="shared" si="29"/>
        <v>Expenses,amount,,source,,expence amount,30,category,H2,item1,,item2,item3,H2,item4,,des,مشتريات نقاط البيع بطاقة: **4529;مدى(أثير) من: xx007 مبلغ: 30.00 SAR لدى: Aaly Alshubah station دولة: السعودية في: 2020/07/30 23:12,dae,44044,note2,</v>
      </c>
      <c r="P1878">
        <f>COUNTIF(O:O,O1878)</f>
        <v>1</v>
      </c>
    </row>
    <row r="1879" spans="1:16" ht="30" customHeight="1" thickBot="1" x14ac:dyDescent="0.35">
      <c r="A1879" s="8">
        <v>44042.998668981483</v>
      </c>
      <c r="B1879" s="4" t="s">
        <v>9</v>
      </c>
      <c r="C1879" s="4"/>
      <c r="D1879" s="4"/>
      <c r="E1879" s="9">
        <v>52.5</v>
      </c>
      <c r="F1879" s="4" t="s">
        <v>14</v>
      </c>
      <c r="G1879" s="4"/>
      <c r="H1879" s="4"/>
      <c r="I1879" s="4" t="s">
        <v>14</v>
      </c>
      <c r="J1879" s="4"/>
      <c r="K1879" s="9" t="s">
        <v>1778</v>
      </c>
      <c r="L1879" s="10">
        <v>44044</v>
      </c>
      <c r="M1879" s="4"/>
      <c r="N1879" s="1">
        <f>COUNTIF(K:K,K1879)</f>
        <v>1</v>
      </c>
      <c r="O1879" s="1" t="str">
        <f t="shared" si="29"/>
        <v>Expenses,amount,,source,,expence amount,52.5,category,H2,item1,,item2,item3,H2,item4,,des,مشتريات نقاط البيع بطاقة: **4529;مدى(أثير) من: xx007 مبلغ: 52.50 SAR لدى: CARREFOUR دولة: السعودية في: 2020/07/30 23:04,dae,44044,note2,</v>
      </c>
      <c r="P1879">
        <f>COUNTIF(O:O,O1879)</f>
        <v>1</v>
      </c>
    </row>
    <row r="1880" spans="1:16" ht="30" customHeight="1" thickBot="1" x14ac:dyDescent="0.35">
      <c r="A1880" s="8">
        <v>44042.99900462963</v>
      </c>
      <c r="B1880" s="4" t="s">
        <v>9</v>
      </c>
      <c r="C1880" s="4"/>
      <c r="D1880" s="4"/>
      <c r="E1880" s="9">
        <v>105</v>
      </c>
      <c r="F1880" s="4" t="s">
        <v>14</v>
      </c>
      <c r="G1880" s="4"/>
      <c r="H1880" s="4"/>
      <c r="I1880" s="4" t="s">
        <v>14</v>
      </c>
      <c r="J1880" s="4"/>
      <c r="K1880" s="9" t="s">
        <v>1779</v>
      </c>
      <c r="L1880" s="10">
        <v>44044</v>
      </c>
      <c r="M1880" s="4"/>
      <c r="N1880" s="1">
        <f>COUNTIF(K:K,K1880)</f>
        <v>1</v>
      </c>
      <c r="O1880" s="1" t="str">
        <f t="shared" si="29"/>
        <v>Expenses,amount,,source,,expence amount,105,category,H2,item1,,item2,item3,H2,item4,,des,مشتريات نقاط البيع بطاقة: **4529;مدى(أثير) من: xx007 مبلغ: 105.00 SAR لدى: TAMIMI MARKETS S162 دولة: السعودية في: 2020/07/30 22:42,dae,44044,note2,</v>
      </c>
      <c r="P1880">
        <f>COUNTIF(O:O,O1880)</f>
        <v>1</v>
      </c>
    </row>
    <row r="1881" spans="1:16" ht="30" customHeight="1" thickBot="1" x14ac:dyDescent="0.35">
      <c r="A1881" s="8">
        <v>44042.999363425923</v>
      </c>
      <c r="B1881" s="4" t="s">
        <v>9</v>
      </c>
      <c r="C1881" s="4"/>
      <c r="D1881" s="4"/>
      <c r="E1881" s="9">
        <v>51.35</v>
      </c>
      <c r="F1881" s="4" t="s">
        <v>14</v>
      </c>
      <c r="G1881" s="4"/>
      <c r="H1881" s="4"/>
      <c r="I1881" s="4" t="s">
        <v>14</v>
      </c>
      <c r="J1881" s="4"/>
      <c r="K1881" s="9" t="s">
        <v>1780</v>
      </c>
      <c r="L1881" s="10">
        <v>44044</v>
      </c>
      <c r="M1881" s="4"/>
      <c r="N1881" s="1">
        <f>COUNTIF(K:K,K1881)</f>
        <v>1</v>
      </c>
      <c r="O1881" s="1" t="str">
        <f t="shared" si="29"/>
        <v>Expenses,amount,,source,,expence amount,51.35,category,H2,item1,,item2,item3,H2,item4,,des,مشتريات نقاط البيع بطاقة: **4529;مدى(أثير) من: xx007 مبلغ: 51.35 SAR لدى: AlOthaim AlNafel 148 دولة: السعودية في: 2020/07/30 22:11,dae,44044,note2,</v>
      </c>
      <c r="P1881">
        <f>COUNTIF(O:O,O1881)</f>
        <v>1</v>
      </c>
    </row>
    <row r="1882" spans="1:16" ht="30" customHeight="1" thickBot="1" x14ac:dyDescent="0.35">
      <c r="A1882" s="8">
        <v>44042.999652777777</v>
      </c>
      <c r="B1882" s="4" t="s">
        <v>9</v>
      </c>
      <c r="C1882" s="4"/>
      <c r="D1882" s="4"/>
      <c r="E1882" s="9">
        <v>9</v>
      </c>
      <c r="F1882" s="4" t="s">
        <v>20</v>
      </c>
      <c r="G1882" s="4"/>
      <c r="H1882" s="4" t="s">
        <v>84</v>
      </c>
      <c r="I1882" s="4"/>
      <c r="J1882" s="4"/>
      <c r="K1882" s="9" t="s">
        <v>1781</v>
      </c>
      <c r="L1882" s="10">
        <v>44042</v>
      </c>
      <c r="M1882" s="4"/>
      <c r="N1882" s="1">
        <f>COUNTIF(K:K,K1882)</f>
        <v>1</v>
      </c>
      <c r="O1882" s="1" t="str">
        <f t="shared" si="29"/>
        <v>Expenses,amount,,source,,expence amount,9,category,Me,item1,,item2Coffee,item3,,item4,,des,مشتريات نقاط البيع بطاقة: **4529;مدى(تطبيق مدى Pay) من: xx007 مبلغ: 9.00 SAR لدى: Dunkin Donuts دولة: السعودية في: 2020/07/30 21:36,dae,44042,note2,</v>
      </c>
      <c r="P1882">
        <f>COUNTIF(O:O,O1882)</f>
        <v>1</v>
      </c>
    </row>
    <row r="1883" spans="1:16" ht="30" customHeight="1" thickBot="1" x14ac:dyDescent="0.35">
      <c r="A1883" s="8">
        <v>44042.999918981484</v>
      </c>
      <c r="B1883" s="4" t="s">
        <v>9</v>
      </c>
      <c r="C1883" s="4"/>
      <c r="D1883" s="4"/>
      <c r="E1883" s="9">
        <v>89</v>
      </c>
      <c r="F1883" s="4" t="s">
        <v>20</v>
      </c>
      <c r="G1883" s="4"/>
      <c r="H1883" s="4" t="s">
        <v>22</v>
      </c>
      <c r="I1883" s="4"/>
      <c r="J1883" s="4"/>
      <c r="K1883" s="9" t="s">
        <v>1782</v>
      </c>
      <c r="L1883" s="10">
        <v>44042</v>
      </c>
      <c r="M1883" s="4"/>
      <c r="N1883" s="1">
        <f>COUNTIF(K:K,K1883)</f>
        <v>1</v>
      </c>
      <c r="O1883" s="1" t="str">
        <f t="shared" si="29"/>
        <v>Expenses,amount,,source,,expence amount,89,category,Me,item1,,item2Fuel,item3,,item4,,des,مشتريات نقاط البيع بطاقة: **4529;مدى(تطبيق مدى Pay) من: xx007 مبلغ: 89.00 SAR لدى: Asia Petrol Services دولة: السعودية في: 2020/07/30 21:30,dae,44042,note2,</v>
      </c>
      <c r="P1883">
        <f>COUNTIF(O:O,O1883)</f>
        <v>1</v>
      </c>
    </row>
    <row r="1884" spans="1:16" ht="30" customHeight="1" thickBot="1" x14ac:dyDescent="0.35">
      <c r="A1884" s="8">
        <v>44043.000277777777</v>
      </c>
      <c r="B1884" s="4" t="s">
        <v>9</v>
      </c>
      <c r="C1884" s="4"/>
      <c r="D1884" s="4"/>
      <c r="E1884" s="9">
        <v>388</v>
      </c>
      <c r="F1884" s="4" t="s">
        <v>20</v>
      </c>
      <c r="G1884" s="4"/>
      <c r="H1884" s="4" t="s">
        <v>30</v>
      </c>
      <c r="I1884" s="4"/>
      <c r="J1884" s="4"/>
      <c r="K1884" s="9" t="s">
        <v>1783</v>
      </c>
      <c r="L1884" s="10">
        <v>44044</v>
      </c>
      <c r="M1884" s="4"/>
      <c r="N1884" s="1">
        <f>COUNTIF(K:K,K1884)</f>
        <v>1</v>
      </c>
      <c r="O1884" s="1" t="str">
        <f t="shared" si="29"/>
        <v>Expenses,amount,,source,,expence amount,388,category,Me,item1,,item2Other,item3,,item4,,des,مشتريات نقاط البيع بطاقة: **4529;مدى(تطبيق مدى Pay) من: xx007 مبلغ: 388.00 SAR لدى: Alanagah For Tailing دولة: السعودية في: 2020/07/30 21:12,dae,44044,note2,</v>
      </c>
      <c r="P1884">
        <f>COUNTIF(O:O,O1884)</f>
        <v>1</v>
      </c>
    </row>
    <row r="1885" spans="1:16" ht="30" customHeight="1" thickBot="1" x14ac:dyDescent="0.35">
      <c r="A1885" s="8">
        <v>44043.00072916667</v>
      </c>
      <c r="B1885" s="4" t="s">
        <v>9</v>
      </c>
      <c r="C1885" s="4"/>
      <c r="D1885" s="4"/>
      <c r="E1885" s="9">
        <v>109</v>
      </c>
      <c r="F1885" s="4" t="s">
        <v>14</v>
      </c>
      <c r="G1885" s="4"/>
      <c r="H1885" s="4"/>
      <c r="I1885" s="4" t="s">
        <v>14</v>
      </c>
      <c r="J1885" s="4"/>
      <c r="K1885" s="9" t="s">
        <v>1784</v>
      </c>
      <c r="L1885" s="10">
        <v>44042</v>
      </c>
      <c r="M1885" s="4"/>
      <c r="N1885" s="1">
        <f>COUNTIF(K:K,K1885)</f>
        <v>1</v>
      </c>
      <c r="O1885" s="1" t="str">
        <f t="shared" si="29"/>
        <v>Expenses,amount,,source,,expence amount,109,category,H2,item1,,item2,item3,H2,item4,,des,مشتريات نقاط البيع بطاقة: **4529;مدى(أثير) من: xx007 مبلغ: 109.00 SAR لدى: Rehab Wad Trading Co دولة: السعودية في: 2020/07/30 00:02,dae,44042,note2,</v>
      </c>
      <c r="P1885">
        <f>COUNTIF(O:O,O1885)</f>
        <v>1</v>
      </c>
    </row>
    <row r="1886" spans="1:16" ht="30" customHeight="1" thickBot="1" x14ac:dyDescent="0.35">
      <c r="A1886" s="8">
        <v>44044.010300925926</v>
      </c>
      <c r="B1886" s="4" t="s">
        <v>9</v>
      </c>
      <c r="C1886" s="4"/>
      <c r="D1886" s="4"/>
      <c r="E1886" s="9">
        <v>141.29</v>
      </c>
      <c r="F1886" s="4" t="s">
        <v>20</v>
      </c>
      <c r="G1886" s="4"/>
      <c r="H1886" s="4" t="s">
        <v>306</v>
      </c>
      <c r="I1886" s="4"/>
      <c r="J1886" s="4"/>
      <c r="K1886" s="9" t="s">
        <v>1785</v>
      </c>
      <c r="L1886" s="10">
        <v>44044</v>
      </c>
      <c r="M1886" s="4"/>
      <c r="N1886" s="1">
        <f>COUNTIF(K:K,K1886)</f>
        <v>1</v>
      </c>
      <c r="O1886" s="1" t="str">
        <f t="shared" si="29"/>
        <v>Expenses,amount,,source,,expence amount,141.29,category,Me,item1,,item2Pharmacy,item3,,item4,,des,مشتريات نقاط البيع بطاقة: **4529;مدى(تطبيق مدى Pay) من: xx007 مبلغ: 141.29 SAR لدى: Aldawaa PH 815 دولة: السعودية في: 2020/07/31 15:04,dae,44044,note2,</v>
      </c>
      <c r="P1886">
        <f>COUNTIF(O:O,O1886)</f>
        <v>1</v>
      </c>
    </row>
    <row r="1887" spans="1:16" ht="30" customHeight="1" thickBot="1" x14ac:dyDescent="0.35">
      <c r="A1887" s="8">
        <v>44044.010682870372</v>
      </c>
      <c r="B1887" s="4" t="s">
        <v>9</v>
      </c>
      <c r="C1887" s="4"/>
      <c r="D1887" s="4"/>
      <c r="E1887" s="9">
        <v>17</v>
      </c>
      <c r="F1887" s="4" t="s">
        <v>20</v>
      </c>
      <c r="G1887" s="4"/>
      <c r="H1887" s="4" t="s">
        <v>84</v>
      </c>
      <c r="I1887" s="4"/>
      <c r="J1887" s="4"/>
      <c r="K1887" s="9" t="s">
        <v>1786</v>
      </c>
      <c r="L1887" s="10">
        <v>44044</v>
      </c>
      <c r="M1887" s="4"/>
      <c r="N1887" s="1">
        <f>COUNTIF(K:K,K1887)</f>
        <v>1</v>
      </c>
      <c r="O1887" s="1" t="str">
        <f t="shared" si="29"/>
        <v>Expenses,amount,,source,,expence amount,17,category,Me,item1,,item2Coffee,item3,,item4,,des,مشتريات نقاط البيع بطاقة: **4529;مدى(تطبيق مدى Pay) من: xx007 مبلغ: 17.00 SAR لدى: WAYNES COFFEE دولة: السعودية في: 2020/07/31 08:38,dae,44044,note2,</v>
      </c>
      <c r="P1887">
        <f>COUNTIF(O:O,O1887)</f>
        <v>1</v>
      </c>
    </row>
    <row r="1888" spans="1:16" ht="30" customHeight="1" thickBot="1" x14ac:dyDescent="0.35">
      <c r="A1888" s="8">
        <v>44044.011319444442</v>
      </c>
      <c r="B1888" s="4" t="s">
        <v>9</v>
      </c>
      <c r="C1888" s="4"/>
      <c r="D1888" s="4"/>
      <c r="E1888" s="9">
        <v>48.15</v>
      </c>
      <c r="F1888" s="4" t="s">
        <v>20</v>
      </c>
      <c r="G1888" s="4"/>
      <c r="H1888" s="4" t="s">
        <v>306</v>
      </c>
      <c r="I1888" s="4"/>
      <c r="J1888" s="4"/>
      <c r="K1888" s="9" t="s">
        <v>1787</v>
      </c>
      <c r="L1888" s="10">
        <v>44044</v>
      </c>
      <c r="M1888" s="4"/>
      <c r="N1888" s="1">
        <f>COUNTIF(K:K,K1888)</f>
        <v>1</v>
      </c>
      <c r="O1888" s="1" t="str">
        <f t="shared" si="29"/>
        <v>Expenses,amount,,source,,expence amount,48.15,category,Me,item1,,item2Pharmacy,item3,,item4,,des,مشتريات نقاط البيع بطاقة: **4529;مدى(تطبيق مدى Pay) من: xx007 مبلغ: 48.15 SAR لدى: ALAFIA PHARMACIES دولة: السعودية في: 2020/07/31 08:34,dae,44044,note2,</v>
      </c>
      <c r="P1888">
        <f>COUNTIF(O:O,O1888)</f>
        <v>1</v>
      </c>
    </row>
    <row r="1889" spans="1:16" ht="30" customHeight="1" thickBot="1" x14ac:dyDescent="0.35">
      <c r="A1889" s="8">
        <v>44044.011608796296</v>
      </c>
      <c r="B1889" s="4" t="s">
        <v>9</v>
      </c>
      <c r="C1889" s="4"/>
      <c r="D1889" s="4"/>
      <c r="E1889" s="9">
        <v>141</v>
      </c>
      <c r="F1889" s="4" t="s">
        <v>10</v>
      </c>
      <c r="G1889" s="4" t="s">
        <v>10</v>
      </c>
      <c r="H1889" s="4"/>
      <c r="I1889" s="4"/>
      <c r="J1889" s="4"/>
      <c r="K1889" s="9" t="s">
        <v>1788</v>
      </c>
      <c r="L1889" s="10">
        <v>44044</v>
      </c>
      <c r="M1889" s="4"/>
      <c r="N1889" s="1">
        <f>COUNTIF(K:K,K1889)</f>
        <v>1</v>
      </c>
      <c r="O1889" s="1" t="str">
        <f t="shared" ref="O1889:O1952" si="30">B1889&amp;","&amp;"amount"&amp;","&amp;C1889&amp;","&amp;"source"&amp;","&amp;D1889&amp;","&amp;"expence amount"&amp;","&amp;E1889&amp;","&amp;"category"&amp;","&amp;F1889&amp;","&amp;"item1"&amp;","&amp;G1889&amp;","&amp;"item2"&amp;H1889&amp;","&amp;"item3"&amp;","&amp;I1889&amp;","&amp;"item4"&amp;","&amp;J1889&amp;","&amp;"des"&amp;","&amp;K1889&amp;","&amp;"dae"&amp;","&amp;L1889&amp;","&amp;"note2"&amp;","&amp;M1889</f>
        <v>Expenses,amount,,source,,expence amount,141,category,H1,item1,H1,item2,item3,,item4,,des,مشتريات نقاط البيع بطاقة: **4529;مدى(تطبيق مدى Pay) من: xx007 مبلغ: 141.00 SAR لدى: PANDA RETAIL COMPANY P دولة: السعودية في: 2020/07/31 00:47,dae,44044,note2,</v>
      </c>
      <c r="P1889">
        <f>COUNTIF(O:O,O1889)</f>
        <v>1</v>
      </c>
    </row>
    <row r="1890" spans="1:16" ht="30" customHeight="1" thickBot="1" x14ac:dyDescent="0.35">
      <c r="A1890" s="8">
        <v>44044.012013888889</v>
      </c>
      <c r="B1890" s="4" t="s">
        <v>9</v>
      </c>
      <c r="C1890" s="4"/>
      <c r="D1890" s="4"/>
      <c r="E1890" s="9">
        <v>1600</v>
      </c>
      <c r="F1890" s="4" t="s">
        <v>20</v>
      </c>
      <c r="G1890" s="4"/>
      <c r="H1890" s="4" t="s">
        <v>30</v>
      </c>
      <c r="I1890" s="4"/>
      <c r="J1890" s="4"/>
      <c r="K1890" s="9" t="s">
        <v>1789</v>
      </c>
      <c r="L1890" s="10">
        <v>44044</v>
      </c>
      <c r="M1890" s="4"/>
      <c r="N1890" s="1">
        <f>COUNTIF(K:K,K1890)</f>
        <v>1</v>
      </c>
      <c r="O1890" s="1" t="str">
        <f t="shared" si="30"/>
        <v>Expenses,amount,,source,,expence amount,1600,category,Me,item1,,item2Other,item3,,item4,,des,الأضحية حوالة صادرة: داخلية من: xx007 مبلغ: 1600.00 SAR في: 2020/07/30 19:32,dae,44044,note2,</v>
      </c>
      <c r="P1890">
        <f>COUNTIF(O:O,O1890)</f>
        <v>1</v>
      </c>
    </row>
    <row r="1891" spans="1:16" ht="30" customHeight="1" thickBot="1" x14ac:dyDescent="0.35">
      <c r="A1891" s="8">
        <v>44044.014907407407</v>
      </c>
      <c r="B1891" s="4" t="s">
        <v>9</v>
      </c>
      <c r="C1891" s="4"/>
      <c r="D1891" s="4"/>
      <c r="E1891" s="9">
        <v>39</v>
      </c>
      <c r="F1891" s="4" t="s">
        <v>14</v>
      </c>
      <c r="G1891" s="4"/>
      <c r="H1891" s="4"/>
      <c r="I1891" s="4" t="s">
        <v>14</v>
      </c>
      <c r="J1891" s="4"/>
      <c r="K1891" s="9" t="s">
        <v>1790</v>
      </c>
      <c r="L1891" s="10">
        <v>44044</v>
      </c>
      <c r="M1891" s="4"/>
      <c r="N1891" s="1">
        <f>COUNTIF(K:K,K1891)</f>
        <v>1</v>
      </c>
      <c r="O1891" s="1" t="str">
        <f t="shared" si="30"/>
        <v>Expenses,amount,,source,,expence amount,39,category,H2,item1,,item2,item3,H2,item4,,des,مشتريات إنترنت بطاقة: **4529;مدى من: xx007 مبلغ: 39.00 SAR لدى: HungerStation في: 2020/07/30 15:02,dae,44044,note2,</v>
      </c>
      <c r="P1891">
        <f>COUNTIF(O:O,O1891)</f>
        <v>1</v>
      </c>
    </row>
    <row r="1892" spans="1:16" ht="30" customHeight="1" thickBot="1" x14ac:dyDescent="0.35">
      <c r="A1892" s="8">
        <v>44044.015497685185</v>
      </c>
      <c r="B1892" s="4" t="s">
        <v>9</v>
      </c>
      <c r="C1892" s="4"/>
      <c r="D1892" s="4"/>
      <c r="E1892" s="9">
        <v>130</v>
      </c>
      <c r="F1892" s="4" t="s">
        <v>14</v>
      </c>
      <c r="G1892" s="4"/>
      <c r="H1892" s="4"/>
      <c r="I1892" s="4" t="s">
        <v>14</v>
      </c>
      <c r="J1892" s="4"/>
      <c r="K1892" s="9" t="s">
        <v>1791</v>
      </c>
      <c r="L1892" s="10">
        <v>44044</v>
      </c>
      <c r="M1892" s="4"/>
      <c r="N1892" s="1">
        <f>COUNTIF(K:K,K1892)</f>
        <v>1</v>
      </c>
      <c r="O1892" s="1" t="str">
        <f t="shared" si="30"/>
        <v>Expenses,amount,,source,,expence amount,130,category,H2,item1,,item2,item3,H2,item4,,des,مشتريات نقاط البيع بطاقة: **4529;مدى(تطبيق مدى Pay) من: xx007 مبلغ: 130.00 SAR لدى: Khaled vegetables دولة: السعودية في: 2020/07/29 19:39,dae,44044,note2,</v>
      </c>
      <c r="P1892">
        <f>COUNTIF(O:O,O1892)</f>
        <v>1</v>
      </c>
    </row>
    <row r="1893" spans="1:16" ht="30" customHeight="1" thickBot="1" x14ac:dyDescent="0.35">
      <c r="A1893" s="8">
        <v>44044.016284722224</v>
      </c>
      <c r="B1893" s="4" t="s">
        <v>9</v>
      </c>
      <c r="C1893" s="4"/>
      <c r="D1893" s="4"/>
      <c r="E1893" s="9">
        <v>88</v>
      </c>
      <c r="F1893" s="4" t="s">
        <v>14</v>
      </c>
      <c r="G1893" s="4"/>
      <c r="H1893" s="4"/>
      <c r="I1893" s="4" t="s">
        <v>14</v>
      </c>
      <c r="J1893" s="4"/>
      <c r="K1893" s="9" t="s">
        <v>1792</v>
      </c>
      <c r="L1893" s="10">
        <v>44044</v>
      </c>
      <c r="M1893" s="4"/>
      <c r="N1893" s="1">
        <f>COUNTIF(K:K,K1893)</f>
        <v>1</v>
      </c>
      <c r="O1893" s="1" t="str">
        <f t="shared" si="30"/>
        <v>Expenses,amount,,source,,expence amount,88,category,H2,item1,,item2,item3,H2,item4,,des,مشتريات نقاط البيع بطاقة: **4529;مدى(تطبيق مدى Pay) من: xx007 مبلغ: 88.00 SAR لدى: Danat ALAryaf دولة: السعودية في: 2020/07/29 19:19,dae,44044,note2,</v>
      </c>
      <c r="P1893">
        <f>COUNTIF(O:O,O1893)</f>
        <v>1</v>
      </c>
    </row>
    <row r="1894" spans="1:16" ht="30" customHeight="1" thickBot="1" x14ac:dyDescent="0.35">
      <c r="A1894" s="8">
        <v>44044.016701388886</v>
      </c>
      <c r="B1894" s="4" t="s">
        <v>9</v>
      </c>
      <c r="C1894" s="4"/>
      <c r="D1894" s="4"/>
      <c r="E1894" s="9">
        <v>150</v>
      </c>
      <c r="F1894" s="4" t="s">
        <v>14</v>
      </c>
      <c r="G1894" s="4"/>
      <c r="H1894" s="4"/>
      <c r="I1894" s="4" t="s">
        <v>14</v>
      </c>
      <c r="J1894" s="4"/>
      <c r="K1894" s="9" t="s">
        <v>1793</v>
      </c>
      <c r="L1894" s="10">
        <v>44044</v>
      </c>
      <c r="M1894" s="4"/>
      <c r="N1894" s="1">
        <f>COUNTIF(K:K,K1894)</f>
        <v>1</v>
      </c>
      <c r="O1894" s="1" t="str">
        <f t="shared" si="30"/>
        <v>Expenses,amount,,source,,expence amount,150,category,H2,item1,,item2,item3,H2,item4,,des,مدفوعات وزارة الداخلية من: xx007 مبلغ: 150.00 SAR الخدمة: الاستعلام عن المخالفات المروريه - رقم المخالفة في: 2020/07/29 15:01,dae,44044,note2,</v>
      </c>
      <c r="P1894">
        <f>COUNTIF(O:O,O1894)</f>
        <v>1</v>
      </c>
    </row>
    <row r="1895" spans="1:16" ht="30" customHeight="1" thickBot="1" x14ac:dyDescent="0.35">
      <c r="A1895" s="8">
        <v>44044.967638888891</v>
      </c>
      <c r="B1895" s="4" t="s">
        <v>9</v>
      </c>
      <c r="C1895" s="4"/>
      <c r="D1895" s="4"/>
      <c r="E1895" s="9">
        <v>33.14</v>
      </c>
      <c r="F1895" s="4" t="s">
        <v>14</v>
      </c>
      <c r="G1895" s="4"/>
      <c r="H1895" s="4"/>
      <c r="I1895" s="4" t="s">
        <v>14</v>
      </c>
      <c r="J1895" s="4"/>
      <c r="K1895" s="9" t="s">
        <v>1794</v>
      </c>
      <c r="L1895" s="10">
        <v>44044</v>
      </c>
      <c r="M1895" s="4"/>
      <c r="N1895" s="1">
        <f>COUNTIF(K:K,K1895)</f>
        <v>1</v>
      </c>
      <c r="O1895" s="1" t="str">
        <f t="shared" si="30"/>
        <v>Expenses,amount,,source,,expence amount,33.14,category,H2,item1,,item2,item3,H2,item4,,des,مشتريات نقاط البيع بطاقة: **4529;مدى(أثير) من: xx007 مبلغ: 33.14 SAR لدى: TAMIMI MARKETS S150 دولة: السعودية في: 2020/08/01 21:55,dae,44044,note2,</v>
      </c>
      <c r="P1895">
        <f>COUNTIF(O:O,O1895)</f>
        <v>1</v>
      </c>
    </row>
    <row r="1896" spans="1:16" ht="30" customHeight="1" thickBot="1" x14ac:dyDescent="0.35">
      <c r="A1896" s="8">
        <v>44044.968043981484</v>
      </c>
      <c r="B1896" s="4" t="s">
        <v>9</v>
      </c>
      <c r="C1896" s="4"/>
      <c r="D1896" s="4"/>
      <c r="E1896" s="9">
        <v>105.1</v>
      </c>
      <c r="F1896" s="4" t="s">
        <v>10</v>
      </c>
      <c r="G1896" s="4" t="s">
        <v>10</v>
      </c>
      <c r="H1896" s="4"/>
      <c r="I1896" s="4"/>
      <c r="J1896" s="4"/>
      <c r="K1896" s="9" t="s">
        <v>1795</v>
      </c>
      <c r="L1896" s="10">
        <v>44044</v>
      </c>
      <c r="M1896" s="4"/>
      <c r="N1896" s="1">
        <f>COUNTIF(K:K,K1896)</f>
        <v>1</v>
      </c>
      <c r="O1896" s="1" t="str">
        <f t="shared" si="30"/>
        <v>Expenses,amount,,source,,expence amount,105.1,category,H1,item1,H1,item2,item3,,item4,,des,مشتريات نقاط البيع بطاقة: **4529;مدى(تطبيق مدى Pay) من: xx007 مبلغ: 105.10 SAR لدى: TAMIMI MARKETS S162 دولة: السعودية في: 2020/08/01 21:46,dae,44044,note2,</v>
      </c>
      <c r="P1896">
        <f>COUNTIF(O:O,O1896)</f>
        <v>1</v>
      </c>
    </row>
    <row r="1897" spans="1:16" ht="30" customHeight="1" thickBot="1" x14ac:dyDescent="0.35">
      <c r="A1897" s="8">
        <v>44044.96837962963</v>
      </c>
      <c r="B1897" s="4" t="s">
        <v>9</v>
      </c>
      <c r="C1897" s="4"/>
      <c r="D1897" s="4"/>
      <c r="E1897" s="9">
        <v>431</v>
      </c>
      <c r="F1897" s="4" t="s">
        <v>14</v>
      </c>
      <c r="G1897" s="4"/>
      <c r="H1897" s="4"/>
      <c r="I1897" s="4" t="s">
        <v>14</v>
      </c>
      <c r="J1897" s="4"/>
      <c r="K1897" s="12" t="s">
        <v>1796</v>
      </c>
      <c r="L1897" s="10">
        <v>44044</v>
      </c>
      <c r="M1897" s="4"/>
      <c r="N1897" s="1">
        <f>COUNTIF(K:K,K1897)</f>
        <v>1</v>
      </c>
      <c r="O1897" s="1" t="str">
        <f t="shared" si="30"/>
        <v>Expenses,amount,,source,,expence amount,431,category,H2,item1,,item2,item3,H2,item4,,des,مشتريات نقاط البيع بطاقة: **4529;مدى(تطبيق مدى Pay) من: xx007 مبلغ: 431.00 SAR لدى: SULTANS STEAK HOUSE BR دولة: السعودية في: 2020/08/01 16:55,dae,44044,note2,</v>
      </c>
      <c r="P1897">
        <f>COUNTIF(O:O,O1897)</f>
        <v>1</v>
      </c>
    </row>
    <row r="1898" spans="1:16" ht="30" customHeight="1" thickBot="1" x14ac:dyDescent="0.35">
      <c r="A1898" s="8">
        <v>44044.968958333331</v>
      </c>
      <c r="B1898" s="4" t="s">
        <v>9</v>
      </c>
      <c r="C1898" s="4"/>
      <c r="D1898" s="4"/>
      <c r="E1898" s="9">
        <v>28</v>
      </c>
      <c r="F1898" s="4" t="s">
        <v>20</v>
      </c>
      <c r="G1898" s="4"/>
      <c r="H1898" s="4" t="s">
        <v>30</v>
      </c>
      <c r="I1898" s="4"/>
      <c r="J1898" s="4"/>
      <c r="K1898" s="9" t="s">
        <v>1797</v>
      </c>
      <c r="L1898" s="10">
        <v>44044</v>
      </c>
      <c r="M1898" s="4"/>
      <c r="N1898" s="1">
        <f>COUNTIF(K:K,K1898)</f>
        <v>1</v>
      </c>
      <c r="O1898" s="1" t="str">
        <f t="shared" si="30"/>
        <v>Expenses,amount,,source,,expence amount,28,category,Me,item1,,item2Other,item3,,item4,,des,مشتريات نقاط البيع بطاقة: **4529;مدى من: xx007 مبلغ: 7 USD لدى: DIGITALOCEAN COM دولة: أمريكا في: 2020/08/01 13:11,dae,44044,note2,</v>
      </c>
      <c r="P1898">
        <f>COUNTIF(O:O,O1898)</f>
        <v>1</v>
      </c>
    </row>
    <row r="1899" spans="1:16" ht="30" customHeight="1" thickBot="1" x14ac:dyDescent="0.35">
      <c r="A1899" s="8">
        <v>44044.969618055555</v>
      </c>
      <c r="B1899" s="4" t="s">
        <v>9</v>
      </c>
      <c r="C1899" s="4"/>
      <c r="D1899" s="4"/>
      <c r="E1899" s="9">
        <v>700</v>
      </c>
      <c r="F1899" s="4" t="s">
        <v>14</v>
      </c>
      <c r="G1899" s="4"/>
      <c r="H1899" s="4"/>
      <c r="I1899" s="4" t="s">
        <v>14</v>
      </c>
      <c r="J1899" s="4"/>
      <c r="K1899" s="9" t="s">
        <v>1798</v>
      </c>
      <c r="L1899" s="10">
        <v>44044</v>
      </c>
      <c r="M1899" s="4"/>
      <c r="N1899" s="1">
        <f>COUNTIF(K:K,K1899)</f>
        <v>5</v>
      </c>
      <c r="O1899" s="1" t="str">
        <f t="shared" si="30"/>
        <v>Expenses,amount,,source,,expence amount,700,category,H2,item1,,item2,item3,H2,item4,,des,عيدية,dae,44044,note2,</v>
      </c>
      <c r="P1899">
        <f>COUNTIF(O:O,O1899)</f>
        <v>1</v>
      </c>
    </row>
    <row r="1900" spans="1:16" ht="30" customHeight="1" thickBot="1" x14ac:dyDescent="0.35">
      <c r="A1900" s="8">
        <v>44044.970150462963</v>
      </c>
      <c r="B1900" s="4" t="s">
        <v>9</v>
      </c>
      <c r="C1900" s="4"/>
      <c r="D1900" s="4"/>
      <c r="E1900" s="9">
        <v>500</v>
      </c>
      <c r="F1900" s="4" t="s">
        <v>14</v>
      </c>
      <c r="G1900" s="4"/>
      <c r="H1900" s="4"/>
      <c r="I1900" s="4" t="s">
        <v>53</v>
      </c>
      <c r="J1900" s="4"/>
      <c r="K1900" s="9" t="s">
        <v>1798</v>
      </c>
      <c r="L1900" s="10">
        <v>44044</v>
      </c>
      <c r="M1900" s="4"/>
      <c r="N1900" s="1">
        <f>COUNTIF(K:K,K1900)</f>
        <v>5</v>
      </c>
      <c r="O1900" s="1" t="str">
        <f t="shared" si="30"/>
        <v>Expenses,amount,,source,,expence amount,500,category,H2,item1,,item2,item3,RHMA,item4,,des,عيدية,dae,44044,note2,</v>
      </c>
      <c r="P1900">
        <f>COUNTIF(O:O,O1900)</f>
        <v>1</v>
      </c>
    </row>
    <row r="1901" spans="1:16" ht="30" customHeight="1" thickBot="1" x14ac:dyDescent="0.35">
      <c r="A1901" s="8">
        <v>44044.97047453704</v>
      </c>
      <c r="B1901" s="4" t="s">
        <v>9</v>
      </c>
      <c r="C1901" s="4"/>
      <c r="D1901" s="4"/>
      <c r="E1901" s="9">
        <v>200</v>
      </c>
      <c r="F1901" s="4" t="s">
        <v>14</v>
      </c>
      <c r="G1901" s="4"/>
      <c r="H1901" s="4"/>
      <c r="I1901" s="4" t="s">
        <v>254</v>
      </c>
      <c r="J1901" s="4"/>
      <c r="K1901" s="9" t="s">
        <v>1798</v>
      </c>
      <c r="L1901" s="10">
        <v>44044</v>
      </c>
      <c r="M1901" s="4"/>
      <c r="N1901" s="1">
        <f>COUNTIF(K:K,K1901)</f>
        <v>5</v>
      </c>
      <c r="O1901" s="1" t="str">
        <f t="shared" si="30"/>
        <v>Expenses,amount,,source,,expence amount,200,category,H2,item1,,item2,item3,Momen,item4,,des,عيدية,dae,44044,note2,</v>
      </c>
      <c r="P1901">
        <f>COUNTIF(O:O,O1901)</f>
        <v>1</v>
      </c>
    </row>
    <row r="1902" spans="1:16" ht="30" customHeight="1" thickBot="1" x14ac:dyDescent="0.35">
      <c r="A1902" s="8">
        <v>44044.970763888887</v>
      </c>
      <c r="B1902" s="4" t="s">
        <v>9</v>
      </c>
      <c r="C1902" s="4"/>
      <c r="D1902" s="4"/>
      <c r="E1902" s="9">
        <v>100</v>
      </c>
      <c r="F1902" s="4" t="s">
        <v>14</v>
      </c>
      <c r="G1902" s="4"/>
      <c r="H1902" s="4"/>
      <c r="I1902" s="4" t="s">
        <v>100</v>
      </c>
      <c r="J1902" s="4"/>
      <c r="K1902" s="9" t="s">
        <v>1798</v>
      </c>
      <c r="L1902" s="10">
        <v>44044</v>
      </c>
      <c r="M1902" s="4"/>
      <c r="N1902" s="1">
        <f>COUNTIF(K:K,K1902)</f>
        <v>5</v>
      </c>
      <c r="O1902" s="1" t="str">
        <f t="shared" si="30"/>
        <v>Expenses,amount,,source,,expence amount,100,category,H2,item1,,item2,item3,Jana,item4,,des,عيدية,dae,44044,note2,</v>
      </c>
      <c r="P1902">
        <f>COUNTIF(O:O,O1902)</f>
        <v>1</v>
      </c>
    </row>
    <row r="1903" spans="1:16" ht="30" customHeight="1" thickBot="1" x14ac:dyDescent="0.35">
      <c r="A1903" s="8">
        <v>44044.971053240741</v>
      </c>
      <c r="B1903" s="4" t="s">
        <v>9</v>
      </c>
      <c r="C1903" s="4"/>
      <c r="D1903" s="4"/>
      <c r="E1903" s="9">
        <v>100</v>
      </c>
      <c r="F1903" s="4" t="s">
        <v>14</v>
      </c>
      <c r="G1903" s="4"/>
      <c r="H1903" s="4"/>
      <c r="I1903" s="4" t="s">
        <v>255</v>
      </c>
      <c r="J1903" s="4"/>
      <c r="K1903" s="9" t="s">
        <v>1798</v>
      </c>
      <c r="L1903" s="10">
        <v>44044</v>
      </c>
      <c r="M1903" s="4"/>
      <c r="N1903" s="1">
        <f>COUNTIF(K:K,K1903)</f>
        <v>5</v>
      </c>
      <c r="O1903" s="1" t="str">
        <f t="shared" si="30"/>
        <v>Expenses,amount,,source,,expence amount,100,category,H2,item1,,item2,item3,Jayda,item4,,des,عيدية,dae,44044,note2,</v>
      </c>
      <c r="P1903">
        <f>COUNTIF(O:O,O1903)</f>
        <v>1</v>
      </c>
    </row>
    <row r="1904" spans="1:16" ht="30" customHeight="1" thickBot="1" x14ac:dyDescent="0.35">
      <c r="A1904" s="8">
        <v>44044.971504629626</v>
      </c>
      <c r="B1904" s="4" t="s">
        <v>9</v>
      </c>
      <c r="C1904" s="4"/>
      <c r="D1904" s="4"/>
      <c r="E1904" s="9">
        <v>39</v>
      </c>
      <c r="F1904" s="4" t="s">
        <v>20</v>
      </c>
      <c r="G1904" s="4"/>
      <c r="H1904" s="4" t="s">
        <v>84</v>
      </c>
      <c r="I1904" s="4"/>
      <c r="J1904" s="4"/>
      <c r="K1904" s="9" t="s">
        <v>1799</v>
      </c>
      <c r="L1904" s="10">
        <v>44044</v>
      </c>
      <c r="M1904" s="4"/>
      <c r="N1904" s="1">
        <f>COUNTIF(K:K,K1904)</f>
        <v>1</v>
      </c>
      <c r="O1904" s="1" t="str">
        <f t="shared" si="30"/>
        <v>Expenses,amount,,source,,expence amount,39,category,Me,item1,,item2Coffee,item3,,item4,,des,مشتريات نقاط البيع بطاقة: **4529;مدى(تطبيق مدى Pay) من: xx007 مبلغ: 39.00 SAR لدى: DUNKIN DONUTS دولة: السعودية في: 2020/07/29 11:11,dae,44044,note2,</v>
      </c>
      <c r="P1904">
        <f>COUNTIF(O:O,O1904)</f>
        <v>1</v>
      </c>
    </row>
    <row r="1905" spans="1:16" ht="30" customHeight="1" thickBot="1" x14ac:dyDescent="0.35">
      <c r="A1905" s="8">
        <v>44044.972604166665</v>
      </c>
      <c r="B1905" s="4" t="s">
        <v>9</v>
      </c>
      <c r="C1905" s="4"/>
      <c r="D1905" s="4"/>
      <c r="E1905" s="9">
        <v>20.95</v>
      </c>
      <c r="F1905" s="4" t="s">
        <v>14</v>
      </c>
      <c r="G1905" s="4"/>
      <c r="H1905" s="4"/>
      <c r="I1905" s="4" t="s">
        <v>14</v>
      </c>
      <c r="J1905" s="4"/>
      <c r="K1905" s="9" t="s">
        <v>1800</v>
      </c>
      <c r="L1905" s="10">
        <v>44044</v>
      </c>
      <c r="M1905" s="4"/>
      <c r="N1905" s="1">
        <f>COUNTIF(K:K,K1905)</f>
        <v>1</v>
      </c>
      <c r="O1905" s="1" t="str">
        <f t="shared" si="30"/>
        <v>Expenses,amount,,source,,expence amount,20.95,category,H2,item1,,item2,item3,H2,item4,,des,مشتريات نقاط البيع بطاقة: **4529;مدى(أثير) من: xx007 مبلغ: 20.95 SAR لدى: TAMIMI MARKETS S162 دولة: السعودية في: 2020/07/28 23:37,dae,44044,note2,</v>
      </c>
      <c r="P1905">
        <f>COUNTIF(O:O,O1905)</f>
        <v>1</v>
      </c>
    </row>
    <row r="1906" spans="1:16" ht="30" customHeight="1" thickBot="1" x14ac:dyDescent="0.35">
      <c r="A1906" s="8">
        <v>44044.973136574074</v>
      </c>
      <c r="B1906" s="4" t="s">
        <v>9</v>
      </c>
      <c r="C1906" s="4"/>
      <c r="D1906" s="4"/>
      <c r="E1906" s="9">
        <v>701</v>
      </c>
      <c r="F1906" s="4" t="s">
        <v>10</v>
      </c>
      <c r="G1906" s="4" t="s">
        <v>10</v>
      </c>
      <c r="H1906" s="4"/>
      <c r="I1906" s="4"/>
      <c r="J1906" s="4"/>
      <c r="K1906" s="9" t="s">
        <v>1801</v>
      </c>
      <c r="L1906" s="10">
        <v>44044</v>
      </c>
      <c r="M1906" s="4"/>
      <c r="N1906" s="1">
        <f>COUNTIF(K:K,K1906)</f>
        <v>1</v>
      </c>
      <c r="O1906" s="1" t="str">
        <f t="shared" si="30"/>
        <v>Expenses,amount,,source,,expence amount,701,category,H1,item1,H1,item2,item3,,item4,,des,مشتريات نقاط البيع بطاقة: **4529;مدى(تطبيق مدى Pay) من: xx007 مبلغ: 701.00 SAR لدى: PF CHANGS دولة: السعودية في: 2020/07/28 23:27,dae,44044,note2,</v>
      </c>
      <c r="P1906">
        <f>COUNTIF(O:O,O1906)</f>
        <v>1</v>
      </c>
    </row>
    <row r="1907" spans="1:16" ht="30" customHeight="1" thickBot="1" x14ac:dyDescent="0.35">
      <c r="A1907" s="8">
        <v>44044.973738425928</v>
      </c>
      <c r="B1907" s="4" t="s">
        <v>9</v>
      </c>
      <c r="C1907" s="4"/>
      <c r="D1907" s="4"/>
      <c r="E1907" s="9">
        <v>200</v>
      </c>
      <c r="F1907" s="4" t="s">
        <v>14</v>
      </c>
      <c r="G1907" s="4"/>
      <c r="H1907" s="4"/>
      <c r="I1907" s="4" t="s">
        <v>14</v>
      </c>
      <c r="J1907" s="4"/>
      <c r="K1907" s="9" t="s">
        <v>1802</v>
      </c>
      <c r="L1907" s="10">
        <v>44044</v>
      </c>
      <c r="M1907" s="4"/>
      <c r="N1907" s="1">
        <f>COUNTIF(K:K,K1907)</f>
        <v>1</v>
      </c>
      <c r="O1907" s="1" t="str">
        <f t="shared" si="30"/>
        <v>Expenses,amount,,source,,expence amount,200,category,H2,item1,,item2,item3,H2,item4,,des,سحب: صراف آلي بطاقة: **4529 مدى دولة: السعودية من: xx007 مبلغ: 200.00 SAR في: 2020/07/28 23:14,dae,44044,note2,</v>
      </c>
      <c r="P1907">
        <f>COUNTIF(O:O,O1907)</f>
        <v>1</v>
      </c>
    </row>
    <row r="1908" spans="1:16" ht="30" customHeight="1" thickBot="1" x14ac:dyDescent="0.35">
      <c r="A1908" s="8">
        <v>44044.974872685183</v>
      </c>
      <c r="B1908" s="4" t="s">
        <v>9</v>
      </c>
      <c r="C1908" s="4"/>
      <c r="D1908" s="4"/>
      <c r="E1908" s="9">
        <v>72</v>
      </c>
      <c r="F1908" s="4" t="s">
        <v>14</v>
      </c>
      <c r="G1908" s="4"/>
      <c r="H1908" s="4"/>
      <c r="I1908" s="4" t="s">
        <v>14</v>
      </c>
      <c r="J1908" s="4"/>
      <c r="K1908" s="9" t="s">
        <v>1803</v>
      </c>
      <c r="L1908" s="10">
        <v>44044</v>
      </c>
      <c r="M1908" s="4"/>
      <c r="N1908" s="1">
        <f>COUNTIF(K:K,K1908)</f>
        <v>1</v>
      </c>
      <c r="O1908" s="1" t="str">
        <f t="shared" si="30"/>
        <v>Expenses,amount,,source,,expence amount,72,category,H2,item1,,item2,item3,H2,item4,,des,مشتريات إنترنت بطاقة: **4529;مدى من: xx007 مبلغ: 72.00 SAR لدى: HungerStation في: 2020/07/28 19:05,dae,44044,note2,</v>
      </c>
      <c r="P1908">
        <f>COUNTIF(O:O,O1908)</f>
        <v>1</v>
      </c>
    </row>
    <row r="1909" spans="1:16" ht="30" customHeight="1" thickBot="1" x14ac:dyDescent="0.35">
      <c r="A1909" s="8">
        <v>44044.975486111114</v>
      </c>
      <c r="B1909" s="4" t="s">
        <v>9</v>
      </c>
      <c r="C1909" s="4"/>
      <c r="D1909" s="4"/>
      <c r="E1909" s="9">
        <v>132</v>
      </c>
      <c r="F1909" s="4" t="s">
        <v>20</v>
      </c>
      <c r="G1909" s="4"/>
      <c r="H1909" s="4" t="s">
        <v>30</v>
      </c>
      <c r="I1909" s="4"/>
      <c r="J1909" s="4"/>
      <c r="K1909" s="9" t="s">
        <v>1804</v>
      </c>
      <c r="L1909" s="10">
        <v>44044</v>
      </c>
      <c r="M1909" s="4"/>
      <c r="N1909" s="1">
        <f>COUNTIF(K:K,K1909)</f>
        <v>1</v>
      </c>
      <c r="O1909" s="1" t="str">
        <f t="shared" si="30"/>
        <v>Expenses,amount,,source,,expence amount,132,category,Me,item1,,item2Other,item3,,item4,,des,مشتريات إنترنت بطاقة: **4529;مدى من: xx007 مبلغ: 32 GBP لدى: MCAFEE WWW MCAFEE COM في: 2020/07/28 13:58,dae,44044,note2,</v>
      </c>
      <c r="P1909">
        <f>COUNTIF(O:O,O1909)</f>
        <v>1</v>
      </c>
    </row>
    <row r="1910" spans="1:16" ht="30" customHeight="1" thickBot="1" x14ac:dyDescent="0.35">
      <c r="A1910" s="8">
        <v>44044.988483796296</v>
      </c>
      <c r="B1910" s="4" t="s">
        <v>9</v>
      </c>
      <c r="C1910" s="4"/>
      <c r="D1910" s="4"/>
      <c r="E1910" s="9">
        <v>1000</v>
      </c>
      <c r="F1910" s="4" t="s">
        <v>14</v>
      </c>
      <c r="G1910" s="4"/>
      <c r="H1910" s="4"/>
      <c r="I1910" s="4" t="s">
        <v>53</v>
      </c>
      <c r="J1910" s="4"/>
      <c r="K1910" s="9" t="s">
        <v>1805</v>
      </c>
      <c r="L1910" s="10">
        <v>44044</v>
      </c>
      <c r="M1910" s="4"/>
      <c r="N1910" s="1">
        <f>COUNTIF(K:K,K1910)</f>
        <v>1</v>
      </c>
      <c r="O1910" s="1" t="str">
        <f t="shared" si="30"/>
        <v>Expenses,amount,,source,,expence amount,1000,category,H2,item1,,item2,item3,RHMA,item4,,des,حوالة صادرة: محلية من: xx007 مبلغ: 1000.00 SAR في: 2020/07/28 12:50,dae,44044,note2,</v>
      </c>
      <c r="P1910">
        <f>COUNTIF(O:O,O1910)</f>
        <v>1</v>
      </c>
    </row>
    <row r="1911" spans="1:16" ht="30" customHeight="1" thickBot="1" x14ac:dyDescent="0.35">
      <c r="A1911" s="8">
        <v>44044.988981481481</v>
      </c>
      <c r="B1911" s="4" t="s">
        <v>9</v>
      </c>
      <c r="C1911" s="4"/>
      <c r="D1911" s="4"/>
      <c r="E1911" s="11">
        <v>2000</v>
      </c>
      <c r="F1911" s="4" t="s">
        <v>14</v>
      </c>
      <c r="G1911" s="4"/>
      <c r="H1911" s="4"/>
      <c r="I1911" s="4" t="s">
        <v>14</v>
      </c>
      <c r="J1911" s="4"/>
      <c r="K1911" s="9" t="s">
        <v>1806</v>
      </c>
      <c r="L1911" s="10">
        <v>44044</v>
      </c>
      <c r="M1911" s="4"/>
      <c r="N1911" s="1">
        <f>COUNTIF(K:K,K1911)</f>
        <v>1</v>
      </c>
      <c r="O1911" s="1" t="str">
        <f t="shared" si="30"/>
        <v>Expenses,amount,,source,,expence amount,2000,category,H2,item1,,item2,item3,H2,item4,,des,حوالة صادرة: محلية من: xx007 مبلغ: 2000.00 SAR في: 2020/07/28 12:50,dae,44044,note2,</v>
      </c>
      <c r="P1911">
        <f>COUNTIF(O:O,O1911)</f>
        <v>1</v>
      </c>
    </row>
    <row r="1912" spans="1:16" ht="30" customHeight="1" thickBot="1" x14ac:dyDescent="0.35">
      <c r="A1912" s="8">
        <v>44044.989745370367</v>
      </c>
      <c r="B1912" s="4" t="s">
        <v>9</v>
      </c>
      <c r="C1912" s="4"/>
      <c r="D1912" s="4"/>
      <c r="E1912" s="9">
        <v>35.83</v>
      </c>
      <c r="F1912" s="4" t="s">
        <v>10</v>
      </c>
      <c r="G1912" s="4" t="s">
        <v>10</v>
      </c>
      <c r="H1912" s="4"/>
      <c r="I1912" s="4"/>
      <c r="J1912" s="4"/>
      <c r="K1912" s="9" t="s">
        <v>1807</v>
      </c>
      <c r="L1912" s="10">
        <v>44044</v>
      </c>
      <c r="M1912" s="4"/>
      <c r="N1912" s="1">
        <f>COUNTIF(K:K,K1912)</f>
        <v>1</v>
      </c>
      <c r="O1912" s="1" t="str">
        <f t="shared" si="30"/>
        <v>Expenses,amount,,source,,expence amount,35.83,category,H1,item1,H1,item2,item3,,item4,,des,مشتريات نقاط البيع بطاقة: **4529;مدى(تطبيق مدى Pay) من: xx007 مبلغ: 35.83 SAR لدى: TAMIMI MARKETS S160 دولة: السعودية في: 2020/07/28 11:43,dae,44044,note2,</v>
      </c>
      <c r="P1912">
        <f>COUNTIF(O:O,O1912)</f>
        <v>1</v>
      </c>
    </row>
    <row r="1913" spans="1:16" ht="30" customHeight="1" thickBot="1" x14ac:dyDescent="0.35">
      <c r="A1913" s="8">
        <v>44046.871527777781</v>
      </c>
      <c r="B1913" s="4" t="s">
        <v>9</v>
      </c>
      <c r="C1913" s="4"/>
      <c r="D1913" s="4"/>
      <c r="E1913" s="9">
        <v>161</v>
      </c>
      <c r="F1913" s="4" t="s">
        <v>60</v>
      </c>
      <c r="G1913" s="4"/>
      <c r="H1913" s="4"/>
      <c r="I1913" s="4"/>
      <c r="J1913" s="4"/>
      <c r="K1913" s="9" t="s">
        <v>1808</v>
      </c>
      <c r="L1913" s="10">
        <v>44045</v>
      </c>
      <c r="M1913" s="4"/>
      <c r="N1913" s="1">
        <f>COUNTIF(K:K,K1913)</f>
        <v>1</v>
      </c>
      <c r="O1913" s="1" t="str">
        <f t="shared" si="30"/>
        <v>Expenses,amount,,source,,expence amount,161,category,Res,item1,,item2,item3,,item4,,des,مشتريات إنترنت بطاقة: **4529;مدى من: xx007 مبلغ: 161.00 SAR لدى: Zain في: 2020/08/02 00:29,dae,44045,note2,</v>
      </c>
      <c r="P1913">
        <f>COUNTIF(O:O,O1913)</f>
        <v>1</v>
      </c>
    </row>
    <row r="1914" spans="1:16" ht="30" customHeight="1" thickBot="1" x14ac:dyDescent="0.35">
      <c r="A1914" s="8">
        <v>44046.87226851852</v>
      </c>
      <c r="B1914" s="4" t="s">
        <v>9</v>
      </c>
      <c r="C1914" s="4"/>
      <c r="D1914" s="4"/>
      <c r="E1914" s="9">
        <v>30</v>
      </c>
      <c r="F1914" s="4" t="s">
        <v>20</v>
      </c>
      <c r="G1914" s="4"/>
      <c r="H1914" s="4" t="s">
        <v>84</v>
      </c>
      <c r="I1914" s="4"/>
      <c r="J1914" s="4"/>
      <c r="K1914" s="9" t="s">
        <v>1809</v>
      </c>
      <c r="L1914" s="10">
        <v>44045</v>
      </c>
      <c r="M1914" s="4"/>
      <c r="N1914" s="1">
        <f>COUNTIF(K:K,K1914)</f>
        <v>1</v>
      </c>
      <c r="O1914" s="1" t="str">
        <f t="shared" si="30"/>
        <v>Expenses,amount,,source,,expence amount,30,category,Me,item1,,item2Coffee,item3,,item4,,des,مشتريات نقاط البيع بطاقة: **4529;مدى(تطبيق مدى Pay) من: xx007 مبلغ: 30.00 SAR لدى: Dr Cafe دولة: السعودية في: 2020/08/02 08:13,dae,44045,note2,</v>
      </c>
      <c r="P1914">
        <f>COUNTIF(O:O,O1914)</f>
        <v>1</v>
      </c>
    </row>
    <row r="1915" spans="1:16" ht="30" customHeight="1" thickBot="1" x14ac:dyDescent="0.35">
      <c r="A1915" s="8">
        <v>44046.872719907406</v>
      </c>
      <c r="B1915" s="4" t="s">
        <v>9</v>
      </c>
      <c r="C1915" s="4"/>
      <c r="D1915" s="4"/>
      <c r="E1915" s="9">
        <v>16</v>
      </c>
      <c r="F1915" s="4" t="s">
        <v>14</v>
      </c>
      <c r="G1915" s="4"/>
      <c r="H1915" s="4"/>
      <c r="I1915" s="4" t="s">
        <v>14</v>
      </c>
      <c r="J1915" s="4"/>
      <c r="K1915" s="9" t="s">
        <v>1810</v>
      </c>
      <c r="L1915" s="10">
        <v>44045</v>
      </c>
      <c r="M1915" s="4"/>
      <c r="N1915" s="1">
        <f>COUNTIF(K:K,K1915)</f>
        <v>2</v>
      </c>
      <c r="O1915" s="1" t="str">
        <f t="shared" si="30"/>
        <v>Expenses,amount,,source,,expence amount,16,category,H2,item1,,item2,item3,H2,item4,,des,مشتريات نقاط البيع بطاقة: **4529;مدى(تطبيق مدى Pay) من: xx007 مبلغ: 32.00 SAR لدى: Ruba Muhammad Al دولة: السعودية في: 2020/08/02 17:13,dae,44045,note2,</v>
      </c>
      <c r="P1915">
        <f>COUNTIF(O:O,O1915)</f>
        <v>1</v>
      </c>
    </row>
    <row r="1916" spans="1:16" ht="30" customHeight="1" thickBot="1" x14ac:dyDescent="0.35">
      <c r="A1916" s="8">
        <v>44046.87295138889</v>
      </c>
      <c r="B1916" s="4" t="s">
        <v>9</v>
      </c>
      <c r="C1916" s="4"/>
      <c r="D1916" s="4"/>
      <c r="E1916" s="9">
        <v>16</v>
      </c>
      <c r="F1916" s="4" t="s">
        <v>10</v>
      </c>
      <c r="G1916" s="4" t="s">
        <v>10</v>
      </c>
      <c r="H1916" s="4"/>
      <c r="I1916" s="4"/>
      <c r="J1916" s="4"/>
      <c r="K1916" s="9" t="s">
        <v>1810</v>
      </c>
      <c r="L1916" s="10">
        <v>44045</v>
      </c>
      <c r="M1916" s="4"/>
      <c r="N1916" s="1">
        <f>COUNTIF(K:K,K1916)</f>
        <v>2</v>
      </c>
      <c r="O1916" s="1" t="str">
        <f t="shared" si="30"/>
        <v>Expenses,amount,,source,,expence amount,16,category,H1,item1,H1,item2,item3,,item4,,des,مشتريات نقاط البيع بطاقة: **4529;مدى(تطبيق مدى Pay) من: xx007 مبلغ: 32.00 SAR لدى: Ruba Muhammad Al دولة: السعودية في: 2020/08/02 17:13,dae,44045,note2,</v>
      </c>
      <c r="P1916">
        <f>COUNTIF(O:O,O1916)</f>
        <v>1</v>
      </c>
    </row>
    <row r="1917" spans="1:16" ht="30" customHeight="1" thickBot="1" x14ac:dyDescent="0.35">
      <c r="A1917" s="8">
        <v>44046.873414351852</v>
      </c>
      <c r="B1917" s="4" t="s">
        <v>9</v>
      </c>
      <c r="C1917" s="4"/>
      <c r="D1917" s="4"/>
      <c r="E1917" s="9">
        <v>42</v>
      </c>
      <c r="F1917" s="4" t="s">
        <v>14</v>
      </c>
      <c r="G1917" s="4"/>
      <c r="H1917" s="4"/>
      <c r="I1917" s="4" t="s">
        <v>14</v>
      </c>
      <c r="J1917" s="4"/>
      <c r="K1917" s="9" t="s">
        <v>1811</v>
      </c>
      <c r="L1917" s="10">
        <v>44045</v>
      </c>
      <c r="M1917" s="4"/>
      <c r="N1917" s="1">
        <f>COUNTIF(K:K,K1917)</f>
        <v>1</v>
      </c>
      <c r="O1917" s="1" t="str">
        <f t="shared" si="30"/>
        <v>Expenses,amount,,source,,expence amount,42,category,H2,item1,,item2,item3,H2,item4,,des,مشتريات نقاط البيع بطاقة: **4529;مدى(أثير) من: xx007 مبلغ: 42.00 SAR لدى: SAMA HY EST دولة: السعودية في: 2020/08/02 23:10,dae,44045,note2,</v>
      </c>
      <c r="P1917">
        <f>COUNTIF(O:O,O1917)</f>
        <v>1</v>
      </c>
    </row>
    <row r="1918" spans="1:16" ht="30" customHeight="1" thickBot="1" x14ac:dyDescent="0.35">
      <c r="A1918" s="8">
        <v>44046.874016203707</v>
      </c>
      <c r="B1918" s="4" t="s">
        <v>9</v>
      </c>
      <c r="C1918" s="4"/>
      <c r="D1918" s="4"/>
      <c r="E1918" s="9">
        <v>100</v>
      </c>
      <c r="F1918" s="4" t="s">
        <v>14</v>
      </c>
      <c r="G1918" s="4"/>
      <c r="H1918" s="4"/>
      <c r="I1918" s="4" t="s">
        <v>14</v>
      </c>
      <c r="J1918" s="4"/>
      <c r="K1918" s="9" t="s">
        <v>1812</v>
      </c>
      <c r="L1918" s="10">
        <v>44045</v>
      </c>
      <c r="M1918" s="4"/>
      <c r="N1918" s="1">
        <f>COUNTIF(K:K,K1918)</f>
        <v>1</v>
      </c>
      <c r="O1918" s="1" t="str">
        <f t="shared" si="30"/>
        <v>Expenses,amount,,source,,expence amount,100,category,H2,item1,,item2,item3,H2,item4,,des,سحب: صراف آلي بطاقة: ***1693;مدى من: ***3001 مبلغ: SAR 100.00 في: 2020-08-02 21:40:14,dae,44045,note2,</v>
      </c>
      <c r="P1918">
        <f>COUNTIF(O:O,O1918)</f>
        <v>1</v>
      </c>
    </row>
    <row r="1919" spans="1:16" ht="30" customHeight="1" thickBot="1" x14ac:dyDescent="0.35">
      <c r="A1919" s="8">
        <v>44046.874861111108</v>
      </c>
      <c r="B1919" s="4" t="s">
        <v>9</v>
      </c>
      <c r="C1919" s="4"/>
      <c r="D1919" s="4"/>
      <c r="E1919" s="9">
        <v>25</v>
      </c>
      <c r="F1919" s="4" t="s">
        <v>14</v>
      </c>
      <c r="G1919" s="4"/>
      <c r="H1919" s="4"/>
      <c r="I1919" s="4" t="s">
        <v>14</v>
      </c>
      <c r="J1919" s="4"/>
      <c r="K1919" s="9" t="s">
        <v>1813</v>
      </c>
      <c r="L1919" s="10">
        <v>44045</v>
      </c>
      <c r="M1919" s="4"/>
      <c r="N1919" s="1">
        <f>COUNTIF(K:K,K1919)</f>
        <v>1</v>
      </c>
      <c r="O1919" s="1" t="str">
        <f t="shared" si="30"/>
        <v>Expenses,amount,,source,,expence amount,25,category,H2,item1,,item2,item3,H2,item4,,des,شراء عبر نقاط البيع بطاقة: ***1693; مدى من: ***3001 مبلغ: SAR 25.00 لدى: FLAF BURGER في: 2020-08-02 21:34:49,dae,44045,note2,</v>
      </c>
      <c r="P1919">
        <f>COUNTIF(O:O,O1919)</f>
        <v>1</v>
      </c>
    </row>
    <row r="1920" spans="1:16" ht="30" customHeight="1" thickBot="1" x14ac:dyDescent="0.35">
      <c r="A1920" s="8">
        <v>44046.877002314817</v>
      </c>
      <c r="B1920" s="4" t="s">
        <v>9</v>
      </c>
      <c r="C1920" s="4"/>
      <c r="D1920" s="4"/>
      <c r="E1920" s="9">
        <v>45</v>
      </c>
      <c r="F1920" s="4" t="s">
        <v>10</v>
      </c>
      <c r="G1920" s="4" t="s">
        <v>10</v>
      </c>
      <c r="H1920" s="4"/>
      <c r="I1920" s="4"/>
      <c r="J1920" s="4"/>
      <c r="K1920" s="9" t="s">
        <v>1814</v>
      </c>
      <c r="L1920" s="10">
        <v>44045</v>
      </c>
      <c r="M1920" s="4"/>
      <c r="N1920" s="1">
        <f>COUNTIF(K:K,K1920)</f>
        <v>1</v>
      </c>
      <c r="O1920" s="1" t="str">
        <f t="shared" si="30"/>
        <v>Expenses,amount,,source,,expence amount,45,category,H1,item1,H1,item2,item3,,item4,,des,شراء عبر نقاط البيع بطاقة:*9034;مدى(أثير) من:*2984 لدى:Khaled vegetables مبلغ:SAR 45.00 في:20-08-02 08:49,dae,44045,note2,</v>
      </c>
      <c r="P1920">
        <f>COUNTIF(O:O,O1920)</f>
        <v>1</v>
      </c>
    </row>
    <row r="1921" spans="1:16" ht="30" customHeight="1" thickBot="1" x14ac:dyDescent="0.35">
      <c r="A1921" s="8">
        <v>44046.877881944441</v>
      </c>
      <c r="B1921" s="4" t="s">
        <v>9</v>
      </c>
      <c r="C1921" s="4"/>
      <c r="D1921" s="4"/>
      <c r="E1921" s="9">
        <v>40</v>
      </c>
      <c r="F1921" s="4" t="s">
        <v>14</v>
      </c>
      <c r="G1921" s="4"/>
      <c r="H1921" s="4"/>
      <c r="I1921" s="4" t="s">
        <v>14</v>
      </c>
      <c r="J1921" s="4"/>
      <c r="K1921" s="9" t="s">
        <v>1815</v>
      </c>
      <c r="L1921" s="10">
        <v>44045</v>
      </c>
      <c r="M1921" s="4"/>
      <c r="N1921" s="1">
        <f>COUNTIF(K:K,K1921)</f>
        <v>1</v>
      </c>
      <c r="O1921" s="1" t="str">
        <f t="shared" si="30"/>
        <v>Expenses,amount,,source,,expence amount,40,category,H2,item1,,item2,item3,H2,item4,,des,شراء عبر نقاط البيع بطاقة:*9034;مدى(أثير) من:*2984 لدى:BASKIN BR ROBBINS مبلغ:SAR 40.00 في:20-08-01 17:40,dae,44045,note2,</v>
      </c>
      <c r="P1921">
        <f>COUNTIF(O:O,O1921)</f>
        <v>1</v>
      </c>
    </row>
    <row r="1922" spans="1:16" ht="30" customHeight="1" thickBot="1" x14ac:dyDescent="0.35">
      <c r="A1922" s="8">
        <v>44046.879664351851</v>
      </c>
      <c r="B1922" s="4" t="s">
        <v>9</v>
      </c>
      <c r="C1922" s="4"/>
      <c r="D1922" s="4"/>
      <c r="E1922" s="9">
        <v>18</v>
      </c>
      <c r="F1922" s="4" t="s">
        <v>60</v>
      </c>
      <c r="G1922" s="4"/>
      <c r="H1922" s="4"/>
      <c r="I1922" s="4"/>
      <c r="J1922" s="4"/>
      <c r="K1922" s="9" t="s">
        <v>1816</v>
      </c>
      <c r="L1922" s="10">
        <v>44032</v>
      </c>
      <c r="M1922" s="4"/>
      <c r="N1922" s="1">
        <f>COUNTIF(K:K,K1922)</f>
        <v>1</v>
      </c>
      <c r="O1922" s="1" t="str">
        <f t="shared" si="30"/>
        <v>Expenses,amount,,source,,expence amount,18,category,Res,item1,,item2,item3,,item4,,des,شراء عبر نقاط البيع بطاقة:*9034;مدى من:*2984 لدى: مبلغ:SAR 18.00 في:20-07-29 11:38,dae,44032,note2,</v>
      </c>
      <c r="P1922">
        <f>COUNTIF(O:O,O1922)</f>
        <v>1</v>
      </c>
    </row>
    <row r="1923" spans="1:16" ht="30" customHeight="1" thickBot="1" x14ac:dyDescent="0.35">
      <c r="A1923" s="8">
        <v>44046.880069444444</v>
      </c>
      <c r="B1923" s="4" t="s">
        <v>9</v>
      </c>
      <c r="C1923" s="4"/>
      <c r="D1923" s="4"/>
      <c r="E1923" s="9">
        <v>24</v>
      </c>
      <c r="F1923" s="4" t="s">
        <v>20</v>
      </c>
      <c r="G1923" s="4"/>
      <c r="H1923" s="4" t="s">
        <v>84</v>
      </c>
      <c r="I1923" s="4"/>
      <c r="J1923" s="4"/>
      <c r="K1923" s="9" t="s">
        <v>1817</v>
      </c>
      <c r="L1923" s="10">
        <v>44032</v>
      </c>
      <c r="M1923" s="4"/>
      <c r="N1923" s="1">
        <f>COUNTIF(K:K,K1923)</f>
        <v>1</v>
      </c>
      <c r="O1923" s="1" t="str">
        <f t="shared" si="30"/>
        <v>Expenses,amount,,source,,expence amount,24,category,Me,item1,,item2Coffee,item3,,item4,,des,شراء عبر نقاط البيع بطاقة:*9034;مدى من:*2984 لدى: مبلغ:SAR 24.00 في:20-07-29 10:34,dae,44032,note2,</v>
      </c>
      <c r="P1923">
        <f>COUNTIF(O:O,O1923)</f>
        <v>1</v>
      </c>
    </row>
    <row r="1924" spans="1:16" ht="30" customHeight="1" thickBot="1" x14ac:dyDescent="0.35">
      <c r="A1924" s="8">
        <v>44046.880833333336</v>
      </c>
      <c r="B1924" s="4" t="s">
        <v>9</v>
      </c>
      <c r="C1924" s="4"/>
      <c r="D1924" s="4"/>
      <c r="E1924" s="9">
        <v>13.8</v>
      </c>
      <c r="F1924" s="4" t="s">
        <v>10</v>
      </c>
      <c r="G1924" s="4" t="s">
        <v>24</v>
      </c>
      <c r="H1924" s="4"/>
      <c r="I1924" s="4"/>
      <c r="J1924" s="4"/>
      <c r="K1924" s="9" t="s">
        <v>1818</v>
      </c>
      <c r="L1924" s="10">
        <v>44032</v>
      </c>
      <c r="M1924" s="4"/>
      <c r="N1924" s="1">
        <f>COUNTIF(K:K,K1924)</f>
        <v>1</v>
      </c>
      <c r="O1924" s="1" t="str">
        <f t="shared" si="30"/>
        <v>Expenses,amount,,source,,expence amount,13.8,category,H1,item1,Batool,item2,item3,,item4,,des,شراء عبر نقاط البيع بطاقة:*9034;مدى(أثير) من:*2984 لدى:EST BAYAREQ DUBAI LLTJ مبلغ:SAR 13.80 في:20-07-27 23:50,dae,44032,note2,</v>
      </c>
      <c r="P1924">
        <f>COUNTIF(O:O,O1924)</f>
        <v>1</v>
      </c>
    </row>
    <row r="1925" spans="1:16" ht="30" customHeight="1" thickBot="1" x14ac:dyDescent="0.35">
      <c r="A1925" s="8">
        <v>44046.881342592591</v>
      </c>
      <c r="B1925" s="4" t="s">
        <v>9</v>
      </c>
      <c r="C1925" s="4"/>
      <c r="D1925" s="4"/>
      <c r="E1925" s="9">
        <v>31.53</v>
      </c>
      <c r="F1925" s="4" t="s">
        <v>10</v>
      </c>
      <c r="G1925" s="4" t="s">
        <v>24</v>
      </c>
      <c r="H1925" s="4"/>
      <c r="I1925" s="4"/>
      <c r="J1925" s="4"/>
      <c r="K1925" s="9" t="s">
        <v>1819</v>
      </c>
      <c r="L1925" s="10">
        <v>44032</v>
      </c>
      <c r="M1925" s="4"/>
      <c r="N1925" s="1">
        <f>COUNTIF(K:K,K1925)</f>
        <v>1</v>
      </c>
      <c r="O1925" s="1" t="str">
        <f t="shared" si="30"/>
        <v>Expenses,amount,,source,,expence amount,31.53,category,H1,item1,Batool,item2,item3,,item4,,des,شراء عبر نقاط البيع بطاقة:*9034;مدى(أثير) من:*2984 لدى:EST BAYAREQ DUBAI LLTJ مبلغ:SAR 31.53 في:20-07-27 23:50,dae,44032,note2,</v>
      </c>
      <c r="P1925">
        <f>COUNTIF(O:O,O1925)</f>
        <v>1</v>
      </c>
    </row>
    <row r="1926" spans="1:16" ht="30" customHeight="1" thickBot="1" x14ac:dyDescent="0.35">
      <c r="A1926" s="8">
        <v>44046.881990740738</v>
      </c>
      <c r="B1926" s="4" t="s">
        <v>9</v>
      </c>
      <c r="C1926" s="4"/>
      <c r="D1926" s="4"/>
      <c r="E1926" s="9">
        <v>38</v>
      </c>
      <c r="F1926" s="4" t="s">
        <v>10</v>
      </c>
      <c r="G1926" s="4" t="s">
        <v>24</v>
      </c>
      <c r="H1926" s="4"/>
      <c r="I1926" s="4"/>
      <c r="J1926" s="4"/>
      <c r="K1926" s="9" t="s">
        <v>1820</v>
      </c>
      <c r="L1926" s="10">
        <v>44032</v>
      </c>
      <c r="M1926" s="4"/>
      <c r="N1926" s="1">
        <f>COUNTIF(K:K,K1926)</f>
        <v>1</v>
      </c>
      <c r="O1926" s="1" t="str">
        <f t="shared" si="30"/>
        <v>Expenses,amount,,source,,expence amount,38,category,H1,item1,Batool,item2,item3,,item4,,des,شراء عبر نقاط البيع بطاقة:*9034;مدى(أثير) من:*2984 لدى:MEZON RESTAURANTS CO مبلغ:SAR 38.00 في:20-07-27 23:31,dae,44032,note2,</v>
      </c>
      <c r="P1926">
        <f>COUNTIF(O:O,O1926)</f>
        <v>1</v>
      </c>
    </row>
    <row r="1927" spans="1:16" ht="30" customHeight="1" thickBot="1" x14ac:dyDescent="0.35">
      <c r="A1927" s="8">
        <v>44046.882962962962</v>
      </c>
      <c r="B1927" s="4" t="s">
        <v>9</v>
      </c>
      <c r="C1927" s="4"/>
      <c r="D1927" s="4"/>
      <c r="E1927" s="9">
        <v>24</v>
      </c>
      <c r="F1927" s="4" t="s">
        <v>10</v>
      </c>
      <c r="G1927" s="4" t="s">
        <v>10</v>
      </c>
      <c r="H1927" s="4"/>
      <c r="I1927" s="4"/>
      <c r="J1927" s="4"/>
      <c r="K1927" s="9" t="s">
        <v>1821</v>
      </c>
      <c r="L1927" s="10">
        <v>44032</v>
      </c>
      <c r="M1927" s="4"/>
      <c r="N1927" s="1">
        <f>COUNTIF(K:K,K1927)</f>
        <v>1</v>
      </c>
      <c r="O1927" s="1" t="str">
        <f t="shared" si="30"/>
        <v>Expenses,amount,,source,,expence amount,24,category,H1,item1,H1,item2,item3,,item4,,des,شراء عبر نقاط البيع بطاقة:*9034;مدى(أثير) من:*2984 لدى:Ruba Muhammad Al-Hamid مبلغ:SAR 24.00 في:20-07-27 23:15,dae,44032,note2,</v>
      </c>
      <c r="P1927">
        <f>COUNTIF(O:O,O1927)</f>
        <v>1</v>
      </c>
    </row>
    <row r="1928" spans="1:16" ht="30" customHeight="1" thickBot="1" x14ac:dyDescent="0.35">
      <c r="A1928" s="8">
        <v>44046.883414351854</v>
      </c>
      <c r="B1928" s="4" t="s">
        <v>9</v>
      </c>
      <c r="C1928" s="4"/>
      <c r="D1928" s="4"/>
      <c r="E1928" s="9">
        <v>169.49</v>
      </c>
      <c r="F1928" s="4" t="s">
        <v>10</v>
      </c>
      <c r="G1928" s="4" t="s">
        <v>10</v>
      </c>
      <c r="H1928" s="4"/>
      <c r="I1928" s="4"/>
      <c r="J1928" s="4"/>
      <c r="K1928" s="9" t="s">
        <v>1822</v>
      </c>
      <c r="L1928" s="10">
        <v>44032</v>
      </c>
      <c r="M1928" s="4"/>
      <c r="N1928" s="1">
        <f>COUNTIF(K:K,K1928)</f>
        <v>1</v>
      </c>
      <c r="O1928" s="1" t="str">
        <f t="shared" si="30"/>
        <v>Expenses,amount,,source,,expence amount,169.49,category,H1,item1,H1,item2,item3,,item4,,des,شراء عبر نقاط البيع بطاقة:*9034;مدى(أثير) من:*2984 لدى:PANDA RETAIL COMPANY P مبلغ:SAR 169.49 في:20-07-27 23:07,dae,44032,note2,</v>
      </c>
      <c r="P1928">
        <f>COUNTIF(O:O,O1928)</f>
        <v>1</v>
      </c>
    </row>
    <row r="1929" spans="1:16" ht="30" customHeight="1" thickBot="1" x14ac:dyDescent="0.35">
      <c r="A1929" s="8">
        <v>44046.88380787037</v>
      </c>
      <c r="B1929" s="4" t="s">
        <v>9</v>
      </c>
      <c r="C1929" s="4"/>
      <c r="D1929" s="4"/>
      <c r="E1929" s="9">
        <v>25</v>
      </c>
      <c r="F1929" s="4" t="s">
        <v>20</v>
      </c>
      <c r="G1929" s="4"/>
      <c r="H1929" s="4" t="s">
        <v>127</v>
      </c>
      <c r="I1929" s="4"/>
      <c r="J1929" s="4"/>
      <c r="K1929" s="9" t="s">
        <v>1823</v>
      </c>
      <c r="L1929" s="10">
        <v>44032</v>
      </c>
      <c r="M1929" s="4"/>
      <c r="N1929" s="1">
        <f>COUNTIF(K:K,K1929)</f>
        <v>1</v>
      </c>
      <c r="O1929" s="1" t="str">
        <f t="shared" si="30"/>
        <v>Expenses,amount,,source,,expence amount,25,category,Me,item1,,item2Car Wash,item3,,item4,,des,شراء عبر نقاط البيع بطاقة:*9034;مدى(أثير) من:*2984 لدى:Abdullah Rashed Al Shl مبلغ:SAR 25.00 في:20-07-27 22:39,dae,44032,note2,</v>
      </c>
      <c r="P1929">
        <f>COUNTIF(O:O,O1929)</f>
        <v>1</v>
      </c>
    </row>
    <row r="1930" spans="1:16" ht="30" customHeight="1" thickBot="1" x14ac:dyDescent="0.35">
      <c r="A1930" s="8">
        <v>44046.884652777779</v>
      </c>
      <c r="B1930" s="4" t="s">
        <v>9</v>
      </c>
      <c r="C1930" s="4"/>
      <c r="D1930" s="4"/>
      <c r="E1930" s="9">
        <v>28</v>
      </c>
      <c r="F1930" s="4" t="s">
        <v>60</v>
      </c>
      <c r="G1930" s="4"/>
      <c r="H1930" s="4"/>
      <c r="I1930" s="4"/>
      <c r="J1930" s="4"/>
      <c r="K1930" s="9" t="s">
        <v>1824</v>
      </c>
      <c r="L1930" s="10">
        <v>44038</v>
      </c>
      <c r="M1930" s="4"/>
      <c r="N1930" s="1">
        <f>COUNTIF(K:K,K1930)</f>
        <v>1</v>
      </c>
      <c r="O1930" s="1" t="str">
        <f t="shared" si="30"/>
        <v>Expenses,amount,,source,,expence amount,28,category,Res,item1,,item2,item3,,item4,,des,شراء عبر نقاط البيع بطاقة:*9034;مدى من:*2984 لدى: مبلغ:SAR 28.00 في:20-07-26 11:02,dae,44038,note2,</v>
      </c>
      <c r="P1930">
        <f>COUNTIF(O:O,O1930)</f>
        <v>1</v>
      </c>
    </row>
    <row r="1931" spans="1:16" ht="30" customHeight="1" thickBot="1" x14ac:dyDescent="0.35">
      <c r="A1931" s="8">
        <v>44046.885069444441</v>
      </c>
      <c r="B1931" s="4" t="s">
        <v>9</v>
      </c>
      <c r="C1931" s="4"/>
      <c r="D1931" s="4"/>
      <c r="E1931" s="9">
        <v>26</v>
      </c>
      <c r="F1931" s="4" t="s">
        <v>60</v>
      </c>
      <c r="G1931" s="4"/>
      <c r="H1931" s="4"/>
      <c r="I1931" s="4"/>
      <c r="J1931" s="4"/>
      <c r="K1931" s="9" t="s">
        <v>1825</v>
      </c>
      <c r="L1931" s="10">
        <v>44038</v>
      </c>
      <c r="M1931" s="4"/>
      <c r="N1931" s="1">
        <f>COUNTIF(K:K,K1931)</f>
        <v>1</v>
      </c>
      <c r="O1931" s="1" t="str">
        <f t="shared" si="30"/>
        <v>Expenses,amount,,source,,expence amount,26,category,Res,item1,,item2,item3,,item4,,des,شراء عبر نقاط البيع بطاقة:*9034;مدى من:*2984 لدى: مبلغ:SAR 26.00 في:20-07-26 09:58,dae,44038,note2,</v>
      </c>
      <c r="P1931">
        <f>COUNTIF(O:O,O1931)</f>
        <v>1</v>
      </c>
    </row>
    <row r="1932" spans="1:16" ht="30" customHeight="1" thickBot="1" x14ac:dyDescent="0.35">
      <c r="A1932" s="8">
        <v>44050.535231481481</v>
      </c>
      <c r="B1932" s="4" t="s">
        <v>9</v>
      </c>
      <c r="C1932" s="4"/>
      <c r="D1932" s="4"/>
      <c r="E1932" s="9">
        <v>45</v>
      </c>
      <c r="F1932" s="4" t="s">
        <v>14</v>
      </c>
      <c r="G1932" s="4"/>
      <c r="H1932" s="4"/>
      <c r="I1932" s="4" t="s">
        <v>14</v>
      </c>
      <c r="J1932" s="4"/>
      <c r="K1932" s="9" t="s">
        <v>1826</v>
      </c>
      <c r="L1932" s="10">
        <v>44050</v>
      </c>
      <c r="M1932" s="4"/>
      <c r="N1932" s="1">
        <f>COUNTIF(K:K,K1932)</f>
        <v>1</v>
      </c>
      <c r="O1932" s="1" t="str">
        <f t="shared" si="30"/>
        <v>Expenses,amount,,source,,expence amount,45,category,H2,item1,,item2,item3,H2,item4,,des,لحمة,dae,44050,note2,</v>
      </c>
      <c r="P1932">
        <f>COUNTIF(O:O,O1932)</f>
        <v>1</v>
      </c>
    </row>
    <row r="1933" spans="1:16" ht="30" customHeight="1" thickBot="1" x14ac:dyDescent="0.35">
      <c r="A1933" s="8">
        <v>44050.562013888892</v>
      </c>
      <c r="B1933" s="4" t="s">
        <v>9</v>
      </c>
      <c r="C1933" s="4"/>
      <c r="D1933" s="4"/>
      <c r="E1933" s="9">
        <v>50</v>
      </c>
      <c r="F1933" s="4" t="s">
        <v>10</v>
      </c>
      <c r="G1933" s="4" t="s">
        <v>24</v>
      </c>
      <c r="H1933" s="4"/>
      <c r="I1933" s="4"/>
      <c r="J1933" s="4"/>
      <c r="K1933" s="4" t="s">
        <v>1827</v>
      </c>
      <c r="L1933" s="10">
        <v>44018</v>
      </c>
      <c r="M1933" s="4"/>
      <c r="N1933" s="1">
        <f>COUNTIF(K:K,K1933)</f>
        <v>18</v>
      </c>
      <c r="O1933" s="1" t="str">
        <f t="shared" si="30"/>
        <v>Expenses,amount,,source,,expence amount,50,category,H1,item1,Batool,item2,item3,,item4,,des,MD,dae,44018,note2,</v>
      </c>
      <c r="P1933">
        <f>COUNTIF(O:O,O1933)</f>
        <v>1</v>
      </c>
    </row>
    <row r="1934" spans="1:16" ht="30" customHeight="1" thickBot="1" x14ac:dyDescent="0.35">
      <c r="A1934" s="8">
        <v>44050.564710648148</v>
      </c>
      <c r="B1934" s="4" t="s">
        <v>9</v>
      </c>
      <c r="C1934" s="4"/>
      <c r="D1934" s="4"/>
      <c r="E1934" s="9">
        <v>300</v>
      </c>
      <c r="F1934" s="4" t="s">
        <v>10</v>
      </c>
      <c r="G1934" s="4" t="s">
        <v>10</v>
      </c>
      <c r="H1934" s="4"/>
      <c r="I1934" s="4"/>
      <c r="J1934" s="4"/>
      <c r="K1934" s="4" t="s">
        <v>1827</v>
      </c>
      <c r="L1934" s="10">
        <v>44023</v>
      </c>
      <c r="M1934" s="4"/>
      <c r="N1934" s="1">
        <f>COUNTIF(K:K,K1934)</f>
        <v>18</v>
      </c>
      <c r="O1934" s="1" t="str">
        <f t="shared" si="30"/>
        <v>Expenses,amount,,source,,expence amount,300,category,H1,item1,H1,item2,item3,,item4,,des,MD,dae,44023,note2,</v>
      </c>
      <c r="P1934">
        <f>COUNTIF(O:O,O1934)</f>
        <v>1</v>
      </c>
    </row>
    <row r="1935" spans="1:16" ht="30" customHeight="1" thickBot="1" x14ac:dyDescent="0.35">
      <c r="A1935" s="8">
        <v>44050.566701388889</v>
      </c>
      <c r="B1935" s="4" t="s">
        <v>9</v>
      </c>
      <c r="C1935" s="4"/>
      <c r="D1935" s="4"/>
      <c r="E1935" s="9">
        <v>200</v>
      </c>
      <c r="F1935" s="4" t="s">
        <v>20</v>
      </c>
      <c r="G1935" s="4"/>
      <c r="H1935" s="4" t="s">
        <v>30</v>
      </c>
      <c r="I1935" s="4"/>
      <c r="J1935" s="4"/>
      <c r="K1935" s="9" t="s">
        <v>1828</v>
      </c>
      <c r="L1935" s="10">
        <v>44023</v>
      </c>
      <c r="M1935" s="4"/>
      <c r="N1935" s="1">
        <f>COUNTIF(K:K,K1935)</f>
        <v>1</v>
      </c>
      <c r="O1935" s="1" t="str">
        <f t="shared" si="30"/>
        <v>Expenses,amount,,source,,expence amount,200,category,Me,item1,,item2Other,item3,,item4,,des,ابووحي,dae,44023,note2,</v>
      </c>
      <c r="P1935">
        <f>COUNTIF(O:O,O1935)</f>
        <v>1</v>
      </c>
    </row>
    <row r="1936" spans="1:16" ht="30" customHeight="1" thickBot="1" x14ac:dyDescent="0.35">
      <c r="A1936" s="8">
        <v>44050.567314814813</v>
      </c>
      <c r="B1936" s="4" t="s">
        <v>9</v>
      </c>
      <c r="C1936" s="4"/>
      <c r="D1936" s="4"/>
      <c r="E1936" s="9">
        <v>100</v>
      </c>
      <c r="F1936" s="4" t="s">
        <v>10</v>
      </c>
      <c r="G1936" s="4" t="s">
        <v>10</v>
      </c>
      <c r="H1936" s="4"/>
      <c r="I1936" s="4"/>
      <c r="J1936" s="4"/>
      <c r="K1936" s="9" t="s">
        <v>3069</v>
      </c>
      <c r="L1936" s="10">
        <v>44023</v>
      </c>
      <c r="M1936" s="4"/>
      <c r="N1936" s="1">
        <f>COUNTIF(K:K,K1936)</f>
        <v>3</v>
      </c>
      <c r="O1936" s="1" t="str">
        <f t="shared" si="30"/>
        <v>Expenses,amount,,source,,expence amount,100,category,H1,item1,H1,item2,item3,,item4,,des,100 aaa,dae,44023,note2,</v>
      </c>
      <c r="P1936">
        <f>COUNTIF(O:O,O1936)</f>
        <v>1</v>
      </c>
    </row>
    <row r="1937" spans="1:16" ht="30" customHeight="1" thickBot="1" x14ac:dyDescent="0.35">
      <c r="A1937" s="8">
        <v>44050.568680555552</v>
      </c>
      <c r="B1937" s="4" t="s">
        <v>9</v>
      </c>
      <c r="C1937" s="4"/>
      <c r="D1937" s="4"/>
      <c r="E1937" s="9">
        <v>1500</v>
      </c>
      <c r="F1937" s="4" t="s">
        <v>20</v>
      </c>
      <c r="G1937" s="4"/>
      <c r="H1937" s="4" t="s">
        <v>683</v>
      </c>
      <c r="I1937" s="4"/>
      <c r="J1937" s="4"/>
      <c r="K1937" s="9" t="s">
        <v>1829</v>
      </c>
      <c r="L1937" s="10">
        <v>44024</v>
      </c>
      <c r="M1937" s="4"/>
      <c r="N1937" s="1">
        <f>COUNTIF(K:K,K1937)</f>
        <v>2</v>
      </c>
      <c r="O1937" s="1" t="str">
        <f t="shared" si="30"/>
        <v>Expenses,amount,,source,,expence amount,1500,category,Me,item1,,item2Debt,item3,,item4,,des,اسامة التركي,dae,44024,note2,</v>
      </c>
      <c r="P1937">
        <f>COUNTIF(O:O,O1937)</f>
        <v>1</v>
      </c>
    </row>
    <row r="1938" spans="1:16" ht="30" customHeight="1" thickBot="1" x14ac:dyDescent="0.35">
      <c r="A1938" s="8">
        <v>44050.569502314815</v>
      </c>
      <c r="B1938" s="4" t="s">
        <v>9</v>
      </c>
      <c r="C1938" s="4"/>
      <c r="D1938" s="4"/>
      <c r="E1938" s="9">
        <v>200</v>
      </c>
      <c r="F1938" s="4" t="s">
        <v>10</v>
      </c>
      <c r="G1938" s="4" t="s">
        <v>24</v>
      </c>
      <c r="H1938" s="4"/>
      <c r="I1938" s="4"/>
      <c r="J1938" s="4"/>
      <c r="K1938" s="4" t="s">
        <v>1827</v>
      </c>
      <c r="L1938" s="10">
        <v>44025</v>
      </c>
      <c r="M1938" s="4"/>
      <c r="N1938" s="1">
        <f>COUNTIF(K:K,K1938)</f>
        <v>18</v>
      </c>
      <c r="O1938" s="1" t="str">
        <f t="shared" si="30"/>
        <v>Expenses,amount,,source,,expence amount,200,category,H1,item1,Batool,item2,item3,,item4,,des,MD,dae,44025,note2,</v>
      </c>
      <c r="P1938">
        <f>COUNTIF(O:O,O1938)</f>
        <v>1</v>
      </c>
    </row>
    <row r="1939" spans="1:16" ht="30" customHeight="1" thickBot="1" x14ac:dyDescent="0.35">
      <c r="A1939" s="8">
        <v>44050.570057870369</v>
      </c>
      <c r="B1939" s="4" t="s">
        <v>9</v>
      </c>
      <c r="C1939" s="4"/>
      <c r="D1939" s="4"/>
      <c r="E1939" s="9">
        <v>25</v>
      </c>
      <c r="F1939" s="4" t="s">
        <v>10</v>
      </c>
      <c r="G1939" s="4" t="s">
        <v>24</v>
      </c>
      <c r="H1939" s="4"/>
      <c r="I1939" s="4"/>
      <c r="J1939" s="4"/>
      <c r="K1939" s="4" t="s">
        <v>1827</v>
      </c>
      <c r="L1939" s="10">
        <v>44026</v>
      </c>
      <c r="M1939" s="4"/>
      <c r="N1939" s="1">
        <f>COUNTIF(K:K,K1939)</f>
        <v>18</v>
      </c>
      <c r="O1939" s="1" t="str">
        <f t="shared" si="30"/>
        <v>Expenses,amount,,source,,expence amount,25,category,H1,item1,Batool,item2,item3,,item4,,des,MD,dae,44026,note2,</v>
      </c>
      <c r="P1939">
        <f>COUNTIF(O:O,O1939)</f>
        <v>1</v>
      </c>
    </row>
    <row r="1940" spans="1:16" ht="30" customHeight="1" thickBot="1" x14ac:dyDescent="0.35">
      <c r="A1940" s="8">
        <v>44050.571238425924</v>
      </c>
      <c r="B1940" s="4" t="s">
        <v>9</v>
      </c>
      <c r="C1940" s="4"/>
      <c r="D1940" s="4"/>
      <c r="E1940" s="9">
        <v>50</v>
      </c>
      <c r="F1940" s="4" t="s">
        <v>10</v>
      </c>
      <c r="G1940" s="4" t="s">
        <v>24</v>
      </c>
      <c r="H1940" s="4"/>
      <c r="I1940" s="4"/>
      <c r="J1940" s="4"/>
      <c r="K1940" s="4" t="s">
        <v>1827</v>
      </c>
      <c r="L1940" s="10">
        <v>44027</v>
      </c>
      <c r="M1940" s="4"/>
      <c r="N1940" s="1">
        <f>COUNTIF(K:K,K1940)</f>
        <v>18</v>
      </c>
      <c r="O1940" s="1" t="str">
        <f t="shared" si="30"/>
        <v>Expenses,amount,,source,,expence amount,50,category,H1,item1,Batool,item2,item3,,item4,,des,MD,dae,44027,note2,</v>
      </c>
      <c r="P1940">
        <f>COUNTIF(O:O,O1940)</f>
        <v>1</v>
      </c>
    </row>
    <row r="1941" spans="1:16" ht="30" customHeight="1" thickBot="1" x14ac:dyDescent="0.35">
      <c r="A1941" s="8">
        <v>44050.57203703704</v>
      </c>
      <c r="B1941" s="4" t="s">
        <v>9</v>
      </c>
      <c r="C1941" s="4"/>
      <c r="D1941" s="4"/>
      <c r="E1941" s="9">
        <v>25</v>
      </c>
      <c r="F1941" s="4" t="s">
        <v>10</v>
      </c>
      <c r="G1941" s="4" t="s">
        <v>24</v>
      </c>
      <c r="H1941" s="4"/>
      <c r="I1941" s="4"/>
      <c r="J1941" s="4"/>
      <c r="K1941" s="9">
        <v>25</v>
      </c>
      <c r="L1941" s="10">
        <v>44028</v>
      </c>
      <c r="M1941" s="4"/>
      <c r="N1941" s="1">
        <f>COUNTIF(K:K,K1941)</f>
        <v>1</v>
      </c>
      <c r="O1941" s="1" t="str">
        <f t="shared" si="30"/>
        <v>Expenses,amount,,source,,expence amount,25,category,H1,item1,Batool,item2,item3,,item4,,des,25,dae,44028,note2,</v>
      </c>
      <c r="P1941">
        <f>COUNTIF(O:O,O1941)</f>
        <v>1</v>
      </c>
    </row>
    <row r="1942" spans="1:16" ht="30" customHeight="1" thickBot="1" x14ac:dyDescent="0.35">
      <c r="A1942" s="8">
        <v>44050.573298611111</v>
      </c>
      <c r="B1942" s="4" t="s">
        <v>9</v>
      </c>
      <c r="C1942" s="4"/>
      <c r="D1942" s="4"/>
      <c r="E1942" s="9">
        <v>100</v>
      </c>
      <c r="F1942" s="4" t="s">
        <v>10</v>
      </c>
      <c r="G1942" s="4" t="s">
        <v>10</v>
      </c>
      <c r="H1942" s="4"/>
      <c r="I1942" s="4"/>
      <c r="J1942" s="4"/>
      <c r="K1942" s="4" t="s">
        <v>1827</v>
      </c>
      <c r="L1942" s="10">
        <v>44029</v>
      </c>
      <c r="M1942" s="4"/>
      <c r="N1942" s="1">
        <f>COUNTIF(K:K,K1942)</f>
        <v>18</v>
      </c>
      <c r="O1942" s="1" t="str">
        <f t="shared" si="30"/>
        <v>Expenses,amount,,source,,expence amount,100,category,H1,item1,H1,item2,item3,,item4,,des,MD,dae,44029,note2,</v>
      </c>
      <c r="P1942">
        <f>COUNTIF(O:O,O1942)</f>
        <v>1</v>
      </c>
    </row>
    <row r="1943" spans="1:16" ht="30" customHeight="1" thickBot="1" x14ac:dyDescent="0.35">
      <c r="A1943" s="8">
        <v>44050.574062500003</v>
      </c>
      <c r="B1943" s="4" t="s">
        <v>9</v>
      </c>
      <c r="C1943" s="4"/>
      <c r="D1943" s="4"/>
      <c r="E1943" s="9">
        <v>40</v>
      </c>
      <c r="F1943" s="4" t="s">
        <v>10</v>
      </c>
      <c r="G1943" s="4" t="s">
        <v>24</v>
      </c>
      <c r="H1943" s="4"/>
      <c r="I1943" s="4"/>
      <c r="J1943" s="4"/>
      <c r="K1943" s="4" t="s">
        <v>1827</v>
      </c>
      <c r="L1943" s="10">
        <v>44029</v>
      </c>
      <c r="M1943" s="4"/>
      <c r="N1943" s="1">
        <f>COUNTIF(K:K,K1943)</f>
        <v>18</v>
      </c>
      <c r="O1943" s="1" t="str">
        <f t="shared" si="30"/>
        <v>Expenses,amount,,source,,expence amount,40,category,H1,item1,Batool,item2,item3,,item4,,des,MD,dae,44029,note2,</v>
      </c>
      <c r="P1943">
        <f>COUNTIF(O:O,O1943)</f>
        <v>1</v>
      </c>
    </row>
    <row r="1944" spans="1:16" ht="30" customHeight="1" thickBot="1" x14ac:dyDescent="0.35">
      <c r="A1944" s="8">
        <v>44050.574513888889</v>
      </c>
      <c r="B1944" s="4" t="s">
        <v>9</v>
      </c>
      <c r="C1944" s="4"/>
      <c r="D1944" s="4"/>
      <c r="E1944" s="9">
        <v>25</v>
      </c>
      <c r="F1944" s="4" t="s">
        <v>10</v>
      </c>
      <c r="G1944" s="4" t="s">
        <v>24</v>
      </c>
      <c r="H1944" s="4"/>
      <c r="I1944" s="4"/>
      <c r="J1944" s="4"/>
      <c r="K1944" s="4" t="s">
        <v>1827</v>
      </c>
      <c r="L1944" s="10">
        <v>44030</v>
      </c>
      <c r="M1944" s="4"/>
      <c r="N1944" s="1">
        <f>COUNTIF(K:K,K1944)</f>
        <v>18</v>
      </c>
      <c r="O1944" s="1" t="str">
        <f t="shared" si="30"/>
        <v>Expenses,amount,,source,,expence amount,25,category,H1,item1,Batool,item2,item3,,item4,,des,MD,dae,44030,note2,</v>
      </c>
      <c r="P1944">
        <f>COUNTIF(O:O,O1944)</f>
        <v>1</v>
      </c>
    </row>
    <row r="1945" spans="1:16" ht="30" customHeight="1" thickBot="1" x14ac:dyDescent="0.35">
      <c r="A1945" s="8">
        <v>44050.575543981482</v>
      </c>
      <c r="B1945" s="4" t="s">
        <v>9</v>
      </c>
      <c r="C1945" s="4"/>
      <c r="D1945" s="4"/>
      <c r="E1945" s="9">
        <v>100</v>
      </c>
      <c r="F1945" s="4" t="s">
        <v>20</v>
      </c>
      <c r="G1945" s="4"/>
      <c r="H1945" s="4" t="s">
        <v>156</v>
      </c>
      <c r="I1945" s="4"/>
      <c r="J1945" s="4"/>
      <c r="K1945" s="4" t="s">
        <v>1830</v>
      </c>
      <c r="L1945" s="10">
        <v>44031</v>
      </c>
      <c r="M1945" s="4"/>
      <c r="N1945" s="1">
        <f>COUNTIF(K:K,K1945)</f>
        <v>1</v>
      </c>
      <c r="O1945" s="1" t="str">
        <f t="shared" si="30"/>
        <v>Expenses,amount,,source,,expence amount,100,category,Me,item1,,item2Charity,item3,,item4,,des,MD ABO WAHI,dae,44031,note2,</v>
      </c>
      <c r="P1945">
        <f>COUNTIF(O:O,O1945)</f>
        <v>1</v>
      </c>
    </row>
    <row r="1946" spans="1:16" ht="30" customHeight="1" thickBot="1" x14ac:dyDescent="0.35">
      <c r="A1946" s="8">
        <v>44050.577025462961</v>
      </c>
      <c r="B1946" s="4" t="s">
        <v>9</v>
      </c>
      <c r="C1946" s="4"/>
      <c r="D1946" s="4"/>
      <c r="E1946" s="9">
        <v>200</v>
      </c>
      <c r="F1946" s="4" t="s">
        <v>20</v>
      </c>
      <c r="G1946" s="4"/>
      <c r="H1946" s="4" t="s">
        <v>156</v>
      </c>
      <c r="I1946" s="4"/>
      <c r="J1946" s="4"/>
      <c r="K1946" s="4" t="s">
        <v>1831</v>
      </c>
      <c r="L1946" s="10">
        <v>44032</v>
      </c>
      <c r="M1946" s="4"/>
      <c r="N1946" s="1">
        <f>COUNTIF(K:K,K1946)</f>
        <v>1</v>
      </c>
      <c r="O1946" s="1" t="str">
        <f t="shared" si="30"/>
        <v>Expenses,amount,,source,,expence amount,200,category,Me,item1,,item2Charity,item3,,item4,,des,MD ABOWAHI,dae,44032,note2,</v>
      </c>
      <c r="P1946">
        <f>COUNTIF(O:O,O1946)</f>
        <v>1</v>
      </c>
    </row>
    <row r="1947" spans="1:16" ht="30" customHeight="1" thickBot="1" x14ac:dyDescent="0.35">
      <c r="A1947" s="8">
        <v>44050.577627314815</v>
      </c>
      <c r="B1947" s="4" t="s">
        <v>9</v>
      </c>
      <c r="C1947" s="4"/>
      <c r="D1947" s="4"/>
      <c r="E1947" s="9">
        <v>85</v>
      </c>
      <c r="F1947" s="4" t="s">
        <v>10</v>
      </c>
      <c r="G1947" s="4" t="s">
        <v>24</v>
      </c>
      <c r="H1947" s="4"/>
      <c r="I1947" s="4"/>
      <c r="J1947" s="4"/>
      <c r="K1947" s="4" t="s">
        <v>1827</v>
      </c>
      <c r="L1947" s="10">
        <v>44032</v>
      </c>
      <c r="M1947" s="4"/>
      <c r="N1947" s="1">
        <f>COUNTIF(K:K,K1947)</f>
        <v>18</v>
      </c>
      <c r="O1947" s="1" t="str">
        <f t="shared" si="30"/>
        <v>Expenses,amount,,source,,expence amount,85,category,H1,item1,Batool,item2,item3,,item4,,des,MD,dae,44032,note2,</v>
      </c>
      <c r="P1947">
        <f>COUNTIF(O:O,O1947)</f>
        <v>1</v>
      </c>
    </row>
    <row r="1948" spans="1:16" ht="30" customHeight="1" thickBot="1" x14ac:dyDescent="0.35">
      <c r="A1948" s="8">
        <v>44050.578888888886</v>
      </c>
      <c r="B1948" s="4" t="s">
        <v>9</v>
      </c>
      <c r="C1948" s="4"/>
      <c r="D1948" s="4"/>
      <c r="E1948" s="9">
        <v>376</v>
      </c>
      <c r="F1948" s="4" t="s">
        <v>10</v>
      </c>
      <c r="G1948" s="4" t="s">
        <v>77</v>
      </c>
      <c r="H1948" s="4"/>
      <c r="I1948" s="4"/>
      <c r="J1948" s="4"/>
      <c r="K1948" s="4" t="s">
        <v>1827</v>
      </c>
      <c r="L1948" s="10">
        <v>44037</v>
      </c>
      <c r="M1948" s="4"/>
      <c r="N1948" s="1">
        <f>COUNTIF(K:K,K1948)</f>
        <v>18</v>
      </c>
      <c r="O1948" s="1" t="str">
        <f t="shared" si="30"/>
        <v>Expenses,amount,,source,,expence amount,376,category,H1,item1,Telephone,item2,item3,,item4,,des,MD,dae,44037,note2,</v>
      </c>
      <c r="P1948">
        <f>COUNTIF(O:O,O1948)</f>
        <v>1</v>
      </c>
    </row>
    <row r="1949" spans="1:16" ht="30" customHeight="1" thickBot="1" x14ac:dyDescent="0.35">
      <c r="A1949" s="8">
        <v>44050.579247685186</v>
      </c>
      <c r="B1949" s="4" t="s">
        <v>9</v>
      </c>
      <c r="C1949" s="4"/>
      <c r="D1949" s="4"/>
      <c r="E1949" s="9">
        <v>555</v>
      </c>
      <c r="F1949" s="4" t="s">
        <v>10</v>
      </c>
      <c r="G1949" s="4" t="s">
        <v>10</v>
      </c>
      <c r="H1949" s="4"/>
      <c r="I1949" s="4"/>
      <c r="J1949" s="4"/>
      <c r="K1949" s="9" t="s">
        <v>1832</v>
      </c>
      <c r="L1949" s="10">
        <v>44037</v>
      </c>
      <c r="M1949" s="4"/>
      <c r="N1949" s="1">
        <f>COUNTIF(K:K,K1949)</f>
        <v>1</v>
      </c>
      <c r="O1949" s="1" t="str">
        <f t="shared" si="30"/>
        <v>Expenses,amount,,source,,expence amount,555,category,H1,item1,H1,item2,item3,,item4,,des,MD شغالة,dae,44037,note2,</v>
      </c>
      <c r="P1949">
        <f>COUNTIF(O:O,O1949)</f>
        <v>1</v>
      </c>
    </row>
    <row r="1950" spans="1:16" ht="30" customHeight="1" thickBot="1" x14ac:dyDescent="0.35">
      <c r="A1950" s="8">
        <v>44050.579861111109</v>
      </c>
      <c r="B1950" s="4" t="s">
        <v>9</v>
      </c>
      <c r="C1950" s="4"/>
      <c r="D1950" s="4"/>
      <c r="E1950" s="9">
        <v>69</v>
      </c>
      <c r="F1950" s="4" t="s">
        <v>10</v>
      </c>
      <c r="G1950" s="4" t="s">
        <v>37</v>
      </c>
      <c r="H1950" s="4"/>
      <c r="I1950" s="4"/>
      <c r="J1950" s="4"/>
      <c r="K1950" s="4" t="s">
        <v>1827</v>
      </c>
      <c r="L1950" s="10">
        <v>44044</v>
      </c>
      <c r="M1950" s="4"/>
      <c r="N1950" s="1">
        <f>COUNTIF(K:K,K1950)</f>
        <v>18</v>
      </c>
      <c r="O1950" s="1" t="str">
        <f t="shared" si="30"/>
        <v>Expenses,amount,,source,,expence amount,69,category,H1,item1,Muad,item2,item3,,item4,,des,MD,dae,44044,note2,</v>
      </c>
      <c r="P1950">
        <f>COUNTIF(O:O,O1950)</f>
        <v>1</v>
      </c>
    </row>
    <row r="1951" spans="1:16" ht="30" customHeight="1" thickBot="1" x14ac:dyDescent="0.35">
      <c r="A1951" s="8">
        <v>44050.586655092593</v>
      </c>
      <c r="B1951" s="4" t="s">
        <v>9</v>
      </c>
      <c r="C1951" s="4"/>
      <c r="D1951" s="4"/>
      <c r="E1951" s="9">
        <v>700</v>
      </c>
      <c r="F1951" s="4" t="s">
        <v>10</v>
      </c>
      <c r="G1951" s="4" t="s">
        <v>482</v>
      </c>
      <c r="H1951" s="4"/>
      <c r="I1951" s="4"/>
      <c r="J1951" s="4"/>
      <c r="K1951" s="4" t="s">
        <v>1833</v>
      </c>
      <c r="L1951" s="10">
        <v>44038</v>
      </c>
      <c r="M1951" s="4"/>
      <c r="N1951" s="1">
        <f>COUNTIF(K:K,K1951)</f>
        <v>1</v>
      </c>
      <c r="O1951" s="1" t="str">
        <f t="shared" si="30"/>
        <v>Expenses,amount,,source,,expence amount,700,category,H1,item1,Maintenance,item2,item3,,item4,,des,MD AC,dae,44038,note2,</v>
      </c>
      <c r="P1951">
        <f>COUNTIF(O:O,O1951)</f>
        <v>1</v>
      </c>
    </row>
    <row r="1952" spans="1:16" ht="30" customHeight="1" thickBot="1" x14ac:dyDescent="0.35">
      <c r="A1952" s="8">
        <v>44050.587060185186</v>
      </c>
      <c r="B1952" s="4" t="s">
        <v>9</v>
      </c>
      <c r="C1952" s="4"/>
      <c r="D1952" s="4"/>
      <c r="E1952" s="9">
        <v>1500</v>
      </c>
      <c r="F1952" s="4" t="s">
        <v>10</v>
      </c>
      <c r="G1952" s="4" t="s">
        <v>10</v>
      </c>
      <c r="H1952" s="4"/>
      <c r="I1952" s="4"/>
      <c r="J1952" s="4"/>
      <c r="K1952" s="4" t="s">
        <v>1827</v>
      </c>
      <c r="L1952" s="10">
        <v>44044</v>
      </c>
      <c r="M1952" s="4"/>
      <c r="N1952" s="1">
        <f>COUNTIF(K:K,K1952)</f>
        <v>18</v>
      </c>
      <c r="O1952" s="1" t="str">
        <f t="shared" si="30"/>
        <v>Expenses,amount,,source,,expence amount,1500,category,H1,item1,H1,item2,item3,,item4,,des,MD,dae,44044,note2,</v>
      </c>
      <c r="P1952">
        <f>COUNTIF(O:O,O1952)</f>
        <v>1</v>
      </c>
    </row>
    <row r="1953" spans="1:16" ht="30" customHeight="1" thickBot="1" x14ac:dyDescent="0.35">
      <c r="A1953" s="8">
        <v>44050.588530092595</v>
      </c>
      <c r="B1953" s="4" t="s">
        <v>9</v>
      </c>
      <c r="C1953" s="4"/>
      <c r="D1953" s="4"/>
      <c r="E1953" s="9">
        <v>100</v>
      </c>
      <c r="F1953" s="4" t="s">
        <v>10</v>
      </c>
      <c r="G1953" s="4" t="s">
        <v>24</v>
      </c>
      <c r="H1953" s="4"/>
      <c r="I1953" s="4"/>
      <c r="J1953" s="4"/>
      <c r="K1953" s="4" t="s">
        <v>1827</v>
      </c>
      <c r="L1953" s="10">
        <v>44013</v>
      </c>
      <c r="M1953" s="4"/>
      <c r="N1953" s="1">
        <f>COUNTIF(K:K,K1953)</f>
        <v>18</v>
      </c>
      <c r="O1953" s="1" t="str">
        <f t="shared" ref="O1953:O2016" si="31">B1953&amp;","&amp;"amount"&amp;","&amp;C1953&amp;","&amp;"source"&amp;","&amp;D1953&amp;","&amp;"expence amount"&amp;","&amp;E1953&amp;","&amp;"category"&amp;","&amp;F1953&amp;","&amp;"item1"&amp;","&amp;G1953&amp;","&amp;"item2"&amp;H1953&amp;","&amp;"item3"&amp;","&amp;I1953&amp;","&amp;"item4"&amp;","&amp;J1953&amp;","&amp;"des"&amp;","&amp;K1953&amp;","&amp;"dae"&amp;","&amp;L1953&amp;","&amp;"note2"&amp;","&amp;M1953</f>
        <v>Expenses,amount,,source,,expence amount,100,category,H1,item1,Batool,item2,item3,,item4,,des,MD,dae,44013,note2,</v>
      </c>
      <c r="P1953">
        <f>COUNTIF(O:O,O1953)</f>
        <v>1</v>
      </c>
    </row>
    <row r="1954" spans="1:16" ht="30" customHeight="1" thickBot="1" x14ac:dyDescent="0.35">
      <c r="A1954" s="8">
        <v>44050.59</v>
      </c>
      <c r="B1954" s="4" t="s">
        <v>9</v>
      </c>
      <c r="C1954" s="4"/>
      <c r="D1954" s="4"/>
      <c r="E1954" s="9">
        <v>250</v>
      </c>
      <c r="F1954" s="4" t="s">
        <v>20</v>
      </c>
      <c r="G1954" s="4"/>
      <c r="H1954" s="4" t="s">
        <v>30</v>
      </c>
      <c r="I1954" s="4"/>
      <c r="J1954" s="4"/>
      <c r="K1954" s="9" t="s">
        <v>1834</v>
      </c>
      <c r="L1954" s="10">
        <v>44044</v>
      </c>
      <c r="M1954" s="4"/>
      <c r="N1954" s="1">
        <f>COUNTIF(K:K,K1954)</f>
        <v>1</v>
      </c>
      <c r="O1954" s="1" t="str">
        <f t="shared" si="31"/>
        <v>Expenses,amount,,source,,expence amount,250,category,Me,item1,,item2Other,item3,,item4,,des,MD العامل,dae,44044,note2,</v>
      </c>
      <c r="P1954">
        <f>COUNTIF(O:O,O1954)</f>
        <v>1</v>
      </c>
    </row>
    <row r="1955" spans="1:16" ht="30" customHeight="1" thickBot="1" x14ac:dyDescent="0.35">
      <c r="A1955" s="8">
        <v>44050.590925925928</v>
      </c>
      <c r="B1955" s="4" t="s">
        <v>9</v>
      </c>
      <c r="C1955" s="4"/>
      <c r="D1955" s="4"/>
      <c r="E1955" s="9">
        <v>50</v>
      </c>
      <c r="F1955" s="4" t="s">
        <v>10</v>
      </c>
      <c r="G1955" s="4" t="s">
        <v>24</v>
      </c>
      <c r="H1955" s="4"/>
      <c r="I1955" s="4"/>
      <c r="J1955" s="4"/>
      <c r="K1955" s="4" t="s">
        <v>1827</v>
      </c>
      <c r="L1955" s="10">
        <v>44013</v>
      </c>
      <c r="M1955" s="4"/>
      <c r="N1955" s="1">
        <f>COUNTIF(K:K,K1955)</f>
        <v>18</v>
      </c>
      <c r="O1955" s="1" t="str">
        <f t="shared" si="31"/>
        <v>Expenses,amount,,source,,expence amount,50,category,H1,item1,Batool,item2,item3,,item4,,des,MD,dae,44013,note2,</v>
      </c>
      <c r="P1955">
        <f>COUNTIF(O:O,O1955)</f>
        <v>1</v>
      </c>
    </row>
    <row r="1956" spans="1:16" ht="30" customHeight="1" thickBot="1" x14ac:dyDescent="0.35">
      <c r="A1956" s="8">
        <v>44050.591631944444</v>
      </c>
      <c r="B1956" s="4" t="s">
        <v>9</v>
      </c>
      <c r="C1956" s="4"/>
      <c r="D1956" s="4"/>
      <c r="E1956" s="9">
        <v>1000</v>
      </c>
      <c r="F1956" s="4" t="s">
        <v>10</v>
      </c>
      <c r="G1956" s="4" t="s">
        <v>10</v>
      </c>
      <c r="H1956" s="4"/>
      <c r="I1956" s="4"/>
      <c r="J1956" s="4"/>
      <c r="K1956" s="4" t="s">
        <v>1835</v>
      </c>
      <c r="L1956" s="10">
        <v>44045</v>
      </c>
      <c r="M1956" s="4"/>
      <c r="N1956" s="1">
        <f>COUNTIF(K:K,K1956)</f>
        <v>2</v>
      </c>
      <c r="O1956" s="1" t="str">
        <f t="shared" si="31"/>
        <v>Expenses,amount,,source,,expence amount,1000,category,H1,item1,H1,item2,item3,,item4,,des,MD ABHA,dae,44045,note2,</v>
      </c>
      <c r="P1956">
        <f>COUNTIF(O:O,O1956)</f>
        <v>1</v>
      </c>
    </row>
    <row r="1957" spans="1:16" ht="30" customHeight="1" thickBot="1" x14ac:dyDescent="0.35">
      <c r="A1957" s="8">
        <v>44050.592395833337</v>
      </c>
      <c r="B1957" s="4" t="s">
        <v>9</v>
      </c>
      <c r="C1957" s="4"/>
      <c r="D1957" s="4"/>
      <c r="E1957" s="9">
        <v>1500</v>
      </c>
      <c r="F1957" s="4" t="s">
        <v>10</v>
      </c>
      <c r="G1957" s="4" t="s">
        <v>10</v>
      </c>
      <c r="H1957" s="4"/>
      <c r="I1957" s="4"/>
      <c r="J1957" s="4"/>
      <c r="K1957" s="4" t="s">
        <v>1836</v>
      </c>
      <c r="L1957" s="10">
        <v>44046</v>
      </c>
      <c r="M1957" s="4"/>
      <c r="N1957" s="1">
        <f>COUNTIF(K:K,K1957)</f>
        <v>1</v>
      </c>
      <c r="O1957" s="1" t="str">
        <f t="shared" si="31"/>
        <v>Expenses,amount,,source,,expence amount,1500,category,H1,item1,H1,item2,item3,,item4,,des,M ABHA,dae,44046,note2,</v>
      </c>
      <c r="P1957">
        <f>COUNTIF(O:O,O1957)</f>
        <v>1</v>
      </c>
    </row>
    <row r="1958" spans="1:16" ht="30" customHeight="1" thickBot="1" x14ac:dyDescent="0.35">
      <c r="A1958" s="8">
        <v>44050.592939814815</v>
      </c>
      <c r="B1958" s="4" t="s">
        <v>9</v>
      </c>
      <c r="C1958" s="4"/>
      <c r="D1958" s="4"/>
      <c r="E1958" s="9">
        <v>1200</v>
      </c>
      <c r="F1958" s="4" t="s">
        <v>10</v>
      </c>
      <c r="G1958" s="4" t="s">
        <v>10</v>
      </c>
      <c r="H1958" s="4"/>
      <c r="I1958" s="4"/>
      <c r="J1958" s="4"/>
      <c r="K1958" s="4" t="s">
        <v>1835</v>
      </c>
      <c r="L1958" s="10">
        <v>44048</v>
      </c>
      <c r="M1958" s="4"/>
      <c r="N1958" s="1">
        <f>COUNTIF(K:K,K1958)</f>
        <v>2</v>
      </c>
      <c r="O1958" s="1" t="str">
        <f t="shared" si="31"/>
        <v>Expenses,amount,,source,,expence amount,1200,category,H1,item1,H1,item2,item3,,item4,,des,MD ABHA,dae,44048,note2,</v>
      </c>
      <c r="P1958">
        <f>COUNTIF(O:O,O1958)</f>
        <v>1</v>
      </c>
    </row>
    <row r="1959" spans="1:16" ht="30" customHeight="1" thickBot="1" x14ac:dyDescent="0.35">
      <c r="A1959" s="8">
        <v>44050.594409722224</v>
      </c>
      <c r="B1959" s="4" t="s">
        <v>17</v>
      </c>
      <c r="C1959" s="9">
        <v>17500</v>
      </c>
      <c r="D1959" s="4" t="s">
        <v>55</v>
      </c>
      <c r="E1959" s="4"/>
      <c r="F1959" s="4"/>
      <c r="G1959" s="4"/>
      <c r="H1959" s="4"/>
      <c r="I1959" s="4"/>
      <c r="J1959" s="4"/>
      <c r="K1959" s="4" t="s">
        <v>1827</v>
      </c>
      <c r="L1959" s="10">
        <v>44044</v>
      </c>
      <c r="M1959" s="4"/>
      <c r="N1959" s="1">
        <f>COUNTIF(K:K,K1959)</f>
        <v>18</v>
      </c>
      <c r="O1959" s="1" t="str">
        <f t="shared" si="31"/>
        <v>Income,amount,17500,source,NCC,expence amount,,category,,item1,,item2,item3,,item4,,des,MD,dae,44044,note2,</v>
      </c>
      <c r="P1959">
        <f>COUNTIF(O:O,O1959)</f>
        <v>1</v>
      </c>
    </row>
    <row r="1960" spans="1:16" ht="30" customHeight="1" thickBot="1" x14ac:dyDescent="0.35">
      <c r="A1960" s="8">
        <v>44050.594780092593</v>
      </c>
      <c r="B1960" s="4" t="s">
        <v>17</v>
      </c>
      <c r="C1960" s="9">
        <v>3000</v>
      </c>
      <c r="D1960" s="9" t="s">
        <v>1150</v>
      </c>
      <c r="E1960" s="4"/>
      <c r="F1960" s="4"/>
      <c r="G1960" s="4"/>
      <c r="H1960" s="4"/>
      <c r="I1960" s="4"/>
      <c r="J1960" s="4"/>
      <c r="K1960" s="4" t="s">
        <v>1827</v>
      </c>
      <c r="L1960" s="10">
        <v>44044</v>
      </c>
      <c r="M1960" s="4"/>
      <c r="N1960" s="1">
        <f>COUNTIF(K:K,K1960)</f>
        <v>18</v>
      </c>
      <c r="O1960" s="1" t="str">
        <f t="shared" si="31"/>
        <v>Income,amount,3000,source,مكتب سلمان ال فراج للاستشارات الهندسية,expence amount,,category,,item1,,item2,item3,,item4,,des,MD,dae,44044,note2,</v>
      </c>
      <c r="P1960">
        <f>COUNTIF(O:O,O1960)</f>
        <v>1</v>
      </c>
    </row>
    <row r="1961" spans="1:16" ht="30" customHeight="1" thickBot="1" x14ac:dyDescent="0.35">
      <c r="A1961" s="8">
        <v>44050.59642361111</v>
      </c>
      <c r="B1961" s="4" t="s">
        <v>9</v>
      </c>
      <c r="C1961" s="4"/>
      <c r="D1961" s="4"/>
      <c r="E1961" s="9">
        <v>2.2999999999999998</v>
      </c>
      <c r="F1961" s="4" t="s">
        <v>14</v>
      </c>
      <c r="G1961" s="4"/>
      <c r="H1961" s="4"/>
      <c r="I1961" s="4" t="s">
        <v>14</v>
      </c>
      <c r="J1961" s="4"/>
      <c r="K1961" s="12" t="s">
        <v>1837</v>
      </c>
      <c r="L1961" s="10">
        <v>44050</v>
      </c>
      <c r="M1961" s="4"/>
      <c r="N1961" s="1">
        <f>COUNTIF(K:K,K1961)</f>
        <v>1</v>
      </c>
      <c r="O1961" s="1" t="str">
        <f t="shared" si="31"/>
        <v>Expenses,amount,,source,,expence amount,2.3,category,H2,item1,,item2,item3,H2,item4,,des,مشتريات نقاط البيع بطاقة: **4529;مدى(تطبيق مدى Pay) من: xx007 مبلغ: 2.30 SAR لدى: SALAMUH MOHAMMED HASAN دولة: السعودية في: 2020/08/07 13:00,dae,44050,note2,</v>
      </c>
      <c r="P1961">
        <f>COUNTIF(O:O,O1961)</f>
        <v>1</v>
      </c>
    </row>
    <row r="1962" spans="1:16" ht="30" customHeight="1" thickBot="1" x14ac:dyDescent="0.35">
      <c r="A1962" s="8">
        <v>44050.596828703703</v>
      </c>
      <c r="B1962" s="4" t="s">
        <v>9</v>
      </c>
      <c r="C1962" s="4"/>
      <c r="D1962" s="4"/>
      <c r="E1962" s="9">
        <v>2.2999999999999998</v>
      </c>
      <c r="F1962" s="4" t="s">
        <v>14</v>
      </c>
      <c r="G1962" s="4"/>
      <c r="H1962" s="4"/>
      <c r="I1962" s="4" t="s">
        <v>14</v>
      </c>
      <c r="J1962" s="4"/>
      <c r="K1962" s="9" t="s">
        <v>1838</v>
      </c>
      <c r="L1962" s="10">
        <v>44050</v>
      </c>
      <c r="M1962" s="4"/>
      <c r="N1962" s="1">
        <f>COUNTIF(K:K,K1962)</f>
        <v>1</v>
      </c>
      <c r="O1962" s="1" t="str">
        <f t="shared" si="31"/>
        <v>Expenses,amount,,source,,expence amount,2.3,category,H2,item1,,item2,item3,H2,item4,,des,مشتريات نقاط البيع بطاقة: **4529;مدى(تطبيق مدى Pay) من: xx007 مبلغ: 2.30 SAR لدى: THREE FOODS MARKET دولة: السعودية في: 2020/08/07 12:54,dae,44050,note2,</v>
      </c>
      <c r="P1962">
        <f>COUNTIF(O:O,O1962)</f>
        <v>1</v>
      </c>
    </row>
    <row r="1963" spans="1:16" ht="30" customHeight="1" thickBot="1" x14ac:dyDescent="0.35">
      <c r="A1963" s="8">
        <v>44050.597199074073</v>
      </c>
      <c r="B1963" s="4" t="s">
        <v>9</v>
      </c>
      <c r="C1963" s="4"/>
      <c r="D1963" s="4"/>
      <c r="E1963" s="9">
        <v>51</v>
      </c>
      <c r="F1963" s="4" t="s">
        <v>14</v>
      </c>
      <c r="G1963" s="4"/>
      <c r="H1963" s="4"/>
      <c r="I1963" s="4" t="s">
        <v>14</v>
      </c>
      <c r="J1963" s="4"/>
      <c r="K1963" s="9" t="s">
        <v>1839</v>
      </c>
      <c r="L1963" s="10">
        <v>44049</v>
      </c>
      <c r="M1963" s="4"/>
      <c r="N1963" s="1">
        <f>COUNTIF(K:K,K1963)</f>
        <v>1</v>
      </c>
      <c r="O1963" s="1" t="str">
        <f t="shared" si="31"/>
        <v>Expenses,amount,,source,,expence amount,51,category,H2,item1,,item2,item3,H2,item4,,des,مشتريات نقاط البيع بطاقة: **4529;مدى(أثير) من: xx007 مبلغ: 51.00 SAR لدى: BAIT ALFAROJ دولة: السعودية في: 2020/08/06 22:42,dae,44049,note2,</v>
      </c>
      <c r="P1963">
        <f>COUNTIF(O:O,O1963)</f>
        <v>1</v>
      </c>
    </row>
    <row r="1964" spans="1:16" ht="30" customHeight="1" thickBot="1" x14ac:dyDescent="0.35">
      <c r="A1964" s="8">
        <v>44050.597546296296</v>
      </c>
      <c r="B1964" s="4" t="s">
        <v>9</v>
      </c>
      <c r="C1964" s="4"/>
      <c r="D1964" s="4"/>
      <c r="E1964" s="9">
        <v>50</v>
      </c>
      <c r="F1964" s="4" t="s">
        <v>14</v>
      </c>
      <c r="G1964" s="4"/>
      <c r="H1964" s="4"/>
      <c r="I1964" s="4" t="s">
        <v>14</v>
      </c>
      <c r="J1964" s="4"/>
      <c r="K1964" s="9" t="s">
        <v>1840</v>
      </c>
      <c r="L1964" s="10">
        <v>44049</v>
      </c>
      <c r="M1964" s="4"/>
      <c r="N1964" s="1">
        <f>COUNTIF(K:K,K1964)</f>
        <v>1</v>
      </c>
      <c r="O1964" s="1" t="str">
        <f t="shared" si="31"/>
        <v>Expenses,amount,,source,,expence amount,50,category,H2,item1,,item2,item3,H2,item4,,des,سحب: صراف آلي بطاقة: **4529 مدى دولة: السعودية من: xx007 مبلغ: 50.00 SAR في: 2020/08/06 22:28,dae,44049,note2,</v>
      </c>
      <c r="P1964">
        <f>COUNTIF(O:O,O1964)</f>
        <v>1</v>
      </c>
    </row>
    <row r="1965" spans="1:16" ht="30" customHeight="1" thickBot="1" x14ac:dyDescent="0.35">
      <c r="A1965" s="8">
        <v>44050.597905092596</v>
      </c>
      <c r="B1965" s="4" t="s">
        <v>9</v>
      </c>
      <c r="C1965" s="4"/>
      <c r="D1965" s="4"/>
      <c r="E1965" s="9">
        <v>48.22</v>
      </c>
      <c r="F1965" s="4" t="s">
        <v>14</v>
      </c>
      <c r="G1965" s="4"/>
      <c r="H1965" s="4"/>
      <c r="I1965" s="4" t="s">
        <v>14</v>
      </c>
      <c r="J1965" s="4"/>
      <c r="K1965" s="9" t="s">
        <v>1841</v>
      </c>
      <c r="L1965" s="10">
        <v>44049</v>
      </c>
      <c r="M1965" s="4"/>
      <c r="N1965" s="1">
        <f>COUNTIF(K:K,K1965)</f>
        <v>1</v>
      </c>
      <c r="O1965" s="1" t="str">
        <f t="shared" si="31"/>
        <v>Expenses,amount,,source,,expence amount,48.22,category,H2,item1,,item2,item3,H2,item4,,des,مشتريات نقاط البيع بطاقة: **4529;مدى(أثير) من: xx007 مبلغ: 48.22 SAR لدى: ALOTHAIM MARKETS دولة: السعودية في: 2020/08/06 21:56,dae,44049,note2,</v>
      </c>
      <c r="P1965">
        <f>COUNTIF(O:O,O1965)</f>
        <v>1</v>
      </c>
    </row>
    <row r="1966" spans="1:16" ht="30" customHeight="1" thickBot="1" x14ac:dyDescent="0.35">
      <c r="A1966" s="8">
        <v>44050.598240740743</v>
      </c>
      <c r="B1966" s="4" t="s">
        <v>9</v>
      </c>
      <c r="C1966" s="4"/>
      <c r="D1966" s="4"/>
      <c r="E1966" s="9">
        <v>28</v>
      </c>
      <c r="F1966" s="4" t="s">
        <v>14</v>
      </c>
      <c r="G1966" s="4"/>
      <c r="H1966" s="4"/>
      <c r="I1966" s="4" t="s">
        <v>14</v>
      </c>
      <c r="J1966" s="4"/>
      <c r="K1966" s="9" t="s">
        <v>1842</v>
      </c>
      <c r="L1966" s="10">
        <v>44049</v>
      </c>
      <c r="M1966" s="4"/>
      <c r="N1966" s="1">
        <f>COUNTIF(K:K,K1966)</f>
        <v>1</v>
      </c>
      <c r="O1966" s="1" t="str">
        <f t="shared" si="31"/>
        <v>Expenses,amount,,source,,expence amount,28,category,H2,item1,,item2,item3,H2,item4,,des,مشتريات نقاط البيع بطاقة: **4529;مدى(أثير) من: xx007 مبلغ: 28.00 SAR لدى: SBAROO RIYADH PARK دولة: السعودية في: 2020/08/06 17:41,dae,44049,note2,</v>
      </c>
      <c r="P1966">
        <f>COUNTIF(O:O,O1966)</f>
        <v>1</v>
      </c>
    </row>
    <row r="1967" spans="1:16" ht="30" customHeight="1" thickBot="1" x14ac:dyDescent="0.35">
      <c r="A1967" s="8">
        <v>44050.598553240743</v>
      </c>
      <c r="B1967" s="4" t="s">
        <v>9</v>
      </c>
      <c r="C1967" s="4"/>
      <c r="D1967" s="4"/>
      <c r="E1967" s="9">
        <v>31.98</v>
      </c>
      <c r="F1967" s="4" t="s">
        <v>20</v>
      </c>
      <c r="G1967" s="4"/>
      <c r="H1967" s="4" t="s">
        <v>74</v>
      </c>
      <c r="I1967" s="4"/>
      <c r="J1967" s="4"/>
      <c r="K1967" s="9" t="s">
        <v>1843</v>
      </c>
      <c r="L1967" s="10">
        <v>44049</v>
      </c>
      <c r="M1967" s="4"/>
      <c r="N1967" s="1">
        <f>COUNTIF(K:K,K1967)</f>
        <v>1</v>
      </c>
      <c r="O1967" s="1" t="str">
        <f t="shared" si="31"/>
        <v>Expenses,amount,,source,,expence amount,31.98,category,Me,item1,,item2Food,item3,,item4,,des,مشتريات نقاط البيع بطاقة: **4529;مدى(تطبيق مدى Pay) من: xx007 مبلغ: 31.98 SAR لدى: FIRE GRILL دولة: السعودية في: 2020/08/06 17:33,dae,44049,note2,</v>
      </c>
      <c r="P1967">
        <f>COUNTIF(O:O,O1967)</f>
        <v>1</v>
      </c>
    </row>
    <row r="1968" spans="1:16" ht="30" customHeight="1" thickBot="1" x14ac:dyDescent="0.35">
      <c r="A1968" s="8">
        <v>44050.598981481482</v>
      </c>
      <c r="B1968" s="4" t="s">
        <v>9</v>
      </c>
      <c r="C1968" s="4"/>
      <c r="D1968" s="4"/>
      <c r="E1968" s="9">
        <v>30</v>
      </c>
      <c r="F1968" s="4" t="s">
        <v>14</v>
      </c>
      <c r="G1968" s="4"/>
      <c r="H1968" s="4"/>
      <c r="I1968" s="4" t="s">
        <v>14</v>
      </c>
      <c r="J1968" s="4"/>
      <c r="K1968" s="9" t="s">
        <v>1844</v>
      </c>
      <c r="L1968" s="10">
        <v>44049</v>
      </c>
      <c r="M1968" s="4"/>
      <c r="N1968" s="1">
        <f>COUNTIF(K:K,K1968)</f>
        <v>1</v>
      </c>
      <c r="O1968" s="1" t="str">
        <f t="shared" si="31"/>
        <v>Expenses,amount,,source,,expence amount,30,category,H2,item1,,item2,item3,H2,item4,,des,مشتريات نقاط البيع بطاقة: **4529;مدى(تطبيق مدى Pay) من: xx007 مبلغ: 30.00 SAR لدى: MCDONALDS RIYADH PARK دولة: السعودية في: 2020/08/06 17:30,dae,44049,note2,</v>
      </c>
      <c r="P1968">
        <f>COUNTIF(O:O,O1968)</f>
        <v>1</v>
      </c>
    </row>
    <row r="1969" spans="1:16" ht="30" customHeight="1" thickBot="1" x14ac:dyDescent="0.35">
      <c r="A1969" s="8">
        <v>44050.599560185183</v>
      </c>
      <c r="B1969" s="4" t="s">
        <v>9</v>
      </c>
      <c r="C1969" s="4"/>
      <c r="D1969" s="4"/>
      <c r="E1969" s="9">
        <v>115</v>
      </c>
      <c r="F1969" s="4" t="s">
        <v>14</v>
      </c>
      <c r="G1969" s="4"/>
      <c r="H1969" s="4"/>
      <c r="I1969" s="4" t="s">
        <v>14</v>
      </c>
      <c r="J1969" s="4"/>
      <c r="K1969" s="9" t="s">
        <v>1845</v>
      </c>
      <c r="L1969" s="10">
        <v>44049</v>
      </c>
      <c r="M1969" s="4"/>
      <c r="N1969" s="1">
        <f>COUNTIF(K:K,K1969)</f>
        <v>1</v>
      </c>
      <c r="O1969" s="1" t="str">
        <f t="shared" si="31"/>
        <v>Expenses,amount,,source,,expence amount,115,category,H2,item1,,item2,item3,H2,item4,,des,مشتريات نقاط البيع بطاقة: **4529;مدى(أثير) من: xx007 مبلغ: 115.00 SAR لدى: ABAAD ALMARAH دولة: السعودية في: 2020/08/06 16:28,dae,44049,note2,</v>
      </c>
      <c r="P1969">
        <f>COUNTIF(O:O,O1969)</f>
        <v>1</v>
      </c>
    </row>
    <row r="1970" spans="1:16" ht="30" customHeight="1" thickBot="1" x14ac:dyDescent="0.35">
      <c r="A1970" s="8">
        <v>44050.60019675926</v>
      </c>
      <c r="B1970" s="4" t="s">
        <v>9</v>
      </c>
      <c r="C1970" s="4"/>
      <c r="D1970" s="4"/>
      <c r="E1970" s="9">
        <v>100</v>
      </c>
      <c r="F1970" s="4" t="s">
        <v>20</v>
      </c>
      <c r="G1970" s="4"/>
      <c r="H1970" s="4" t="s">
        <v>110</v>
      </c>
      <c r="I1970" s="4"/>
      <c r="J1970" s="4"/>
      <c r="K1970" s="9" t="s">
        <v>1846</v>
      </c>
      <c r="L1970" s="10">
        <v>44049</v>
      </c>
      <c r="M1970" s="4"/>
      <c r="N1970" s="1">
        <f>COUNTIF(K:K,K1970)</f>
        <v>1</v>
      </c>
      <c r="O1970" s="1" t="str">
        <f t="shared" si="31"/>
        <v>Expenses,amount,,source,,expence amount,100,category,Me,item1,,item2Communication,item3,,item4,,des,سداد فاتورة من: xx007 مبلغ: 100.00 SAR مفوتر: الاتصالات السعودية في: 2020/08/06 12:26,dae,44049,note2,</v>
      </c>
      <c r="P1970">
        <f>COUNTIF(O:O,O1970)</f>
        <v>1</v>
      </c>
    </row>
    <row r="1971" spans="1:16" ht="30" customHeight="1" thickBot="1" x14ac:dyDescent="0.35">
      <c r="A1971" s="8">
        <v>44050.60052083333</v>
      </c>
      <c r="B1971" s="4" t="s">
        <v>9</v>
      </c>
      <c r="C1971" s="4"/>
      <c r="D1971" s="4"/>
      <c r="E1971" s="9">
        <v>100</v>
      </c>
      <c r="F1971" s="4" t="s">
        <v>20</v>
      </c>
      <c r="G1971" s="4"/>
      <c r="H1971" s="4" t="s">
        <v>110</v>
      </c>
      <c r="I1971" s="4"/>
      <c r="J1971" s="4"/>
      <c r="K1971" s="9" t="s">
        <v>1847</v>
      </c>
      <c r="L1971" s="10">
        <v>44049</v>
      </c>
      <c r="M1971" s="4"/>
      <c r="N1971" s="1">
        <f>COUNTIF(K:K,K1971)</f>
        <v>1</v>
      </c>
      <c r="O1971" s="1" t="str">
        <f t="shared" si="31"/>
        <v>Expenses,amount,,source,,expence amount,100,category,Me,item1,,item2Communication,item3,,item4,,des,سداد فاتورة من: xx007 مبلغ: 100.00 SAR مفوتر: الاتصالات السعودية في: 2020/08/06 12:25,dae,44049,note2,</v>
      </c>
      <c r="P1971">
        <f>COUNTIF(O:O,O1971)</f>
        <v>1</v>
      </c>
    </row>
    <row r="1972" spans="1:16" ht="30" customHeight="1" thickBot="1" x14ac:dyDescent="0.35">
      <c r="A1972" s="8">
        <v>44050.600856481484</v>
      </c>
      <c r="B1972" s="4" t="s">
        <v>9</v>
      </c>
      <c r="C1972" s="4"/>
      <c r="D1972" s="4"/>
      <c r="E1972" s="9">
        <v>57.5</v>
      </c>
      <c r="F1972" s="4" t="s">
        <v>14</v>
      </c>
      <c r="G1972" s="4"/>
      <c r="H1972" s="4"/>
      <c r="I1972" s="4" t="s">
        <v>14</v>
      </c>
      <c r="J1972" s="4"/>
      <c r="K1972" s="9" t="s">
        <v>1848</v>
      </c>
      <c r="L1972" s="10">
        <v>44049</v>
      </c>
      <c r="M1972" s="4"/>
      <c r="N1972" s="1">
        <f>COUNTIF(K:K,K1972)</f>
        <v>1</v>
      </c>
      <c r="O1972" s="1" t="str">
        <f t="shared" si="31"/>
        <v>Expenses,amount,,source,,expence amount,57.5,category,H2,item1,,item2,item3,H2,item4,,des,سداد فاتورة من: xx007 مبلغ: 57.50 SAR مفوتر: في: 2020/08/06 12:24,dae,44049,note2,</v>
      </c>
      <c r="P1972">
        <f>COUNTIF(O:O,O1972)</f>
        <v>1</v>
      </c>
    </row>
    <row r="1973" spans="1:16" ht="30" customHeight="1" thickBot="1" x14ac:dyDescent="0.35">
      <c r="A1973" s="8">
        <v>44050.601238425923</v>
      </c>
      <c r="B1973" s="4" t="s">
        <v>9</v>
      </c>
      <c r="C1973" s="4"/>
      <c r="D1973" s="4"/>
      <c r="E1973" s="9">
        <v>192</v>
      </c>
      <c r="F1973" s="4" t="s">
        <v>14</v>
      </c>
      <c r="G1973" s="4"/>
      <c r="H1973" s="4"/>
      <c r="I1973" s="4" t="s">
        <v>14</v>
      </c>
      <c r="J1973" s="4"/>
      <c r="K1973" s="9" t="s">
        <v>1849</v>
      </c>
      <c r="L1973" s="10">
        <v>44048</v>
      </c>
      <c r="M1973" s="4"/>
      <c r="N1973" s="1">
        <f>COUNTIF(K:K,K1973)</f>
        <v>1</v>
      </c>
      <c r="O1973" s="1" t="str">
        <f t="shared" si="31"/>
        <v>Expenses,amount,,source,,expence amount,192,category,H2,item1,,item2,item3,H2,item4,,des,مشتريات نقاط البيع بطاقة: **4529;مدى(أثير) من: xx007 مبلغ: 192.00 SAR لدى: BWW Exit 7 دولة: السعودية في: 2020/08/05 20:59,dae,44048,note2,</v>
      </c>
      <c r="P1973">
        <f>COUNTIF(O:O,O1973)</f>
        <v>1</v>
      </c>
    </row>
    <row r="1974" spans="1:16" ht="30" customHeight="1" thickBot="1" x14ac:dyDescent="0.35">
      <c r="A1974" s="8">
        <v>44050.601736111108</v>
      </c>
      <c r="B1974" s="4" t="s">
        <v>9</v>
      </c>
      <c r="C1974" s="4"/>
      <c r="D1974" s="4"/>
      <c r="E1974" s="9">
        <v>135</v>
      </c>
      <c r="F1974" s="4" t="s">
        <v>114</v>
      </c>
      <c r="G1974" s="4"/>
      <c r="H1974" s="4"/>
      <c r="I1974" s="4"/>
      <c r="J1974" s="4" t="s">
        <v>30</v>
      </c>
      <c r="K1974" s="9" t="s">
        <v>1850</v>
      </c>
      <c r="L1974" s="10">
        <v>44048</v>
      </c>
      <c r="M1974" s="4"/>
      <c r="N1974" s="1">
        <f>COUNTIF(K:K,K1974)</f>
        <v>1</v>
      </c>
      <c r="O1974" s="1" t="str">
        <f t="shared" si="31"/>
        <v>Expenses,amount,,source,,expence amount,135,category,Inv,item1,,item2,item3,,item4,Other,des,مشتريات إنترنت بطاقة: **4529;مدى من: xx007 مبلغ: 35 USD لدى: Pipedrive OUe في: 2020/08/05 14:45,dae,44048,note2,</v>
      </c>
      <c r="P1974">
        <f>COUNTIF(O:O,O1974)</f>
        <v>1</v>
      </c>
    </row>
    <row r="1975" spans="1:16" ht="30" customHeight="1" thickBot="1" x14ac:dyDescent="0.35">
      <c r="A1975" s="8">
        <v>44050.602280092593</v>
      </c>
      <c r="B1975" s="4" t="s">
        <v>9</v>
      </c>
      <c r="C1975" s="4"/>
      <c r="D1975" s="4"/>
      <c r="E1975" s="9">
        <v>769.79</v>
      </c>
      <c r="F1975" s="4" t="s">
        <v>14</v>
      </c>
      <c r="G1975" s="4"/>
      <c r="H1975" s="4"/>
      <c r="I1975" s="4" t="s">
        <v>14</v>
      </c>
      <c r="J1975" s="4"/>
      <c r="K1975" s="9" t="s">
        <v>1851</v>
      </c>
      <c r="L1975" s="10">
        <v>44048</v>
      </c>
      <c r="M1975" s="4"/>
      <c r="N1975" s="1">
        <f>COUNTIF(K:K,K1975)</f>
        <v>1</v>
      </c>
      <c r="O1975" s="1" t="str">
        <f t="shared" si="31"/>
        <v>Expenses,amount,,source,,expence amount,769.79,category,H2,item1,,item2,item3,H2,item4,,des,مشتريات إنترنت بطاقة: **4529;مدى من: xx007 مبلغ: 769.79 SAR لدى: Tameeni في: 2020/08/05 14:43,dae,44048,note2,</v>
      </c>
      <c r="P1975">
        <f>COUNTIF(O:O,O1975)</f>
        <v>1</v>
      </c>
    </row>
    <row r="1976" spans="1:16" ht="30" customHeight="1" thickBot="1" x14ac:dyDescent="0.35">
      <c r="A1976" s="8">
        <v>44050.602708333332</v>
      </c>
      <c r="B1976" s="4" t="s">
        <v>9</v>
      </c>
      <c r="C1976" s="4"/>
      <c r="D1976" s="4"/>
      <c r="E1976" s="9">
        <v>58</v>
      </c>
      <c r="F1976" s="4" t="s">
        <v>14</v>
      </c>
      <c r="G1976" s="4"/>
      <c r="H1976" s="4"/>
      <c r="I1976" s="4" t="s">
        <v>14</v>
      </c>
      <c r="J1976" s="4"/>
      <c r="K1976" s="9" t="s">
        <v>1852</v>
      </c>
      <c r="L1976" s="10">
        <v>44047</v>
      </c>
      <c r="M1976" s="4"/>
      <c r="N1976" s="1">
        <f>COUNTIF(K:K,K1976)</f>
        <v>1</v>
      </c>
      <c r="O1976" s="1" t="str">
        <f t="shared" si="31"/>
        <v>Expenses,amount,,source,,expence amount,58,category,H2,item1,,item2,item3,H2,item4,,des,مشتريات نقاط البيع بطاقة: **4529;مدى(تطبيق مدى Pay) من: xx007 مبلغ: 58.00 SAR لدى: NAJMAH HAY ALNADA دولة: السعودية في: 2020/08/05 13:12,dae,44047,note2,</v>
      </c>
      <c r="P1976">
        <f>COUNTIF(O:O,O1976)</f>
        <v>1</v>
      </c>
    </row>
    <row r="1977" spans="1:16" ht="30" customHeight="1" thickBot="1" x14ac:dyDescent="0.35">
      <c r="A1977" s="8">
        <v>44050.603043981479</v>
      </c>
      <c r="B1977" s="4" t="s">
        <v>9</v>
      </c>
      <c r="C1977" s="4"/>
      <c r="D1977" s="4"/>
      <c r="E1977" s="9">
        <v>89</v>
      </c>
      <c r="F1977" s="4" t="s">
        <v>20</v>
      </c>
      <c r="G1977" s="4"/>
      <c r="H1977" s="4" t="s">
        <v>22</v>
      </c>
      <c r="I1977" s="4"/>
      <c r="J1977" s="4"/>
      <c r="K1977" s="9" t="s">
        <v>1853</v>
      </c>
      <c r="L1977" s="10">
        <v>44048</v>
      </c>
      <c r="M1977" s="4"/>
      <c r="N1977" s="1">
        <f>COUNTIF(K:K,K1977)</f>
        <v>1</v>
      </c>
      <c r="O1977" s="1" t="str">
        <f t="shared" si="31"/>
        <v>Expenses,amount,,source,,expence amount,89,category,Me,item1,,item2Fuel,item3,,item4,,des,مشتريات نقاط البيع بطاقة: **4529;مدى(تطبيق مدى Pay) من: xx007 مبلغ: 89.00 SAR لدى: Al Dhaher Station دولة: السعودية في: 2020/08/05 11:10,dae,44048,note2,</v>
      </c>
      <c r="P1977">
        <f>COUNTIF(O:O,O1977)</f>
        <v>1</v>
      </c>
    </row>
    <row r="1978" spans="1:16" ht="30" customHeight="1" thickBot="1" x14ac:dyDescent="0.35">
      <c r="A1978" s="8">
        <v>44050.603541666664</v>
      </c>
      <c r="B1978" s="4" t="s">
        <v>9</v>
      </c>
      <c r="C1978" s="4"/>
      <c r="D1978" s="4"/>
      <c r="E1978" s="9">
        <v>38</v>
      </c>
      <c r="F1978" s="4" t="s">
        <v>20</v>
      </c>
      <c r="G1978" s="4"/>
      <c r="H1978" s="4" t="s">
        <v>30</v>
      </c>
      <c r="I1978" s="4"/>
      <c r="J1978" s="4"/>
      <c r="K1978" s="9" t="s">
        <v>1854</v>
      </c>
      <c r="L1978" s="10">
        <v>44048</v>
      </c>
      <c r="M1978" s="4"/>
      <c r="N1978" s="1">
        <f>COUNTIF(K:K,K1978)</f>
        <v>1</v>
      </c>
      <c r="O1978" s="1" t="str">
        <f t="shared" si="31"/>
        <v>Expenses,amount,,source,,expence amount,38,category,Me,item1,,item2Other,item3,,item4,,des,مشتريات نقاط البيع بطاقة: **4529;مدى من: xx007 مبلغ: 10 USD لدى: Scribd Inc دولة: أمريكا في: 2020/08/05 10:55,dae,44048,note2,</v>
      </c>
      <c r="P1978">
        <f>COUNTIF(O:O,O1978)</f>
        <v>1</v>
      </c>
    </row>
    <row r="1979" spans="1:16" ht="30" customHeight="1" thickBot="1" x14ac:dyDescent="0.35">
      <c r="A1979" s="8">
        <v>44050.606145833335</v>
      </c>
      <c r="B1979" s="4" t="s">
        <v>9</v>
      </c>
      <c r="C1979" s="4"/>
      <c r="D1979" s="4"/>
      <c r="E1979" s="9">
        <v>11</v>
      </c>
      <c r="F1979" s="4" t="s">
        <v>20</v>
      </c>
      <c r="G1979" s="4"/>
      <c r="H1979" s="4" t="s">
        <v>84</v>
      </c>
      <c r="I1979" s="4"/>
      <c r="J1979" s="4"/>
      <c r="K1979" s="9" t="s">
        <v>1855</v>
      </c>
      <c r="L1979" s="10">
        <v>44048</v>
      </c>
      <c r="M1979" s="4"/>
      <c r="N1979" s="1">
        <f>COUNTIF(K:K,K1979)</f>
        <v>1</v>
      </c>
      <c r="O1979" s="1" t="str">
        <f t="shared" si="31"/>
        <v>Expenses,amount,,source,,expence amount,11,category,Me,item1,,item2Coffee,item3,,item4,,des,مشتريات نقاط البيع بطاقة: **4529;مدى(تطبيق مدى Pay) من: xx007 مبلغ: 11.00 SAR لدى: TUTTI CAFE دولة: السعودية في: 2020/08/05 10:45,dae,44048,note2,</v>
      </c>
      <c r="P1979">
        <f>COUNTIF(O:O,O1979)</f>
        <v>1</v>
      </c>
    </row>
    <row r="1980" spans="1:16" ht="30" customHeight="1" thickBot="1" x14ac:dyDescent="0.35">
      <c r="A1980" s="8">
        <v>44050.608738425923</v>
      </c>
      <c r="B1980" s="4" t="s">
        <v>9</v>
      </c>
      <c r="C1980" s="4"/>
      <c r="D1980" s="4"/>
      <c r="E1980" s="9">
        <v>30</v>
      </c>
      <c r="F1980" s="4" t="s">
        <v>60</v>
      </c>
      <c r="G1980" s="4"/>
      <c r="H1980" s="4"/>
      <c r="I1980" s="4"/>
      <c r="J1980" s="4"/>
      <c r="K1980" s="9" t="s">
        <v>1856</v>
      </c>
      <c r="L1980" s="10">
        <v>44048</v>
      </c>
      <c r="M1980" s="4"/>
      <c r="N1980" s="1">
        <f>COUNTIF(K:K,K1980)</f>
        <v>1</v>
      </c>
      <c r="O1980" s="1" t="str">
        <f t="shared" si="31"/>
        <v>Expenses,amount,,source,,expence amount,30,category,Res,item1,,item2,item3,,item4,,des,مشتريات إنترنت بطاقة: **4529;مدى من: xx007 مبلغ: 30.00 SAR لدى: Careem Transportation في: 2020/08/05 09:31,dae,44048,note2,</v>
      </c>
      <c r="P1980">
        <f>COUNTIF(O:O,O1980)</f>
        <v>1</v>
      </c>
    </row>
    <row r="1981" spans="1:16" ht="30" customHeight="1" thickBot="1" x14ac:dyDescent="0.35">
      <c r="A1981" s="8">
        <v>44050.609097222223</v>
      </c>
      <c r="B1981" s="4" t="s">
        <v>9</v>
      </c>
      <c r="C1981" s="4"/>
      <c r="D1981" s="4"/>
      <c r="E1981" s="9">
        <v>14.37</v>
      </c>
      <c r="F1981" s="4" t="s">
        <v>20</v>
      </c>
      <c r="G1981" s="4"/>
      <c r="H1981" s="4" t="s">
        <v>74</v>
      </c>
      <c r="I1981" s="4"/>
      <c r="J1981" s="4"/>
      <c r="K1981" s="9" t="s">
        <v>1857</v>
      </c>
      <c r="L1981" s="10">
        <v>44048</v>
      </c>
      <c r="M1981" s="4"/>
      <c r="N1981" s="1">
        <f>COUNTIF(K:K,K1981)</f>
        <v>1</v>
      </c>
      <c r="O1981" s="1" t="str">
        <f t="shared" si="31"/>
        <v>Expenses,amount,,source,,expence amount,14.37,category,Me,item1,,item2Food,item3,,item4,,des,مشتريات نقاط البيع بطاقة: **4529;مدى(تطبيق مدى Pay) من: xx007 مبلغ: 14.37 SAR لدى: Aswaq wa Makhabiz Bayt دولة: السعودية في: 2020/08/05 09:03,dae,44048,note2,</v>
      </c>
      <c r="P1981">
        <f>COUNTIF(O:O,O1981)</f>
        <v>1</v>
      </c>
    </row>
    <row r="1982" spans="1:16" ht="30" customHeight="1" thickBot="1" x14ac:dyDescent="0.35">
      <c r="A1982" s="8">
        <v>44050.609583333331</v>
      </c>
      <c r="B1982" s="4" t="s">
        <v>9</v>
      </c>
      <c r="C1982" s="4"/>
      <c r="D1982" s="4"/>
      <c r="E1982" s="9">
        <v>50</v>
      </c>
      <c r="F1982" s="4" t="s">
        <v>14</v>
      </c>
      <c r="G1982" s="4"/>
      <c r="H1982" s="4"/>
      <c r="I1982" s="4" t="s">
        <v>14</v>
      </c>
      <c r="J1982" s="4"/>
      <c r="K1982" s="9" t="s">
        <v>1858</v>
      </c>
      <c r="L1982" s="10">
        <v>44047</v>
      </c>
      <c r="M1982" s="4"/>
      <c r="N1982" s="1">
        <f>COUNTIF(K:K,K1982)</f>
        <v>1</v>
      </c>
      <c r="O1982" s="1" t="str">
        <f t="shared" si="31"/>
        <v>Expenses,amount,,source,,expence amount,50,category,H2,item1,,item2,item3,H2,item4,,des,إصلاح كولون الباب سحب: صراف آلي بطاقة: **4529 مدى دولة: السعودية من: xx007 مبلغ: 50.00 SAR في: 2020/08/04 21:08,dae,44047,note2,</v>
      </c>
      <c r="P1982">
        <f>COUNTIF(O:O,O1982)</f>
        <v>1</v>
      </c>
    </row>
    <row r="1983" spans="1:16" ht="30" customHeight="1" thickBot="1" x14ac:dyDescent="0.35">
      <c r="A1983" s="8">
        <v>44050.610150462962</v>
      </c>
      <c r="B1983" s="4" t="s">
        <v>9</v>
      </c>
      <c r="C1983" s="4"/>
      <c r="D1983" s="4"/>
      <c r="E1983" s="9">
        <v>301.3</v>
      </c>
      <c r="F1983" s="4" t="s">
        <v>14</v>
      </c>
      <c r="G1983" s="4"/>
      <c r="H1983" s="4"/>
      <c r="I1983" s="4" t="s">
        <v>14</v>
      </c>
      <c r="J1983" s="4"/>
      <c r="K1983" s="9" t="s">
        <v>1859</v>
      </c>
      <c r="L1983" s="10">
        <v>44047</v>
      </c>
      <c r="M1983" s="4"/>
      <c r="N1983" s="1">
        <f>COUNTIF(K:K,K1983)</f>
        <v>1</v>
      </c>
      <c r="O1983" s="1" t="str">
        <f t="shared" si="31"/>
        <v>Expenses,amount,,source,,expence amount,301.3,category,H2,item1,,item2,item3,H2,item4,,des,مشتريات نقاط البيع بطاقة: **4529;مدى(تطبيق مدى Pay) من: xx007 مبلغ: 301.30 SAR لدى: Hamam Abdoh Restaurant دولة: السعودية في: 2020/08/04 20:35,dae,44047,note2,</v>
      </c>
      <c r="P1983">
        <f>COUNTIF(O:O,O1983)</f>
        <v>1</v>
      </c>
    </row>
    <row r="1984" spans="1:16" ht="30" customHeight="1" thickBot="1" x14ac:dyDescent="0.35">
      <c r="A1984" s="8">
        <v>44050.61078703704</v>
      </c>
      <c r="B1984" s="4" t="s">
        <v>9</v>
      </c>
      <c r="C1984" s="4"/>
      <c r="D1984" s="4"/>
      <c r="E1984" s="9">
        <v>39.65</v>
      </c>
      <c r="F1984" s="4" t="s">
        <v>14</v>
      </c>
      <c r="G1984" s="4"/>
      <c r="H1984" s="4"/>
      <c r="I1984" s="4" t="s">
        <v>14</v>
      </c>
      <c r="J1984" s="4"/>
      <c r="K1984" s="9" t="s">
        <v>1860</v>
      </c>
      <c r="L1984" s="10">
        <v>44046</v>
      </c>
      <c r="M1984" s="4"/>
      <c r="N1984" s="1">
        <f>COUNTIF(K:K,K1984)</f>
        <v>1</v>
      </c>
      <c r="O1984" s="1" t="str">
        <f t="shared" si="31"/>
        <v>Expenses,amount,,source,,expence amount,39.65,category,H2,item1,,item2,item3,H2,item4,,des,مشتريات نقاط البيع بطاقة: **4529;مدى(أثير) من: xx007 مبلغ: 39.65 SAR لدى: PANDA RETAIL COMPANY P دولة: السعودية في: 2020/08/03 22:19,dae,44046,note2,</v>
      </c>
      <c r="P1984">
        <f>COUNTIF(O:O,O1984)</f>
        <v>1</v>
      </c>
    </row>
    <row r="1985" spans="1:16" ht="30" customHeight="1" thickBot="1" x14ac:dyDescent="0.35">
      <c r="A1985" s="8">
        <v>44050.611134259256</v>
      </c>
      <c r="B1985" s="4" t="s">
        <v>9</v>
      </c>
      <c r="C1985" s="4"/>
      <c r="D1985" s="4"/>
      <c r="E1985" s="9">
        <v>51.2</v>
      </c>
      <c r="F1985" s="4" t="s">
        <v>14</v>
      </c>
      <c r="G1985" s="4"/>
      <c r="H1985" s="4"/>
      <c r="I1985" s="4" t="s">
        <v>14</v>
      </c>
      <c r="J1985" s="4"/>
      <c r="K1985" s="9" t="s">
        <v>1861</v>
      </c>
      <c r="L1985" s="10">
        <v>44046</v>
      </c>
      <c r="M1985" s="4"/>
      <c r="N1985" s="1">
        <f>COUNTIF(K:K,K1985)</f>
        <v>1</v>
      </c>
      <c r="O1985" s="1" t="str">
        <f t="shared" si="31"/>
        <v>Expenses,amount,,source,,expence amount,51.2,category,H2,item1,,item2,item3,H2,item4,,des,مشتريات نقاط البيع بطاقة: **4529;مدى(أثير) من: xx007 مبلغ: 51.20 SAR لدى: TAMIMI MARKETS E200 دولة: السعودية في: 2020/08/03 21:07,dae,44046,note2,</v>
      </c>
      <c r="P1985">
        <f>COUNTIF(O:O,O1985)</f>
        <v>1</v>
      </c>
    </row>
    <row r="1986" spans="1:16" ht="30" customHeight="1" thickBot="1" x14ac:dyDescent="0.35">
      <c r="A1986" s="8">
        <v>44050.61146990741</v>
      </c>
      <c r="B1986" s="4" t="s">
        <v>9</v>
      </c>
      <c r="C1986" s="4"/>
      <c r="D1986" s="4"/>
      <c r="E1986" s="9">
        <v>117</v>
      </c>
      <c r="F1986" s="4" t="s">
        <v>14</v>
      </c>
      <c r="G1986" s="4"/>
      <c r="H1986" s="4"/>
      <c r="I1986" s="4" t="s">
        <v>14</v>
      </c>
      <c r="J1986" s="4"/>
      <c r="K1986" s="9" t="s">
        <v>1862</v>
      </c>
      <c r="L1986" s="10">
        <v>44045</v>
      </c>
      <c r="M1986" s="4"/>
      <c r="N1986" s="1">
        <f>COUNTIF(K:K,K1986)</f>
        <v>1</v>
      </c>
      <c r="O1986" s="1" t="str">
        <f t="shared" si="31"/>
        <v>Expenses,amount,,source,,expence amount,117,category,H2,item1,,item2,item3,H2,item4,,des,مشتريات نقاط البيع بطاقة: **4529;مدى(أثير) من: xx007 مبلغ: 117.00 SAR لدى: Shawarma House دولة: السعودية في: 2020/08/03 19:02,dae,44045,note2,</v>
      </c>
      <c r="P1986">
        <f>COUNTIF(O:O,O1986)</f>
        <v>1</v>
      </c>
    </row>
    <row r="1987" spans="1:16" ht="30" customHeight="1" thickBot="1" x14ac:dyDescent="0.35">
      <c r="A1987" s="8">
        <v>44050.611898148149</v>
      </c>
      <c r="B1987" s="4" t="s">
        <v>17</v>
      </c>
      <c r="C1987" s="9">
        <v>8000</v>
      </c>
      <c r="D1987" s="4" t="s">
        <v>268</v>
      </c>
      <c r="E1987" s="4"/>
      <c r="F1987" s="4"/>
      <c r="G1987" s="4"/>
      <c r="H1987" s="4"/>
      <c r="I1987" s="4"/>
      <c r="J1987" s="4"/>
      <c r="K1987" s="9" t="s">
        <v>1863</v>
      </c>
      <c r="L1987" s="10">
        <v>44044</v>
      </c>
      <c r="M1987" s="4"/>
      <c r="N1987" s="1">
        <f>COUNTIF(K:K,K1987)</f>
        <v>1</v>
      </c>
      <c r="O1987" s="1" t="str">
        <f t="shared" si="31"/>
        <v>Income,amount,8000,source,Mina,expence amount,,category,,item1,,item2,item3,,item4,,des,حوالة واردة: محلية عبر: البنك الأهلي التجاري مبلغ: 8000.00 SAR إلى: xx007 في: 2020/07/28 13:01,dae,44044,note2,</v>
      </c>
      <c r="P1987">
        <f>COUNTIF(O:O,O1987)</f>
        <v>1</v>
      </c>
    </row>
    <row r="1988" spans="1:16" ht="30" customHeight="1" thickBot="1" x14ac:dyDescent="0.35">
      <c r="A1988" s="8">
        <v>44050.61246527778</v>
      </c>
      <c r="B1988" s="4" t="s">
        <v>17</v>
      </c>
      <c r="C1988" s="9">
        <v>2000</v>
      </c>
      <c r="D1988" s="4" t="s">
        <v>268</v>
      </c>
      <c r="E1988" s="4"/>
      <c r="F1988" s="4"/>
      <c r="G1988" s="4"/>
      <c r="H1988" s="4"/>
      <c r="I1988" s="4"/>
      <c r="J1988" s="4"/>
      <c r="K1988" s="9" t="s">
        <v>1864</v>
      </c>
      <c r="L1988" s="10">
        <v>44035</v>
      </c>
      <c r="M1988" s="4"/>
      <c r="N1988" s="1">
        <f>COUNTIF(K:K,K1988)</f>
        <v>1</v>
      </c>
      <c r="O1988" s="1" t="str">
        <f t="shared" si="31"/>
        <v>Income,amount,2000,source,Mina,expence amount,,category,,item1,,item2,item3,,item4,,des,حوالة واردة: محلية عبر: البنك الأهلي التجاري مبلغ: 2000.00 SAR إلى: xx007 في: 2020/07/23 14:08,dae,44035,note2,</v>
      </c>
      <c r="P1988">
        <f>COUNTIF(O:O,O1988)</f>
        <v>1</v>
      </c>
    </row>
    <row r="1989" spans="1:16" ht="30" customHeight="1" thickBot="1" x14ac:dyDescent="0.35">
      <c r="A1989" s="8">
        <v>44050.613645833335</v>
      </c>
      <c r="B1989" s="4" t="s">
        <v>17</v>
      </c>
      <c r="C1989" s="9">
        <v>3000</v>
      </c>
      <c r="D1989" s="9" t="s">
        <v>1150</v>
      </c>
      <c r="E1989" s="4"/>
      <c r="F1989" s="4"/>
      <c r="G1989" s="4"/>
      <c r="H1989" s="4"/>
      <c r="I1989" s="4"/>
      <c r="J1989" s="4"/>
      <c r="K1989" s="4" t="s">
        <v>1865</v>
      </c>
      <c r="L1989" s="10">
        <v>44013</v>
      </c>
      <c r="M1989" s="4"/>
      <c r="N1989" s="1">
        <f>COUNTIF(K:K,K1989)</f>
        <v>18</v>
      </c>
      <c r="O1989" s="1" t="str">
        <f t="shared" si="31"/>
        <v>Income,amount,3000,source,مكتب سلمان ال فراج للاستشارات الهندسية,expence amount,,category,,item1,,item2,item3,,item4,,des,Md,dae,44013,note2,</v>
      </c>
      <c r="P1989">
        <f>COUNTIF(O:O,O1989)</f>
        <v>1</v>
      </c>
    </row>
    <row r="1990" spans="1:16" ht="30" customHeight="1" thickBot="1" x14ac:dyDescent="0.35">
      <c r="A1990" s="8">
        <v>44050.614120370374</v>
      </c>
      <c r="B1990" s="4" t="s">
        <v>17</v>
      </c>
      <c r="C1990" s="9">
        <v>17500</v>
      </c>
      <c r="D1990" s="4" t="s">
        <v>55</v>
      </c>
      <c r="E1990" s="4"/>
      <c r="F1990" s="4"/>
      <c r="G1990" s="4"/>
      <c r="H1990" s="4"/>
      <c r="I1990" s="4"/>
      <c r="J1990" s="4"/>
      <c r="K1990" s="4" t="s">
        <v>1865</v>
      </c>
      <c r="L1990" s="10">
        <v>44013</v>
      </c>
      <c r="M1990" s="4"/>
      <c r="N1990" s="1">
        <f>COUNTIF(K:K,K1990)</f>
        <v>18</v>
      </c>
      <c r="O1990" s="1" t="str">
        <f t="shared" si="31"/>
        <v>Income,amount,17500,source,NCC,expence amount,,category,,item1,,item2,item3,,item4,,des,Md,dae,44013,note2,</v>
      </c>
      <c r="P1990">
        <f>COUNTIF(O:O,O1990)</f>
        <v>1</v>
      </c>
    </row>
    <row r="1991" spans="1:16" ht="30" customHeight="1" thickBot="1" x14ac:dyDescent="0.35">
      <c r="A1991" s="8">
        <v>44050.617094907408</v>
      </c>
      <c r="B1991" s="4" t="s">
        <v>9</v>
      </c>
      <c r="C1991" s="4"/>
      <c r="D1991" s="4"/>
      <c r="E1991" s="9">
        <v>500</v>
      </c>
      <c r="F1991" s="4" t="s">
        <v>10</v>
      </c>
      <c r="G1991" s="4" t="s">
        <v>10</v>
      </c>
      <c r="H1991" s="4"/>
      <c r="I1991" s="4"/>
      <c r="J1991" s="4"/>
      <c r="K1991" s="9" t="s">
        <v>1866</v>
      </c>
      <c r="L1991" s="10">
        <v>44013</v>
      </c>
      <c r="M1991" s="4"/>
      <c r="N1991" s="1">
        <f>COUNTIF(K:K,K1991)</f>
        <v>1</v>
      </c>
      <c r="O1991" s="1" t="str">
        <f t="shared" si="31"/>
        <v>Expenses,amount,,source,,expence amount,500,category,H1,item1,H1,item2,item3,,item4,,des,حوالة صادرة: محلية من: xx007 مبلغ: 500.00 SAR في: 2020/07/01 14:40,dae,44013,note2,</v>
      </c>
      <c r="P1991">
        <f>COUNTIF(O:O,O1991)</f>
        <v>1</v>
      </c>
    </row>
    <row r="1992" spans="1:16" ht="30" customHeight="1" thickBot="1" x14ac:dyDescent="0.35">
      <c r="A1992" s="8">
        <v>44050.61855324074</v>
      </c>
      <c r="B1992" s="4" t="s">
        <v>9</v>
      </c>
      <c r="C1992" s="4"/>
      <c r="D1992" s="4"/>
      <c r="E1992" s="9">
        <v>300</v>
      </c>
      <c r="F1992" s="4" t="s">
        <v>10</v>
      </c>
      <c r="G1992" s="4" t="s">
        <v>10</v>
      </c>
      <c r="H1992" s="4"/>
      <c r="I1992" s="4"/>
      <c r="J1992" s="4"/>
      <c r="K1992" s="9" t="s">
        <v>1867</v>
      </c>
      <c r="L1992" s="10">
        <v>44003</v>
      </c>
      <c r="M1992" s="4"/>
      <c r="N1992" s="1">
        <f>COUNTIF(K:K,K1992)</f>
        <v>1</v>
      </c>
      <c r="O1992" s="1" t="str">
        <f t="shared" si="31"/>
        <v>Expenses,amount,,source,,expence amount,300,category,H1,item1,H1,item2,item3,,item4,,des,حوالة صادرة: محلية من: xx007 مبلغ: 300.00 SAR في: 2020/06/21 15:28,dae,44003,note2,</v>
      </c>
      <c r="P1992">
        <f>COUNTIF(O:O,O1992)</f>
        <v>1</v>
      </c>
    </row>
    <row r="1993" spans="1:16" ht="30" customHeight="1" thickBot="1" x14ac:dyDescent="0.35">
      <c r="A1993" s="8">
        <v>44050.619456018518</v>
      </c>
      <c r="B1993" s="4" t="s">
        <v>9</v>
      </c>
      <c r="C1993" s="4"/>
      <c r="D1993" s="4"/>
      <c r="E1993" s="9">
        <v>33</v>
      </c>
      <c r="F1993" s="4" t="s">
        <v>14</v>
      </c>
      <c r="G1993" s="4"/>
      <c r="H1993" s="4"/>
      <c r="I1993" s="4" t="s">
        <v>53</v>
      </c>
      <c r="J1993" s="4"/>
      <c r="K1993" s="9" t="s">
        <v>1868</v>
      </c>
      <c r="L1993" s="10">
        <v>44049</v>
      </c>
      <c r="M1993" s="4"/>
      <c r="N1993" s="1">
        <f>COUNTIF(K:K,K1993)</f>
        <v>1</v>
      </c>
      <c r="O1993" s="1" t="str">
        <f t="shared" si="31"/>
        <v>Expenses,amount,,source,,expence amount,33,category,H2,item1,,item2,item3,RHMA,item4,,des,شراء عبر نقاط البيع بطاقة: ***1693; مدى(أثير) من: ***3001 مبلغ: SAR 33.00 لدى: NABEHA KARAMA FOR FOOD DH في: 2020-08-06 17:38:23,dae,44049,note2,</v>
      </c>
      <c r="P1993">
        <f>COUNTIF(O:O,O1993)</f>
        <v>1</v>
      </c>
    </row>
    <row r="1994" spans="1:16" ht="30" customHeight="1" thickBot="1" x14ac:dyDescent="0.35">
      <c r="A1994" s="8">
        <v>44050.619803240741</v>
      </c>
      <c r="B1994" s="4" t="s">
        <v>9</v>
      </c>
      <c r="C1994" s="4"/>
      <c r="D1994" s="4"/>
      <c r="E1994" s="9">
        <v>468</v>
      </c>
      <c r="F1994" s="4" t="s">
        <v>60</v>
      </c>
      <c r="G1994" s="4"/>
      <c r="H1994" s="4"/>
      <c r="I1994" s="4"/>
      <c r="J1994" s="4"/>
      <c r="K1994" s="9" t="s">
        <v>1869</v>
      </c>
      <c r="L1994" s="10">
        <v>44048</v>
      </c>
      <c r="M1994" s="4"/>
      <c r="N1994" s="1">
        <f>COUNTIF(K:K,K1994)</f>
        <v>1</v>
      </c>
      <c r="O1994" s="1" t="str">
        <f t="shared" si="31"/>
        <v>Expenses,amount,,source,,expence amount,468,category,Res,item1,,item2,item3,,item4,,des,سحب: صراف آلي بطاقة: ***1693;مدى من: ***3001 مبلغ: SAR 500.00 في: 2020-08-05 08:57:27,dae,44048,note2,</v>
      </c>
      <c r="P1994">
        <f>COUNTIF(O:O,O1994)</f>
        <v>1</v>
      </c>
    </row>
    <row r="1995" spans="1:16" ht="30" customHeight="1" thickBot="1" x14ac:dyDescent="0.35">
      <c r="A1995" s="8">
        <v>44050.620219907411</v>
      </c>
      <c r="B1995" s="4" t="s">
        <v>9</v>
      </c>
      <c r="C1995" s="4"/>
      <c r="D1995" s="4"/>
      <c r="E1995" s="9">
        <v>250</v>
      </c>
      <c r="F1995" s="4" t="s">
        <v>10</v>
      </c>
      <c r="G1995" s="4" t="s">
        <v>34</v>
      </c>
      <c r="H1995" s="4"/>
      <c r="I1995" s="4"/>
      <c r="J1995" s="4"/>
      <c r="K1995" s="9" t="s">
        <v>1870</v>
      </c>
      <c r="L1995" s="10">
        <v>44046</v>
      </c>
      <c r="M1995" s="4"/>
      <c r="N1995" s="1">
        <f>COUNTIF(K:K,K1995)</f>
        <v>1</v>
      </c>
      <c r="O1995" s="1" t="str">
        <f t="shared" si="31"/>
        <v>Expenses,amount,,source,,expence amount,250,category,H1,item1,Ahmed,item2,item3,,item4,,des,سحب: صراف آلي بطاقة: ***1693;مدى من: ***3001 مبلغ: SAR 250.00 في: 2020-08-04 21:14:30,dae,44046,note2,</v>
      </c>
      <c r="P1995">
        <f>COUNTIF(O:O,O1995)</f>
        <v>1</v>
      </c>
    </row>
    <row r="1996" spans="1:16" ht="30" customHeight="1" thickBot="1" x14ac:dyDescent="0.35">
      <c r="A1996" s="8">
        <v>44050.620694444442</v>
      </c>
      <c r="B1996" s="4" t="s">
        <v>9</v>
      </c>
      <c r="C1996" s="4"/>
      <c r="D1996" s="4"/>
      <c r="E1996" s="9">
        <v>500</v>
      </c>
      <c r="F1996" s="4" t="s">
        <v>60</v>
      </c>
      <c r="G1996" s="4"/>
      <c r="H1996" s="4"/>
      <c r="I1996" s="4"/>
      <c r="J1996" s="4"/>
      <c r="K1996" s="9" t="s">
        <v>1871</v>
      </c>
      <c r="L1996" s="10">
        <v>44044</v>
      </c>
      <c r="M1996" s="4"/>
      <c r="N1996" s="1">
        <f>COUNTIF(K:K,K1996)</f>
        <v>1</v>
      </c>
      <c r="O1996" s="1" t="str">
        <f t="shared" si="31"/>
        <v>Expenses,amount,,source,,expence amount,500,category,Res,item1,,item2,item3,,item4,,des,حوالة صادرة: محلية من: ***3001 مبلغ: SAR 500.00 في: 2020-07-28 12:54:45,dae,44044,note2,</v>
      </c>
      <c r="P1996">
        <f>COUNTIF(O:O,O1996)</f>
        <v>1</v>
      </c>
    </row>
    <row r="1997" spans="1:16" ht="30" customHeight="1" thickBot="1" x14ac:dyDescent="0.35">
      <c r="A1997" s="8">
        <v>44050.644652777781</v>
      </c>
      <c r="B1997" s="4" t="s">
        <v>9</v>
      </c>
      <c r="C1997" s="4"/>
      <c r="D1997" s="4"/>
      <c r="E1997" s="9">
        <v>1500</v>
      </c>
      <c r="F1997" s="4" t="s">
        <v>20</v>
      </c>
      <c r="G1997" s="4"/>
      <c r="H1997" s="4" t="s">
        <v>683</v>
      </c>
      <c r="I1997" s="4"/>
      <c r="J1997" s="4"/>
      <c r="K1997" s="9" t="s">
        <v>1829</v>
      </c>
      <c r="L1997" s="10">
        <v>44044</v>
      </c>
      <c r="M1997" s="4"/>
      <c r="N1997" s="1">
        <f>COUNTIF(K:K,K1997)</f>
        <v>2</v>
      </c>
      <c r="O1997" s="1" t="str">
        <f t="shared" si="31"/>
        <v>Expenses,amount,,source,,expence amount,1500,category,Me,item1,,item2Debt,item3,,item4,,des,اسامة التركي,dae,44044,note2,</v>
      </c>
      <c r="P1997">
        <f>COUNTIF(O:O,O1997)</f>
        <v>1</v>
      </c>
    </row>
    <row r="1998" spans="1:16" ht="30" customHeight="1" thickBot="1" x14ac:dyDescent="0.35">
      <c r="A1998" s="8">
        <v>44050.645624999997</v>
      </c>
      <c r="B1998" s="4" t="s">
        <v>9</v>
      </c>
      <c r="C1998" s="4"/>
      <c r="D1998" s="4"/>
      <c r="E1998" s="9">
        <v>1000</v>
      </c>
      <c r="F1998" s="4" t="s">
        <v>10</v>
      </c>
      <c r="G1998" s="4" t="s">
        <v>10</v>
      </c>
      <c r="H1998" s="4"/>
      <c r="I1998" s="4"/>
      <c r="J1998" s="4"/>
      <c r="K1998" s="9" t="s">
        <v>1872</v>
      </c>
      <c r="L1998" s="10">
        <v>44044</v>
      </c>
      <c r="M1998" s="4"/>
      <c r="N1998" s="1">
        <f>COUNTIF(K:K,K1998)</f>
        <v>2</v>
      </c>
      <c r="O1998" s="1" t="str">
        <f t="shared" si="31"/>
        <v>Expenses,amount,,source,,expence amount,1000,category,H1,item1,H1,item2,item3,,item4,,des,Name-1: سميره عبدالرحمن محمد الزعاقي/Name-2: سميره عبدالرحمن محمد/CA: 369000010006080530488,dae,44044,note2,</v>
      </c>
      <c r="P1998">
        <f>COUNTIF(O:O,O1998)</f>
        <v>1</v>
      </c>
    </row>
    <row r="1999" spans="1:16" ht="30" customHeight="1" thickBot="1" x14ac:dyDescent="0.35">
      <c r="A1999" s="8">
        <v>44050.646226851852</v>
      </c>
      <c r="B1999" s="4" t="s">
        <v>9</v>
      </c>
      <c r="C1999" s="4"/>
      <c r="D1999" s="4"/>
      <c r="E1999" s="9">
        <v>1000</v>
      </c>
      <c r="F1999" s="4" t="s">
        <v>10</v>
      </c>
      <c r="G1999" s="4" t="s">
        <v>10</v>
      </c>
      <c r="H1999" s="4"/>
      <c r="I1999" s="4"/>
      <c r="J1999" s="4"/>
      <c r="K1999" s="9" t="s">
        <v>1872</v>
      </c>
      <c r="L1999" s="10">
        <v>44045</v>
      </c>
      <c r="M1999" s="4"/>
      <c r="N1999" s="1">
        <f>COUNTIF(K:K,K1999)</f>
        <v>2</v>
      </c>
      <c r="O1999" s="1" t="str">
        <f t="shared" si="31"/>
        <v>Expenses,amount,,source,,expence amount,1000,category,H1,item1,H1,item2,item3,,item4,,des,Name-1: سميره عبدالرحمن محمد الزعاقي/Name-2: سميره عبدالرحمن محمد/CA: 369000010006080530488,dae,44045,note2,</v>
      </c>
      <c r="P1999">
        <f>COUNTIF(O:O,O1999)</f>
        <v>1</v>
      </c>
    </row>
    <row r="2000" spans="1:16" ht="30" customHeight="1" thickBot="1" x14ac:dyDescent="0.35">
      <c r="A2000" s="8">
        <v>44058.637986111113</v>
      </c>
      <c r="B2000" s="4" t="s">
        <v>9</v>
      </c>
      <c r="C2000" s="4"/>
      <c r="D2000" s="4"/>
      <c r="E2000" s="9">
        <v>40</v>
      </c>
      <c r="F2000" s="4" t="s">
        <v>20</v>
      </c>
      <c r="G2000" s="4"/>
      <c r="H2000" s="4" t="s">
        <v>30</v>
      </c>
      <c r="I2000" s="4"/>
      <c r="J2000" s="4"/>
      <c r="K2000" s="9" t="s">
        <v>1873</v>
      </c>
      <c r="L2000" s="10">
        <v>44058</v>
      </c>
      <c r="M2000" s="4"/>
      <c r="N2000" s="1">
        <f>COUNTIF(K:K,K2000)</f>
        <v>1</v>
      </c>
      <c r="O2000" s="1" t="str">
        <f t="shared" si="31"/>
        <v>Expenses,amount,,source,,expence amount,40,category,Me,item1,,item2Other,item3,,item4,,des,شراء انترنت بطاقة:*9034;مدى من:*2984 لدى:AMZN Digital مبلغ:USD 11.64 في:20-08-15 08:26,dae,44058,note2,</v>
      </c>
      <c r="P2000">
        <f>COUNTIF(O:O,O2000)</f>
        <v>1</v>
      </c>
    </row>
    <row r="2001" spans="1:16" ht="30" customHeight="1" thickBot="1" x14ac:dyDescent="0.35">
      <c r="A2001" s="8">
        <v>44060.709606481483</v>
      </c>
      <c r="B2001" s="4" t="s">
        <v>9</v>
      </c>
      <c r="C2001" s="4"/>
      <c r="D2001" s="4"/>
      <c r="E2001" s="9">
        <v>13</v>
      </c>
      <c r="F2001" s="4" t="s">
        <v>20</v>
      </c>
      <c r="G2001" s="4"/>
      <c r="H2001" s="4" t="s">
        <v>45</v>
      </c>
      <c r="I2001" s="4"/>
      <c r="J2001" s="4"/>
      <c r="K2001" s="9" t="s">
        <v>1874</v>
      </c>
      <c r="L2001" s="10">
        <v>44060</v>
      </c>
      <c r="M2001" s="4"/>
      <c r="N2001" s="1">
        <f>COUNTIF(K:K,K2001)</f>
        <v>1</v>
      </c>
      <c r="O2001" s="1" t="str">
        <f t="shared" si="31"/>
        <v>Expenses,amount,,source,,expence amount,13,category,Me,item1,,item2Laundry,item3,,item4,,des,مشتريات نقاط البيع بطاقة: **4529;مدى(تطبيق مدى Pay) من: xx007 مبلغ: 13.00 SAR لدى: laundry HAYA ALI دولة: السعودية في: 2020/08/17 16:32,dae,44060,note2,</v>
      </c>
      <c r="P2001">
        <f>COUNTIF(O:O,O2001)</f>
        <v>1</v>
      </c>
    </row>
    <row r="2002" spans="1:16" ht="30" customHeight="1" thickBot="1" x14ac:dyDescent="0.35">
      <c r="A2002" s="8">
        <v>44060.709976851853</v>
      </c>
      <c r="B2002" s="4" t="s">
        <v>9</v>
      </c>
      <c r="C2002" s="4"/>
      <c r="D2002" s="4"/>
      <c r="E2002" s="9">
        <v>67.900000000000006</v>
      </c>
      <c r="F2002" s="4" t="s">
        <v>10</v>
      </c>
      <c r="G2002" s="4" t="s">
        <v>10</v>
      </c>
      <c r="H2002" s="4"/>
      <c r="I2002" s="4"/>
      <c r="J2002" s="4"/>
      <c r="K2002" s="9" t="s">
        <v>1875</v>
      </c>
      <c r="L2002" s="10">
        <v>44060</v>
      </c>
      <c r="M2002" s="4"/>
      <c r="N2002" s="1">
        <f>COUNTIF(K:K,K2002)</f>
        <v>1</v>
      </c>
      <c r="O2002" s="1" t="str">
        <f t="shared" si="31"/>
        <v>Expenses,amount,,source,,expence amount,67.9,category,H1,item1,H1,item2,item3,,item4,,des,مشتريات نقاط البيع بطاقة: **4529;مدى(تطبيق مدى Pay) من: xx007 مبلغ: 67.90 SAR لدى: PANDA RETAIL COMPANY P دولة: السعودية في: 2020/08/17 16:19,dae,44060,note2,</v>
      </c>
      <c r="P2002">
        <f>COUNTIF(O:O,O2002)</f>
        <v>1</v>
      </c>
    </row>
    <row r="2003" spans="1:16" ht="30" customHeight="1" thickBot="1" x14ac:dyDescent="0.35">
      <c r="A2003" s="8">
        <v>44060.710324074076</v>
      </c>
      <c r="B2003" s="4" t="s">
        <v>9</v>
      </c>
      <c r="C2003" s="4"/>
      <c r="D2003" s="4"/>
      <c r="E2003" s="9">
        <v>25</v>
      </c>
      <c r="F2003" s="4" t="s">
        <v>114</v>
      </c>
      <c r="G2003" s="4"/>
      <c r="H2003" s="4"/>
      <c r="I2003" s="4"/>
      <c r="J2003" s="4" t="s">
        <v>30</v>
      </c>
      <c r="K2003" s="9" t="s">
        <v>1876</v>
      </c>
      <c r="L2003" s="10">
        <v>44060</v>
      </c>
      <c r="M2003" s="4"/>
      <c r="N2003" s="1">
        <f>COUNTIF(K:K,K2003)</f>
        <v>1</v>
      </c>
      <c r="O2003" s="1" t="str">
        <f t="shared" si="31"/>
        <v>Expenses,amount,,source,,expence amount,25,category,Inv,item1,,item2,item3,,item4,Other,des,مشتريات نقاط البيع بطاقة: **4529;مدى(تطبيق مدى Pay) من: xx007 مبلغ: 25.00 SAR لدى: Riyadh Chamber of دولة: السعودية في: 2020/08/17 10:04,dae,44060,note2,</v>
      </c>
      <c r="P2003">
        <f>COUNTIF(O:O,O2003)</f>
        <v>1</v>
      </c>
    </row>
    <row r="2004" spans="1:16" ht="30" customHeight="1" thickBot="1" x14ac:dyDescent="0.35">
      <c r="A2004" s="8">
        <v>44060.710694444446</v>
      </c>
      <c r="B2004" s="4" t="s">
        <v>9</v>
      </c>
      <c r="C2004" s="4"/>
      <c r="D2004" s="4"/>
      <c r="E2004" s="9">
        <v>9</v>
      </c>
      <c r="F2004" s="4" t="s">
        <v>14</v>
      </c>
      <c r="G2004" s="4"/>
      <c r="H2004" s="4"/>
      <c r="I2004" s="4" t="s">
        <v>14</v>
      </c>
      <c r="J2004" s="4"/>
      <c r="K2004" s="9" t="s">
        <v>1877</v>
      </c>
      <c r="L2004" s="10">
        <v>44059</v>
      </c>
      <c r="M2004" s="4"/>
      <c r="N2004" s="1">
        <f>COUNTIF(K:K,K2004)</f>
        <v>1</v>
      </c>
      <c r="O2004" s="1" t="str">
        <f t="shared" si="31"/>
        <v>Expenses,amount,,source,,expence amount,9,category,H2,item1,,item2,item3,H2,item4,,des,مشتريات نقاط البيع بطاقة: **4529;مدى(أثير) من: xx007 مبلغ: 9.00 SAR لدى: NAJMAH HAY ALNADA دولة: السعودية في: 2020/08/16 23:05,dae,44059,note2,</v>
      </c>
      <c r="P2004">
        <f>COUNTIF(O:O,O2004)</f>
        <v>1</v>
      </c>
    </row>
    <row r="2005" spans="1:16" ht="30" customHeight="1" thickBot="1" x14ac:dyDescent="0.35">
      <c r="A2005" s="8">
        <v>44060.711099537039</v>
      </c>
      <c r="B2005" s="4" t="s">
        <v>9</v>
      </c>
      <c r="C2005" s="4"/>
      <c r="D2005" s="4"/>
      <c r="E2005" s="9">
        <v>111.3</v>
      </c>
      <c r="F2005" s="4" t="s">
        <v>10</v>
      </c>
      <c r="G2005" s="4" t="s">
        <v>10</v>
      </c>
      <c r="H2005" s="4"/>
      <c r="I2005" s="4"/>
      <c r="J2005" s="4"/>
      <c r="K2005" s="9" t="s">
        <v>1878</v>
      </c>
      <c r="L2005" s="10">
        <v>44059</v>
      </c>
      <c r="M2005" s="4"/>
      <c r="N2005" s="1">
        <f>COUNTIF(K:K,K2005)</f>
        <v>1</v>
      </c>
      <c r="O2005" s="1" t="str">
        <f t="shared" si="31"/>
        <v>Expenses,amount,,source,,expence amount,111.3,category,H1,item1,H1,item2,item3,,item4,,des,مشتريات نقاط البيع بطاقة: **4529;مدى(تطبيق مدى Pay) من: xx007 مبلغ: 111.30 SAR لدى: OREGANO دولة: السعودية في: 2020/08/16 22:26,dae,44059,note2,</v>
      </c>
      <c r="P2005">
        <f>COUNTIF(O:O,O2005)</f>
        <v>1</v>
      </c>
    </row>
    <row r="2006" spans="1:16" ht="30" customHeight="1" thickBot="1" x14ac:dyDescent="0.35">
      <c r="A2006" s="8">
        <v>44060.711504629631</v>
      </c>
      <c r="B2006" s="4" t="s">
        <v>9</v>
      </c>
      <c r="C2006" s="4"/>
      <c r="D2006" s="4"/>
      <c r="E2006" s="9">
        <v>43</v>
      </c>
      <c r="F2006" s="4" t="s">
        <v>60</v>
      </c>
      <c r="G2006" s="4"/>
      <c r="H2006" s="4"/>
      <c r="I2006" s="4"/>
      <c r="J2006" s="4"/>
      <c r="K2006" s="9" t="s">
        <v>1879</v>
      </c>
      <c r="L2006" s="10">
        <v>44059</v>
      </c>
      <c r="M2006" s="4"/>
      <c r="N2006" s="1">
        <f>COUNTIF(K:K,K2006)</f>
        <v>1</v>
      </c>
      <c r="O2006" s="1" t="str">
        <f t="shared" si="31"/>
        <v>Expenses,amount,,source,,expence amount,43,category,Res,item1,,item2,item3,,item4,,des,مشتريات إنترنت بطاقة: **4529;مدى من: xx007 مبلغ: 43.00 SAR لدى: Careem Transportation في: 2020/08/16 16:42,dae,44059,note2,</v>
      </c>
      <c r="P2006">
        <f>COUNTIF(O:O,O2006)</f>
        <v>1</v>
      </c>
    </row>
    <row r="2007" spans="1:16" ht="30" customHeight="1" thickBot="1" x14ac:dyDescent="0.35">
      <c r="A2007" s="8">
        <v>44060.711898148147</v>
      </c>
      <c r="B2007" s="4" t="s">
        <v>9</v>
      </c>
      <c r="C2007" s="4"/>
      <c r="D2007" s="4"/>
      <c r="E2007" s="9">
        <v>14</v>
      </c>
      <c r="F2007" s="4" t="s">
        <v>60</v>
      </c>
      <c r="G2007" s="4"/>
      <c r="H2007" s="4"/>
      <c r="I2007" s="4"/>
      <c r="J2007" s="4"/>
      <c r="K2007" s="9" t="s">
        <v>1880</v>
      </c>
      <c r="L2007" s="10">
        <v>44059</v>
      </c>
      <c r="M2007" s="4"/>
      <c r="N2007" s="1">
        <f>COUNTIF(K:K,K2007)</f>
        <v>1</v>
      </c>
      <c r="O2007" s="1" t="str">
        <f t="shared" si="31"/>
        <v>Expenses,amount,,source,,expence amount,14,category,Res,item1,,item2,item3,,item4,,des,مشتريات إنترنت بطاقة: **4529;مدى من: xx007 مبلغ: 14.00 SAR لدى: Careem Transportation في: 2020/08/16 15:53,dae,44059,note2,</v>
      </c>
      <c r="P2007">
        <f>COUNTIF(O:O,O2007)</f>
        <v>1</v>
      </c>
    </row>
    <row r="2008" spans="1:16" ht="30" customHeight="1" thickBot="1" x14ac:dyDescent="0.35">
      <c r="A2008" s="8">
        <v>44060.712372685186</v>
      </c>
      <c r="B2008" s="4" t="s">
        <v>9</v>
      </c>
      <c r="C2008" s="4"/>
      <c r="D2008" s="4"/>
      <c r="E2008" s="9">
        <v>850</v>
      </c>
      <c r="F2008" s="4" t="s">
        <v>10</v>
      </c>
      <c r="G2008" s="4" t="s">
        <v>10</v>
      </c>
      <c r="H2008" s="4"/>
      <c r="I2008" s="4"/>
      <c r="J2008" s="4"/>
      <c r="K2008" s="9" t="s">
        <v>1881</v>
      </c>
      <c r="L2008" s="10">
        <v>44059</v>
      </c>
      <c r="M2008" s="4"/>
      <c r="N2008" s="1">
        <f>COUNTIF(K:K,K2008)</f>
        <v>1</v>
      </c>
      <c r="O2008" s="1" t="str">
        <f t="shared" si="31"/>
        <v>Expenses,amount,,source,,expence amount,850,category,H1,item1,H1,item2,item3,,item4,,des,حوالة صادرة: محلية من: xx007 مبلغ: 850.00 SAR في: 2020/08/16 14:52,dae,44059,note2,</v>
      </c>
      <c r="P2008">
        <f>COUNTIF(O:O,O2008)</f>
        <v>1</v>
      </c>
    </row>
    <row r="2009" spans="1:16" ht="30" customHeight="1" thickBot="1" x14ac:dyDescent="0.35">
      <c r="A2009" s="8">
        <v>44060.712939814817</v>
      </c>
      <c r="B2009" s="4" t="s">
        <v>9</v>
      </c>
      <c r="C2009" s="4"/>
      <c r="D2009" s="4"/>
      <c r="E2009" s="9">
        <v>35</v>
      </c>
      <c r="F2009" s="4" t="s">
        <v>10</v>
      </c>
      <c r="G2009" s="4" t="s">
        <v>24</v>
      </c>
      <c r="H2009" s="4"/>
      <c r="I2009" s="4"/>
      <c r="J2009" s="4"/>
      <c r="K2009" s="9" t="s">
        <v>1882</v>
      </c>
      <c r="L2009" s="10">
        <v>44059</v>
      </c>
      <c r="M2009" s="4"/>
      <c r="N2009" s="1">
        <f>COUNTIF(K:K,K2009)</f>
        <v>1</v>
      </c>
      <c r="O2009" s="1" t="str">
        <f t="shared" si="31"/>
        <v>Expenses,amount,,source,,expence amount,35,category,H1,item1,Batool,item2,item3,,item4,,des,مشتريات إنترنت بطاقة: **4529;مدى من: xx007 مبلغ: 35.00 SAR لدى: HungerStation في: 2020/08/16 10:27,dae,44059,note2,</v>
      </c>
      <c r="P2009">
        <f>COUNTIF(O:O,O2009)</f>
        <v>1</v>
      </c>
    </row>
    <row r="2010" spans="1:16" ht="30" customHeight="1" thickBot="1" x14ac:dyDescent="0.35">
      <c r="A2010" s="8">
        <v>44060.713402777779</v>
      </c>
      <c r="B2010" s="4" t="s">
        <v>9</v>
      </c>
      <c r="C2010" s="4"/>
      <c r="D2010" s="4"/>
      <c r="E2010" s="9">
        <v>10.4</v>
      </c>
      <c r="F2010" s="4" t="s">
        <v>14</v>
      </c>
      <c r="G2010" s="4"/>
      <c r="H2010" s="4"/>
      <c r="I2010" s="4" t="s">
        <v>14</v>
      </c>
      <c r="J2010" s="4"/>
      <c r="K2010" s="9" t="s">
        <v>1883</v>
      </c>
      <c r="L2010" s="10">
        <v>44057</v>
      </c>
      <c r="M2010" s="4"/>
      <c r="N2010" s="1">
        <f>COUNTIF(K:K,K2010)</f>
        <v>1</v>
      </c>
      <c r="O2010" s="1" t="str">
        <f t="shared" si="31"/>
        <v>Expenses,amount,,source,,expence amount,10.4,category,H2,item1,,item2,item3,H2,item4,,des,مشتريات نقاط البيع بطاقة: **4529;مدى(أثير) من: xx007 مبلغ: 10.40 SAR لدى: Al Othaim Markets BR 7 دولة: السعودية في: 2020/08/14 23:16,dae,44057,note2,</v>
      </c>
      <c r="P2010">
        <f>COUNTIF(O:O,O2010)</f>
        <v>1</v>
      </c>
    </row>
    <row r="2011" spans="1:16" ht="30" customHeight="1" thickBot="1" x14ac:dyDescent="0.35">
      <c r="A2011" s="8">
        <v>44063.872337962966</v>
      </c>
      <c r="B2011" s="4" t="s">
        <v>9</v>
      </c>
      <c r="C2011" s="4"/>
      <c r="D2011" s="4"/>
      <c r="E2011" s="9">
        <v>8.0500000000000007</v>
      </c>
      <c r="F2011" s="4" t="s">
        <v>20</v>
      </c>
      <c r="G2011" s="4"/>
      <c r="H2011" s="4" t="s">
        <v>74</v>
      </c>
      <c r="I2011" s="4"/>
      <c r="J2011" s="4"/>
      <c r="K2011" s="9" t="s">
        <v>1884</v>
      </c>
      <c r="L2011" s="10">
        <v>44063</v>
      </c>
      <c r="M2011" s="4"/>
      <c r="N2011" s="1">
        <f>COUNTIF(K:K,K2011)</f>
        <v>1</v>
      </c>
      <c r="O2011" s="1" t="str">
        <f t="shared" si="31"/>
        <v>Expenses,amount,,source,,expence amount,8.05,category,Me,item1,,item2Food,item3,,item4,,des,شراء عبر نقاط البيع بطاقة: ***1693; مدى(أثير) من: ***3001 مبلغ: SAR 8.05 لدى: FAWAL KWAN ALAFRAH في: 2020-08-20 09:05:54,dae,44063,note2,</v>
      </c>
      <c r="P2011">
        <f>COUNTIF(O:O,O2011)</f>
        <v>1</v>
      </c>
    </row>
    <row r="2012" spans="1:16" ht="30" customHeight="1" thickBot="1" x14ac:dyDescent="0.35">
      <c r="A2012" s="8">
        <v>44063.872824074075</v>
      </c>
      <c r="B2012" s="4" t="s">
        <v>9</v>
      </c>
      <c r="C2012" s="4"/>
      <c r="D2012" s="4"/>
      <c r="E2012" s="9">
        <v>44</v>
      </c>
      <c r="F2012" s="4" t="s">
        <v>14</v>
      </c>
      <c r="G2012" s="4"/>
      <c r="H2012" s="4"/>
      <c r="I2012" s="4" t="s">
        <v>14</v>
      </c>
      <c r="J2012" s="4"/>
      <c r="K2012" s="9" t="s">
        <v>1885</v>
      </c>
      <c r="L2012" s="10">
        <v>44062</v>
      </c>
      <c r="M2012" s="4"/>
      <c r="N2012" s="1">
        <f>COUNTIF(K:K,K2012)</f>
        <v>1</v>
      </c>
      <c r="O2012" s="1" t="str">
        <f t="shared" si="31"/>
        <v>Expenses,amount,,source,,expence amount,44,category,H2,item1,,item2,item3,H2,item4,,des,شراء عبر نقاط البيع بطاقة: ***1693; مدى(أثير) من: ***3001 مبلغ: SAR 44.00 لدى: MCDONALDS AL NADA PLAZ rd في: 2020-08-19 23:18:42,dae,44062,note2,</v>
      </c>
      <c r="P2012">
        <f>COUNTIF(O:O,O2012)</f>
        <v>1</v>
      </c>
    </row>
    <row r="2013" spans="1:16" ht="30" customHeight="1" thickBot="1" x14ac:dyDescent="0.35">
      <c r="A2013" s="8">
        <v>44063.873298611114</v>
      </c>
      <c r="B2013" s="4" t="s">
        <v>9</v>
      </c>
      <c r="C2013" s="4"/>
      <c r="D2013" s="4"/>
      <c r="E2013" s="9">
        <v>25.16</v>
      </c>
      <c r="F2013" s="4" t="s">
        <v>14</v>
      </c>
      <c r="G2013" s="4"/>
      <c r="H2013" s="4"/>
      <c r="I2013" s="4" t="s">
        <v>14</v>
      </c>
      <c r="J2013" s="4"/>
      <c r="K2013" s="9" t="s">
        <v>1886</v>
      </c>
      <c r="L2013" s="10">
        <v>44062</v>
      </c>
      <c r="M2013" s="4"/>
      <c r="N2013" s="1">
        <f>COUNTIF(K:K,K2013)</f>
        <v>1</v>
      </c>
      <c r="O2013" s="1" t="str">
        <f t="shared" si="31"/>
        <v>Expenses,amount,,source,,expence amount,25.16,category,H2,item1,,item2,item3,H2,item4,,des,شراء عبر نقاط البيع بطاقة: ***1693; مدى(أثير) من: ***3001 مبلغ: SAR 25.16 لدى: PANDA RETAIL COMPANY P n RD في: 2020-08-19 23:14:15,dae,44062,note2,</v>
      </c>
      <c r="P2013">
        <f>COUNTIF(O:O,O2013)</f>
        <v>1</v>
      </c>
    </row>
    <row r="2014" spans="1:16" ht="30" customHeight="1" thickBot="1" x14ac:dyDescent="0.35">
      <c r="A2014" s="8">
        <v>44063.873854166668</v>
      </c>
      <c r="B2014" s="4" t="s">
        <v>9</v>
      </c>
      <c r="C2014" s="4"/>
      <c r="D2014" s="4"/>
      <c r="E2014" s="9">
        <v>131</v>
      </c>
      <c r="F2014" s="4" t="s">
        <v>20</v>
      </c>
      <c r="G2014" s="4"/>
      <c r="H2014" s="4" t="s">
        <v>306</v>
      </c>
      <c r="I2014" s="4"/>
      <c r="J2014" s="4"/>
      <c r="K2014" s="9" t="s">
        <v>1887</v>
      </c>
      <c r="L2014" s="10">
        <v>44062</v>
      </c>
      <c r="M2014" s="4"/>
      <c r="N2014" s="1">
        <f>COUNTIF(K:K,K2014)</f>
        <v>1</v>
      </c>
      <c r="O2014" s="1" t="str">
        <f t="shared" si="31"/>
        <v>Expenses,amount,,source,,expence amount,131,category,Me,item1,,item2Pharmacy,item3,,item4,,des,شراء عبر نقاط البيع بطاقة: ***1693; مدى(أثير) من: ***3001 مبلغ: SAR 131.00 لدى: BOOTS في: 2020-08-19 23:12:31,dae,44062,note2,</v>
      </c>
      <c r="P2014">
        <f>COUNTIF(O:O,O2014)</f>
        <v>1</v>
      </c>
    </row>
    <row r="2015" spans="1:16" ht="30" customHeight="1" thickBot="1" x14ac:dyDescent="0.35">
      <c r="A2015" s="8">
        <v>44063.874340277776</v>
      </c>
      <c r="B2015" s="4" t="s">
        <v>9</v>
      </c>
      <c r="C2015" s="4"/>
      <c r="D2015" s="4"/>
      <c r="E2015" s="9">
        <v>46</v>
      </c>
      <c r="F2015" s="4" t="s">
        <v>14</v>
      </c>
      <c r="G2015" s="4"/>
      <c r="H2015" s="4"/>
      <c r="I2015" s="4" t="s">
        <v>14</v>
      </c>
      <c r="J2015" s="4"/>
      <c r="K2015" s="9" t="s">
        <v>1888</v>
      </c>
      <c r="L2015" s="10">
        <v>44062</v>
      </c>
      <c r="M2015" s="4"/>
      <c r="N2015" s="1">
        <f>COUNTIF(K:K,K2015)</f>
        <v>1</v>
      </c>
      <c r="O2015" s="1" t="str">
        <f t="shared" si="31"/>
        <v>Expenses,amount,,source,,expence amount,46,category,H2,item1,,item2,item3,H2,item4,,des,شراء عبر نقاط البيع بطاقة: ***1693; مدى(أثير) من: ***3001 مبلغ: SAR 46.00 لدى: Dhahia في: 2020-08-19 21:36:00,dae,44062,note2,</v>
      </c>
      <c r="P2015">
        <f>COUNTIF(O:O,O2015)</f>
        <v>1</v>
      </c>
    </row>
    <row r="2016" spans="1:16" ht="30" customHeight="1" thickBot="1" x14ac:dyDescent="0.35">
      <c r="A2016" s="8">
        <v>44063.876284722224</v>
      </c>
      <c r="B2016" s="4" t="s">
        <v>9</v>
      </c>
      <c r="C2016" s="4"/>
      <c r="D2016" s="4"/>
      <c r="E2016" s="9">
        <v>147</v>
      </c>
      <c r="F2016" s="4" t="s">
        <v>14</v>
      </c>
      <c r="G2016" s="4"/>
      <c r="H2016" s="4"/>
      <c r="I2016" s="4" t="s">
        <v>14</v>
      </c>
      <c r="J2016" s="4"/>
      <c r="K2016" s="9" t="s">
        <v>1889</v>
      </c>
      <c r="L2016" s="10">
        <v>44061</v>
      </c>
      <c r="M2016" s="4"/>
      <c r="N2016" s="1">
        <f>COUNTIF(K:K,K2016)</f>
        <v>1</v>
      </c>
      <c r="O2016" s="1" t="str">
        <f t="shared" si="31"/>
        <v>Expenses,amount,,source,,expence amount,147,category,H2,item1,,item2,item3,H2,item4,,des,شراء عبر نقاط البيع بطاقة: ***1693; مدى(أثير) من: ***3001 مبلغ: SAR 147.00 لدى: YATEB RESTRANET COMPAN 682 Y في: 2020-08-18 19:23:33,dae,44061,note2,</v>
      </c>
      <c r="P2016">
        <f>COUNTIF(O:O,O2016)</f>
        <v>1</v>
      </c>
    </row>
    <row r="2017" spans="1:16" ht="30" customHeight="1" thickBot="1" x14ac:dyDescent="0.35">
      <c r="A2017" s="8">
        <v>44063.876643518517</v>
      </c>
      <c r="B2017" s="4" t="s">
        <v>9</v>
      </c>
      <c r="C2017" s="4"/>
      <c r="D2017" s="4"/>
      <c r="E2017" s="9">
        <v>300</v>
      </c>
      <c r="F2017" s="4" t="s">
        <v>14</v>
      </c>
      <c r="G2017" s="4"/>
      <c r="H2017" s="4"/>
      <c r="I2017" s="4" t="s">
        <v>14</v>
      </c>
      <c r="J2017" s="4"/>
      <c r="K2017" s="12" t="s">
        <v>1890</v>
      </c>
      <c r="L2017" s="10">
        <v>44063</v>
      </c>
      <c r="M2017" s="4"/>
      <c r="N2017" s="1">
        <f>COUNTIF(K:K,K2017)</f>
        <v>1</v>
      </c>
      <c r="O2017" s="1" t="str">
        <f t="shared" ref="O2017:O2080" si="32">B2017&amp;","&amp;"amount"&amp;","&amp;C2017&amp;","&amp;"source"&amp;","&amp;D2017&amp;","&amp;"expence amount"&amp;","&amp;E2017&amp;","&amp;"category"&amp;","&amp;F2017&amp;","&amp;"item1"&amp;","&amp;G2017&amp;","&amp;"item2"&amp;H2017&amp;","&amp;"item3"&amp;","&amp;I2017&amp;","&amp;"item4"&amp;","&amp;J2017&amp;","&amp;"des"&amp;","&amp;K2017&amp;","&amp;"dae"&amp;","&amp;L2017&amp;","&amp;"note2"&amp;","&amp;M2017</f>
        <v>Expenses,amount,,source,,expence amount,300,category,H2,item1,,item2,item3,H2,item4,,des,شراء عبر نقاط البيع بطاقة: ***1693; مدى(أثير) من: ***3001 مبلغ: SAR 300.00 لدى: AL FAISALIAH RESORT AN SORT BENBAN في: 2020-08-20 19:50:46,dae,44063,note2,</v>
      </c>
      <c r="P2017">
        <f>COUNTIF(O:O,O2017)</f>
        <v>1</v>
      </c>
    </row>
    <row r="2018" spans="1:16" ht="30" customHeight="1" thickBot="1" x14ac:dyDescent="0.35">
      <c r="A2018" s="8">
        <v>44063.877233796295</v>
      </c>
      <c r="B2018" s="4" t="s">
        <v>9</v>
      </c>
      <c r="C2018" s="4"/>
      <c r="D2018" s="4"/>
      <c r="E2018" s="9">
        <v>8</v>
      </c>
      <c r="F2018" s="4" t="s">
        <v>20</v>
      </c>
      <c r="G2018" s="4"/>
      <c r="H2018" s="4" t="s">
        <v>84</v>
      </c>
      <c r="I2018" s="4"/>
      <c r="J2018" s="4"/>
      <c r="K2018" s="9" t="s">
        <v>1891</v>
      </c>
      <c r="L2018" s="10">
        <v>44061</v>
      </c>
      <c r="M2018" s="4"/>
      <c r="N2018" s="1">
        <f>COUNTIF(K:K,K2018)</f>
        <v>1</v>
      </c>
      <c r="O2018" s="1" t="str">
        <f t="shared" si="32"/>
        <v>Expenses,amount,,source,,expence amount,8,category,Me,item1,,item2Coffee,item3,,item4,,des,شراء عبر نقاط البيع بطاقة: ***1693; مدى(أثير) من: ***3001 مبلغ: SAR 8.00 لدى: Dr Cafe في: 2020-08-18 14:31:31,dae,44061,note2,</v>
      </c>
      <c r="P2018">
        <f>COUNTIF(O:O,O2018)</f>
        <v>1</v>
      </c>
    </row>
    <row r="2019" spans="1:16" ht="30" customHeight="1" thickBot="1" x14ac:dyDescent="0.35">
      <c r="A2019" s="8">
        <v>44063.877986111111</v>
      </c>
      <c r="B2019" s="4" t="s">
        <v>9</v>
      </c>
      <c r="C2019" s="4"/>
      <c r="D2019" s="4"/>
      <c r="E2019" s="9">
        <v>383</v>
      </c>
      <c r="F2019" s="4" t="s">
        <v>14</v>
      </c>
      <c r="G2019" s="4"/>
      <c r="H2019" s="4"/>
      <c r="I2019" s="4" t="s">
        <v>14</v>
      </c>
      <c r="J2019" s="4"/>
      <c r="K2019" s="12" t="s">
        <v>1892</v>
      </c>
      <c r="L2019" s="10">
        <v>44060</v>
      </c>
      <c r="M2019" s="4"/>
      <c r="N2019" s="1">
        <f>COUNTIF(K:K,K2019)</f>
        <v>1</v>
      </c>
      <c r="O2019" s="1" t="str">
        <f t="shared" si="32"/>
        <v>Expenses,amount,,source,,expence amount,383,category,H2,item1,,item2,item3,H2,item4,,des,شراء عبر نقاط البيع بطاقة: ***1693; مدى(أثير) من: ***3001 مبلغ: SAR 383.00 لدى: Co MATAM NAKHAT ALKHOZ ing abdulazi في: 2020-08-17 20:59:36,dae,44060,note2,</v>
      </c>
      <c r="P2019">
        <f>COUNTIF(O:O,O2019)</f>
        <v>1</v>
      </c>
    </row>
    <row r="2020" spans="1:16" ht="30" customHeight="1" thickBot="1" x14ac:dyDescent="0.35">
      <c r="A2020" s="8">
        <v>44063.879074074073</v>
      </c>
      <c r="B2020" s="4" t="s">
        <v>9</v>
      </c>
      <c r="C2020" s="4"/>
      <c r="D2020" s="4"/>
      <c r="E2020" s="9">
        <v>21</v>
      </c>
      <c r="F2020" s="4" t="s">
        <v>14</v>
      </c>
      <c r="G2020" s="4"/>
      <c r="H2020" s="4"/>
      <c r="I2020" s="4" t="s">
        <v>14</v>
      </c>
      <c r="J2020" s="4"/>
      <c r="K2020" s="9" t="s">
        <v>1893</v>
      </c>
      <c r="L2020" s="10">
        <v>44059</v>
      </c>
      <c r="M2020" s="4"/>
      <c r="N2020" s="1">
        <f>COUNTIF(K:K,K2020)</f>
        <v>1</v>
      </c>
      <c r="O2020" s="1" t="str">
        <f t="shared" si="32"/>
        <v>Expenses,amount,,source,,expence amount,21,category,H2,item1,,item2,item3,H2,item4,,des,شراء عبر نقاط البيع بطاقة: ***1693; مدى(أثير) من: ***3001 مبلغ: SAR 21.00 لدى: MCDONALDS AL NADA PLAZ rd في: 2020-08-16 23:15:22,dae,44059,note2,</v>
      </c>
      <c r="P2020">
        <f>COUNTIF(O:O,O2020)</f>
        <v>1</v>
      </c>
    </row>
    <row r="2021" spans="1:16" ht="30" customHeight="1" thickBot="1" x14ac:dyDescent="0.35">
      <c r="A2021" s="8">
        <v>44063.882800925923</v>
      </c>
      <c r="B2021" s="4" t="s">
        <v>9</v>
      </c>
      <c r="C2021" s="4"/>
      <c r="D2021" s="4"/>
      <c r="E2021" s="9">
        <v>229</v>
      </c>
      <c r="F2021" s="4" t="s">
        <v>14</v>
      </c>
      <c r="G2021" s="4"/>
      <c r="H2021" s="4"/>
      <c r="I2021" s="4" t="s">
        <v>14</v>
      </c>
      <c r="J2021" s="4"/>
      <c r="K2021" s="9" t="s">
        <v>1894</v>
      </c>
      <c r="L2021" s="10">
        <v>44059</v>
      </c>
      <c r="M2021" s="4"/>
      <c r="N2021" s="1">
        <f>COUNTIF(K:K,K2021)</f>
        <v>1</v>
      </c>
      <c r="O2021" s="1" t="str">
        <f t="shared" si="32"/>
        <v>Expenses,amount,,source,,expence amount,229,category,H2,item1,,item2,item3,H2,item4,,des,شراء عبر نقاط البيع بطاقة: ***1693; مدى(أثير) من: ***3001 مبلغ: SAR 229.00 لدى: MANJAM ALTARFEEH CO في: 2020-08-16 19:53:05,dae,44059,note2,</v>
      </c>
      <c r="P2021">
        <f>COUNTIF(O:O,O2021)</f>
        <v>1</v>
      </c>
    </row>
    <row r="2022" spans="1:16" ht="30" customHeight="1" thickBot="1" x14ac:dyDescent="0.35">
      <c r="A2022" s="8">
        <v>44063.883414351854</v>
      </c>
      <c r="B2022" s="4" t="s">
        <v>9</v>
      </c>
      <c r="C2022" s="4"/>
      <c r="D2022" s="4"/>
      <c r="E2022" s="9">
        <v>45</v>
      </c>
      <c r="F2022" s="4" t="s">
        <v>14</v>
      </c>
      <c r="G2022" s="4"/>
      <c r="H2022" s="4"/>
      <c r="I2022" s="4" t="s">
        <v>14</v>
      </c>
      <c r="J2022" s="4"/>
      <c r="K2022" s="9" t="s">
        <v>1895</v>
      </c>
      <c r="L2022" s="10">
        <v>44059</v>
      </c>
      <c r="M2022" s="4"/>
      <c r="N2022" s="1">
        <f>COUNTIF(K:K,K2022)</f>
        <v>1</v>
      </c>
      <c r="O2022" s="1" t="str">
        <f t="shared" si="32"/>
        <v>Expenses,amount,,source,,expence amount,45,category,H2,item1,,item2,item3,H2,item4,,des,شراء عبر نقاط البيع بطاقة: ***1693; مدى(أثير) من: ***3001 مبلغ: SAR 45.00 لدى: FOOD LINES TO SERVICE er alsidieq s في: 2020-08-16 19:21:26,dae,44059,note2,</v>
      </c>
      <c r="P2022">
        <f>COUNTIF(O:O,O2022)</f>
        <v>1</v>
      </c>
    </row>
    <row r="2023" spans="1:16" ht="30" customHeight="1" thickBot="1" x14ac:dyDescent="0.35">
      <c r="A2023" s="8">
        <v>44063.884050925924</v>
      </c>
      <c r="B2023" s="4" t="s">
        <v>9</v>
      </c>
      <c r="C2023" s="4"/>
      <c r="D2023" s="4"/>
      <c r="E2023" s="9">
        <v>25</v>
      </c>
      <c r="F2023" s="4" t="s">
        <v>14</v>
      </c>
      <c r="G2023" s="4"/>
      <c r="H2023" s="4"/>
      <c r="I2023" s="4" t="s">
        <v>14</v>
      </c>
      <c r="J2023" s="4"/>
      <c r="K2023" s="9" t="s">
        <v>1896</v>
      </c>
      <c r="L2023" s="10">
        <v>44059</v>
      </c>
      <c r="M2023" s="4"/>
      <c r="N2023" s="1">
        <f>COUNTIF(K:K,K2023)</f>
        <v>1</v>
      </c>
      <c r="O2023" s="1" t="str">
        <f t="shared" si="32"/>
        <v>Expenses,amount,,source,,expence amount,25,category,H2,item1,,item2,item3,H2,item4,,des,شراء عبر نقاط البيع بطاقة: ***1693; مدى(أثير) من: ***3001 مبلغ: SAR 25.00 لدى: Abu Bakar1 Station في: 2020-08-16 11:38:51,dae,44059,note2,</v>
      </c>
      <c r="P2023">
        <f>COUNTIF(O:O,O2023)</f>
        <v>1</v>
      </c>
    </row>
    <row r="2024" spans="1:16" ht="30" customHeight="1" thickBot="1" x14ac:dyDescent="0.35">
      <c r="A2024" s="8">
        <v>44063.884409722225</v>
      </c>
      <c r="B2024" s="4" t="s">
        <v>9</v>
      </c>
      <c r="C2024" s="4"/>
      <c r="D2024" s="4"/>
      <c r="E2024" s="9">
        <v>25</v>
      </c>
      <c r="F2024" s="4" t="s">
        <v>14</v>
      </c>
      <c r="G2024" s="4"/>
      <c r="H2024" s="4"/>
      <c r="I2024" s="4" t="s">
        <v>14</v>
      </c>
      <c r="J2024" s="4"/>
      <c r="K2024" s="9" t="s">
        <v>1897</v>
      </c>
      <c r="L2024" s="10">
        <v>44059</v>
      </c>
      <c r="M2024" s="4"/>
      <c r="N2024" s="1">
        <f>COUNTIF(K:K,K2024)</f>
        <v>1</v>
      </c>
      <c r="O2024" s="1" t="str">
        <f t="shared" si="32"/>
        <v>Expenses,amount,,source,,expence amount,25,category,H2,item1,,item2,item3,H2,item4,,des,شراء عبر نقاط البيع بطاقة: ***1693; مدى(أثير) من: ***3001 مبلغ: SAR 25.00 لدى: SASCO HO CPM في: 2020-08-16 11:35:13,dae,44059,note2,</v>
      </c>
      <c r="P2024">
        <f>COUNTIF(O:O,O2024)</f>
        <v>1</v>
      </c>
    </row>
    <row r="2025" spans="1:16" ht="30" customHeight="1" thickBot="1" x14ac:dyDescent="0.35">
      <c r="A2025" s="8">
        <v>44063.885289351849</v>
      </c>
      <c r="B2025" s="4" t="s">
        <v>17</v>
      </c>
      <c r="C2025" s="9">
        <v>3500</v>
      </c>
      <c r="D2025" s="4" t="s">
        <v>356</v>
      </c>
      <c r="E2025" s="4"/>
      <c r="F2025" s="4"/>
      <c r="G2025" s="4"/>
      <c r="H2025" s="4"/>
      <c r="I2025" s="4"/>
      <c r="J2025" s="4"/>
      <c r="K2025" s="9" t="s">
        <v>1898</v>
      </c>
      <c r="L2025" s="10">
        <v>44059</v>
      </c>
      <c r="M2025" s="4"/>
      <c r="N2025" s="1">
        <f>COUNTIF(K:K,K2025)</f>
        <v>1</v>
      </c>
      <c r="O2025" s="1" t="str">
        <f t="shared" si="32"/>
        <v>Income,amount,3500,source,Seven_Eye,expence amount,,category,,item1,,item2,item3,,item4,,des,حوالة واردة: محلية عبر: مصرف الراجحي مبلغ: SAR 3,500.00 إلى: ***3001 في: 2020-08-16 09:22:26,dae,44059,note2,</v>
      </c>
      <c r="P2025">
        <f>COUNTIF(O:O,O2025)</f>
        <v>1</v>
      </c>
    </row>
    <row r="2026" spans="1:16" ht="30" customHeight="1" thickBot="1" x14ac:dyDescent="0.35">
      <c r="A2026" s="8">
        <v>44063.885833333334</v>
      </c>
      <c r="B2026" s="4" t="s">
        <v>9</v>
      </c>
      <c r="C2026" s="4"/>
      <c r="D2026" s="4"/>
      <c r="E2026" s="9">
        <v>129</v>
      </c>
      <c r="F2026" s="4" t="s">
        <v>14</v>
      </c>
      <c r="G2026" s="4"/>
      <c r="H2026" s="4"/>
      <c r="I2026" s="4" t="s">
        <v>14</v>
      </c>
      <c r="J2026" s="4"/>
      <c r="K2026" s="9" t="s">
        <v>1899</v>
      </c>
      <c r="L2026" s="10">
        <v>44058</v>
      </c>
      <c r="M2026" s="4"/>
      <c r="N2026" s="1">
        <f>COUNTIF(K:K,K2026)</f>
        <v>1</v>
      </c>
      <c r="O2026" s="1" t="str">
        <f t="shared" si="32"/>
        <v>Expenses,amount,,source,,expence amount,129,category,H2,item1,,item2,item3,H2,item4,,des,شراء عبر نقاط البيع بطاقة: ***1693; مدى(أثير) من: ***3001 مبلغ: SAR 129.00 لدى: IHOP في: 2020-08-15 21:29:49,dae,44058,note2,</v>
      </c>
      <c r="P2026">
        <f>COUNTIF(O:O,O2026)</f>
        <v>1</v>
      </c>
    </row>
    <row r="2027" spans="1:16" ht="30" customHeight="1" thickBot="1" x14ac:dyDescent="0.35">
      <c r="A2027" s="8">
        <v>44063.95008101852</v>
      </c>
      <c r="B2027" s="4" t="s">
        <v>9</v>
      </c>
      <c r="C2027" s="4"/>
      <c r="D2027" s="4"/>
      <c r="E2027" s="9">
        <v>31</v>
      </c>
      <c r="F2027" s="4" t="s">
        <v>20</v>
      </c>
      <c r="G2027" s="4"/>
      <c r="H2027" s="4" t="s">
        <v>45</v>
      </c>
      <c r="I2027" s="4"/>
      <c r="J2027" s="4"/>
      <c r="K2027" s="9" t="s">
        <v>1900</v>
      </c>
      <c r="L2027" s="10">
        <v>44058</v>
      </c>
      <c r="M2027" s="4"/>
      <c r="N2027" s="1">
        <f>COUNTIF(K:K,K2027)</f>
        <v>1</v>
      </c>
      <c r="O2027" s="1" t="str">
        <f t="shared" si="32"/>
        <v>Expenses,amount,,source,,expence amount,31,category,Me,item1,,item2Laundry,item3,,item4,,des,شراء عبر نقاط البيع بطاقة: ***1693; مدى(أثير) من: ***3001 مبلغ: SAR 31.00 لدى: laundry HAYA ALI MOHAM 682 MED في: 2020-08-15 19:44:23,dae,44058,note2,</v>
      </c>
      <c r="P2027">
        <f>COUNTIF(O:O,O2027)</f>
        <v>1</v>
      </c>
    </row>
    <row r="2028" spans="1:16" ht="30" customHeight="1" thickBot="1" x14ac:dyDescent="0.35">
      <c r="A2028" s="8">
        <v>44063.950995370367</v>
      </c>
      <c r="B2028" s="4" t="s">
        <v>9</v>
      </c>
      <c r="C2028" s="4"/>
      <c r="D2028" s="4"/>
      <c r="E2028" s="9">
        <v>19</v>
      </c>
      <c r="F2028" s="4" t="s">
        <v>20</v>
      </c>
      <c r="G2028" s="4"/>
      <c r="H2028" s="4" t="s">
        <v>45</v>
      </c>
      <c r="I2028" s="4"/>
      <c r="J2028" s="4"/>
      <c r="K2028" s="9" t="s">
        <v>1901</v>
      </c>
      <c r="L2028" s="10">
        <v>44056</v>
      </c>
      <c r="M2028" s="4"/>
      <c r="N2028" s="1">
        <f>COUNTIF(K:K,K2028)</f>
        <v>1</v>
      </c>
      <c r="O2028" s="1" t="str">
        <f t="shared" si="32"/>
        <v>Expenses,amount,,source,,expence amount,19,category,Me,item1,,item2Laundry,item3,,item4,,des,شراء عبر نقاط البيع بطاقة: ***1693; مدى(أثير) من: ***3001 مبلغ: SAR 19.00 لدى: laundry HAYA ALI MOHAM 682 MED في: 2020-08-13 09:55:00,dae,44056,note2,</v>
      </c>
      <c r="P2028">
        <f>COUNTIF(O:O,O2028)</f>
        <v>1</v>
      </c>
    </row>
    <row r="2029" spans="1:16" ht="30" customHeight="1" thickBot="1" x14ac:dyDescent="0.35">
      <c r="A2029" s="8">
        <v>44063.951909722222</v>
      </c>
      <c r="B2029" s="4" t="s">
        <v>9</v>
      </c>
      <c r="C2029" s="4"/>
      <c r="D2029" s="4"/>
      <c r="E2029" s="9">
        <v>91.35</v>
      </c>
      <c r="F2029" s="4" t="s">
        <v>10</v>
      </c>
      <c r="G2029" s="4" t="s">
        <v>10</v>
      </c>
      <c r="H2029" s="4"/>
      <c r="I2029" s="4"/>
      <c r="J2029" s="4"/>
      <c r="K2029" s="9" t="s">
        <v>1902</v>
      </c>
      <c r="L2029" s="10">
        <v>44055</v>
      </c>
      <c r="M2029" s="4"/>
      <c r="N2029" s="1">
        <f>COUNTIF(K:K,K2029)</f>
        <v>1</v>
      </c>
      <c r="O2029" s="1" t="str">
        <f t="shared" si="32"/>
        <v>Expenses,amount,,source,,expence amount,91.35,category,H1,item1,H1,item2,item3,,item4,,des,شراء عبر نقاط البيع بطاقة: ***1693; مدى(أثير) من: ***3001 مبلغ: SAR 91.35 لدى: PANDA RETAIL COMPANY P n RD في: 2020-08-12 20:53:20,dae,44055,note2,</v>
      </c>
      <c r="P2029">
        <f>COUNTIF(O:O,O2029)</f>
        <v>1</v>
      </c>
    </row>
    <row r="2030" spans="1:16" ht="30" customHeight="1" thickBot="1" x14ac:dyDescent="0.35">
      <c r="A2030" s="8">
        <v>44063.952407407407</v>
      </c>
      <c r="B2030" s="4" t="s">
        <v>9</v>
      </c>
      <c r="C2030" s="4"/>
      <c r="D2030" s="4"/>
      <c r="E2030" s="9">
        <v>56</v>
      </c>
      <c r="F2030" s="4" t="s">
        <v>10</v>
      </c>
      <c r="G2030" s="4" t="s">
        <v>10</v>
      </c>
      <c r="H2030" s="4"/>
      <c r="I2030" s="4"/>
      <c r="J2030" s="4"/>
      <c r="K2030" s="9" t="s">
        <v>1903</v>
      </c>
      <c r="L2030" s="10">
        <v>44055</v>
      </c>
      <c r="M2030" s="4"/>
      <c r="N2030" s="1">
        <f>COUNTIF(K:K,K2030)</f>
        <v>1</v>
      </c>
      <c r="O2030" s="1" t="str">
        <f t="shared" si="32"/>
        <v>Expenses,amount,,source,,expence amount,56,category,H1,item1,H1,item2,item3,,item4,,des,شراء عبر نقاط البيع بطاقة: ***1693; مدى(أثير) من: ***3001 مبلغ: SAR 56.00 لدى: Bharat Saudi Trading E abdul aziz في: 2020-08-12 20:28:56,dae,44055,note2,</v>
      </c>
      <c r="P2030">
        <f>COUNTIF(O:O,O2030)</f>
        <v>1</v>
      </c>
    </row>
    <row r="2031" spans="1:16" ht="30" customHeight="1" thickBot="1" x14ac:dyDescent="0.35">
      <c r="A2031" s="8">
        <v>44064.419027777774</v>
      </c>
      <c r="B2031" s="4" t="s">
        <v>9</v>
      </c>
      <c r="C2031" s="4"/>
      <c r="D2031" s="4"/>
      <c r="E2031" s="9">
        <v>73.8</v>
      </c>
      <c r="F2031" s="4" t="s">
        <v>14</v>
      </c>
      <c r="G2031" s="4"/>
      <c r="H2031" s="4"/>
      <c r="I2031" s="4" t="s">
        <v>14</v>
      </c>
      <c r="J2031" s="4"/>
      <c r="K2031" s="9" t="s">
        <v>1904</v>
      </c>
      <c r="L2031" s="10">
        <v>44062</v>
      </c>
      <c r="M2031" s="4"/>
      <c r="N2031" s="1">
        <f>COUNTIF(K:K,K2031)</f>
        <v>1</v>
      </c>
      <c r="O2031" s="1" t="str">
        <f t="shared" si="32"/>
        <v>Expenses,amount,,source,,expence amount,73.8,category,H2,item1,,item2,item3,H2,item4,,des,مشتريات نقاط البيع بطاقة: **4529;مدى(أثير) من: xx007 مبلغ: 73.80 SAR لدى: TAMIMI MARKETS S162 دولة: السعودية في: 2020/08/19 16:14,dae,44062,note2,</v>
      </c>
      <c r="P2031">
        <f>COUNTIF(O:O,O2031)</f>
        <v>1</v>
      </c>
    </row>
    <row r="2032" spans="1:16" ht="30" customHeight="1" thickBot="1" x14ac:dyDescent="0.35">
      <c r="A2032" s="8">
        <v>44064.419432870367</v>
      </c>
      <c r="B2032" s="4" t="s">
        <v>9</v>
      </c>
      <c r="C2032" s="4"/>
      <c r="D2032" s="4"/>
      <c r="E2032" s="9">
        <v>85.1</v>
      </c>
      <c r="F2032" s="4" t="s">
        <v>20</v>
      </c>
      <c r="G2032" s="4"/>
      <c r="H2032" s="4" t="s">
        <v>74</v>
      </c>
      <c r="I2032" s="4"/>
      <c r="J2032" s="4"/>
      <c r="K2032" s="9" t="s">
        <v>1905</v>
      </c>
      <c r="L2032" s="10">
        <v>44062</v>
      </c>
      <c r="M2032" s="4"/>
      <c r="N2032" s="1">
        <f>COUNTIF(K:K,K2032)</f>
        <v>1</v>
      </c>
      <c r="O2032" s="1" t="str">
        <f t="shared" si="32"/>
        <v>Expenses,amount,,source,,expence amount,85.1,category,Me,item1,,item2Food,item3,,item4,,des,مشتريات نقاط البيع بطاقة: **4529;مدى(تطبيق مدى Pay) من: xx007 مبلغ: 85.10 SAR لدى: NAKHAT ALSAEED دولة: السعودية في: 2020/08/19 15:27,dae,44062,note2,</v>
      </c>
      <c r="P2032">
        <f>COUNTIF(O:O,O2032)</f>
        <v>1</v>
      </c>
    </row>
    <row r="2033" spans="1:16" ht="30" customHeight="1" thickBot="1" x14ac:dyDescent="0.35">
      <c r="A2033" s="8">
        <v>44064.420787037037</v>
      </c>
      <c r="B2033" s="4" t="s">
        <v>9</v>
      </c>
      <c r="C2033" s="4"/>
      <c r="D2033" s="4"/>
      <c r="E2033" s="9">
        <v>17</v>
      </c>
      <c r="F2033" s="4" t="s">
        <v>60</v>
      </c>
      <c r="G2033" s="4"/>
      <c r="H2033" s="4"/>
      <c r="I2033" s="4"/>
      <c r="J2033" s="4"/>
      <c r="K2033" s="9" t="s">
        <v>1906</v>
      </c>
      <c r="L2033" s="10">
        <v>44062</v>
      </c>
      <c r="M2033" s="4"/>
      <c r="N2033" s="1">
        <f>COUNTIF(K:K,K2033)</f>
        <v>1</v>
      </c>
      <c r="O2033" s="1" t="str">
        <f t="shared" si="32"/>
        <v>Expenses,amount,,source,,expence amount,17,category,Res,item1,,item2,item3,,item4,,des,مشتريات إنترنت بطاقة: **4529;مدى من: xx007 مبلغ: 17.00 SAR لدى: Careem Transportation في: 2020/08/19 14:00,dae,44062,note2,</v>
      </c>
      <c r="P2033">
        <f>COUNTIF(O:O,O2033)</f>
        <v>1</v>
      </c>
    </row>
    <row r="2034" spans="1:16" ht="30" customHeight="1" thickBot="1" x14ac:dyDescent="0.35">
      <c r="A2034" s="8">
        <v>44064.421168981484</v>
      </c>
      <c r="B2034" s="4" t="s">
        <v>9</v>
      </c>
      <c r="C2034" s="4"/>
      <c r="D2034" s="4"/>
      <c r="E2034" s="9">
        <v>14</v>
      </c>
      <c r="F2034" s="4" t="s">
        <v>60</v>
      </c>
      <c r="G2034" s="4"/>
      <c r="H2034" s="4"/>
      <c r="I2034" s="4"/>
      <c r="J2034" s="4"/>
      <c r="K2034" s="9" t="s">
        <v>1907</v>
      </c>
      <c r="L2034" s="10">
        <v>44062</v>
      </c>
      <c r="M2034" s="4"/>
      <c r="N2034" s="1">
        <f>COUNTIF(K:K,K2034)</f>
        <v>1</v>
      </c>
      <c r="O2034" s="1" t="str">
        <f t="shared" si="32"/>
        <v>Expenses,amount,,source,,expence amount,14,category,Res,item1,,item2,item3,,item4,,des,مشتريات إنترنت بطاقة: **4529;مدى من: xx007 مبلغ: 14.00 SAR لدى: Careem Transportation في: 2020/08/19 12:22,dae,44062,note2,</v>
      </c>
      <c r="P2034">
        <f>COUNTIF(O:O,O2034)</f>
        <v>1</v>
      </c>
    </row>
    <row r="2035" spans="1:16" ht="30" customHeight="1" thickBot="1" x14ac:dyDescent="0.35">
      <c r="A2035" s="8">
        <v>44064.422303240739</v>
      </c>
      <c r="B2035" s="4" t="s">
        <v>9</v>
      </c>
      <c r="C2035" s="4"/>
      <c r="D2035" s="4"/>
      <c r="E2035" s="9">
        <v>11</v>
      </c>
      <c r="F2035" s="4" t="s">
        <v>20</v>
      </c>
      <c r="G2035" s="4"/>
      <c r="H2035" s="4" t="s">
        <v>84</v>
      </c>
      <c r="I2035" s="4"/>
      <c r="J2035" s="4"/>
      <c r="K2035" s="9" t="s">
        <v>3069</v>
      </c>
      <c r="L2035" s="10">
        <v>44062</v>
      </c>
      <c r="M2035" s="4"/>
      <c r="N2035" s="1">
        <f>COUNTIF(K:K,K2035)</f>
        <v>3</v>
      </c>
      <c r="O2035" s="1" t="str">
        <f t="shared" si="32"/>
        <v>Expenses,amount,,source,,expence amount,11,category,Me,item1,,item2Coffee,item3,,item4,,des,100 aaa,dae,44062,note2,</v>
      </c>
      <c r="P2035">
        <f>COUNTIF(O:O,O2035)</f>
        <v>1</v>
      </c>
    </row>
    <row r="2036" spans="1:16" ht="30" customHeight="1" thickBot="1" x14ac:dyDescent="0.35">
      <c r="A2036" s="8">
        <v>44064.422905092593</v>
      </c>
      <c r="B2036" s="4" t="s">
        <v>9</v>
      </c>
      <c r="C2036" s="4"/>
      <c r="D2036" s="4"/>
      <c r="E2036" s="9">
        <v>100</v>
      </c>
      <c r="F2036" s="4" t="s">
        <v>114</v>
      </c>
      <c r="G2036" s="4"/>
      <c r="H2036" s="4"/>
      <c r="I2036" s="4"/>
      <c r="J2036" s="4" t="s">
        <v>30</v>
      </c>
      <c r="K2036" s="9" t="s">
        <v>1908</v>
      </c>
      <c r="L2036" s="10">
        <v>44060</v>
      </c>
      <c r="M2036" s="4"/>
      <c r="N2036" s="1">
        <f>COUNTIF(K:K,K2036)</f>
        <v>1</v>
      </c>
      <c r="O2036" s="1" t="str">
        <f t="shared" si="32"/>
        <v>Expenses,amount,,source,,expence amount,100,category,Inv,item1,,item2,item3,,item4,Other,des,مشتريات إنترنت بطاقة: **4529;مدى من: xx007 مبلغ: 100.00 SAR لدى: Riyadh Chamber of Comm في: 2020/08/17 23:15,dae,44060,note2,</v>
      </c>
      <c r="P2036">
        <f>COUNTIF(O:O,O2036)</f>
        <v>1</v>
      </c>
    </row>
    <row r="2037" spans="1:16" ht="30" customHeight="1" thickBot="1" x14ac:dyDescent="0.35">
      <c r="A2037" s="8">
        <v>44064.423356481479</v>
      </c>
      <c r="B2037" s="4" t="s">
        <v>9</v>
      </c>
      <c r="C2037" s="4"/>
      <c r="D2037" s="4"/>
      <c r="E2037" s="9">
        <v>19.82</v>
      </c>
      <c r="F2037" s="4" t="s">
        <v>14</v>
      </c>
      <c r="G2037" s="4"/>
      <c r="H2037" s="4"/>
      <c r="I2037" s="4" t="s">
        <v>14</v>
      </c>
      <c r="J2037" s="4"/>
      <c r="K2037" s="9" t="s">
        <v>1909</v>
      </c>
      <c r="L2037" s="10">
        <v>44060</v>
      </c>
      <c r="M2037" s="4"/>
      <c r="N2037" s="1">
        <f>COUNTIF(K:K,K2037)</f>
        <v>1</v>
      </c>
      <c r="O2037" s="1" t="str">
        <f t="shared" si="32"/>
        <v>Expenses,amount,,source,,expence amount,19.82,category,H2,item1,,item2,item3,H2,item4,,des,مشتريات نقاط البيع بطاقة: **4529;مدى(أثير) من: xx007 مبلغ: 19.52 SAR لدى: AlOthaim AlNafel 148 دولة: السعودية في: 2020/08/17 22:34,dae,44060,note2,</v>
      </c>
      <c r="P2037">
        <f>COUNTIF(O:O,O2037)</f>
        <v>1</v>
      </c>
    </row>
    <row r="2038" spans="1:16" ht="30" customHeight="1" thickBot="1" x14ac:dyDescent="0.35">
      <c r="A2038" s="8">
        <v>44064.423692129632</v>
      </c>
      <c r="B2038" s="4" t="s">
        <v>9</v>
      </c>
      <c r="C2038" s="4"/>
      <c r="D2038" s="4"/>
      <c r="E2038" s="9">
        <v>200</v>
      </c>
      <c r="F2038" s="4" t="s">
        <v>14</v>
      </c>
      <c r="G2038" s="4"/>
      <c r="H2038" s="4"/>
      <c r="I2038" s="4" t="s">
        <v>14</v>
      </c>
      <c r="J2038" s="4"/>
      <c r="K2038" s="9" t="s">
        <v>1910</v>
      </c>
      <c r="L2038" s="10">
        <v>44060</v>
      </c>
      <c r="M2038" s="4"/>
      <c r="N2038" s="1">
        <f>COUNTIF(K:K,K2038)</f>
        <v>1</v>
      </c>
      <c r="O2038" s="1" t="str">
        <f t="shared" si="32"/>
        <v>Expenses,amount,,source,,expence amount,200,category,H2,item1,,item2,item3,H2,item4,,des,سحب: صراف آلي بطاقة: **4529 مدى دولة: السعودية من: xx007 مبلغ: 200.00 SAR في: 2020/08/17 22:03,dae,44060,note2,</v>
      </c>
      <c r="P2038">
        <f>COUNTIF(O:O,O2038)</f>
        <v>1</v>
      </c>
    </row>
    <row r="2039" spans="1:16" ht="30" customHeight="1" thickBot="1" x14ac:dyDescent="0.35">
      <c r="A2039" s="8">
        <v>44064.424421296295</v>
      </c>
      <c r="B2039" s="4" t="s">
        <v>9</v>
      </c>
      <c r="C2039" s="4"/>
      <c r="D2039" s="4"/>
      <c r="E2039" s="9">
        <v>15.46</v>
      </c>
      <c r="F2039" s="4" t="s">
        <v>14</v>
      </c>
      <c r="G2039" s="4"/>
      <c r="H2039" s="4"/>
      <c r="I2039" s="4" t="s">
        <v>14</v>
      </c>
      <c r="J2039" s="4"/>
      <c r="K2039" s="9" t="s">
        <v>1911</v>
      </c>
      <c r="L2039" s="10">
        <v>44057</v>
      </c>
      <c r="M2039" s="4"/>
      <c r="N2039" s="1">
        <f>COUNTIF(K:K,K2039)</f>
        <v>1</v>
      </c>
      <c r="O2039" s="1" t="str">
        <f t="shared" si="32"/>
        <v>Expenses,amount,,source,,expence amount,15.46,category,H2,item1,,item2,item3,H2,item4,,des,مشتريات نقاط البيع بطاقة: **4529;مدى(أثير) من: xx007 مبلغ: 15.46 SAR لدى: bsateen al qassem دولة: السعودية في: 2020/08/14 22:51,dae,44057,note2,</v>
      </c>
      <c r="P2039">
        <f>COUNTIF(O:O,O2039)</f>
        <v>1</v>
      </c>
    </row>
    <row r="2040" spans="1:16" ht="30" customHeight="1" thickBot="1" x14ac:dyDescent="0.35">
      <c r="A2040" s="8">
        <v>44064.425486111111</v>
      </c>
      <c r="B2040" s="4" t="s">
        <v>9</v>
      </c>
      <c r="C2040" s="4"/>
      <c r="D2040" s="4"/>
      <c r="E2040" s="9">
        <v>5</v>
      </c>
      <c r="F2040" s="4" t="s">
        <v>20</v>
      </c>
      <c r="G2040" s="4"/>
      <c r="H2040" s="4" t="s">
        <v>84</v>
      </c>
      <c r="I2040" s="4"/>
      <c r="J2040" s="4"/>
      <c r="K2040" s="9" t="s">
        <v>1912</v>
      </c>
      <c r="L2040" s="10">
        <v>44054</v>
      </c>
      <c r="M2040" s="4"/>
      <c r="N2040" s="1">
        <f>COUNTIF(K:K,K2040)</f>
        <v>1</v>
      </c>
      <c r="O2040" s="1" t="str">
        <f t="shared" si="32"/>
        <v>Expenses,amount,,source,,expence amount,5,category,Me,item1,,item2Coffee,item3,,item4,,des,مشتريات نقاط البيع بطاقة: **4529;مدى(تطبيق مدى Pay) من: xx007 مبلغ: 5.00 SAR لدى: SHAY BOKHAR دولة: السعودية في: 2020/08/11 14:13,dae,44054,note2,</v>
      </c>
      <c r="P2040">
        <f>COUNTIF(O:O,O2040)</f>
        <v>1</v>
      </c>
    </row>
    <row r="2041" spans="1:16" ht="30" customHeight="1" thickBot="1" x14ac:dyDescent="0.35">
      <c r="A2041" s="8">
        <v>44064.61513888889</v>
      </c>
      <c r="B2041" s="4" t="s">
        <v>9</v>
      </c>
      <c r="C2041" s="4"/>
      <c r="D2041" s="4"/>
      <c r="E2041" s="9">
        <v>23.5</v>
      </c>
      <c r="F2041" s="4" t="s">
        <v>10</v>
      </c>
      <c r="G2041" s="4" t="s">
        <v>10</v>
      </c>
      <c r="H2041" s="4"/>
      <c r="I2041" s="4"/>
      <c r="J2041" s="4"/>
      <c r="K2041" s="9" t="s">
        <v>1913</v>
      </c>
      <c r="L2041" s="10">
        <v>44064</v>
      </c>
      <c r="M2041" s="4"/>
      <c r="N2041" s="1">
        <f>COUNTIF(K:K,K2041)</f>
        <v>1</v>
      </c>
      <c r="O2041" s="1" t="str">
        <f t="shared" si="32"/>
        <v>Expenses,amount,,source,,expence amount,23.5,category,H1,item1,H1,item2,item3,,item4,,des,شراء عبر نقاط البيع بطاقة: ***1693; مدى(أثير) من: ***3001 مبلغ: SAR 23.50 لدى: SASCO PALM في: 2020-08-21 13:08:27,dae,44064,note2,</v>
      </c>
      <c r="P2041">
        <f>COUNTIF(O:O,O2041)</f>
        <v>1</v>
      </c>
    </row>
    <row r="2042" spans="1:16" ht="30" customHeight="1" thickBot="1" x14ac:dyDescent="0.35">
      <c r="A2042" s="8">
        <v>44064.723124999997</v>
      </c>
      <c r="B2042" s="4" t="s">
        <v>9</v>
      </c>
      <c r="C2042" s="4"/>
      <c r="D2042" s="4"/>
      <c r="E2042" s="9">
        <v>11.5</v>
      </c>
      <c r="F2042" s="4" t="s">
        <v>10</v>
      </c>
      <c r="G2042" s="4" t="s">
        <v>10</v>
      </c>
      <c r="H2042" s="4"/>
      <c r="I2042" s="4"/>
      <c r="J2042" s="4"/>
      <c r="K2042" s="9" t="s">
        <v>1914</v>
      </c>
      <c r="L2042" s="10">
        <v>44064</v>
      </c>
      <c r="M2042" s="4"/>
      <c r="N2042" s="1">
        <f>COUNTIF(K:K,K2042)</f>
        <v>1</v>
      </c>
      <c r="O2042" s="1" t="str">
        <f t="shared" si="32"/>
        <v>Expenses,amount,,source,,expence amount,11.5,category,H1,item1,H1,item2,item3,,item4,,des,شراء عبر نقاط البيع بطاقة: ***1693; مدى(أثير) من: ***3001 مبلغ: SAR 11.50 لدى: Ruba Muhammad Al Hamid st Al Nada في: 2020-08-21 13:24:05,dae,44064,note2,</v>
      </c>
      <c r="P2042">
        <f>COUNTIF(O:O,O2042)</f>
        <v>1</v>
      </c>
    </row>
    <row r="2043" spans="1:16" ht="30" customHeight="1" thickBot="1" x14ac:dyDescent="0.35">
      <c r="A2043" s="8">
        <v>44064.724166666667</v>
      </c>
      <c r="B2043" s="4" t="s">
        <v>9</v>
      </c>
      <c r="C2043" s="4"/>
      <c r="D2043" s="4"/>
      <c r="E2043" s="9">
        <v>80.95</v>
      </c>
      <c r="F2043" s="4" t="s">
        <v>14</v>
      </c>
      <c r="G2043" s="4"/>
      <c r="H2043" s="4"/>
      <c r="I2043" s="4" t="s">
        <v>14</v>
      </c>
      <c r="J2043" s="4"/>
      <c r="K2043" s="9" t="s">
        <v>1915</v>
      </c>
      <c r="L2043" s="10">
        <v>44064</v>
      </c>
      <c r="M2043" s="4"/>
      <c r="N2043" s="1">
        <f>COUNTIF(K:K,K2043)</f>
        <v>1</v>
      </c>
      <c r="O2043" s="1" t="str">
        <f t="shared" si="32"/>
        <v>Expenses,amount,,source,,expence amount,80.95,category,H2,item1,,item2,item3,H2,item4,,des,شراء عبر نقاط البيع بطاقة: ***1693; مدى(أثير) من: ***3001 مبلغ: SAR 80.95 لدى: TAMIMI MARKETS S162 في: 2020-08-21 16:42:42,dae,44064,note2,</v>
      </c>
      <c r="P2043">
        <f>COUNTIF(O:O,O2043)</f>
        <v>1</v>
      </c>
    </row>
    <row r="2044" spans="1:16" ht="30" customHeight="1" thickBot="1" x14ac:dyDescent="0.35">
      <c r="A2044" s="8">
        <v>44064.724444444444</v>
      </c>
      <c r="B2044" s="4" t="s">
        <v>9</v>
      </c>
      <c r="C2044" s="4"/>
      <c r="D2044" s="4"/>
      <c r="E2044" s="9">
        <v>33.450000000000003</v>
      </c>
      <c r="F2044" s="4" t="s">
        <v>14</v>
      </c>
      <c r="G2044" s="4"/>
      <c r="H2044" s="4"/>
      <c r="I2044" s="4" t="s">
        <v>14</v>
      </c>
      <c r="J2044" s="4"/>
      <c r="K2044" s="9" t="s">
        <v>1916</v>
      </c>
      <c r="L2044" s="10">
        <v>44064</v>
      </c>
      <c r="M2044" s="4"/>
      <c r="N2044" s="1">
        <f>COUNTIF(K:K,K2044)</f>
        <v>1</v>
      </c>
      <c r="O2044" s="1" t="str">
        <f t="shared" si="32"/>
        <v>Expenses,amount,,source,,expence amount,33.45,category,H2,item1,,item2,item3,H2,item4,,des,شراء عبر نقاط البيع بطاقة: ***1693; مدى(أثير) من: ***3001 مبلغ: SAR 33.45 لدى: AlOthaim AlNafel 148 H في: 2020-08-21 17:03:36,dae,44064,note2,</v>
      </c>
      <c r="P2044">
        <f>COUNTIF(O:O,O2044)</f>
        <v>1</v>
      </c>
    </row>
    <row r="2045" spans="1:16" ht="30" customHeight="1" thickBot="1" x14ac:dyDescent="0.35">
      <c r="A2045" s="8">
        <v>44065.858425925922</v>
      </c>
      <c r="B2045" s="4" t="s">
        <v>9</v>
      </c>
      <c r="C2045" s="4"/>
      <c r="D2045" s="4"/>
      <c r="E2045" s="9">
        <v>12</v>
      </c>
      <c r="F2045" s="4" t="s">
        <v>20</v>
      </c>
      <c r="G2045" s="4"/>
      <c r="H2045" s="4" t="s">
        <v>84</v>
      </c>
      <c r="I2045" s="4"/>
      <c r="J2045" s="4"/>
      <c r="K2045" s="9" t="s">
        <v>1917</v>
      </c>
      <c r="L2045" s="10">
        <v>44054</v>
      </c>
      <c r="M2045" s="4"/>
      <c r="N2045" s="1">
        <f>COUNTIF(K:K,K2045)</f>
        <v>1</v>
      </c>
      <c r="O2045" s="1" t="str">
        <f t="shared" si="32"/>
        <v>Expenses,amount,,source,,expence amount,12,category,Me,item1,,item2Coffee,item3,,item4,,des,مشتريات نقاط البيع بطاقة: **4529;مدى(تطبيق مدى Pay) من: xx007 مبلغ: 12.00 SAR لدى: JAVA TIME FOR TRADING دولة: السعودية في: 2020/08/11 12:09,dae,44054,note2,</v>
      </c>
      <c r="P2045">
        <f>COUNTIF(O:O,O2045)</f>
        <v>1</v>
      </c>
    </row>
    <row r="2046" spans="1:16" ht="30" customHeight="1" thickBot="1" x14ac:dyDescent="0.35">
      <c r="A2046" s="8">
        <v>44067.406747685185</v>
      </c>
      <c r="B2046" s="4" t="s">
        <v>9</v>
      </c>
      <c r="C2046" s="4"/>
      <c r="D2046" s="4"/>
      <c r="E2046" s="9">
        <v>24</v>
      </c>
      <c r="F2046" s="4" t="s">
        <v>20</v>
      </c>
      <c r="G2046" s="4"/>
      <c r="H2046" s="4" t="s">
        <v>45</v>
      </c>
      <c r="I2046" s="4"/>
      <c r="J2046" s="4"/>
      <c r="K2046" s="9" t="s">
        <v>1918</v>
      </c>
      <c r="L2046" s="10">
        <v>44067</v>
      </c>
      <c r="M2046" s="4"/>
      <c r="N2046" s="1">
        <f>COUNTIF(K:K,K2046)</f>
        <v>1</v>
      </c>
      <c r="O2046" s="1" t="str">
        <f t="shared" si="32"/>
        <v>Expenses,amount,,source,,expence amount,24,category,Me,item1,,item2Laundry,item3,,item4,,des,شراء عبر نقاط البيع بطاقة:*9034;مدى(أثير) من:*2984 لدى:laundry HAYA ALI MOHAM مبلغ:SAR 24.00 في:20-08-24 09:22,dae,44067,note2,</v>
      </c>
      <c r="P2046">
        <f>COUNTIF(O:O,O2046)</f>
        <v>1</v>
      </c>
    </row>
    <row r="2047" spans="1:16" ht="30" customHeight="1" thickBot="1" x14ac:dyDescent="0.35">
      <c r="A2047" s="8">
        <v>44067.407152777778</v>
      </c>
      <c r="B2047" s="4" t="s">
        <v>9</v>
      </c>
      <c r="C2047" s="4"/>
      <c r="D2047" s="4"/>
      <c r="E2047" s="9">
        <v>30</v>
      </c>
      <c r="F2047" s="4" t="s">
        <v>14</v>
      </c>
      <c r="G2047" s="4"/>
      <c r="H2047" s="4"/>
      <c r="I2047" s="4" t="s">
        <v>14</v>
      </c>
      <c r="J2047" s="4"/>
      <c r="K2047" s="9" t="s">
        <v>1919</v>
      </c>
      <c r="L2047" s="10">
        <v>44066</v>
      </c>
      <c r="M2047" s="4"/>
      <c r="N2047" s="1">
        <f>COUNTIF(K:K,K2047)</f>
        <v>1</v>
      </c>
      <c r="O2047" s="1" t="str">
        <f t="shared" si="32"/>
        <v>Expenses,amount,,source,,expence amount,30,category,H2,item1,,item2,item3,H2,item4,,des,شراء عبر نقاط البيع بطاقة:*9034;مدى(أثير) من:*2984 لدى:MCDONALDS-AL NADA PLAZ مبلغ:SAR 30.00 في:20-08-24 22:40,dae,44066,note2,</v>
      </c>
      <c r="P2047">
        <f>COUNTIF(O:O,O2047)</f>
        <v>1</v>
      </c>
    </row>
    <row r="2048" spans="1:16" ht="30" customHeight="1" thickBot="1" x14ac:dyDescent="0.35">
      <c r="A2048" s="8">
        <v>44067.407523148147</v>
      </c>
      <c r="B2048" s="4" t="s">
        <v>9</v>
      </c>
      <c r="C2048" s="4"/>
      <c r="D2048" s="4"/>
      <c r="E2048" s="9">
        <v>30</v>
      </c>
      <c r="F2048" s="4" t="s">
        <v>14</v>
      </c>
      <c r="G2048" s="4"/>
      <c r="H2048" s="4"/>
      <c r="I2048" s="4" t="s">
        <v>14</v>
      </c>
      <c r="J2048" s="4"/>
      <c r="K2048" s="9" t="s">
        <v>1920</v>
      </c>
      <c r="L2048" s="10">
        <v>44066</v>
      </c>
      <c r="M2048" s="4"/>
      <c r="N2048" s="1">
        <f>COUNTIF(K:K,K2048)</f>
        <v>1</v>
      </c>
      <c r="O2048" s="1" t="str">
        <f t="shared" si="32"/>
        <v>Expenses,amount,,source,,expence amount,30,category,H2,item1,,item2,item3,H2,item4,,des,شراء عبر نقاط البيع بطاقة:*9034;مدى(أثير) من:*2984 لدى:ALZAD ALFAKHER مبلغ:SAR 30.00 في:20-08-24 22:04,dae,44066,note2,</v>
      </c>
      <c r="P2048">
        <f>COUNTIF(O:O,O2048)</f>
        <v>1</v>
      </c>
    </row>
    <row r="2049" spans="1:16" ht="30" customHeight="1" thickBot="1" x14ac:dyDescent="0.35">
      <c r="A2049" s="8">
        <v>44067.40792824074</v>
      </c>
      <c r="B2049" s="4" t="s">
        <v>9</v>
      </c>
      <c r="C2049" s="4"/>
      <c r="D2049" s="4"/>
      <c r="E2049" s="9">
        <v>12.7</v>
      </c>
      <c r="F2049" s="4" t="s">
        <v>14</v>
      </c>
      <c r="G2049" s="4"/>
      <c r="H2049" s="4"/>
      <c r="I2049" s="4" t="s">
        <v>14</v>
      </c>
      <c r="J2049" s="4"/>
      <c r="K2049" s="9" t="s">
        <v>1921</v>
      </c>
      <c r="L2049" s="10">
        <v>44066</v>
      </c>
      <c r="M2049" s="4"/>
      <c r="N2049" s="1">
        <f>COUNTIF(K:K,K2049)</f>
        <v>1</v>
      </c>
      <c r="O2049" s="1" t="str">
        <f t="shared" si="32"/>
        <v>Expenses,amount,,source,,expence amount,12.7,category,H2,item1,,item2,item3,H2,item4,,des,شراء عبر نقاط البيع بطاقة:*9034;مدى(أثير) من:*2984 لدى:ALSADHAN TRADING CO. مبلغ:SAR 12.70 في:20-08-24 21:39,dae,44066,note2,</v>
      </c>
      <c r="P2049">
        <f>COUNTIF(O:O,O2049)</f>
        <v>1</v>
      </c>
    </row>
    <row r="2050" spans="1:16" ht="30" customHeight="1" thickBot="1" x14ac:dyDescent="0.35">
      <c r="A2050" s="8">
        <v>44067.541990740741</v>
      </c>
      <c r="B2050" s="4" t="s">
        <v>9</v>
      </c>
      <c r="C2050" s="4"/>
      <c r="D2050" s="4"/>
      <c r="E2050" s="9">
        <v>25</v>
      </c>
      <c r="F2050" s="4" t="s">
        <v>20</v>
      </c>
      <c r="G2050" s="4"/>
      <c r="H2050" s="4" t="s">
        <v>127</v>
      </c>
      <c r="I2050" s="4"/>
      <c r="J2050" s="4"/>
      <c r="K2050" s="9" t="s">
        <v>1922</v>
      </c>
      <c r="L2050" s="10">
        <v>44067</v>
      </c>
      <c r="M2050" s="4"/>
      <c r="N2050" s="1">
        <f>COUNTIF(K:K,K2050)</f>
        <v>1</v>
      </c>
      <c r="O2050" s="1" t="str">
        <f t="shared" si="32"/>
        <v>Expenses,amount,,source,,expence amount,25,category,Me,item1,,item2Car Wash,item3,,item4,,des,شراء عبر نقاط البيع بطاقة:*9034;مدى(أثير) من:*2984 لدى:Abdullah Rashed Al Shl مبلغ:SAR 25.00 في:20-08-24 10:05,dae,44067,note2,</v>
      </c>
      <c r="P2050">
        <f>COUNTIF(O:O,O2050)</f>
        <v>1</v>
      </c>
    </row>
    <row r="2051" spans="1:16" ht="30" customHeight="1" thickBot="1" x14ac:dyDescent="0.35">
      <c r="A2051" s="8">
        <v>44067.542326388888</v>
      </c>
      <c r="B2051" s="4" t="s">
        <v>9</v>
      </c>
      <c r="C2051" s="4"/>
      <c r="D2051" s="4"/>
      <c r="E2051" s="9">
        <v>30</v>
      </c>
      <c r="F2051" s="4" t="s">
        <v>20</v>
      </c>
      <c r="G2051" s="4"/>
      <c r="H2051" s="4" t="s">
        <v>22</v>
      </c>
      <c r="I2051" s="4"/>
      <c r="J2051" s="4"/>
      <c r="K2051" s="9" t="s">
        <v>1923</v>
      </c>
      <c r="L2051" s="10">
        <v>44067</v>
      </c>
      <c r="M2051" s="4"/>
      <c r="N2051" s="1">
        <f>COUNTIF(K:K,K2051)</f>
        <v>1</v>
      </c>
      <c r="O2051" s="1" t="str">
        <f t="shared" si="32"/>
        <v>Expenses,amount,,source,,expence amount,30,category,Me,item1,,item2Fuel,item3,,item4,,des,شراء عبر نقاط البيع بطاقة:*9034;مدى(أثير) من:*2984 لدى:liter مبلغ:SAR 30.00 في:20-08-24 10:20,dae,44067,note2,</v>
      </c>
      <c r="P2051">
        <f>COUNTIF(O:O,O2051)</f>
        <v>1</v>
      </c>
    </row>
    <row r="2052" spans="1:16" ht="30" customHeight="1" thickBot="1" x14ac:dyDescent="0.35">
      <c r="A2052" s="8">
        <v>44067.54283564815</v>
      </c>
      <c r="B2052" s="4" t="s">
        <v>9</v>
      </c>
      <c r="C2052" s="4"/>
      <c r="D2052" s="4"/>
      <c r="E2052" s="9">
        <v>15</v>
      </c>
      <c r="F2052" s="4" t="s">
        <v>20</v>
      </c>
      <c r="G2052" s="4"/>
      <c r="H2052" s="4" t="s">
        <v>84</v>
      </c>
      <c r="I2052" s="4"/>
      <c r="J2052" s="4"/>
      <c r="K2052" s="9" t="s">
        <v>1924</v>
      </c>
      <c r="L2052" s="10">
        <v>44066</v>
      </c>
      <c r="M2052" s="4"/>
      <c r="N2052" s="1">
        <f>COUNTIF(K:K,K2052)</f>
        <v>1</v>
      </c>
      <c r="O2052" s="1" t="str">
        <f t="shared" si="32"/>
        <v>Expenses,amount,,source,,expence amount,15,category,Me,item1,,item2Coffee,item3,,item4,,des,شراء عبر نقاط البيع بطاقة:*9034;مدى(أثير) من:*2984 لدى:MAQHA SHUBAT LETAGDEM مبلغ:SAR 15.00 في:20-08-24 20:55,dae,44066,note2,</v>
      </c>
      <c r="P2052">
        <f>COUNTIF(O:O,O2052)</f>
        <v>1</v>
      </c>
    </row>
    <row r="2053" spans="1:16" ht="30" customHeight="1" thickBot="1" x14ac:dyDescent="0.35">
      <c r="A2053" s="8">
        <v>44068.35837962963</v>
      </c>
      <c r="B2053" s="4" t="s">
        <v>9</v>
      </c>
      <c r="C2053" s="4"/>
      <c r="D2053" s="4"/>
      <c r="E2053" s="9">
        <v>40</v>
      </c>
      <c r="F2053" s="4" t="s">
        <v>10</v>
      </c>
      <c r="G2053" s="4" t="s">
        <v>24</v>
      </c>
      <c r="H2053" s="4"/>
      <c r="I2053" s="4"/>
      <c r="J2053" s="4"/>
      <c r="K2053" s="9" t="s">
        <v>1925</v>
      </c>
      <c r="L2053" s="10">
        <v>44067</v>
      </c>
      <c r="M2053" s="4"/>
      <c r="N2053" s="1">
        <f>COUNTIF(K:K,K2053)</f>
        <v>1</v>
      </c>
      <c r="O2053" s="1" t="str">
        <f t="shared" si="32"/>
        <v>Expenses,amount,,source,,expence amount,40,category,H1,item1,Batool,item2,item3,,item4,,des,شراء انترنت بطاقة:*9034;مدى من:*2984 لدى:ation مبلغ:SAR 40.00 في:20-08-25 22:48,dae,44067,note2,</v>
      </c>
      <c r="P2053">
        <f>COUNTIF(O:O,O2053)</f>
        <v>1</v>
      </c>
    </row>
    <row r="2054" spans="1:16" ht="30" customHeight="1" thickBot="1" x14ac:dyDescent="0.35">
      <c r="A2054" s="8">
        <v>44068.358749999999</v>
      </c>
      <c r="B2054" s="4" t="s">
        <v>9</v>
      </c>
      <c r="C2054" s="4"/>
      <c r="D2054" s="4"/>
      <c r="E2054" s="9">
        <v>20</v>
      </c>
      <c r="F2054" s="4" t="s">
        <v>14</v>
      </c>
      <c r="G2054" s="4"/>
      <c r="H2054" s="4"/>
      <c r="I2054" s="4" t="s">
        <v>14</v>
      </c>
      <c r="J2054" s="4"/>
      <c r="K2054" s="9" t="s">
        <v>1926</v>
      </c>
      <c r="L2054" s="10">
        <v>44067</v>
      </c>
      <c r="M2054" s="4"/>
      <c r="N2054" s="1">
        <f>COUNTIF(K:K,K2054)</f>
        <v>1</v>
      </c>
      <c r="O2054" s="1" t="str">
        <f t="shared" si="32"/>
        <v>Expenses,amount,,source,,expence amount,20,category,H2,item1,,item2,item3,H2,item4,,des,شراء عبر نقاط البيع بطاقة:*9034;مدى(أثير) من:*2984 لدى:Ruba Muhammad Al-Hamid مبلغ:SAR 20.00 في:20-08-25 20:38,dae,44067,note2,</v>
      </c>
      <c r="P2054">
        <f>COUNTIF(O:O,O2054)</f>
        <v>1</v>
      </c>
    </row>
    <row r="2055" spans="1:16" ht="30" customHeight="1" thickBot="1" x14ac:dyDescent="0.35">
      <c r="A2055" s="8">
        <v>44068.359340277777</v>
      </c>
      <c r="B2055" s="4" t="s">
        <v>9</v>
      </c>
      <c r="C2055" s="4"/>
      <c r="D2055" s="4"/>
      <c r="E2055" s="9">
        <v>22</v>
      </c>
      <c r="F2055" s="4" t="s">
        <v>10</v>
      </c>
      <c r="G2055" s="4" t="s">
        <v>10</v>
      </c>
      <c r="H2055" s="4"/>
      <c r="I2055" s="4"/>
      <c r="J2055" s="4"/>
      <c r="K2055" s="9" t="s">
        <v>1927</v>
      </c>
      <c r="L2055" s="10">
        <v>44067</v>
      </c>
      <c r="M2055" s="4"/>
      <c r="N2055" s="1">
        <f>COUNTIF(K:K,K2055)</f>
        <v>1</v>
      </c>
      <c r="O2055" s="1" t="str">
        <f t="shared" si="32"/>
        <v>Expenses,amount,,source,,expence amount,22,category,H1,item1,H1,item2,item3,,item4,,des,شراء عبر نقاط البيع بطاقة:*9034;مدى(أثير) من:*2984 لدى:adam pharmcy clinic مبلغ:SAR 22.00 في:20-08-25 20:35,dae,44067,note2,</v>
      </c>
      <c r="P2055">
        <f>COUNTIF(O:O,O2055)</f>
        <v>1</v>
      </c>
    </row>
    <row r="2056" spans="1:16" ht="30" customHeight="1" thickBot="1" x14ac:dyDescent="0.35">
      <c r="A2056" s="8">
        <v>44068.701481481483</v>
      </c>
      <c r="B2056" s="4" t="s">
        <v>9</v>
      </c>
      <c r="C2056" s="4"/>
      <c r="D2056" s="4"/>
      <c r="E2056" s="9">
        <v>3.5</v>
      </c>
      <c r="F2056" s="4" t="s">
        <v>14</v>
      </c>
      <c r="G2056" s="4"/>
      <c r="H2056" s="4"/>
      <c r="I2056" s="4" t="s">
        <v>14</v>
      </c>
      <c r="J2056" s="4"/>
      <c r="K2056" s="9" t="s">
        <v>1928</v>
      </c>
      <c r="L2056" s="10">
        <v>44068</v>
      </c>
      <c r="M2056" s="4"/>
      <c r="N2056" s="1">
        <f>COUNTIF(K:K,K2056)</f>
        <v>1</v>
      </c>
      <c r="O2056" s="1" t="str">
        <f t="shared" si="32"/>
        <v>Expenses,amount,,source,,expence amount,3.5,category,H2,item1,,item2,item3,H2,item4,,des,شراء عبر نقاط البيع بطاقة: ***1693; مدى(أثير) من: ***3001 مبلغ: SAR 3.50 لدى: AlOthaim AlNafel 148 H في: 2020-08-25 13:07:01,dae,44068,note2,</v>
      </c>
      <c r="P2056">
        <f>COUNTIF(O:O,O2056)</f>
        <v>1</v>
      </c>
    </row>
    <row r="2057" spans="1:16" ht="30" customHeight="1" thickBot="1" x14ac:dyDescent="0.35">
      <c r="A2057" s="8">
        <v>44068.701817129629</v>
      </c>
      <c r="B2057" s="4" t="s">
        <v>9</v>
      </c>
      <c r="C2057" s="4"/>
      <c r="D2057" s="4"/>
      <c r="E2057" s="9">
        <v>53.07</v>
      </c>
      <c r="F2057" s="4" t="s">
        <v>14</v>
      </c>
      <c r="G2057" s="4"/>
      <c r="H2057" s="4"/>
      <c r="I2057" s="4" t="s">
        <v>14</v>
      </c>
      <c r="J2057" s="4"/>
      <c r="K2057" s="9" t="s">
        <v>1929</v>
      </c>
      <c r="L2057" s="10">
        <v>44066</v>
      </c>
      <c r="M2057" s="4"/>
      <c r="N2057" s="1">
        <f>COUNTIF(K:K,K2057)</f>
        <v>1</v>
      </c>
      <c r="O2057" s="1" t="str">
        <f t="shared" si="32"/>
        <v>Expenses,amount,,source,,expence amount,53.07,category,H2,item1,,item2,item3,H2,item4,,des,شراء عبر نقاط البيع بطاقة: ***1693; مدى(أثير) من: ***3001 مبلغ: SAR 53.07 لدى: CARREFOUR في: 2020-08-23 12:16:36,dae,44066,note2,</v>
      </c>
      <c r="P2057">
        <f>COUNTIF(O:O,O2057)</f>
        <v>1</v>
      </c>
    </row>
    <row r="2058" spans="1:16" ht="30" customHeight="1" thickBot="1" x14ac:dyDescent="0.35">
      <c r="A2058" s="8">
        <v>44068.702187499999</v>
      </c>
      <c r="B2058" s="4" t="s">
        <v>9</v>
      </c>
      <c r="C2058" s="4"/>
      <c r="D2058" s="4"/>
      <c r="E2058" s="9">
        <v>150</v>
      </c>
      <c r="F2058" s="4" t="s">
        <v>14</v>
      </c>
      <c r="G2058" s="4"/>
      <c r="H2058" s="4"/>
      <c r="I2058" s="4" t="s">
        <v>14</v>
      </c>
      <c r="J2058" s="4"/>
      <c r="K2058" s="9" t="s">
        <v>1930</v>
      </c>
      <c r="L2058" s="10">
        <v>44065</v>
      </c>
      <c r="M2058" s="4"/>
      <c r="N2058" s="1">
        <f>COUNTIF(K:K,K2058)</f>
        <v>1</v>
      </c>
      <c r="O2058" s="1" t="str">
        <f t="shared" si="32"/>
        <v>Expenses,amount,,source,,expence amount,150,category,H2,item1,,item2,item3,H2,item4,,des,سحب: صراف آلي بطاقة: ***1693;مدى من: ***3001 مبلغ: SAR 150.00 في: 2020-08-22 11:03:32,dae,44065,note2,</v>
      </c>
      <c r="P2058">
        <f>COUNTIF(O:O,O2058)</f>
        <v>1</v>
      </c>
    </row>
    <row r="2059" spans="1:16" ht="30" customHeight="1" thickBot="1" x14ac:dyDescent="0.35">
      <c r="A2059" s="8">
        <v>44068.702523148146</v>
      </c>
      <c r="B2059" s="4" t="s">
        <v>9</v>
      </c>
      <c r="C2059" s="4"/>
      <c r="D2059" s="4"/>
      <c r="E2059" s="9">
        <v>20</v>
      </c>
      <c r="F2059" s="4" t="s">
        <v>14</v>
      </c>
      <c r="G2059" s="4"/>
      <c r="H2059" s="4"/>
      <c r="I2059" s="4" t="s">
        <v>14</v>
      </c>
      <c r="J2059" s="4"/>
      <c r="K2059" s="9" t="s">
        <v>1931</v>
      </c>
      <c r="L2059" s="10">
        <v>44064</v>
      </c>
      <c r="M2059" s="4"/>
      <c r="N2059" s="1">
        <f>COUNTIF(K:K,K2059)</f>
        <v>1</v>
      </c>
      <c r="O2059" s="1" t="str">
        <f t="shared" si="32"/>
        <v>Expenses,amount,,source,,expence amount,20,category,H2,item1,,item2,item3,H2,item4,,des,شراء عبر نقاط البيع بطاقة: ***1693; مدى(أثير) من: ***3001 مبلغ: SAR 20.00 لدى: FIFTY FRUITS RESTAURAN borhood Im في: 2020-08-21 22:49:22,dae,44064,note2,</v>
      </c>
      <c r="P2059">
        <f>COUNTIF(O:O,O2059)</f>
        <v>1</v>
      </c>
    </row>
    <row r="2060" spans="1:16" ht="30" customHeight="1" thickBot="1" x14ac:dyDescent="0.35">
      <c r="A2060" s="8">
        <v>44072.572384259256</v>
      </c>
      <c r="B2060" s="4" t="s">
        <v>9</v>
      </c>
      <c r="C2060" s="4"/>
      <c r="D2060" s="4"/>
      <c r="E2060" s="9">
        <v>500</v>
      </c>
      <c r="F2060" s="4" t="s">
        <v>14</v>
      </c>
      <c r="G2060" s="4"/>
      <c r="H2060" s="4"/>
      <c r="I2060" s="4" t="s">
        <v>14</v>
      </c>
      <c r="J2060" s="4"/>
      <c r="K2060" s="9" t="s">
        <v>1932</v>
      </c>
      <c r="L2060" s="10">
        <v>44071</v>
      </c>
      <c r="M2060" s="4"/>
      <c r="N2060" s="1">
        <f>COUNTIF(K:K,K2060)</f>
        <v>1</v>
      </c>
      <c r="O2060" s="1" t="str">
        <f t="shared" si="32"/>
        <v>Expenses,amount,,source,,expence amount,500,category,H2,item1,,item2,item3,H2,item4,,des,سحب: صراف آلي بطاقة: ***1693;مدى من: ***3001 مبلغ: SAR 500.00 في: 2020-08-28 17:52:36,dae,44071,note2,</v>
      </c>
      <c r="P2060">
        <f>COUNTIF(O:O,O2060)</f>
        <v>1</v>
      </c>
    </row>
    <row r="2061" spans="1:16" ht="30" customHeight="1" thickBot="1" x14ac:dyDescent="0.35">
      <c r="A2061" s="8">
        <v>44072.572812500002</v>
      </c>
      <c r="B2061" s="4" t="s">
        <v>9</v>
      </c>
      <c r="C2061" s="4"/>
      <c r="D2061" s="4"/>
      <c r="E2061" s="9">
        <v>8</v>
      </c>
      <c r="F2061" s="4" t="s">
        <v>10</v>
      </c>
      <c r="G2061" s="4" t="s">
        <v>10</v>
      </c>
      <c r="H2061" s="4"/>
      <c r="I2061" s="4"/>
      <c r="J2061" s="4"/>
      <c r="K2061" s="9" t="s">
        <v>1933</v>
      </c>
      <c r="L2061" s="10">
        <v>44071</v>
      </c>
      <c r="M2061" s="4"/>
      <c r="N2061" s="1">
        <f>COUNTIF(K:K,K2061)</f>
        <v>1</v>
      </c>
      <c r="O2061" s="1" t="str">
        <f t="shared" si="32"/>
        <v>Expenses,amount,,source,,expence amount,8,category,H1,item1,H1,item2,item3,,item4,,des,شراء عبر نقاط البيع بطاقة: ***1693; مدى(أثير) من: ***3001 مبلغ: SAR 8.00 لدى: Ruba Muhammad Al Hamid st Al Nada في: 2020-08-28 17:37:24,dae,44071,note2,</v>
      </c>
      <c r="P2061">
        <f>COUNTIF(O:O,O2061)</f>
        <v>1</v>
      </c>
    </row>
    <row r="2062" spans="1:16" ht="30" customHeight="1" thickBot="1" x14ac:dyDescent="0.35">
      <c r="A2062" s="8">
        <v>44072.573206018518</v>
      </c>
      <c r="B2062" s="4" t="s">
        <v>9</v>
      </c>
      <c r="C2062" s="4"/>
      <c r="D2062" s="4"/>
      <c r="E2062" s="9">
        <v>30</v>
      </c>
      <c r="F2062" s="4" t="s">
        <v>14</v>
      </c>
      <c r="G2062" s="4"/>
      <c r="H2062" s="4"/>
      <c r="I2062" s="4" t="s">
        <v>14</v>
      </c>
      <c r="J2062" s="4"/>
      <c r="K2062" s="9" t="s">
        <v>1934</v>
      </c>
      <c r="L2062" s="10">
        <v>44071</v>
      </c>
      <c r="M2062" s="4"/>
      <c r="N2062" s="1">
        <f>COUNTIF(K:K,K2062)</f>
        <v>1</v>
      </c>
      <c r="O2062" s="1" t="str">
        <f t="shared" si="32"/>
        <v>Expenses,amount,,source,,expence amount,30,category,H2,item1,,item2,item3,H2,item4,,des,شراء عبر نقاط البيع بطاقة: ***1693; مدى(أثير) من: ***3001 مبلغ: SAR 30.00 لدى: MCDONALDS AL NADA PLAZ rd في: 2020-08-28 12:39:11,dae,44071,note2,</v>
      </c>
      <c r="P2062">
        <f>COUNTIF(O:O,O2062)</f>
        <v>1</v>
      </c>
    </row>
    <row r="2063" spans="1:16" ht="30" customHeight="1" thickBot="1" x14ac:dyDescent="0.35">
      <c r="A2063" s="8">
        <v>44072.573564814818</v>
      </c>
      <c r="B2063" s="4" t="s">
        <v>9</v>
      </c>
      <c r="C2063" s="4"/>
      <c r="D2063" s="4"/>
      <c r="E2063" s="9">
        <v>33</v>
      </c>
      <c r="F2063" s="4" t="s">
        <v>14</v>
      </c>
      <c r="G2063" s="4"/>
      <c r="H2063" s="4"/>
      <c r="I2063" s="4" t="s">
        <v>254</v>
      </c>
      <c r="J2063" s="4"/>
      <c r="K2063" s="9" t="s">
        <v>1935</v>
      </c>
      <c r="L2063" s="10">
        <v>44071</v>
      </c>
      <c r="M2063" s="4"/>
      <c r="N2063" s="1">
        <f>COUNTIF(K:K,K2063)</f>
        <v>1</v>
      </c>
      <c r="O2063" s="1" t="str">
        <f t="shared" si="32"/>
        <v>Expenses,amount,,source,,expence amount,33,category,H2,item1,,item2,item3,Momen,item4,,des,شراء إنترنت بطاقة: ***1693;مدى من: ***3001 مبلغ: SAR 33.00 لدى: HungerStation في: 2020-08-28 08:15:31,dae,44071,note2,</v>
      </c>
      <c r="P2063">
        <f>COUNTIF(O:O,O2063)</f>
        <v>1</v>
      </c>
    </row>
    <row r="2064" spans="1:16" ht="30" customHeight="1" thickBot="1" x14ac:dyDescent="0.35">
      <c r="A2064" s="8">
        <v>44072.574143518519</v>
      </c>
      <c r="B2064" s="4" t="s">
        <v>9</v>
      </c>
      <c r="C2064" s="4"/>
      <c r="D2064" s="4"/>
      <c r="E2064" s="9">
        <v>12.5</v>
      </c>
      <c r="F2064" s="4" t="s">
        <v>14</v>
      </c>
      <c r="G2064" s="4"/>
      <c r="H2064" s="4"/>
      <c r="I2064" s="4" t="s">
        <v>14</v>
      </c>
      <c r="J2064" s="4"/>
      <c r="K2064" s="9" t="s">
        <v>1936</v>
      </c>
      <c r="L2064" s="10">
        <v>44070</v>
      </c>
      <c r="M2064" s="4"/>
      <c r="N2064" s="1">
        <f>COUNTIF(K:K,K2064)</f>
        <v>1</v>
      </c>
      <c r="O2064" s="1" t="str">
        <f t="shared" si="32"/>
        <v>Expenses,amount,,source,,expence amount,12.5,category,H2,item1,,item2,item3,H2,item4,,des,شراء عبر نقاط البيع بطاقة: ***1693; مدى(أثير) من: ***3001 مبلغ: SAR 12.50 لدى: Nuafidh Alyasimin Co في: 2020-08-27 23:54:23,dae,44070,note2,</v>
      </c>
      <c r="P2064">
        <f>COUNTIF(O:O,O2064)</f>
        <v>1</v>
      </c>
    </row>
    <row r="2065" spans="1:16" ht="30" customHeight="1" thickBot="1" x14ac:dyDescent="0.35">
      <c r="A2065" s="8">
        <v>44072.574432870373</v>
      </c>
      <c r="B2065" s="4" t="s">
        <v>9</v>
      </c>
      <c r="C2065" s="4"/>
      <c r="D2065" s="4"/>
      <c r="E2065" s="9">
        <v>24</v>
      </c>
      <c r="F2065" s="4" t="s">
        <v>14</v>
      </c>
      <c r="G2065" s="4"/>
      <c r="H2065" s="4"/>
      <c r="I2065" s="4" t="s">
        <v>14</v>
      </c>
      <c r="J2065" s="4"/>
      <c r="K2065" s="9" t="s">
        <v>1937</v>
      </c>
      <c r="L2065" s="10">
        <v>44071</v>
      </c>
      <c r="M2065" s="4"/>
      <c r="N2065" s="1">
        <f>COUNTIF(K:K,K2065)</f>
        <v>1</v>
      </c>
      <c r="O2065" s="1" t="str">
        <f t="shared" si="32"/>
        <v>Expenses,amount,,source,,expence amount,24,category,H2,item1,,item2,item3,H2,item4,,des,شراء عبر نقاط البيع بطاقة: ***1693; مدى(أثير) من: ***3001 مبلغ: SAR 24.00 لدى: Qassim Foodstuff Compa ADH في: 2020-08-27 23:18:07,dae,44071,note2,</v>
      </c>
      <c r="P2065">
        <f>COUNTIF(O:O,O2065)</f>
        <v>1</v>
      </c>
    </row>
    <row r="2066" spans="1:16" ht="30" customHeight="1" thickBot="1" x14ac:dyDescent="0.35">
      <c r="A2066" s="8">
        <v>44072.574826388889</v>
      </c>
      <c r="B2066" s="4" t="s">
        <v>9</v>
      </c>
      <c r="C2066" s="4"/>
      <c r="D2066" s="4"/>
      <c r="E2066" s="9">
        <v>79</v>
      </c>
      <c r="F2066" s="4" t="s">
        <v>14</v>
      </c>
      <c r="G2066" s="4"/>
      <c r="H2066" s="4"/>
      <c r="I2066" s="4" t="s">
        <v>14</v>
      </c>
      <c r="J2066" s="4"/>
      <c r="K2066" s="9" t="s">
        <v>1938</v>
      </c>
      <c r="L2066" s="10">
        <v>44070</v>
      </c>
      <c r="M2066" s="4"/>
      <c r="N2066" s="1">
        <f>COUNTIF(K:K,K2066)</f>
        <v>1</v>
      </c>
      <c r="O2066" s="1" t="str">
        <f t="shared" si="32"/>
        <v>Expenses,amount,,source,,expence amount,79,category,H2,item1,,item2,item3,H2,item4,,des,شراء عبر نقاط البيع بطاقة: ***1693; مدى(أثير) من: ***3001 مبلغ: SAR 79.00 لدى: Al Saj Al Reefi Restau sT في: 2020-08-27 23:08:13,dae,44070,note2,</v>
      </c>
      <c r="P2066">
        <f>COUNTIF(O:O,O2066)</f>
        <v>1</v>
      </c>
    </row>
    <row r="2067" spans="1:16" ht="30" customHeight="1" thickBot="1" x14ac:dyDescent="0.35">
      <c r="A2067" s="8">
        <v>44072.575104166666</v>
      </c>
      <c r="B2067" s="4" t="s">
        <v>9</v>
      </c>
      <c r="C2067" s="4"/>
      <c r="D2067" s="4"/>
      <c r="E2067" s="9">
        <v>8</v>
      </c>
      <c r="F2067" s="4" t="s">
        <v>14</v>
      </c>
      <c r="G2067" s="4"/>
      <c r="H2067" s="4"/>
      <c r="I2067" s="4" t="s">
        <v>14</v>
      </c>
      <c r="J2067" s="4"/>
      <c r="K2067" s="9" t="s">
        <v>1939</v>
      </c>
      <c r="L2067" s="10">
        <v>44070</v>
      </c>
      <c r="M2067" s="4"/>
      <c r="N2067" s="1">
        <f>COUNTIF(K:K,K2067)</f>
        <v>1</v>
      </c>
      <c r="O2067" s="1" t="str">
        <f t="shared" si="32"/>
        <v>Expenses,amount,,source,,expence amount,8,category,H2,item1,,item2,item3,H2,item4,,des,شراء عبر نقاط البيع بطاقة: ***1693; مدى(أثير) من: ***3001 مبلغ: SAR 8.00 لدى: THESHKEY RESTURONT في: 2020-08-27 21:28:04,dae,44070,note2,</v>
      </c>
      <c r="P2067">
        <f>COUNTIF(O:O,O2067)</f>
        <v>1</v>
      </c>
    </row>
    <row r="2068" spans="1:16" ht="30" customHeight="1" thickBot="1" x14ac:dyDescent="0.35">
      <c r="A2068" s="8">
        <v>44072.57540509259</v>
      </c>
      <c r="B2068" s="4" t="s">
        <v>9</v>
      </c>
      <c r="C2068" s="4"/>
      <c r="D2068" s="4"/>
      <c r="E2068" s="9">
        <v>27.6</v>
      </c>
      <c r="F2068" s="4" t="s">
        <v>14</v>
      </c>
      <c r="G2068" s="4"/>
      <c r="H2068" s="4"/>
      <c r="I2068" s="4" t="s">
        <v>14</v>
      </c>
      <c r="J2068" s="4"/>
      <c r="K2068" s="9" t="s">
        <v>1940</v>
      </c>
      <c r="L2068" s="10">
        <v>44070</v>
      </c>
      <c r="M2068" s="4"/>
      <c r="N2068" s="1">
        <f>COUNTIF(K:K,K2068)</f>
        <v>1</v>
      </c>
      <c r="O2068" s="1" t="str">
        <f t="shared" si="32"/>
        <v>Expenses,amount,,source,,expence amount,27.6,category,H2,item1,,item2,item3,H2,item4,,des,شراء عبر نقاط البيع بطاقة: ***1693; مدى(أثير) من: ***3001 مبلغ: SAR 27.60 لدى: FLAF BURGER في: 2020-08-27 21:26:21,dae,44070,note2,</v>
      </c>
      <c r="P2068">
        <f>COUNTIF(O:O,O2068)</f>
        <v>1</v>
      </c>
    </row>
    <row r="2069" spans="1:16" ht="30" customHeight="1" thickBot="1" x14ac:dyDescent="0.35">
      <c r="A2069" s="8">
        <v>44072.57571759259</v>
      </c>
      <c r="B2069" s="4" t="s">
        <v>9</v>
      </c>
      <c r="C2069" s="4"/>
      <c r="D2069" s="4"/>
      <c r="E2069" s="9">
        <v>98</v>
      </c>
      <c r="F2069" s="4" t="s">
        <v>20</v>
      </c>
      <c r="G2069" s="4"/>
      <c r="H2069" s="4" t="s">
        <v>22</v>
      </c>
      <c r="I2069" s="4"/>
      <c r="J2069" s="4"/>
      <c r="K2069" s="9" t="s">
        <v>1941</v>
      </c>
      <c r="L2069" s="10">
        <v>44070</v>
      </c>
      <c r="M2069" s="4"/>
      <c r="N2069" s="1">
        <f>COUNTIF(K:K,K2069)</f>
        <v>1</v>
      </c>
      <c r="O2069" s="1" t="str">
        <f t="shared" si="32"/>
        <v>Expenses,amount,,source,,expence amount,98,category,Me,item1,,item2Fuel,item3,,item4,,des,شراء عبر نقاط البيع بطاقة: ***1693; مدى(أثير) من: ***3001 مبلغ: SAR 98.00 لدى: ALDREES232 في: 2020-08-27 20:36:15,dae,44070,note2,</v>
      </c>
      <c r="P2069">
        <f>COUNTIF(O:O,O2069)</f>
        <v>1</v>
      </c>
    </row>
    <row r="2070" spans="1:16" ht="30" customHeight="1" thickBot="1" x14ac:dyDescent="0.35">
      <c r="A2070" s="8">
        <v>44072.576053240744</v>
      </c>
      <c r="B2070" s="4" t="s">
        <v>9</v>
      </c>
      <c r="C2070" s="4"/>
      <c r="D2070" s="4"/>
      <c r="E2070" s="9">
        <v>30</v>
      </c>
      <c r="F2070" s="4" t="s">
        <v>14</v>
      </c>
      <c r="G2070" s="4"/>
      <c r="H2070" s="4"/>
      <c r="I2070" s="4" t="s">
        <v>14</v>
      </c>
      <c r="J2070" s="4"/>
      <c r="K2070" s="9" t="s">
        <v>1942</v>
      </c>
      <c r="L2070" s="10">
        <v>44070</v>
      </c>
      <c r="M2070" s="4"/>
      <c r="N2070" s="1">
        <f>COUNTIF(K:K,K2070)</f>
        <v>1</v>
      </c>
      <c r="O2070" s="1" t="str">
        <f t="shared" si="32"/>
        <v>Expenses,amount,,source,,expence amount,30,category,H2,item1,,item2,item3,H2,item4,,des,شراء عبر نقاط البيع بطاقة: ***1693; مدى(أثير) من: ***3001 مبلغ: SAR 30.00 لدى: ALDREES232 في: 2020-08-27 20:35:15,dae,44070,note2,</v>
      </c>
      <c r="P2070">
        <f>COUNTIF(O:O,O2070)</f>
        <v>1</v>
      </c>
    </row>
    <row r="2071" spans="1:16" ht="30" customHeight="1" thickBot="1" x14ac:dyDescent="0.35">
      <c r="A2071" s="8">
        <v>44072.576354166667</v>
      </c>
      <c r="B2071" s="4" t="s">
        <v>9</v>
      </c>
      <c r="C2071" s="4"/>
      <c r="D2071" s="4"/>
      <c r="E2071" s="9">
        <v>90.1</v>
      </c>
      <c r="F2071" s="4" t="s">
        <v>10</v>
      </c>
      <c r="G2071" s="4" t="s">
        <v>10</v>
      </c>
      <c r="H2071" s="4"/>
      <c r="I2071" s="4"/>
      <c r="J2071" s="4"/>
      <c r="K2071" s="9" t="s">
        <v>1943</v>
      </c>
      <c r="L2071" s="10">
        <v>44070</v>
      </c>
      <c r="M2071" s="4"/>
      <c r="N2071" s="1">
        <f>COUNTIF(K:K,K2071)</f>
        <v>1</v>
      </c>
      <c r="O2071" s="1" t="str">
        <f t="shared" si="32"/>
        <v>Expenses,amount,,source,,expence amount,90.1,category,H1,item1,H1,item2,item3,,item4,,des,شراء عبر نقاط البيع بطاقة: ***1693; مدى(أثير) من: ***3001 مبلغ: SAR 90.10 لدى: TAMIMI MARKETS S162 في: 2020-08-27 16:44:57,dae,44070,note2,</v>
      </c>
      <c r="P2071">
        <f>COUNTIF(O:O,O2071)</f>
        <v>1</v>
      </c>
    </row>
    <row r="2072" spans="1:16" ht="30" customHeight="1" thickBot="1" x14ac:dyDescent="0.35">
      <c r="A2072" s="8">
        <v>44072.577048611114</v>
      </c>
      <c r="B2072" s="4" t="s">
        <v>9</v>
      </c>
      <c r="C2072" s="4"/>
      <c r="D2072" s="4"/>
      <c r="E2072" s="9">
        <v>30</v>
      </c>
      <c r="F2072" s="4" t="s">
        <v>14</v>
      </c>
      <c r="G2072" s="4"/>
      <c r="H2072" s="4"/>
      <c r="I2072" s="4" t="s">
        <v>14</v>
      </c>
      <c r="J2072" s="4"/>
      <c r="K2072" s="9" t="s">
        <v>1944</v>
      </c>
      <c r="L2072" s="10">
        <v>44064</v>
      </c>
      <c r="M2072" s="4"/>
      <c r="N2072" s="1">
        <f>COUNTIF(K:K,K2072)</f>
        <v>1</v>
      </c>
      <c r="O2072" s="1" t="str">
        <f t="shared" si="32"/>
        <v>Expenses,amount,,source,,expence amount,30,category,H2,item1,,item2,item3,H2,item4,,des,شراء عبر نقاط البيع بطاقة: ***1693; مدى(أثير) من: ***3001 مبلغ: SAR 30.00 لدى: MCDONALDS YASMEEN PLAZ Mail st في: 2020-08-21 21:44:02,dae,44064,note2,</v>
      </c>
      <c r="P2072">
        <f>COUNTIF(O:O,O2072)</f>
        <v>1</v>
      </c>
    </row>
    <row r="2073" spans="1:16" ht="30" customHeight="1" thickBot="1" x14ac:dyDescent="0.35">
      <c r="A2073" s="8">
        <v>44072.577430555553</v>
      </c>
      <c r="B2073" s="4" t="s">
        <v>9</v>
      </c>
      <c r="C2073" s="4"/>
      <c r="D2073" s="4"/>
      <c r="E2073" s="9">
        <v>30</v>
      </c>
      <c r="F2073" s="4" t="s">
        <v>14</v>
      </c>
      <c r="G2073" s="4"/>
      <c r="H2073" s="4"/>
      <c r="I2073" s="4" t="s">
        <v>14</v>
      </c>
      <c r="J2073" s="4"/>
      <c r="K2073" s="9" t="s">
        <v>1945</v>
      </c>
      <c r="L2073" s="10">
        <v>44064</v>
      </c>
      <c r="M2073" s="4"/>
      <c r="N2073" s="1">
        <f>COUNTIF(K:K,K2073)</f>
        <v>1</v>
      </c>
      <c r="O2073" s="1" t="str">
        <f t="shared" si="32"/>
        <v>Expenses,amount,,source,,expence amount,30,category,H2,item1,,item2,item3,H2,item4,,des,شراء عبر نقاط البيع بطاقة: ***1693; مدى(أثير) من: ***3001 مبلغ: SAR 30.00 لدى: AL SAYEH CENTER Gas st road في: 2020-08-21 21:08:56,dae,44064,note2,</v>
      </c>
      <c r="P2073">
        <f>COUNTIF(O:O,O2073)</f>
        <v>1</v>
      </c>
    </row>
    <row r="2074" spans="1:16" ht="30" customHeight="1" thickBot="1" x14ac:dyDescent="0.35">
      <c r="A2074" s="8">
        <v>44072.577881944446</v>
      </c>
      <c r="B2074" s="4" t="s">
        <v>9</v>
      </c>
      <c r="C2074" s="4"/>
      <c r="D2074" s="4"/>
      <c r="E2074" s="9">
        <v>45</v>
      </c>
      <c r="F2074" s="4" t="s">
        <v>14</v>
      </c>
      <c r="G2074" s="4"/>
      <c r="H2074" s="4"/>
      <c r="I2074" s="4" t="s">
        <v>14</v>
      </c>
      <c r="J2074" s="4"/>
      <c r="K2074" s="9" t="s">
        <v>1946</v>
      </c>
      <c r="L2074" s="10">
        <v>44058</v>
      </c>
      <c r="M2074" s="4"/>
      <c r="N2074" s="1">
        <f>COUNTIF(K:K,K2074)</f>
        <v>1</v>
      </c>
      <c r="O2074" s="1" t="str">
        <f t="shared" si="32"/>
        <v>Expenses,amount,,source,,expence amount,45,category,H2,item1,,item2,item3,H2,item4,,des,شراء عبر نقاط البيع بطاقة: ***1693; مدى(أثير) من: ***3001 مبلغ: SAR 45.00 لدى: MCDONALDS AL NADA PLAZ rd في: 2020-08-15 16:22:46,dae,44058,note2,</v>
      </c>
      <c r="P2074">
        <f>COUNTIF(O:O,O2074)</f>
        <v>1</v>
      </c>
    </row>
    <row r="2075" spans="1:16" ht="30" customHeight="1" thickBot="1" x14ac:dyDescent="0.35">
      <c r="A2075" s="8">
        <v>44072.578252314815</v>
      </c>
      <c r="B2075" s="4" t="s">
        <v>9</v>
      </c>
      <c r="C2075" s="4"/>
      <c r="D2075" s="4"/>
      <c r="E2075" s="9">
        <v>2</v>
      </c>
      <c r="F2075" s="4" t="s">
        <v>14</v>
      </c>
      <c r="G2075" s="4"/>
      <c r="H2075" s="4"/>
      <c r="I2075" s="4" t="s">
        <v>14</v>
      </c>
      <c r="J2075" s="4"/>
      <c r="K2075" s="9" t="s">
        <v>1947</v>
      </c>
      <c r="L2075" s="10">
        <v>44057</v>
      </c>
      <c r="M2075" s="4"/>
      <c r="N2075" s="1">
        <f>COUNTIF(K:K,K2075)</f>
        <v>1</v>
      </c>
      <c r="O2075" s="1" t="str">
        <f t="shared" si="32"/>
        <v>Expenses,amount,,source,,expence amount,2,category,H2,item1,,item2,item3,H2,item4,,des,شراء عبر نقاط البيع بطاقة: ***1693; مدى(أثير) من: ***3001 مبلغ: SAR 2.00 لدى: FIFTY FRUITS RESTAURAN borhood Im في: 2020-08-14 16:20:55,dae,44057,note2,</v>
      </c>
      <c r="P2075">
        <f>COUNTIF(O:O,O2075)</f>
        <v>1</v>
      </c>
    </row>
    <row r="2076" spans="1:16" ht="30" customHeight="1" thickBot="1" x14ac:dyDescent="0.35">
      <c r="A2076" s="8">
        <v>44072.578634259262</v>
      </c>
      <c r="B2076" s="4" t="s">
        <v>9</v>
      </c>
      <c r="C2076" s="4"/>
      <c r="D2076" s="4"/>
      <c r="E2076" s="9">
        <v>100</v>
      </c>
      <c r="F2076" s="4" t="s">
        <v>20</v>
      </c>
      <c r="G2076" s="4"/>
      <c r="H2076" s="4" t="s">
        <v>22</v>
      </c>
      <c r="I2076" s="4"/>
      <c r="J2076" s="4"/>
      <c r="K2076" s="9" t="s">
        <v>1948</v>
      </c>
      <c r="L2076" s="10">
        <v>44056</v>
      </c>
      <c r="M2076" s="4"/>
      <c r="N2076" s="1">
        <f>COUNTIF(K:K,K2076)</f>
        <v>1</v>
      </c>
      <c r="O2076" s="1" t="str">
        <f t="shared" si="32"/>
        <v>Expenses,amount,,source,,expence amount,100,category,Me,item1,,item2Fuel,item3,,item4,,des,شراء عبر نقاط البيع بطاقة: ***1693; مدى(أثير) من: ***3001 مبلغ: SAR 100.00 لدى: PETROLAT STATION في: 2020-08-13 21:35:23,dae,44056,note2,</v>
      </c>
      <c r="P2076">
        <f>COUNTIF(O:O,O2076)</f>
        <v>1</v>
      </c>
    </row>
    <row r="2077" spans="1:16" ht="30" customHeight="1" thickBot="1" x14ac:dyDescent="0.35">
      <c r="A2077" s="8">
        <v>44078.44494212963</v>
      </c>
      <c r="B2077" s="4" t="s">
        <v>9</v>
      </c>
      <c r="C2077" s="4"/>
      <c r="D2077" s="4"/>
      <c r="E2077" s="9">
        <v>25</v>
      </c>
      <c r="F2077" s="4" t="s">
        <v>14</v>
      </c>
      <c r="G2077" s="4"/>
      <c r="H2077" s="4"/>
      <c r="I2077" s="4" t="s">
        <v>14</v>
      </c>
      <c r="J2077" s="4"/>
      <c r="K2077" s="9" t="s">
        <v>1949</v>
      </c>
      <c r="L2077" s="10">
        <v>44072</v>
      </c>
      <c r="M2077" s="4"/>
      <c r="N2077" s="1">
        <f>COUNTIF(K:K,K2077)</f>
        <v>1</v>
      </c>
      <c r="O2077" s="1" t="str">
        <f t="shared" si="32"/>
        <v>Expenses,amount,,source,,expence amount,25,category,H2,item1,,item2,item3,H2,item4,,des,شراء عبر نقاط البيع بطاقة: ***1693; مدى من: ***3001 مبلغ: SAR 25.00 لدى: HERFY1124 في: 2020-08-29 22:40:42,dae,44072,note2,</v>
      </c>
      <c r="P2077">
        <f>COUNTIF(O:O,O2077)</f>
        <v>1</v>
      </c>
    </row>
    <row r="2078" spans="1:16" ht="30" customHeight="1" thickBot="1" x14ac:dyDescent="0.35">
      <c r="A2078" s="8">
        <v>44078.445347222223</v>
      </c>
      <c r="B2078" s="4" t="s">
        <v>9</v>
      </c>
      <c r="C2078" s="4"/>
      <c r="D2078" s="4"/>
      <c r="E2078" s="9">
        <v>39</v>
      </c>
      <c r="F2078" s="4" t="s">
        <v>20</v>
      </c>
      <c r="G2078" s="4"/>
      <c r="H2078" s="4" t="s">
        <v>45</v>
      </c>
      <c r="I2078" s="4"/>
      <c r="J2078" s="4"/>
      <c r="K2078" s="9" t="s">
        <v>1950</v>
      </c>
      <c r="L2078" s="10">
        <v>44072</v>
      </c>
      <c r="M2078" s="4"/>
      <c r="N2078" s="1">
        <f>COUNTIF(K:K,K2078)</f>
        <v>1</v>
      </c>
      <c r="O2078" s="1" t="str">
        <f t="shared" si="32"/>
        <v>Expenses,amount,,source,,expence amount,39,category,Me,item1,,item2Laundry,item3,,item4,,des,شراء عبر نقاط البيع بطاقة: ***1693; مدى(أثير) من: ***3001 مبلغ: SAR 39.00 لدى: laundry HAYA ALI MOHAM 682 MED في: 2020-08-29 16:55:07,dae,44072,note2,</v>
      </c>
      <c r="P2078">
        <f>COUNTIF(O:O,O2078)</f>
        <v>1</v>
      </c>
    </row>
    <row r="2079" spans="1:16" ht="30" customHeight="1" thickBot="1" x14ac:dyDescent="0.35">
      <c r="A2079" s="8">
        <v>44078.446064814816</v>
      </c>
      <c r="B2079" s="4" t="s">
        <v>9</v>
      </c>
      <c r="C2079" s="4"/>
      <c r="D2079" s="4"/>
      <c r="E2079" s="9">
        <v>100</v>
      </c>
      <c r="F2079" s="4" t="s">
        <v>20</v>
      </c>
      <c r="G2079" s="4"/>
      <c r="H2079" s="4" t="s">
        <v>30</v>
      </c>
      <c r="I2079" s="4"/>
      <c r="J2079" s="4"/>
      <c r="K2079" s="9" t="s">
        <v>1951</v>
      </c>
      <c r="L2079" s="10">
        <v>44072</v>
      </c>
      <c r="M2079" s="4"/>
      <c r="N2079" s="1">
        <f>COUNTIF(K:K,K2079)</f>
        <v>1</v>
      </c>
      <c r="O2079" s="1" t="str">
        <f t="shared" si="32"/>
        <v>Expenses,amount,,source,,expence amount,100,category,Me,item1,,item2Other,item3,,item4,,des,شراء عبر نقاط البيع بطاقة: ***1693; مدى(أثير) من: ***3001 مبلغ: SAR 100.00 لدى: BAHAH ALWARD LLHASLAT في:,dae,44072,note2,</v>
      </c>
      <c r="P2079">
        <f>COUNTIF(O:O,O2079)</f>
        <v>1</v>
      </c>
    </row>
    <row r="2080" spans="1:16" ht="30" customHeight="1" thickBot="1" x14ac:dyDescent="0.35">
      <c r="A2080" s="8">
        <v>44078.446898148148</v>
      </c>
      <c r="B2080" s="4" t="s">
        <v>9</v>
      </c>
      <c r="C2080" s="4"/>
      <c r="D2080" s="4"/>
      <c r="E2080" s="9">
        <v>60.75</v>
      </c>
      <c r="F2080" s="4" t="s">
        <v>10</v>
      </c>
      <c r="G2080" s="4" t="s">
        <v>10</v>
      </c>
      <c r="H2080" s="4"/>
      <c r="I2080" s="4"/>
      <c r="J2080" s="4"/>
      <c r="K2080" s="9" t="s">
        <v>1952</v>
      </c>
      <c r="L2080" s="10">
        <v>44058</v>
      </c>
      <c r="M2080" s="4"/>
      <c r="N2080" s="1">
        <f>COUNTIF(K:K,K2080)</f>
        <v>1</v>
      </c>
      <c r="O2080" s="1" t="str">
        <f t="shared" si="32"/>
        <v>Expenses,amount,,source,,expence amount,60.75,category,H1,item1,H1,item2,item3,,item4,,des,شراء عبر نقاط البيع بطاقة: ***1693; مدى(أثير) من: ***3001 مبلغ: SAR 60.75 لدى: Ruba Muhammad Al Hamid st Al Nada في: 2020-08-15 16:15:32,dae,44058,note2,</v>
      </c>
      <c r="P2080">
        <f>COUNTIF(O:O,O2080)</f>
        <v>1</v>
      </c>
    </row>
    <row r="2081" spans="1:16" ht="30" customHeight="1" thickBot="1" x14ac:dyDescent="0.35">
      <c r="A2081" s="8">
        <v>44078.519583333335</v>
      </c>
      <c r="B2081" s="4" t="s">
        <v>9</v>
      </c>
      <c r="C2081" s="4"/>
      <c r="D2081" s="4"/>
      <c r="E2081" s="9">
        <v>10</v>
      </c>
      <c r="F2081" s="4" t="s">
        <v>14</v>
      </c>
      <c r="G2081" s="4"/>
      <c r="H2081" s="4"/>
      <c r="I2081" s="4" t="s">
        <v>14</v>
      </c>
      <c r="J2081" s="4"/>
      <c r="K2081" s="9" t="s">
        <v>1953</v>
      </c>
      <c r="L2081" s="10">
        <v>44057</v>
      </c>
      <c r="M2081" s="4"/>
      <c r="N2081" s="1">
        <f>COUNTIF(K:K,K2081)</f>
        <v>1</v>
      </c>
      <c r="O2081" s="1" t="str">
        <f t="shared" ref="O2081:O2144" si="33">B2081&amp;","&amp;"amount"&amp;","&amp;C2081&amp;","&amp;"source"&amp;","&amp;D2081&amp;","&amp;"expence amount"&amp;","&amp;E2081&amp;","&amp;"category"&amp;","&amp;F2081&amp;","&amp;"item1"&amp;","&amp;G2081&amp;","&amp;"item2"&amp;H2081&amp;","&amp;"item3"&amp;","&amp;I2081&amp;","&amp;"item4"&amp;","&amp;J2081&amp;","&amp;"des"&amp;","&amp;K2081&amp;","&amp;"dae"&amp;","&amp;L2081&amp;","&amp;"note2"&amp;","&amp;M2081</f>
        <v>Expenses,amount,,source,,expence amount,10,category,H2,item1,,item2,item3,H2,item4,,des,شراء عبر نقاط البيع بطاقة: ***1693; مدى(أثير) من: ***3001 مبلغ: SAR 10.00 لدى: FIFTY FRUITS RESTAURAN borhood Im في: 2020-08-14 16:20:21,dae,44057,note2,</v>
      </c>
      <c r="P2081">
        <f>COUNTIF(O:O,O2081)</f>
        <v>1</v>
      </c>
    </row>
    <row r="2082" spans="1:16" ht="30" customHeight="1" thickBot="1" x14ac:dyDescent="0.35">
      <c r="A2082" s="8">
        <v>44078.519918981481</v>
      </c>
      <c r="B2082" s="4" t="s">
        <v>9</v>
      </c>
      <c r="C2082" s="4"/>
      <c r="D2082" s="4"/>
      <c r="E2082" s="9">
        <v>80</v>
      </c>
      <c r="F2082" s="4" t="s">
        <v>14</v>
      </c>
      <c r="G2082" s="4"/>
      <c r="H2082" s="4"/>
      <c r="I2082" s="4" t="s">
        <v>14</v>
      </c>
      <c r="J2082" s="4"/>
      <c r="K2082" s="9" t="s">
        <v>1954</v>
      </c>
      <c r="L2082" s="10">
        <v>44057</v>
      </c>
      <c r="M2082" s="4"/>
      <c r="N2082" s="1">
        <f>COUNTIF(K:K,K2082)</f>
        <v>1</v>
      </c>
      <c r="O2082" s="1" t="str">
        <f t="shared" si="33"/>
        <v>Expenses,amount,,source,,expence amount,80,category,H2,item1,,item2,item3,H2,item4,,des,شراء عبر نقاط البيع بطاقة: ***1693; مدى(أثير) من: ***3001 مبلغ: SAR 80.00 لدى: FIFTY FRUITS RESTAURAN borhood Im في: 2020-08-14 16:12:39,dae,44057,note2,</v>
      </c>
      <c r="P2082">
        <f>COUNTIF(O:O,O2082)</f>
        <v>1</v>
      </c>
    </row>
    <row r="2083" spans="1:16" ht="30" customHeight="1" thickBot="1" x14ac:dyDescent="0.35">
      <c r="A2083" s="8">
        <v>44078.520289351851</v>
      </c>
      <c r="B2083" s="4" t="s">
        <v>9</v>
      </c>
      <c r="C2083" s="4"/>
      <c r="D2083" s="4"/>
      <c r="E2083" s="9">
        <v>19</v>
      </c>
      <c r="F2083" s="4" t="s">
        <v>14</v>
      </c>
      <c r="G2083" s="4"/>
      <c r="H2083" s="4"/>
      <c r="I2083" s="4" t="s">
        <v>14</v>
      </c>
      <c r="J2083" s="4"/>
      <c r="K2083" s="9" t="s">
        <v>1955</v>
      </c>
      <c r="L2083" s="10">
        <v>44056</v>
      </c>
      <c r="M2083" s="4"/>
      <c r="N2083" s="1">
        <f>COUNTIF(K:K,K2083)</f>
        <v>1</v>
      </c>
      <c r="O2083" s="1" t="str">
        <f t="shared" si="33"/>
        <v>Expenses,amount,,source,,expence amount,19,category,H2,item1,,item2,item3,H2,item4,,des,شراء عبر نقاط البيع بطاقة: ***1693; مدى(أثير) من: ***3001 مبلغ: SAR 19.00 لدى: DURRAT ALRIMAL COMPANY kah st في: 2020-08-13 20:36:29,dae,44056,note2,</v>
      </c>
      <c r="P2083">
        <f>COUNTIF(O:O,O2083)</f>
        <v>1</v>
      </c>
    </row>
    <row r="2084" spans="1:16" ht="30" customHeight="1" thickBot="1" x14ac:dyDescent="0.35">
      <c r="A2084" s="8">
        <v>44078.520624999997</v>
      </c>
      <c r="B2084" s="4" t="s">
        <v>9</v>
      </c>
      <c r="C2084" s="4"/>
      <c r="D2084" s="4"/>
      <c r="E2084" s="9">
        <v>274</v>
      </c>
      <c r="F2084" s="4" t="s">
        <v>14</v>
      </c>
      <c r="G2084" s="4"/>
      <c r="H2084" s="4"/>
      <c r="I2084" s="4" t="s">
        <v>14</v>
      </c>
      <c r="J2084" s="4"/>
      <c r="K2084" s="9" t="s">
        <v>1956</v>
      </c>
      <c r="L2084" s="10">
        <v>44056</v>
      </c>
      <c r="M2084" s="4"/>
      <c r="N2084" s="1">
        <f>COUNTIF(K:K,K2084)</f>
        <v>1</v>
      </c>
      <c r="O2084" s="1" t="str">
        <f t="shared" si="33"/>
        <v>Expenses,amount,,source,,expence amount,274,category,H2,item1,,item2,item3,H2,item4,,des,شراء عبر نقاط البيع بطاقة: ***1693; مدى(أثير) من: ***3001 مبلغ: SAR 274.00 لدى: DURRAT ALRIMAL COMPANY kah st في: 2020-08-13 20:31:30,dae,44056,note2,</v>
      </c>
      <c r="P2084">
        <f>COUNTIF(O:O,O2084)</f>
        <v>1</v>
      </c>
    </row>
    <row r="2085" spans="1:16" ht="30" customHeight="1" thickBot="1" x14ac:dyDescent="0.35">
      <c r="A2085" s="8">
        <v>44078.691122685188</v>
      </c>
      <c r="B2085" s="4" t="s">
        <v>9</v>
      </c>
      <c r="C2085" s="4"/>
      <c r="D2085" s="4"/>
      <c r="E2085" s="9">
        <v>73</v>
      </c>
      <c r="F2085" s="4" t="s">
        <v>14</v>
      </c>
      <c r="G2085" s="4"/>
      <c r="H2085" s="4"/>
      <c r="I2085" s="4" t="s">
        <v>14</v>
      </c>
      <c r="J2085" s="4"/>
      <c r="K2085" s="9" t="s">
        <v>1957</v>
      </c>
      <c r="L2085" s="10">
        <v>44055</v>
      </c>
      <c r="M2085" s="4"/>
      <c r="N2085" s="1">
        <f>COUNTIF(K:K,K2085)</f>
        <v>1</v>
      </c>
      <c r="O2085" s="1" t="str">
        <f t="shared" si="33"/>
        <v>Expenses,amount,,source,,expence amount,73,category,H2,item1,,item2,item3,H2,item4,,des,شراء عبر نقاط البيع بطاقة: ***1693; مدى(أثير) من: ***3001 مبلغ: SAR 73.00 لدى: FIFTY FRUITS RESTAURAN borhood Im في: 2020-08-12 22:33:15,dae,44055,note2,</v>
      </c>
      <c r="P2085">
        <f>COUNTIF(O:O,O2085)</f>
        <v>1</v>
      </c>
    </row>
    <row r="2086" spans="1:16" ht="30" customHeight="1" thickBot="1" x14ac:dyDescent="0.35">
      <c r="A2086" s="8">
        <v>44078.69153935185</v>
      </c>
      <c r="B2086" s="4" t="s">
        <v>9</v>
      </c>
      <c r="C2086" s="4"/>
      <c r="D2086" s="4"/>
      <c r="E2086" s="9">
        <v>34.96</v>
      </c>
      <c r="F2086" s="4" t="s">
        <v>14</v>
      </c>
      <c r="G2086" s="4"/>
      <c r="H2086" s="4"/>
      <c r="I2086" s="4" t="s">
        <v>14</v>
      </c>
      <c r="J2086" s="4"/>
      <c r="K2086" s="9" t="s">
        <v>1958</v>
      </c>
      <c r="L2086" s="10">
        <v>44055</v>
      </c>
      <c r="M2086" s="4"/>
      <c r="N2086" s="1">
        <f>COUNTIF(K:K,K2086)</f>
        <v>1</v>
      </c>
      <c r="O2086" s="1" t="str">
        <f t="shared" si="33"/>
        <v>Expenses,amount,,source,,expence amount,34.96,category,H2,item1,,item2,item3,H2,item4,,des,شراء عبر نقاط البيع بطاقة: ***1693; مدى(أثير) من: ***3001 مبلغ: SAR 34.96 لدى: NAJMAH HAY ALNADA في: 2020-08-12 21:02:52,dae,44055,note2,</v>
      </c>
      <c r="P2086">
        <f>COUNTIF(O:O,O2086)</f>
        <v>1</v>
      </c>
    </row>
    <row r="2087" spans="1:16" ht="30" customHeight="1" thickBot="1" x14ac:dyDescent="0.35">
      <c r="A2087" s="8">
        <v>44078.69189814815</v>
      </c>
      <c r="B2087" s="4" t="s">
        <v>9</v>
      </c>
      <c r="C2087" s="4"/>
      <c r="D2087" s="4"/>
      <c r="E2087" s="9">
        <v>58</v>
      </c>
      <c r="F2087" s="4" t="s">
        <v>14</v>
      </c>
      <c r="G2087" s="4"/>
      <c r="H2087" s="4"/>
      <c r="I2087" s="4" t="s">
        <v>14</v>
      </c>
      <c r="J2087" s="4"/>
      <c r="K2087" s="9" t="s">
        <v>1959</v>
      </c>
      <c r="L2087" s="10">
        <v>44055</v>
      </c>
      <c r="M2087" s="4"/>
      <c r="N2087" s="1">
        <f>COUNTIF(K:K,K2087)</f>
        <v>1</v>
      </c>
      <c r="O2087" s="1" t="str">
        <f t="shared" si="33"/>
        <v>Expenses,amount,,source,,expence amount,58,category,H2,item1,,item2,item3,H2,item4,,des,شراء عبر نقاط البيع بطاقة: ***1693; مدى(أثير) من: ***3001 مبلغ: SAR 58.00 لدى: ALTAZAJ في: 2020-08-12 20:50:46,dae,44055,note2,</v>
      </c>
      <c r="P2087">
        <f>COUNTIF(O:O,O2087)</f>
        <v>1</v>
      </c>
    </row>
    <row r="2088" spans="1:16" ht="30" customHeight="1" thickBot="1" x14ac:dyDescent="0.35">
      <c r="A2088" s="8">
        <v>44079.874085648145</v>
      </c>
      <c r="B2088" s="4" t="s">
        <v>9</v>
      </c>
      <c r="C2088" s="4"/>
      <c r="D2088" s="4"/>
      <c r="E2088" s="9">
        <v>5.3</v>
      </c>
      <c r="F2088" s="4" t="s">
        <v>20</v>
      </c>
      <c r="G2088" s="4"/>
      <c r="H2088" s="4" t="s">
        <v>74</v>
      </c>
      <c r="I2088" s="4"/>
      <c r="J2088" s="4"/>
      <c r="K2088" s="9" t="s">
        <v>1960</v>
      </c>
      <c r="L2088" s="10">
        <v>44069</v>
      </c>
      <c r="M2088" s="4"/>
      <c r="N2088" s="1">
        <f>COUNTIF(K:K,K2088)</f>
        <v>1</v>
      </c>
      <c r="O2088" s="1" t="str">
        <f t="shared" si="33"/>
        <v>Expenses,amount,,source,,expence amount,5.3,category,Me,item1,,item2Food,item3,,item4,,des,شراء عبر نقاط البيع بطاقة:*9034;مدى(أثير) من:*2984 لدى:Ruba Muhammad Al-Hamid مبلغ:SAR 5.30 في:20-08-26 15:23,dae,44069,note2,</v>
      </c>
      <c r="P2088">
        <f>COUNTIF(O:O,O2088)</f>
        <v>1</v>
      </c>
    </row>
    <row r="2089" spans="1:16" ht="30" customHeight="1" thickBot="1" x14ac:dyDescent="0.35">
      <c r="A2089" s="8">
        <v>44079.874421296299</v>
      </c>
      <c r="B2089" s="4" t="s">
        <v>9</v>
      </c>
      <c r="C2089" s="4"/>
      <c r="D2089" s="4"/>
      <c r="E2089" s="9">
        <v>9</v>
      </c>
      <c r="F2089" s="4" t="s">
        <v>20</v>
      </c>
      <c r="G2089" s="4"/>
      <c r="H2089" s="4" t="s">
        <v>84</v>
      </c>
      <c r="I2089" s="4"/>
      <c r="J2089" s="4"/>
      <c r="K2089" s="9" t="s">
        <v>1961</v>
      </c>
      <c r="L2089" s="10">
        <v>44069</v>
      </c>
      <c r="M2089" s="4"/>
      <c r="N2089" s="1">
        <f>COUNTIF(K:K,K2089)</f>
        <v>1</v>
      </c>
      <c r="O2089" s="1" t="str">
        <f t="shared" si="33"/>
        <v>Expenses,amount,,source,,expence amount,9,category,Me,item1,,item2Coffee,item3,,item4,,des,شراء عبر نقاط البيع بطاقة:*9034;مدى(أثير) من:*2984 لدى:AL NADA PLAZA10219 مبلغ:SAR 9.00 في:20-08-26 09:54,dae,44069,note2,</v>
      </c>
      <c r="P2089">
        <f>COUNTIF(O:O,O2089)</f>
        <v>1</v>
      </c>
    </row>
    <row r="2090" spans="1:16" ht="30" customHeight="1" thickBot="1" x14ac:dyDescent="0.35">
      <c r="A2090" s="8">
        <v>44079.875092592592</v>
      </c>
      <c r="B2090" s="4" t="s">
        <v>9</v>
      </c>
      <c r="C2090" s="4"/>
      <c r="D2090" s="4"/>
      <c r="E2090" s="9">
        <v>171</v>
      </c>
      <c r="F2090" s="4" t="s">
        <v>14</v>
      </c>
      <c r="G2090" s="4"/>
      <c r="H2090" s="4"/>
      <c r="I2090" s="4" t="s">
        <v>14</v>
      </c>
      <c r="J2090" s="4"/>
      <c r="K2090" s="9" t="s">
        <v>1962</v>
      </c>
      <c r="L2090" s="10">
        <v>44069</v>
      </c>
      <c r="M2090" s="4"/>
      <c r="N2090" s="1">
        <f>COUNTIF(K:K,K2090)</f>
        <v>1</v>
      </c>
      <c r="O2090" s="1" t="str">
        <f t="shared" si="33"/>
        <v>Expenses,amount,,source,,expence amount,171,category,H2,item1,,item2,item3,H2,item4,,des,شراء عبر نقاط البيع بطاقة:*9034;مدى(أثير) من:*2984 لدى:YATEB RESTRANET COMPAN مبلغ:SAR 171.35 في:20-08-26 21:09,dae,44069,note2,</v>
      </c>
      <c r="P2090">
        <f>COUNTIF(O:O,O2090)</f>
        <v>1</v>
      </c>
    </row>
    <row r="2091" spans="1:16" ht="30" customHeight="1" thickBot="1" x14ac:dyDescent="0.35">
      <c r="A2091" s="8">
        <v>44079.875578703701</v>
      </c>
      <c r="B2091" s="4" t="s">
        <v>9</v>
      </c>
      <c r="C2091" s="4"/>
      <c r="D2091" s="4"/>
      <c r="E2091" s="9">
        <v>12</v>
      </c>
      <c r="F2091" s="4" t="s">
        <v>20</v>
      </c>
      <c r="G2091" s="4"/>
      <c r="H2091" s="4" t="s">
        <v>84</v>
      </c>
      <c r="I2091" s="4"/>
      <c r="J2091" s="4"/>
      <c r="K2091" s="9" t="s">
        <v>1963</v>
      </c>
      <c r="L2091" s="10">
        <v>44068</v>
      </c>
      <c r="M2091" s="4"/>
      <c r="N2091" s="1">
        <f>COUNTIF(K:K,K2091)</f>
        <v>1</v>
      </c>
      <c r="O2091" s="1" t="str">
        <f t="shared" si="33"/>
        <v>Expenses,amount,,source,,expence amount,12,category,Me,item1,,item2Coffee,item3,,item4,,des,شراء عبر نقاط البيع بطاقة:*9034;مدى(أثير) من:*2984 لدى:JAVA TIME FOR TRADING مبلغ:SAR 12.00 في:20-08-25 11:35,dae,44068,note2,</v>
      </c>
      <c r="P2091">
        <f>COUNTIF(O:O,O2091)</f>
        <v>1</v>
      </c>
    </row>
    <row r="2092" spans="1:16" ht="30" customHeight="1" thickBot="1" x14ac:dyDescent="0.35">
      <c r="A2092" s="8">
        <v>44079.985451388886</v>
      </c>
      <c r="B2092" s="4" t="s">
        <v>9</v>
      </c>
      <c r="C2092" s="4"/>
      <c r="D2092" s="4"/>
      <c r="E2092" s="9">
        <v>26</v>
      </c>
      <c r="F2092" s="4" t="s">
        <v>14</v>
      </c>
      <c r="G2092" s="4"/>
      <c r="H2092" s="4"/>
      <c r="I2092" s="4" t="s">
        <v>14</v>
      </c>
      <c r="J2092" s="4"/>
      <c r="K2092" s="9" t="s">
        <v>1964</v>
      </c>
      <c r="L2092" s="10">
        <v>44064</v>
      </c>
      <c r="M2092" s="4"/>
      <c r="N2092" s="1">
        <f>COUNTIF(K:K,K2092)</f>
        <v>1</v>
      </c>
      <c r="O2092" s="1" t="str">
        <f t="shared" si="33"/>
        <v>Expenses,amount,,source,,expence amount,26,category,H2,item1,,item2,item3,H2,item4,,des,شراء عبر نقاط البيع بطاقة:*9034;مدى(أثير) من:*2984 لدى:SHAWARMER AlWadi 33 مبلغ:SAR 26.00 في:20-08-21 12:58,dae,44064,note2,</v>
      </c>
      <c r="P2092">
        <f>COUNTIF(O:O,O2092)</f>
        <v>1</v>
      </c>
    </row>
    <row r="2093" spans="1:16" ht="30" customHeight="1" thickBot="1" x14ac:dyDescent="0.35">
      <c r="A2093" s="8">
        <v>44079.985891203702</v>
      </c>
      <c r="B2093" s="4" t="s">
        <v>9</v>
      </c>
      <c r="C2093" s="4"/>
      <c r="D2093" s="4"/>
      <c r="E2093" s="9">
        <v>50</v>
      </c>
      <c r="F2093" s="4" t="s">
        <v>20</v>
      </c>
      <c r="G2093" s="4"/>
      <c r="H2093" s="4" t="s">
        <v>22</v>
      </c>
      <c r="I2093" s="4"/>
      <c r="J2093" s="4"/>
      <c r="K2093" s="9" t="s">
        <v>1965</v>
      </c>
      <c r="L2093" s="10">
        <v>44064</v>
      </c>
      <c r="M2093" s="4"/>
      <c r="N2093" s="1">
        <f>COUNTIF(K:K,K2093)</f>
        <v>1</v>
      </c>
      <c r="O2093" s="1" t="str">
        <f t="shared" si="33"/>
        <v>Expenses,amount,,source,,expence amount,50,category,Me,item1,,item2Fuel,item3,,item4,,des,شراء عبر نقاط البيع بطاقة:*9034;مدى(أثير) من:*2984 لدى:OTHMAN BIN AFAN STATIO مبلغ:SAR 50.00 في:20-08-21 12:59,dae,44064,note2,</v>
      </c>
      <c r="P2093">
        <f>COUNTIF(O:O,O2093)</f>
        <v>1</v>
      </c>
    </row>
    <row r="2094" spans="1:16" ht="30" customHeight="1" thickBot="1" x14ac:dyDescent="0.35">
      <c r="A2094" s="8">
        <v>44079.986319444448</v>
      </c>
      <c r="B2094" s="4" t="s">
        <v>9</v>
      </c>
      <c r="C2094" s="4"/>
      <c r="D2094" s="4"/>
      <c r="E2094" s="9">
        <v>5</v>
      </c>
      <c r="F2094" s="4" t="s">
        <v>20</v>
      </c>
      <c r="G2094" s="4"/>
      <c r="H2094" s="4" t="s">
        <v>84</v>
      </c>
      <c r="I2094" s="4"/>
      <c r="J2094" s="4"/>
      <c r="K2094" s="9" t="s">
        <v>1966</v>
      </c>
      <c r="L2094" s="10">
        <v>44056</v>
      </c>
      <c r="M2094" s="4"/>
      <c r="N2094" s="1">
        <f>COUNTIF(K:K,K2094)</f>
        <v>1</v>
      </c>
      <c r="O2094" s="1" t="str">
        <f t="shared" si="33"/>
        <v>Expenses,amount,,source,,expence amount,5,category,Me,item1,,item2Coffee,item3,,item4,,des,شراء عبر نقاط البيع بطاقة:*9034;مدى(أثير) من:*2984 لدى:SHAY BOKHAR مبلغ:SAR 5.00 في:20-08-13 16:58,dae,44056,note2,</v>
      </c>
      <c r="P2094">
        <f>COUNTIF(O:O,O2094)</f>
        <v>1</v>
      </c>
    </row>
    <row r="2095" spans="1:16" ht="30" customHeight="1" thickBot="1" x14ac:dyDescent="0.35">
      <c r="A2095" s="8">
        <v>44079.986805555556</v>
      </c>
      <c r="B2095" s="4" t="s">
        <v>9</v>
      </c>
      <c r="C2095" s="4"/>
      <c r="D2095" s="4"/>
      <c r="E2095" s="9">
        <v>28.5</v>
      </c>
      <c r="F2095" s="4" t="s">
        <v>20</v>
      </c>
      <c r="G2095" s="4"/>
      <c r="H2095" s="4" t="s">
        <v>74</v>
      </c>
      <c r="I2095" s="4"/>
      <c r="J2095" s="4"/>
      <c r="K2095" s="9" t="s">
        <v>1967</v>
      </c>
      <c r="L2095" s="10">
        <v>44056</v>
      </c>
      <c r="M2095" s="4"/>
      <c r="N2095" s="1">
        <f>COUNTIF(K:K,K2095)</f>
        <v>1</v>
      </c>
      <c r="O2095" s="1" t="str">
        <f t="shared" si="33"/>
        <v>Expenses,amount,,source,,expence amount,28.5,category,Me,item1,,item2Food,item3,,item4,,des,شراء عبر نقاط البيع بطاقة:*9034;مدى(أثير) من:*2984 لدى:ALNADEG CO مبلغ:SAR 28.50 في:20-08-13 16:06,dae,44056,note2,</v>
      </c>
      <c r="P2095">
        <f>COUNTIF(O:O,O2095)</f>
        <v>1</v>
      </c>
    </row>
    <row r="2096" spans="1:16" ht="30" customHeight="1" thickBot="1" x14ac:dyDescent="0.35">
      <c r="A2096" s="8">
        <v>44080.059328703705</v>
      </c>
      <c r="B2096" s="4" t="s">
        <v>9</v>
      </c>
      <c r="C2096" s="4"/>
      <c r="D2096" s="4"/>
      <c r="E2096" s="9">
        <v>32</v>
      </c>
      <c r="F2096" s="4" t="s">
        <v>20</v>
      </c>
      <c r="G2096" s="4"/>
      <c r="H2096" s="4" t="s">
        <v>84</v>
      </c>
      <c r="I2096" s="4"/>
      <c r="J2096" s="4"/>
      <c r="K2096" s="9" t="s">
        <v>1968</v>
      </c>
      <c r="L2096" s="10">
        <v>44055</v>
      </c>
      <c r="M2096" s="4"/>
      <c r="N2096" s="1">
        <f>COUNTIF(K:K,K2096)</f>
        <v>1</v>
      </c>
      <c r="O2096" s="1" t="str">
        <f t="shared" si="33"/>
        <v>Expenses,amount,,source,,expence amount,32,category,Me,item1,,item2Coffee,item3,,item4,,des,شراء عبر نقاط البيع بطاقة:*9034;مدى(أثير) من:*2984 لدى:DUNKIN DONUTS مبلغ:SAR 32.00 في:20-08-12 09:43,dae,44055,note2,</v>
      </c>
      <c r="P2096">
        <f>COUNTIF(O:O,O2096)</f>
        <v>1</v>
      </c>
    </row>
    <row r="2097" spans="1:16" ht="30" customHeight="1" thickBot="1" x14ac:dyDescent="0.35">
      <c r="A2097" s="8">
        <v>44080.421018518522</v>
      </c>
      <c r="B2097" s="4" t="s">
        <v>9</v>
      </c>
      <c r="C2097" s="4"/>
      <c r="D2097" s="4"/>
      <c r="E2097" s="9">
        <v>15</v>
      </c>
      <c r="F2097" s="4" t="s">
        <v>20</v>
      </c>
      <c r="G2097" s="4"/>
      <c r="H2097" s="4" t="s">
        <v>22</v>
      </c>
      <c r="I2097" s="4"/>
      <c r="J2097" s="4"/>
      <c r="K2097" s="4" t="s">
        <v>99</v>
      </c>
      <c r="L2097" s="10">
        <v>44080</v>
      </c>
      <c r="M2097" s="4"/>
      <c r="N2097" s="1">
        <f>COUNTIF(K:K,K2097)</f>
        <v>118</v>
      </c>
      <c r="O2097" s="1" t="str">
        <f t="shared" si="33"/>
        <v>Expenses,amount,,source,,expence amount,15,category,Me,item1,,item2Fuel,item3,,item4,,des,C,dae,44080,note2,</v>
      </c>
      <c r="P2097">
        <f>COUNTIF(O:O,O2097)</f>
        <v>1</v>
      </c>
    </row>
    <row r="2098" spans="1:16" ht="30" customHeight="1" thickBot="1" x14ac:dyDescent="0.35">
      <c r="A2098" s="8">
        <v>44080.421273148146</v>
      </c>
      <c r="B2098" s="4" t="s">
        <v>9</v>
      </c>
      <c r="C2098" s="4"/>
      <c r="D2098" s="4"/>
      <c r="E2098" s="9">
        <v>14.5</v>
      </c>
      <c r="F2098" s="4" t="s">
        <v>14</v>
      </c>
      <c r="G2098" s="4"/>
      <c r="H2098" s="4"/>
      <c r="I2098" s="4" t="s">
        <v>14</v>
      </c>
      <c r="J2098" s="4"/>
      <c r="K2098" s="9" t="s">
        <v>1969</v>
      </c>
      <c r="L2098" s="10">
        <v>44078</v>
      </c>
      <c r="M2098" s="4"/>
      <c r="N2098" s="1">
        <f>COUNTIF(K:K,K2098)</f>
        <v>1</v>
      </c>
      <c r="O2098" s="1" t="str">
        <f t="shared" si="33"/>
        <v>Expenses,amount,,source,,expence amount,14.5,category,H2,item1,,item2,item3,H2,item4,,des,موز,dae,44078,note2,</v>
      </c>
      <c r="P2098">
        <f>COUNTIF(O:O,O2098)</f>
        <v>1</v>
      </c>
    </row>
    <row r="2099" spans="1:16" ht="30" customHeight="1" thickBot="1" x14ac:dyDescent="0.35">
      <c r="A2099" s="8">
        <v>44080.576597222222</v>
      </c>
      <c r="B2099" s="4" t="s">
        <v>9</v>
      </c>
      <c r="C2099" s="4"/>
      <c r="D2099" s="4"/>
      <c r="E2099" s="9">
        <v>1000</v>
      </c>
      <c r="F2099" s="4" t="s">
        <v>10</v>
      </c>
      <c r="G2099" s="4" t="s">
        <v>10</v>
      </c>
      <c r="H2099" s="4"/>
      <c r="I2099" s="4"/>
      <c r="J2099" s="4"/>
      <c r="K2099" s="9" t="s">
        <v>1970</v>
      </c>
      <c r="L2099" s="10">
        <v>44080</v>
      </c>
      <c r="M2099" s="4"/>
      <c r="N2099" s="1">
        <f>COUNTIF(K:K,K2099)</f>
        <v>1</v>
      </c>
      <c r="O2099" s="1" t="str">
        <f t="shared" si="33"/>
        <v>Expenses,amount,,source,,expence amount,1000,category,H1,item1,H1,item2,item3,,item4,,des,حوالة صادرة: محلية من: xx007 مبلغ: 1000.00 SAR في: 2020/09/06 10:34,dae,44080,note2,</v>
      </c>
      <c r="P2099">
        <f>COUNTIF(O:O,O2099)</f>
        <v>1</v>
      </c>
    </row>
    <row r="2100" spans="1:16" ht="30" customHeight="1" thickBot="1" x14ac:dyDescent="0.35">
      <c r="A2100" s="8">
        <v>44080.576932870368</v>
      </c>
      <c r="B2100" s="4" t="s">
        <v>9</v>
      </c>
      <c r="C2100" s="4"/>
      <c r="D2100" s="4"/>
      <c r="E2100" s="9">
        <v>1000</v>
      </c>
      <c r="F2100" s="4" t="s">
        <v>14</v>
      </c>
      <c r="G2100" s="4"/>
      <c r="H2100" s="4"/>
      <c r="I2100" s="4" t="s">
        <v>53</v>
      </c>
      <c r="J2100" s="4"/>
      <c r="K2100" s="9" t="s">
        <v>1971</v>
      </c>
      <c r="L2100" s="10">
        <v>44080</v>
      </c>
      <c r="M2100" s="4"/>
      <c r="N2100" s="1">
        <f>COUNTIF(K:K,K2100)</f>
        <v>1</v>
      </c>
      <c r="O2100" s="1" t="str">
        <f t="shared" si="33"/>
        <v>Expenses,amount,,source,,expence amount,1000,category,H2,item1,,item2,item3,RHMA,item4,,des,حوالة صادرة: محلية من: xx007 مبلغ: 1000.00 SAR في: 2020/09/06 10:35,dae,44080,note2,</v>
      </c>
      <c r="P2100">
        <f>COUNTIF(O:O,O2100)</f>
        <v>1</v>
      </c>
    </row>
    <row r="2101" spans="1:16" ht="30" customHeight="1" thickBot="1" x14ac:dyDescent="0.35">
      <c r="A2101" s="8">
        <v>44080.577280092592</v>
      </c>
      <c r="B2101" s="4" t="s">
        <v>9</v>
      </c>
      <c r="C2101" s="4"/>
      <c r="D2101" s="4"/>
      <c r="E2101" s="11">
        <v>2000</v>
      </c>
      <c r="F2101" s="4" t="s">
        <v>14</v>
      </c>
      <c r="G2101" s="4"/>
      <c r="H2101" s="4"/>
      <c r="I2101" s="4" t="s">
        <v>14</v>
      </c>
      <c r="J2101" s="4"/>
      <c r="K2101" s="9" t="s">
        <v>1972</v>
      </c>
      <c r="L2101" s="10">
        <v>44080</v>
      </c>
      <c r="M2101" s="4"/>
      <c r="N2101" s="1">
        <f>COUNTIF(K:K,K2101)</f>
        <v>1</v>
      </c>
      <c r="O2101" s="1" t="str">
        <f t="shared" si="33"/>
        <v>Expenses,amount,,source,,expence amount,2000,category,H2,item1,,item2,item3,H2,item4,,des,حوالة صادرة: محلية من: xx007 مبلغ: 2000.00 SAR في: 2020/09/06 10:34,dae,44080,note2,</v>
      </c>
      <c r="P2101">
        <f>COUNTIF(O:O,O2101)</f>
        <v>1</v>
      </c>
    </row>
    <row r="2102" spans="1:16" ht="30" customHeight="1" thickBot="1" x14ac:dyDescent="0.35">
      <c r="A2102" s="8">
        <v>44080.577592592592</v>
      </c>
      <c r="B2102" s="4" t="s">
        <v>9</v>
      </c>
      <c r="C2102" s="4"/>
      <c r="D2102" s="4"/>
      <c r="E2102" s="9">
        <v>200</v>
      </c>
      <c r="F2102" s="4" t="s">
        <v>14</v>
      </c>
      <c r="G2102" s="4"/>
      <c r="H2102" s="4"/>
      <c r="I2102" s="4" t="s">
        <v>14</v>
      </c>
      <c r="J2102" s="4"/>
      <c r="K2102" s="9" t="s">
        <v>1973</v>
      </c>
      <c r="L2102" s="10">
        <v>44077</v>
      </c>
      <c r="M2102" s="4"/>
      <c r="N2102" s="1">
        <f>COUNTIF(K:K,K2102)</f>
        <v>1</v>
      </c>
      <c r="O2102" s="1" t="str">
        <f t="shared" si="33"/>
        <v>Expenses,amount,,source,,expence amount,200,category,H2,item1,,item2,item3,H2,item4,,des,سحب: صراف آلي بطاقة: **4529 مدى دولة: السعودية من: xx007 مبلغ: 200.00 SAR في: 2020/09/03 17:28,dae,44077,note2,</v>
      </c>
      <c r="P2102">
        <f>COUNTIF(O:O,O2102)</f>
        <v>1</v>
      </c>
    </row>
    <row r="2103" spans="1:16" ht="30" customHeight="1" thickBot="1" x14ac:dyDescent="0.35">
      <c r="A2103" s="8">
        <v>44080.712453703702</v>
      </c>
      <c r="B2103" s="4" t="s">
        <v>9</v>
      </c>
      <c r="C2103" s="4"/>
      <c r="D2103" s="4"/>
      <c r="E2103" s="9">
        <v>38</v>
      </c>
      <c r="F2103" s="4" t="s">
        <v>20</v>
      </c>
      <c r="G2103" s="4"/>
      <c r="H2103" s="4" t="s">
        <v>30</v>
      </c>
      <c r="I2103" s="4"/>
      <c r="J2103" s="4"/>
      <c r="K2103" s="9" t="s">
        <v>1974</v>
      </c>
      <c r="L2103" s="10">
        <v>44080</v>
      </c>
      <c r="M2103" s="4"/>
      <c r="N2103" s="1">
        <f>COUNTIF(K:K,K2103)</f>
        <v>1</v>
      </c>
      <c r="O2103" s="1" t="str">
        <f t="shared" si="33"/>
        <v>Expenses,amount,,source,,expence amount,38,category,Me,item1,,item2Other,item3,,item4,,des,مشتريات نقاط البيع بطاقة: **4529;مدى من: xx007 مبلغ: 10 USD لدى: Scribd Inc دولة: أمريكا في: 2020/09/06 13:55,dae,44080,note2,</v>
      </c>
      <c r="P2103">
        <f>COUNTIF(O:O,O2103)</f>
        <v>1</v>
      </c>
    </row>
    <row r="2104" spans="1:16" ht="30" customHeight="1" thickBot="1" x14ac:dyDescent="0.35">
      <c r="A2104" s="8">
        <v>44080.858541666668</v>
      </c>
      <c r="B2104" s="4" t="s">
        <v>9</v>
      </c>
      <c r="C2104" s="4"/>
      <c r="D2104" s="4"/>
      <c r="E2104" s="9">
        <v>30</v>
      </c>
      <c r="F2104" s="4" t="s">
        <v>14</v>
      </c>
      <c r="G2104" s="4"/>
      <c r="H2104" s="4"/>
      <c r="I2104" s="4" t="s">
        <v>14</v>
      </c>
      <c r="J2104" s="4"/>
      <c r="K2104" s="9" t="s">
        <v>1975</v>
      </c>
      <c r="L2104" s="10">
        <v>44080</v>
      </c>
      <c r="M2104" s="4"/>
      <c r="N2104" s="1">
        <f>COUNTIF(K:K,K2104)</f>
        <v>1</v>
      </c>
      <c r="O2104" s="1" t="str">
        <f t="shared" si="33"/>
        <v>Expenses,amount,,source,,expence amount,30,category,H2,item1,,item2,item3,H2,item4,,des,مشتريات نقاط البيع بطاقة: **4529;مدى(أثير) من: xx007 مبلغ: 30.00 SAR لدى: Abu Bakar 2 دولة: السعودية في: 2020/09/06 16:17,dae,44080,note2,</v>
      </c>
      <c r="P2104">
        <f>COUNTIF(O:O,O2104)</f>
        <v>1</v>
      </c>
    </row>
    <row r="2105" spans="1:16" ht="30" customHeight="1" thickBot="1" x14ac:dyDescent="0.35">
      <c r="A2105" s="8">
        <v>44080.924675925926</v>
      </c>
      <c r="B2105" s="4" t="s">
        <v>9</v>
      </c>
      <c r="C2105" s="4"/>
      <c r="D2105" s="4"/>
      <c r="E2105" s="9">
        <v>80.75</v>
      </c>
      <c r="F2105" s="4" t="s">
        <v>14</v>
      </c>
      <c r="G2105" s="4"/>
      <c r="H2105" s="4"/>
      <c r="I2105" s="4" t="s">
        <v>14</v>
      </c>
      <c r="J2105" s="4"/>
      <c r="K2105" s="9" t="s">
        <v>1976</v>
      </c>
      <c r="L2105" s="10">
        <v>44080</v>
      </c>
      <c r="M2105" s="4"/>
      <c r="N2105" s="1">
        <f>COUNTIF(K:K,K2105)</f>
        <v>1</v>
      </c>
      <c r="O2105" s="1" t="str">
        <f t="shared" si="33"/>
        <v>Expenses,amount,,source,,expence amount,80.75,category,H2,item1,,item2,item3,H2,item4,,des,مشتريات نقاط البيع بطاقة: **4529;مدى(أثير) من: xx007 مبلغ: 80.75 SAR لدى: MOHAMMED SAAD ALDEN CO دولة: السعودية في: 2020/09/06 19:29,dae,44080,note2,</v>
      </c>
      <c r="P2105">
        <f>COUNTIF(O:O,O2105)</f>
        <v>1</v>
      </c>
    </row>
    <row r="2106" spans="1:16" ht="30" customHeight="1" thickBot="1" x14ac:dyDescent="0.35">
      <c r="A2106" s="8">
        <v>44081.374236111114</v>
      </c>
      <c r="B2106" s="4" t="s">
        <v>9</v>
      </c>
      <c r="C2106" s="4"/>
      <c r="D2106" s="4"/>
      <c r="E2106" s="9">
        <v>214</v>
      </c>
      <c r="F2106" s="4" t="s">
        <v>20</v>
      </c>
      <c r="G2106" s="4"/>
      <c r="H2106" s="4" t="s">
        <v>306</v>
      </c>
      <c r="I2106" s="4"/>
      <c r="J2106" s="4"/>
      <c r="K2106" s="9" t="s">
        <v>1977</v>
      </c>
      <c r="L2106" s="10">
        <v>44080</v>
      </c>
      <c r="M2106" s="4"/>
      <c r="N2106" s="1">
        <f>COUNTIF(K:K,K2106)</f>
        <v>1</v>
      </c>
      <c r="O2106" s="1" t="str">
        <f t="shared" si="33"/>
        <v>Expenses,amount,,source,,expence amount,214,category,Me,item1,,item2Pharmacy,item3,,item4,,des,مشتريات نقاط البيع بطاقة: **4529;مدى(تطبيق مدى Pay) من: xx007 مبلغ: 214.25 SAR لدى: SAUDI ELAGE CO دولة: السعودية في: 2020/09/06 22:22,dae,44080,note2,</v>
      </c>
      <c r="P2106">
        <f>COUNTIF(O:O,O2106)</f>
        <v>1</v>
      </c>
    </row>
    <row r="2107" spans="1:16" ht="30" customHeight="1" thickBot="1" x14ac:dyDescent="0.35">
      <c r="A2107" s="8">
        <v>44081.377650462964</v>
      </c>
      <c r="B2107" s="4" t="s">
        <v>9</v>
      </c>
      <c r="C2107" s="4"/>
      <c r="D2107" s="4"/>
      <c r="E2107" s="9">
        <v>119</v>
      </c>
      <c r="F2107" s="4" t="s">
        <v>14</v>
      </c>
      <c r="G2107" s="4"/>
      <c r="H2107" s="4"/>
      <c r="I2107" s="4" t="s">
        <v>14</v>
      </c>
      <c r="J2107" s="4"/>
      <c r="K2107" s="9" t="s">
        <v>1978</v>
      </c>
      <c r="L2107" s="10">
        <v>44080</v>
      </c>
      <c r="M2107" s="4"/>
      <c r="N2107" s="1">
        <f>COUNTIF(K:K,K2107)</f>
        <v>1</v>
      </c>
      <c r="O2107" s="1" t="str">
        <f t="shared" si="33"/>
        <v>Expenses,amount,,source,,expence amount,119,category,H2,item1,,item2,item3,H2,item4,,des,مشتريات نقاط البيع بطاقة: **4529;مدى(تطبيق مدى Pay) من: xx007 مبلغ: 119.00 SAR لدى: BURGERIZZR B21 دولة: السعودية في: 2020/09/06 22:15,dae,44080,note2,</v>
      </c>
      <c r="P2107">
        <f>COUNTIF(O:O,O2107)</f>
        <v>1</v>
      </c>
    </row>
    <row r="2108" spans="1:16" ht="30" customHeight="1" thickBot="1" x14ac:dyDescent="0.35">
      <c r="A2108" s="8">
        <v>44081.499050925922</v>
      </c>
      <c r="B2108" s="4" t="s">
        <v>9</v>
      </c>
      <c r="C2108" s="4"/>
      <c r="D2108" s="4"/>
      <c r="E2108" s="9">
        <v>14</v>
      </c>
      <c r="F2108" s="4" t="s">
        <v>20</v>
      </c>
      <c r="G2108" s="4"/>
      <c r="H2108" s="4" t="s">
        <v>84</v>
      </c>
      <c r="I2108" s="4"/>
      <c r="J2108" s="4"/>
      <c r="K2108" s="9" t="s">
        <v>1979</v>
      </c>
      <c r="L2108" s="10">
        <v>44081</v>
      </c>
      <c r="M2108" s="4"/>
      <c r="N2108" s="1">
        <f>COUNTIF(K:K,K2108)</f>
        <v>1</v>
      </c>
      <c r="O2108" s="1" t="str">
        <f t="shared" si="33"/>
        <v>Expenses,amount,,source,,expence amount,14,category,Me,item1,,item2Coffee,item3,,item4,,des,مشتريات نقاط البيع بطاقة: **4529;مدى(تطبيق مدى Pay) من: xx007 مبلغ: 14.00 SAR لدى: carebo coffee دولة: السعودية في: 2020/09/07 10:30,dae,44081,note2,</v>
      </c>
      <c r="P2108">
        <f>COUNTIF(O:O,O2108)</f>
        <v>1</v>
      </c>
    </row>
    <row r="2109" spans="1:16" ht="30" customHeight="1" thickBot="1" x14ac:dyDescent="0.35">
      <c r="A2109" s="8">
        <v>44081.542685185188</v>
      </c>
      <c r="B2109" s="4" t="s">
        <v>9</v>
      </c>
      <c r="C2109" s="4"/>
      <c r="D2109" s="4"/>
      <c r="E2109" s="9">
        <v>7.46</v>
      </c>
      <c r="F2109" s="4" t="s">
        <v>20</v>
      </c>
      <c r="G2109" s="4"/>
      <c r="H2109" s="4" t="s">
        <v>74</v>
      </c>
      <c r="I2109" s="4"/>
      <c r="J2109" s="4"/>
      <c r="K2109" s="9" t="s">
        <v>1980</v>
      </c>
      <c r="L2109" s="10">
        <v>44081</v>
      </c>
      <c r="M2109" s="4"/>
      <c r="N2109" s="1">
        <f>COUNTIF(K:K,K2109)</f>
        <v>1</v>
      </c>
      <c r="O2109" s="1" t="str">
        <f t="shared" si="33"/>
        <v>Expenses,amount,,source,,expence amount,7.46,category,Me,item1,,item2Food,item3,,item4,,des,مشتريات نقاط البيع بطاقة: **4529;مدى(تطبيق مدى Pay) من: xx007 مبلغ: 7.46 SAR لدى: EST BAYAREQ DUBAI دولة: السعودية في: 2020/09/07 12:41,dae,44081,note2,</v>
      </c>
      <c r="P2109">
        <f>COUNTIF(O:O,O2109)</f>
        <v>1</v>
      </c>
    </row>
    <row r="2110" spans="1:16" ht="30" customHeight="1" thickBot="1" x14ac:dyDescent="0.35">
      <c r="A2110" s="8">
        <v>44081.7503125</v>
      </c>
      <c r="B2110" s="4" t="s">
        <v>9</v>
      </c>
      <c r="C2110" s="4"/>
      <c r="D2110" s="4"/>
      <c r="E2110" s="9">
        <v>39</v>
      </c>
      <c r="F2110" s="4" t="s">
        <v>10</v>
      </c>
      <c r="G2110" s="4" t="s">
        <v>24</v>
      </c>
      <c r="H2110" s="4"/>
      <c r="I2110" s="4"/>
      <c r="J2110" s="4"/>
      <c r="K2110" s="9" t="s">
        <v>1981</v>
      </c>
      <c r="L2110" s="10">
        <v>44081</v>
      </c>
      <c r="M2110" s="4"/>
      <c r="N2110" s="1">
        <f>COUNTIF(K:K,K2110)</f>
        <v>1</v>
      </c>
      <c r="O2110" s="1" t="str">
        <f t="shared" si="33"/>
        <v>Expenses,amount,,source,,expence amount,39,category,H1,item1,Batool,item2,item3,,item4,,des,مشتريات إنترنت بطاقة: **4529;مدى من: xx007 مبلغ: 39.00 SAR لدى: HungerStation في: 2020/09/07 17:45,dae,44081,note2,</v>
      </c>
      <c r="P2110">
        <f>COUNTIF(O:O,O2110)</f>
        <v>1</v>
      </c>
    </row>
    <row r="2111" spans="1:16" ht="30" customHeight="1" thickBot="1" x14ac:dyDescent="0.35">
      <c r="A2111" s="8">
        <v>44081.753449074073</v>
      </c>
      <c r="B2111" s="4" t="s">
        <v>9</v>
      </c>
      <c r="C2111" s="4"/>
      <c r="D2111" s="4"/>
      <c r="E2111" s="9">
        <v>35</v>
      </c>
      <c r="F2111" s="4" t="s">
        <v>60</v>
      </c>
      <c r="G2111" s="4"/>
      <c r="H2111" s="4"/>
      <c r="I2111" s="4"/>
      <c r="J2111" s="4"/>
      <c r="K2111" s="9" t="s">
        <v>1982</v>
      </c>
      <c r="L2111" s="10">
        <v>44081</v>
      </c>
      <c r="M2111" s="4"/>
      <c r="N2111" s="1">
        <f>COUNTIF(K:K,K2111)</f>
        <v>1</v>
      </c>
      <c r="O2111" s="1" t="str">
        <f t="shared" si="33"/>
        <v>Expenses,amount,,source,,expence amount,35,category,Res,item1,,item2,item3,,item4,,des,مشتريات إنترنت بطاقة: **4529;مدى من: xx007 مبلغ: 35.00 SAR لدى: Careem Transportation في: 2020/09/07 16:15,dae,44081,note2,</v>
      </c>
      <c r="P2111">
        <f>COUNTIF(O:O,O2111)</f>
        <v>1</v>
      </c>
    </row>
    <row r="2112" spans="1:16" ht="30" customHeight="1" thickBot="1" x14ac:dyDescent="0.35">
      <c r="A2112" s="8">
        <v>44081.814652777779</v>
      </c>
      <c r="B2112" s="4" t="s">
        <v>9</v>
      </c>
      <c r="C2112" s="4"/>
      <c r="D2112" s="4"/>
      <c r="E2112" s="9">
        <v>17</v>
      </c>
      <c r="F2112" s="4" t="s">
        <v>60</v>
      </c>
      <c r="G2112" s="4"/>
      <c r="H2112" s="4"/>
      <c r="I2112" s="4"/>
      <c r="J2112" s="4"/>
      <c r="K2112" s="9" t="s">
        <v>1983</v>
      </c>
      <c r="L2112" s="10">
        <v>44081</v>
      </c>
      <c r="M2112" s="4"/>
      <c r="N2112" s="1">
        <f>COUNTIF(K:K,K2112)</f>
        <v>1</v>
      </c>
      <c r="O2112" s="1" t="str">
        <f t="shared" si="33"/>
        <v>Expenses,amount,,source,,expence amount,17,category,Res,item1,,item2,item3,,item4,,des,مشتريات إنترنت بطاقة: **4529;مدى من: xx007 مبلغ: 17.00 SAR لدى: Careem Transportation في: 2020/09/07 18:07,dae,44081,note2,</v>
      </c>
      <c r="P2112">
        <f>COUNTIF(O:O,O2112)</f>
        <v>1</v>
      </c>
    </row>
    <row r="2113" spans="1:16" ht="30" customHeight="1" thickBot="1" x14ac:dyDescent="0.35">
      <c r="A2113" s="8">
        <v>44081.878159722219</v>
      </c>
      <c r="B2113" s="4" t="s">
        <v>9</v>
      </c>
      <c r="C2113" s="4"/>
      <c r="D2113" s="4"/>
      <c r="E2113" s="9">
        <v>60</v>
      </c>
      <c r="F2113" s="4" t="s">
        <v>14</v>
      </c>
      <c r="G2113" s="4"/>
      <c r="H2113" s="4"/>
      <c r="I2113" s="4" t="s">
        <v>14</v>
      </c>
      <c r="J2113" s="4"/>
      <c r="K2113" s="12" t="s">
        <v>1984</v>
      </c>
      <c r="L2113" s="10">
        <v>44081</v>
      </c>
      <c r="M2113" s="4"/>
      <c r="N2113" s="1">
        <f>COUNTIF(K:K,K2113)</f>
        <v>1</v>
      </c>
      <c r="O2113" s="1" t="str">
        <f t="shared" si="33"/>
        <v>Expenses,amount,,source,,expence amount,60,category,H2,item1,,item2,item3,H2,item4,,des,شراء عبر نقاط البيع بطاقة: ***1693; مدى(أثير) من: ***3001 مبلغ: SAR 60.00 لدى: OPERATION FALAFEL ALIA U BAKER ALSE في: 2020-09-07 20:04:51,dae,44081,note2,</v>
      </c>
      <c r="P2113">
        <f>COUNTIF(O:O,O2113)</f>
        <v>1</v>
      </c>
    </row>
    <row r="2114" spans="1:16" ht="30" customHeight="1" thickBot="1" x14ac:dyDescent="0.35">
      <c r="A2114" s="8">
        <v>44081.903379629628</v>
      </c>
      <c r="B2114" s="4" t="s">
        <v>9</v>
      </c>
      <c r="C2114" s="4"/>
      <c r="D2114" s="4"/>
      <c r="E2114" s="9">
        <v>200</v>
      </c>
      <c r="F2114" s="4" t="s">
        <v>14</v>
      </c>
      <c r="G2114" s="4"/>
      <c r="H2114" s="4"/>
      <c r="I2114" s="4" t="s">
        <v>14</v>
      </c>
      <c r="J2114" s="4"/>
      <c r="K2114" s="9" t="s">
        <v>1985</v>
      </c>
      <c r="L2114" s="10">
        <v>44081</v>
      </c>
      <c r="M2114" s="4"/>
      <c r="N2114" s="1">
        <f>COUNTIF(K:K,K2114)</f>
        <v>1</v>
      </c>
      <c r="O2114" s="1" t="str">
        <f t="shared" si="33"/>
        <v>Expenses,amount,,source,,expence amount,200,category,H2,item1,,item2,item3,H2,item4,,des,سحب: صراف آلي بطاقة: **4529 مدى دولة: السعودية من: xx007 مبلغ: 200.00 SAR في: 2020/09/07 21:18,dae,44081,note2,</v>
      </c>
      <c r="P2114">
        <f>COUNTIF(O:O,O2114)</f>
        <v>1</v>
      </c>
    </row>
    <row r="2115" spans="1:16" ht="30" customHeight="1" thickBot="1" x14ac:dyDescent="0.35">
      <c r="A2115" s="8">
        <v>44081.923518518517</v>
      </c>
      <c r="B2115" s="4" t="s">
        <v>9</v>
      </c>
      <c r="C2115" s="4"/>
      <c r="D2115" s="4"/>
      <c r="E2115" s="9">
        <v>13</v>
      </c>
      <c r="F2115" s="4" t="s">
        <v>60</v>
      </c>
      <c r="G2115" s="4"/>
      <c r="H2115" s="4"/>
      <c r="I2115" s="4"/>
      <c r="J2115" s="4"/>
      <c r="K2115" s="9" t="s">
        <v>1986</v>
      </c>
      <c r="L2115" s="10">
        <v>44081</v>
      </c>
      <c r="M2115" s="4"/>
      <c r="N2115" s="1">
        <f>COUNTIF(K:K,K2115)</f>
        <v>1</v>
      </c>
      <c r="O2115" s="1" t="str">
        <f t="shared" si="33"/>
        <v>Expenses,amount,,source,,expence amount,13,category,Res,item1,,item2,item3,,item4,,des,مشتريات إنترنت بطاقة: **4529;مدى من: xx007 مبلغ: 13.00 SAR لدى: Careem Transportation في: 2020/09/07 15:44,dae,44081,note2,</v>
      </c>
      <c r="P2115">
        <f>COUNTIF(O:O,O2115)</f>
        <v>1</v>
      </c>
    </row>
    <row r="2116" spans="1:16" ht="30" customHeight="1" thickBot="1" x14ac:dyDescent="0.35">
      <c r="A2116" s="8">
        <v>44081.964108796295</v>
      </c>
      <c r="B2116" s="4" t="s">
        <v>9</v>
      </c>
      <c r="C2116" s="4"/>
      <c r="D2116" s="4"/>
      <c r="E2116" s="9">
        <v>60</v>
      </c>
      <c r="F2116" s="4" t="s">
        <v>14</v>
      </c>
      <c r="G2116" s="4"/>
      <c r="H2116" s="4"/>
      <c r="I2116" s="4" t="s">
        <v>14</v>
      </c>
      <c r="J2116" s="4"/>
      <c r="K2116" s="9" t="s">
        <v>1987</v>
      </c>
      <c r="L2116" s="10">
        <v>44081</v>
      </c>
      <c r="M2116" s="4"/>
      <c r="N2116" s="1">
        <f>COUNTIF(K:K,K2116)</f>
        <v>1</v>
      </c>
      <c r="O2116" s="1" t="str">
        <f t="shared" si="33"/>
        <v>Expenses,amount,,source,,expence amount,60,category,H2,item1,,item2,item3,H2,item4,,des,شراء عبر نقاط البيع بطاقة: ***1693; مدى(أثير) من: ***3001 مبلغ: SAR 60.00 لدى: FIFTY FRUITS RESTAURAN borhood Im في: 2020-09-07 20:31:43,dae,44081,note2,</v>
      </c>
      <c r="P2116">
        <f>COUNTIF(O:O,O2116)</f>
        <v>1</v>
      </c>
    </row>
    <row r="2117" spans="1:16" ht="30" customHeight="1" thickBot="1" x14ac:dyDescent="0.35">
      <c r="A2117" s="8">
        <v>44082.228125000001</v>
      </c>
      <c r="B2117" s="4" t="s">
        <v>9</v>
      </c>
      <c r="C2117" s="4"/>
      <c r="D2117" s="4"/>
      <c r="E2117" s="9">
        <v>755</v>
      </c>
      <c r="F2117" s="4" t="s">
        <v>10</v>
      </c>
      <c r="G2117" s="4" t="s">
        <v>10</v>
      </c>
      <c r="H2117" s="4"/>
      <c r="I2117" s="4"/>
      <c r="J2117" s="4"/>
      <c r="K2117" s="9" t="s">
        <v>1988</v>
      </c>
      <c r="L2117" s="10">
        <v>44081</v>
      </c>
      <c r="M2117" s="4"/>
      <c r="N2117" s="1">
        <f>COUNTIF(K:K,K2117)</f>
        <v>1</v>
      </c>
      <c r="O2117" s="1" t="str">
        <f t="shared" si="33"/>
        <v>Expenses,amount,,source,,expence amount,755,category,H1,item1,H1,item2,item3,,item4,,des,مشتريات نقاط البيع بطاقة: **4529;مدى(تطبيق مدى Pay) من: xx007 مبلغ: 755.00 SAR لدى: PANDA RETAIL COMPANY P دولة: السعودية في: 2020/09/07 22:10,dae,44081,note2,</v>
      </c>
      <c r="P2117">
        <f>COUNTIF(O:O,O2117)</f>
        <v>1</v>
      </c>
    </row>
    <row r="2118" spans="1:16" ht="30" customHeight="1" thickBot="1" x14ac:dyDescent="0.35">
      <c r="A2118" s="8">
        <v>44082.253587962965</v>
      </c>
      <c r="B2118" s="4" t="s">
        <v>9</v>
      </c>
      <c r="C2118" s="4"/>
      <c r="D2118" s="4"/>
      <c r="E2118" s="9">
        <v>80</v>
      </c>
      <c r="F2118" s="4" t="s">
        <v>20</v>
      </c>
      <c r="G2118" s="4"/>
      <c r="H2118" s="4" t="s">
        <v>30</v>
      </c>
      <c r="I2118" s="4"/>
      <c r="J2118" s="4"/>
      <c r="K2118" s="9" t="s">
        <v>1989</v>
      </c>
      <c r="L2118" s="10">
        <v>44081</v>
      </c>
      <c r="M2118" s="4"/>
      <c r="N2118" s="1">
        <f>COUNTIF(K:K,K2118)</f>
        <v>1</v>
      </c>
      <c r="O2118" s="1" t="str">
        <f t="shared" si="33"/>
        <v>Expenses,amount,,source,,expence amount,80,category,Me,item1,,item2Other,item3,,item4,,des,مشتريات إنترنت بطاقة: **4529;مدى من: xx007 مبلغ: 25 USD لدى: BLD RESUME في: 2020/09/07 16:24,dae,44081,note2,</v>
      </c>
      <c r="P2118">
        <f>COUNTIF(O:O,O2118)</f>
        <v>1</v>
      </c>
    </row>
    <row r="2119" spans="1:16" ht="30" customHeight="1" thickBot="1" x14ac:dyDescent="0.35">
      <c r="A2119" s="8">
        <v>44082.316087962965</v>
      </c>
      <c r="B2119" s="4" t="s">
        <v>9</v>
      </c>
      <c r="C2119" s="4"/>
      <c r="D2119" s="4"/>
      <c r="E2119" s="9">
        <v>500.02</v>
      </c>
      <c r="F2119" s="4" t="s">
        <v>10</v>
      </c>
      <c r="G2119" s="4" t="s">
        <v>10</v>
      </c>
      <c r="H2119" s="4"/>
      <c r="I2119" s="4"/>
      <c r="J2119" s="4"/>
      <c r="K2119" s="9" t="s">
        <v>1990</v>
      </c>
      <c r="L2119" s="10">
        <v>44081</v>
      </c>
      <c r="M2119" s="4"/>
      <c r="N2119" s="1">
        <f>COUNTIF(K:K,K2119)</f>
        <v>1</v>
      </c>
      <c r="O2119" s="1" t="str">
        <f t="shared" si="33"/>
        <v>Expenses,amount,,source,,expence amount,500.02,category,H1,item1,H1,item2,item3,,item4,,des,شراء عبر نقاط البيع بطاقة: ***1693; مدى(أثير) من: ***3001 مبلغ: SAR 500.02 لدى: PANDA RETAIL COMPANY P n RD في: 2020-09-07 22:11:44,dae,44081,note2,</v>
      </c>
      <c r="P2119">
        <f>COUNTIF(O:O,O2119)</f>
        <v>1</v>
      </c>
    </row>
    <row r="2120" spans="1:16" ht="30" customHeight="1" thickBot="1" x14ac:dyDescent="0.35">
      <c r="A2120" s="8">
        <v>44082.316412037035</v>
      </c>
      <c r="B2120" s="4" t="s">
        <v>9</v>
      </c>
      <c r="C2120" s="4"/>
      <c r="D2120" s="4"/>
      <c r="E2120" s="9">
        <v>10</v>
      </c>
      <c r="F2120" s="4" t="s">
        <v>10</v>
      </c>
      <c r="G2120" s="4" t="s">
        <v>10</v>
      </c>
      <c r="H2120" s="4"/>
      <c r="I2120" s="4"/>
      <c r="J2120" s="4"/>
      <c r="K2120" s="9" t="s">
        <v>1991</v>
      </c>
      <c r="L2120" s="10">
        <v>44081</v>
      </c>
      <c r="M2120" s="4"/>
      <c r="N2120" s="1">
        <f>COUNTIF(K:K,K2120)</f>
        <v>1</v>
      </c>
      <c r="O2120" s="1" t="str">
        <f t="shared" si="33"/>
        <v>Expenses,amount,,source,,expence amount,10,category,H1,item1,H1,item2,item3,,item4,,des,بخشيش عامل تحميل بنده,dae,44081,note2,</v>
      </c>
      <c r="P2120">
        <f>COUNTIF(O:O,O2120)</f>
        <v>1</v>
      </c>
    </row>
    <row r="2121" spans="1:16" ht="30" customHeight="1" thickBot="1" x14ac:dyDescent="0.35">
      <c r="A2121" s="8">
        <v>44082.316770833335</v>
      </c>
      <c r="B2121" s="4" t="s">
        <v>9</v>
      </c>
      <c r="C2121" s="4"/>
      <c r="D2121" s="4"/>
      <c r="E2121" s="9">
        <v>1000</v>
      </c>
      <c r="F2121" s="4" t="s">
        <v>60</v>
      </c>
      <c r="G2121" s="4"/>
      <c r="H2121" s="4"/>
      <c r="I2121" s="4"/>
      <c r="J2121" s="4"/>
      <c r="K2121" s="9" t="s">
        <v>1992</v>
      </c>
      <c r="L2121" s="10">
        <v>44081</v>
      </c>
      <c r="M2121" s="4"/>
      <c r="N2121" s="1">
        <f>COUNTIF(K:K,K2121)</f>
        <v>1</v>
      </c>
      <c r="O2121" s="1" t="str">
        <f t="shared" si="33"/>
        <v>Expenses,amount,,source,,expence amount,1000,category,Res,item1,,item2,item3,,item4,,des,حوالة صادرة: محلية من: ***3001 مبلغ: SAR 1,000.00 في: 2020-09-07 12:18:49,dae,44081,note2,</v>
      </c>
      <c r="P2121">
        <f>COUNTIF(O:O,O2121)</f>
        <v>1</v>
      </c>
    </row>
    <row r="2122" spans="1:16" ht="30" customHeight="1" thickBot="1" x14ac:dyDescent="0.35">
      <c r="A2122" s="8">
        <v>44082.340115740742</v>
      </c>
      <c r="B2122" s="4" t="s">
        <v>9</v>
      </c>
      <c r="C2122" s="4"/>
      <c r="D2122" s="4"/>
      <c r="E2122" s="9">
        <v>50</v>
      </c>
      <c r="F2122" s="4" t="s">
        <v>20</v>
      </c>
      <c r="G2122" s="4"/>
      <c r="H2122" s="4" t="s">
        <v>45</v>
      </c>
      <c r="I2122" s="4"/>
      <c r="J2122" s="4"/>
      <c r="K2122" s="9" t="s">
        <v>1993</v>
      </c>
      <c r="L2122" s="10">
        <v>44082</v>
      </c>
      <c r="M2122" s="4"/>
      <c r="N2122" s="1">
        <f>COUNTIF(K:K,K2122)</f>
        <v>1</v>
      </c>
      <c r="O2122" s="1" t="str">
        <f t="shared" si="33"/>
        <v>Expenses,amount,,source,,expence amount,50,category,Me,item1,,item2Laundry,item3,,item4,,des,شراء عبر نقاط البيع بطاقة: ***1693; مدى(أثير) من: ***3001 مبلغ: SAR 50.00 لدى: laundry HAYA ALI MOHAM 682 MED في: 2020-09-08 07:52:03,dae,44082,note2,</v>
      </c>
      <c r="P2122">
        <f>COUNTIF(O:O,O2122)</f>
        <v>1</v>
      </c>
    </row>
    <row r="2123" spans="1:16" ht="30" customHeight="1" thickBot="1" x14ac:dyDescent="0.35">
      <c r="A2123" s="8">
        <v>44082.340486111112</v>
      </c>
      <c r="B2123" s="4" t="s">
        <v>9</v>
      </c>
      <c r="C2123" s="4"/>
      <c r="D2123" s="4"/>
      <c r="E2123" s="9">
        <v>24</v>
      </c>
      <c r="F2123" s="4" t="s">
        <v>10</v>
      </c>
      <c r="G2123" s="4" t="s">
        <v>10</v>
      </c>
      <c r="H2123" s="4"/>
      <c r="I2123" s="4"/>
      <c r="J2123" s="4"/>
      <c r="K2123" s="9" t="s">
        <v>1994</v>
      </c>
      <c r="L2123" s="10">
        <v>44082</v>
      </c>
      <c r="M2123" s="4"/>
      <c r="N2123" s="1">
        <f>COUNTIF(K:K,K2123)</f>
        <v>1</v>
      </c>
      <c r="O2123" s="1" t="str">
        <f t="shared" si="33"/>
        <v>Expenses,amount,,source,,expence amount,24,category,H1,item1,H1,item2,item3,,item4,,des,مشتريات نقاط البيع بطاقة: **4529;مدى(تطبيق مدى Pay) من: xx007 مبلغ: 24.00 SAR لدى: Ruba Al Hamidani دولة: السعودية في: 2020/09/08 07:47,dae,44082,note2,</v>
      </c>
      <c r="P2123">
        <f>COUNTIF(O:O,O2123)</f>
        <v>1</v>
      </c>
    </row>
    <row r="2124" spans="1:16" ht="30" customHeight="1" thickBot="1" x14ac:dyDescent="0.35">
      <c r="A2124" s="8">
        <v>44082.417627314811</v>
      </c>
      <c r="B2124" s="4" t="s">
        <v>9</v>
      </c>
      <c r="C2124" s="4"/>
      <c r="D2124" s="4"/>
      <c r="E2124" s="9">
        <v>5</v>
      </c>
      <c r="F2124" s="4" t="s">
        <v>60</v>
      </c>
      <c r="G2124" s="4"/>
      <c r="H2124" s="4"/>
      <c r="I2124" s="4"/>
      <c r="J2124" s="4"/>
      <c r="K2124" s="9" t="s">
        <v>1995</v>
      </c>
      <c r="L2124" s="10">
        <v>44081</v>
      </c>
      <c r="M2124" s="4"/>
      <c r="N2124" s="1">
        <f>COUNTIF(K:K,K2124)</f>
        <v>1</v>
      </c>
      <c r="O2124" s="1" t="str">
        <f t="shared" si="33"/>
        <v>Expenses,amount,,source,,expence amount,5,category,Res,item1,,item2,item3,,item4,,des,مشتريات إنترنت بطاقة: **4529;مدى من: xx007 مبلغ: 5.00 SAR لدى: Careem Transportation في: 2020/09/07 15:35,dae,44081,note2,</v>
      </c>
      <c r="P2124">
        <f>COUNTIF(O:O,O2124)</f>
        <v>1</v>
      </c>
    </row>
    <row r="2125" spans="1:16" ht="30" customHeight="1" thickBot="1" x14ac:dyDescent="0.35">
      <c r="A2125" s="8">
        <v>44082.459745370368</v>
      </c>
      <c r="B2125" s="4" t="s">
        <v>9</v>
      </c>
      <c r="C2125" s="4"/>
      <c r="D2125" s="4"/>
      <c r="E2125" s="9">
        <v>12</v>
      </c>
      <c r="F2125" s="4" t="s">
        <v>20</v>
      </c>
      <c r="G2125" s="4"/>
      <c r="H2125" s="4" t="s">
        <v>84</v>
      </c>
      <c r="I2125" s="4"/>
      <c r="J2125" s="4"/>
      <c r="K2125" s="9" t="s">
        <v>1996</v>
      </c>
      <c r="L2125" s="10">
        <v>44054</v>
      </c>
      <c r="M2125" s="4"/>
      <c r="N2125" s="1">
        <f>COUNTIF(K:K,K2125)</f>
        <v>1</v>
      </c>
      <c r="O2125" s="1" t="str">
        <f t="shared" si="33"/>
        <v>Expenses,amount,,source,,expence amount,12,category,Me,item1,,item2Coffee,item3,,item4,,des,شراء عبر نقاط البيع بطاقة: ***1693; مدى(أثير) من: ***3001 مبلغ: SAR 12.00 لدى: JAVA TIME FOR TRADING affan st في: 2020-08-11 15:35:11,dae,44054,note2,</v>
      </c>
      <c r="P2125">
        <f>COUNTIF(O:O,O2125)</f>
        <v>1</v>
      </c>
    </row>
    <row r="2126" spans="1:16" ht="30" customHeight="1" thickBot="1" x14ac:dyDescent="0.35">
      <c r="A2126" s="8">
        <v>44082.460057870368</v>
      </c>
      <c r="B2126" s="4" t="s">
        <v>9</v>
      </c>
      <c r="C2126" s="4"/>
      <c r="D2126" s="4"/>
      <c r="E2126" s="9">
        <v>50</v>
      </c>
      <c r="F2126" s="4" t="s">
        <v>20</v>
      </c>
      <c r="G2126" s="4"/>
      <c r="H2126" s="4" t="s">
        <v>22</v>
      </c>
      <c r="I2126" s="4"/>
      <c r="J2126" s="4"/>
      <c r="K2126" s="9" t="s">
        <v>1997</v>
      </c>
      <c r="L2126" s="10">
        <v>44054</v>
      </c>
      <c r="M2126" s="4"/>
      <c r="N2126" s="1">
        <f>COUNTIF(K:K,K2126)</f>
        <v>1</v>
      </c>
      <c r="O2126" s="1" t="str">
        <f t="shared" si="33"/>
        <v>Expenses,amount,,source,,expence amount,50,category,Me,item1,,item2Fuel,item3,,item4,,des,شراء عبر نقاط البيع بطاقة: ***1693; مدى(أثير) من: ***3001 مبلغ: SAR 50.00 لدى: ALATOZ CO في: 2020-08-11 14:31:56,dae,44054,note2,</v>
      </c>
      <c r="P2126">
        <f>COUNTIF(O:O,O2126)</f>
        <v>1</v>
      </c>
    </row>
    <row r="2127" spans="1:16" ht="30" customHeight="1" thickBot="1" x14ac:dyDescent="0.35">
      <c r="A2127" s="8">
        <v>44082.484837962962</v>
      </c>
      <c r="B2127" s="4" t="s">
        <v>9</v>
      </c>
      <c r="C2127" s="4"/>
      <c r="D2127" s="4"/>
      <c r="E2127" s="9">
        <v>80</v>
      </c>
      <c r="F2127" s="4" t="s">
        <v>10</v>
      </c>
      <c r="G2127" s="4" t="s">
        <v>10</v>
      </c>
      <c r="H2127" s="4"/>
      <c r="I2127" s="4"/>
      <c r="J2127" s="4"/>
      <c r="K2127" s="9" t="s">
        <v>1998</v>
      </c>
      <c r="L2127" s="10">
        <v>44053</v>
      </c>
      <c r="M2127" s="4"/>
      <c r="N2127" s="1">
        <f>COUNTIF(K:K,K2127)</f>
        <v>1</v>
      </c>
      <c r="O2127" s="1" t="str">
        <f t="shared" si="33"/>
        <v>Expenses,amount,,source,,expence amount,80,category,H1,item1,H1,item2,item3,,item4,,des,شراء عبر نقاط البيع بطاقة: ***1693; مدى(أثير) من: ***3001 مبلغ: SAR 80.00 لدى: STARBUCKS في: 2020-08-10 20:36:59,dae,44053,note2,</v>
      </c>
      <c r="P2127">
        <f>COUNTIF(O:O,O2127)</f>
        <v>1</v>
      </c>
    </row>
    <row r="2128" spans="1:16" ht="30" customHeight="1" thickBot="1" x14ac:dyDescent="0.35">
      <c r="A2128" s="8">
        <v>44082.485266203701</v>
      </c>
      <c r="B2128" s="4" t="s">
        <v>9</v>
      </c>
      <c r="C2128" s="4"/>
      <c r="D2128" s="4"/>
      <c r="E2128" s="9">
        <v>148.99</v>
      </c>
      <c r="F2128" s="4" t="s">
        <v>14</v>
      </c>
      <c r="G2128" s="4"/>
      <c r="H2128" s="4"/>
      <c r="I2128" s="4" t="s">
        <v>14</v>
      </c>
      <c r="J2128" s="4"/>
      <c r="K2128" s="9" t="s">
        <v>1999</v>
      </c>
      <c r="L2128" s="10">
        <v>44052</v>
      </c>
      <c r="M2128" s="4"/>
      <c r="N2128" s="1">
        <f>COUNTIF(K:K,K2128)</f>
        <v>1</v>
      </c>
      <c r="O2128" s="1" t="str">
        <f t="shared" si="33"/>
        <v>Expenses,amount,,source,,expence amount,148.99,category,H2,item1,,item2,item3,H2,item4,,des,شراء عبر نقاط البيع بطاقة: ***1693; مدى(أثير) من: ***3001 مبلغ: SAR 148.99 لدى: CHUCK E CHEESE في: 2020-08-09 20:42:27,dae,44052,note2,</v>
      </c>
      <c r="P2128">
        <f>COUNTIF(O:O,O2128)</f>
        <v>1</v>
      </c>
    </row>
    <row r="2129" spans="1:16" ht="30" customHeight="1" thickBot="1" x14ac:dyDescent="0.35">
      <c r="A2129" s="8">
        <v>44082.525752314818</v>
      </c>
      <c r="B2129" s="4" t="s">
        <v>9</v>
      </c>
      <c r="C2129" s="4"/>
      <c r="D2129" s="4"/>
      <c r="E2129" s="9">
        <v>56</v>
      </c>
      <c r="F2129" s="4" t="s">
        <v>14</v>
      </c>
      <c r="G2129" s="4"/>
      <c r="H2129" s="4"/>
      <c r="I2129" s="4" t="s">
        <v>14</v>
      </c>
      <c r="J2129" s="4"/>
      <c r="K2129" s="9" t="s">
        <v>2000</v>
      </c>
      <c r="L2129" s="10">
        <v>44054</v>
      </c>
      <c r="M2129" s="4"/>
      <c r="N2129" s="1">
        <f>COUNTIF(K:K,K2129)</f>
        <v>1</v>
      </c>
      <c r="O2129" s="1" t="str">
        <f t="shared" si="33"/>
        <v>Expenses,amount,,source,,expence amount,56,category,H2,item1,,item2,item3,H2,item4,,des,شراء عبر نقاط البيع بطاقة: ***1693; مدى(أثير) من: ***3001 مبلغ: SAR 56.00 لدى: BK Nada في: 2020-08-11 20:54:39,dae,44054,note2,</v>
      </c>
      <c r="P2129">
        <f>COUNTIF(O:O,O2129)</f>
        <v>1</v>
      </c>
    </row>
    <row r="2130" spans="1:16" ht="30" customHeight="1" thickBot="1" x14ac:dyDescent="0.35">
      <c r="A2130" s="8">
        <v>44082.556689814817</v>
      </c>
      <c r="B2130" s="4" t="s">
        <v>9</v>
      </c>
      <c r="C2130" s="4"/>
      <c r="D2130" s="4"/>
      <c r="E2130" s="9">
        <v>12</v>
      </c>
      <c r="F2130" s="4" t="s">
        <v>2001</v>
      </c>
      <c r="G2130" s="4"/>
      <c r="H2130" s="4"/>
      <c r="I2130" s="4"/>
      <c r="J2130" s="4"/>
      <c r="K2130" s="9" t="s">
        <v>2002</v>
      </c>
      <c r="L2130" s="10">
        <v>44054</v>
      </c>
      <c r="M2130" s="4"/>
      <c r="N2130" s="1">
        <f>COUNTIF(K:K,K2130)</f>
        <v>1</v>
      </c>
      <c r="O2130" s="1" t="str">
        <f t="shared" si="33"/>
        <v>Expenses,amount,,source,,expence amount,12,category,Unknown,item1,,item2,item3,,item4,,des,شراء عبر نقاط البيع بطاقة: ***1693; مدى(أثير) من: ***3001 مبلغ: SAR 12.00 لدى: NAWAFED EST في: 2020-08-11 21:06:55,dae,44054,note2,</v>
      </c>
      <c r="P2130">
        <f>COUNTIF(O:O,O2130)</f>
        <v>1</v>
      </c>
    </row>
    <row r="2131" spans="1:16" ht="30" customHeight="1" thickBot="1" x14ac:dyDescent="0.35">
      <c r="A2131" s="8">
        <v>44082.628101851849</v>
      </c>
      <c r="B2131" s="4" t="s">
        <v>9</v>
      </c>
      <c r="C2131" s="4"/>
      <c r="D2131" s="4"/>
      <c r="E2131" s="9">
        <v>16</v>
      </c>
      <c r="F2131" s="4" t="s">
        <v>20</v>
      </c>
      <c r="G2131" s="4"/>
      <c r="H2131" s="4" t="s">
        <v>74</v>
      </c>
      <c r="I2131" s="4"/>
      <c r="J2131" s="4"/>
      <c r="K2131" s="9" t="s">
        <v>2003</v>
      </c>
      <c r="L2131" s="10">
        <v>44082</v>
      </c>
      <c r="M2131" s="4"/>
      <c r="N2131" s="1">
        <f>COUNTIF(K:K,K2131)</f>
        <v>1</v>
      </c>
      <c r="O2131" s="1" t="str">
        <f t="shared" si="33"/>
        <v>Expenses,amount,,source,,expence amount,16,category,Me,item1,,item2Food,item3,,item4,,des,مشتريات نقاط البيع بطاقة: **4529;مدى(تطبيق مدى Pay) من: xx007 مبلغ: 16.00 SAR لدى: MAMA NOURA دولة: السعودية في: 2020/09/08 08:34,dae,44082,note2,</v>
      </c>
      <c r="P2131">
        <f>COUNTIF(O:O,O2131)</f>
        <v>1</v>
      </c>
    </row>
    <row r="2132" spans="1:16" ht="30" customHeight="1" thickBot="1" x14ac:dyDescent="0.35">
      <c r="A2132" s="8">
        <v>44082.628437500003</v>
      </c>
      <c r="B2132" s="4" t="s">
        <v>9</v>
      </c>
      <c r="C2132" s="4"/>
      <c r="D2132" s="4"/>
      <c r="E2132" s="9">
        <v>101</v>
      </c>
      <c r="F2132" s="4" t="s">
        <v>20</v>
      </c>
      <c r="G2132" s="4"/>
      <c r="H2132" s="4" t="s">
        <v>22</v>
      </c>
      <c r="I2132" s="4"/>
      <c r="J2132" s="4"/>
      <c r="K2132" s="9" t="s">
        <v>2004</v>
      </c>
      <c r="L2132" s="10">
        <v>44081</v>
      </c>
      <c r="M2132" s="4"/>
      <c r="N2132" s="1">
        <f>COUNTIF(K:K,K2132)</f>
        <v>1</v>
      </c>
      <c r="O2132" s="1" t="str">
        <f t="shared" si="33"/>
        <v>Expenses,amount,,source,,expence amount,101,category,Me,item1,,item2Fuel,item3,,item4,,des,مشتريات نقاط البيع بطاقة: **4529;مدى(تطبيق مدى Pay) من: xx007 مبلغ: 101.00 SAR لدى: AL ATOZ CO دولة: السعودية في: 2020/09/07 12:35,dae,44081,note2,</v>
      </c>
      <c r="P2132">
        <f>COUNTIF(O:O,O2132)</f>
        <v>1</v>
      </c>
    </row>
    <row r="2133" spans="1:16" ht="30" customHeight="1" thickBot="1" x14ac:dyDescent="0.35">
      <c r="A2133" s="8">
        <v>44082.656990740739</v>
      </c>
      <c r="B2133" s="4" t="s">
        <v>9</v>
      </c>
      <c r="C2133" s="4"/>
      <c r="D2133" s="4"/>
      <c r="E2133" s="13">
        <v>28500</v>
      </c>
      <c r="F2133" s="4" t="s">
        <v>20</v>
      </c>
      <c r="G2133" s="4"/>
      <c r="H2133" s="4" t="s">
        <v>30</v>
      </c>
      <c r="I2133" s="4"/>
      <c r="J2133" s="4"/>
      <c r="K2133" s="9" t="s">
        <v>2005</v>
      </c>
      <c r="L2133" s="10">
        <v>44082</v>
      </c>
      <c r="M2133" s="4"/>
      <c r="N2133" s="1">
        <f>COUNTIF(K:K,K2133)</f>
        <v>1</v>
      </c>
      <c r="O2133" s="1" t="str">
        <f t="shared" si="33"/>
        <v>Expenses,amount,,source,,expence amount,28500,category,Me,item1,,item2Other,item3,,item4,,des,حوالة صادرة: محلية من: ***3001 مبلغ: SAR 28,500.00 في: 2020-09-08 1ايجار 3:50:08,dae,44082,note2,</v>
      </c>
      <c r="P2133">
        <f>COUNTIF(O:O,O2133)</f>
        <v>1</v>
      </c>
    </row>
    <row r="2134" spans="1:16" ht="30" customHeight="1" thickBot="1" x14ac:dyDescent="0.35">
      <c r="A2134" s="8">
        <v>44082.657627314817</v>
      </c>
      <c r="B2134" s="4" t="s">
        <v>9</v>
      </c>
      <c r="C2134" s="4"/>
      <c r="D2134" s="4"/>
      <c r="E2134" s="9">
        <v>45.1</v>
      </c>
      <c r="F2134" s="4" t="s">
        <v>20</v>
      </c>
      <c r="G2134" s="4"/>
      <c r="H2134" s="4" t="s">
        <v>74</v>
      </c>
      <c r="I2134" s="4"/>
      <c r="J2134" s="4"/>
      <c r="K2134" s="9" t="s">
        <v>2006</v>
      </c>
      <c r="L2134" s="10">
        <v>44053</v>
      </c>
      <c r="M2134" s="4"/>
      <c r="N2134" s="1">
        <f>COUNTIF(K:K,K2134)</f>
        <v>1</v>
      </c>
      <c r="O2134" s="1" t="str">
        <f t="shared" si="33"/>
        <v>Expenses,amount,,source,,expence amount,45.1,category,Me,item1,,item2Food,item3,,item4,,des,شراء عبر نقاط البيع بطاقة: ***1693; مدى(أثير) من: ***3001 مبلغ: SAR 45.40 لدى: PANDA RETAIL COMPANY P n RD في: 2020-08-10 20:51:34,dae,44053,note2,</v>
      </c>
      <c r="P2134">
        <f>COUNTIF(O:O,O2134)</f>
        <v>1</v>
      </c>
    </row>
    <row r="2135" spans="1:16" ht="30" customHeight="1" thickBot="1" x14ac:dyDescent="0.35">
      <c r="A2135" s="8">
        <v>44082.705439814818</v>
      </c>
      <c r="B2135" s="4" t="s">
        <v>9</v>
      </c>
      <c r="C2135" s="4"/>
      <c r="D2135" s="4"/>
      <c r="E2135" s="9">
        <v>39</v>
      </c>
      <c r="F2135" s="4" t="s">
        <v>60</v>
      </c>
      <c r="G2135" s="4"/>
      <c r="H2135" s="4"/>
      <c r="I2135" s="4"/>
      <c r="J2135" s="4"/>
      <c r="K2135" s="9" t="s">
        <v>2007</v>
      </c>
      <c r="L2135" s="10">
        <v>44081</v>
      </c>
      <c r="M2135" s="4"/>
      <c r="N2135" s="1">
        <f>COUNTIF(K:K,K2135)</f>
        <v>1</v>
      </c>
      <c r="O2135" s="1" t="str">
        <f t="shared" si="33"/>
        <v>Expenses,amount,,source,,expence amount,39,category,Res,item1,,item2,item3,,item4,,des,مشتريات إنترنت بطاقة: **4529;مدى من: xx007 مبلغ: 39.00 SAR لدى: Careem Transportation في: 2020/09/07 14:07,dae,44081,note2,</v>
      </c>
      <c r="P2135">
        <f>COUNTIF(O:O,O2135)</f>
        <v>1</v>
      </c>
    </row>
    <row r="2136" spans="1:16" ht="30" customHeight="1" thickBot="1" x14ac:dyDescent="0.35">
      <c r="A2136" s="8">
        <v>44082.70584490741</v>
      </c>
      <c r="B2136" s="4" t="s">
        <v>9</v>
      </c>
      <c r="C2136" s="4"/>
      <c r="D2136" s="4"/>
      <c r="E2136" s="9">
        <v>60.65</v>
      </c>
      <c r="F2136" s="4" t="s">
        <v>14</v>
      </c>
      <c r="G2136" s="4"/>
      <c r="H2136" s="4"/>
      <c r="I2136" s="4" t="s">
        <v>14</v>
      </c>
      <c r="J2136" s="4"/>
      <c r="K2136" s="9" t="s">
        <v>2008</v>
      </c>
      <c r="L2136" s="10">
        <v>44077</v>
      </c>
      <c r="M2136" s="4"/>
      <c r="N2136" s="1">
        <f>COUNTIF(K:K,K2136)</f>
        <v>1</v>
      </c>
      <c r="O2136" s="1" t="str">
        <f t="shared" si="33"/>
        <v>Expenses,amount,,source,,expence amount,60.65,category,H2,item1,,item2,item3,H2,item4,,des,مشتريات نقاط البيع بطاقة: **4529;مدى(أثير) من: xx007 مبلغ: 60.65 SAR لدى: AlOthaim AlNafel 148 دولة: السعودية في: 2020/09/03 17:25,dae,44077,note2,</v>
      </c>
      <c r="P2136">
        <f>COUNTIF(O:O,O2136)</f>
        <v>1</v>
      </c>
    </row>
    <row r="2137" spans="1:16" ht="30" customHeight="1" thickBot="1" x14ac:dyDescent="0.35">
      <c r="A2137" s="8">
        <v>44083.424756944441</v>
      </c>
      <c r="B2137" s="4" t="s">
        <v>9</v>
      </c>
      <c r="C2137" s="4"/>
      <c r="D2137" s="4"/>
      <c r="E2137" s="9">
        <v>437</v>
      </c>
      <c r="F2137" s="4" t="s">
        <v>14</v>
      </c>
      <c r="G2137" s="4"/>
      <c r="H2137" s="4"/>
      <c r="I2137" s="4" t="s">
        <v>14</v>
      </c>
      <c r="J2137" s="4"/>
      <c r="K2137" s="9" t="s">
        <v>2009</v>
      </c>
      <c r="L2137" s="10">
        <v>44082</v>
      </c>
      <c r="M2137" s="4"/>
      <c r="N2137" s="1">
        <f>COUNTIF(K:K,K2137)</f>
        <v>1</v>
      </c>
      <c r="O2137" s="1" t="str">
        <f t="shared" si="33"/>
        <v>Expenses,amount,,source,,expence amount,437,category,H2,item1,,item2,item3,H2,item4,,des,شراء عبر نقاط البيع بطاقة: ***1693; مدى(أثير) من: ***3001 مبلغ: SAR 437.00 لدى: Olive Leaves Restauran treet في: 2020-09-08 20:23:29,dae,44082,note2,</v>
      </c>
      <c r="P2137">
        <f>COUNTIF(O:O,O2137)</f>
        <v>1</v>
      </c>
    </row>
    <row r="2138" spans="1:16" ht="30" customHeight="1" thickBot="1" x14ac:dyDescent="0.35">
      <c r="A2138" s="8">
        <v>44083.42560185185</v>
      </c>
      <c r="B2138" s="4" t="s">
        <v>9</v>
      </c>
      <c r="C2138" s="4"/>
      <c r="D2138" s="4"/>
      <c r="E2138" s="9">
        <v>100</v>
      </c>
      <c r="F2138" s="4" t="s">
        <v>20</v>
      </c>
      <c r="G2138" s="4"/>
      <c r="H2138" s="4" t="s">
        <v>30</v>
      </c>
      <c r="I2138" s="4"/>
      <c r="J2138" s="4"/>
      <c r="K2138" s="9" t="s">
        <v>2010</v>
      </c>
      <c r="L2138" s="10">
        <v>44054</v>
      </c>
      <c r="M2138" s="4"/>
      <c r="N2138" s="1">
        <f>COUNTIF(K:K,K2138)</f>
        <v>1</v>
      </c>
      <c r="O2138" s="1" t="str">
        <f t="shared" si="33"/>
        <v>Expenses,amount,,source,,expence amount,100,category,Me,item1,,item2Other,item3,,item4,,des,شراء عبر نقاط البيع بطاقة: ***1693; مدى(أثير) من: ***3001 مبلغ: SAR 100.00 لدى: alhadyat litaqdim alwa altijare st في: 2020-08-11 19:23:40,dae,44054,note2,</v>
      </c>
      <c r="P2138">
        <f>COUNTIF(O:O,O2138)</f>
        <v>1</v>
      </c>
    </row>
    <row r="2139" spans="1:16" ht="30" customHeight="1" thickBot="1" x14ac:dyDescent="0.35">
      <c r="A2139" s="8">
        <v>44083.538275462961</v>
      </c>
      <c r="B2139" s="4" t="s">
        <v>9</v>
      </c>
      <c r="C2139" s="4"/>
      <c r="D2139" s="4"/>
      <c r="E2139" s="9">
        <v>43</v>
      </c>
      <c r="F2139" s="4" t="s">
        <v>10</v>
      </c>
      <c r="G2139" s="4" t="s">
        <v>24</v>
      </c>
      <c r="H2139" s="4"/>
      <c r="I2139" s="4"/>
      <c r="J2139" s="4"/>
      <c r="K2139" s="9" t="s">
        <v>2011</v>
      </c>
      <c r="L2139" s="10">
        <v>44083</v>
      </c>
      <c r="M2139" s="4"/>
      <c r="N2139" s="1">
        <f>COUNTIF(K:K,K2139)</f>
        <v>1</v>
      </c>
      <c r="O2139" s="1" t="str">
        <f t="shared" si="33"/>
        <v>Expenses,amount,,source,,expence amount,43,category,H1,item1,Batool,item2,item3,,item4,,des,مشتريات إنترنت بطاقة: **4529;مدى من: xx007 مبلغ: 43.00 SAR لدى: HungerStation في: 2020/09/09 11:25,dae,44083,note2,</v>
      </c>
      <c r="P2139">
        <f>COUNTIF(O:O,O2139)</f>
        <v>1</v>
      </c>
    </row>
    <row r="2140" spans="1:16" ht="30" customHeight="1" thickBot="1" x14ac:dyDescent="0.35">
      <c r="A2140" s="8">
        <v>44083.538773148146</v>
      </c>
      <c r="B2140" s="4" t="s">
        <v>9</v>
      </c>
      <c r="C2140" s="4"/>
      <c r="D2140" s="4"/>
      <c r="E2140" s="9">
        <v>130</v>
      </c>
      <c r="F2140" s="4" t="s">
        <v>114</v>
      </c>
      <c r="G2140" s="4"/>
      <c r="H2140" s="4"/>
      <c r="I2140" s="4"/>
      <c r="J2140" s="4" t="s">
        <v>30</v>
      </c>
      <c r="K2140" s="9" t="s">
        <v>2012</v>
      </c>
      <c r="L2140" s="10">
        <v>44082</v>
      </c>
      <c r="M2140" s="4"/>
      <c r="N2140" s="1">
        <f>COUNTIF(K:K,K2140)</f>
        <v>1</v>
      </c>
      <c r="O2140" s="1" t="str">
        <f t="shared" si="33"/>
        <v>Expenses,amount,,source,,expence amount,130,category,Inv,item1,,item2,item3,,item4,Other,des,مشتريات إنترنت بطاقة: **4529;مدى من: xx007 مبلغ: 35 USD لدى: Pipedrive OUe في: 2020/09/08 14:46,dae,44082,note2,</v>
      </c>
      <c r="P2140">
        <f>COUNTIF(O:O,O2140)</f>
        <v>1</v>
      </c>
    </row>
    <row r="2141" spans="1:16" ht="30" customHeight="1" thickBot="1" x14ac:dyDescent="0.35">
      <c r="A2141" s="8">
        <v>44083.624548611115</v>
      </c>
      <c r="B2141" s="4" t="s">
        <v>9</v>
      </c>
      <c r="C2141" s="4"/>
      <c r="D2141" s="4"/>
      <c r="E2141" s="9">
        <v>14</v>
      </c>
      <c r="F2141" s="4" t="s">
        <v>20</v>
      </c>
      <c r="G2141" s="4"/>
      <c r="H2141" s="4" t="s">
        <v>84</v>
      </c>
      <c r="I2141" s="4"/>
      <c r="J2141" s="4"/>
      <c r="K2141" s="9" t="s">
        <v>2013</v>
      </c>
      <c r="L2141" s="10">
        <v>44083</v>
      </c>
      <c r="M2141" s="4"/>
      <c r="N2141" s="1">
        <f>COUNTIF(K:K,K2141)</f>
        <v>1</v>
      </c>
      <c r="O2141" s="1" t="str">
        <f t="shared" si="33"/>
        <v>Expenses,amount,,source,,expence amount,14,category,Me,item1,,item2Coffee,item3,,item4,,des,مشتريات نقاط البيع بطاقة: **4529;مدى(تطبيق مدى Pay) من: xx007 مبلغ: 14.00 SAR لدى: STARBUCKS دولة: السعودية في: 2020/09/09 14:40,dae,44083,note2,</v>
      </c>
      <c r="P2141">
        <f>COUNTIF(O:O,O2141)</f>
        <v>1</v>
      </c>
    </row>
    <row r="2142" spans="1:16" ht="30" customHeight="1" thickBot="1" x14ac:dyDescent="0.35">
      <c r="A2142" s="8">
        <v>44083.625462962962</v>
      </c>
      <c r="B2142" s="4" t="s">
        <v>9</v>
      </c>
      <c r="C2142" s="4"/>
      <c r="D2142" s="4"/>
      <c r="E2142" s="9">
        <v>24</v>
      </c>
      <c r="F2142" s="4" t="s">
        <v>14</v>
      </c>
      <c r="G2142" s="4"/>
      <c r="H2142" s="4"/>
      <c r="I2142" s="4" t="s">
        <v>14</v>
      </c>
      <c r="J2142" s="4"/>
      <c r="K2142" s="9" t="s">
        <v>2014</v>
      </c>
      <c r="L2142" s="10">
        <v>44076</v>
      </c>
      <c r="M2142" s="4"/>
      <c r="N2142" s="1">
        <f>COUNTIF(K:K,K2142)</f>
        <v>1</v>
      </c>
      <c r="O2142" s="1" t="str">
        <f t="shared" si="33"/>
        <v>Expenses,amount,,source,,expence amount,24,category,H2,item1,,item2,item3,H2,item4,,des,مشتريات نقاط البيع بطاقة: **4529;مدى(تطبيق مدى Pay) من: xx007 مبلغ: 24.00 SAR لدى: MAKERY MOHAMMED دولة: السعودية في: 2020/09/02 21:18,dae,44076,note2,</v>
      </c>
      <c r="P2142">
        <f>COUNTIF(O:O,O2142)</f>
        <v>1</v>
      </c>
    </row>
    <row r="2143" spans="1:16" ht="30" customHeight="1" thickBot="1" x14ac:dyDescent="0.35">
      <c r="A2143" s="8">
        <v>44083.654780092591</v>
      </c>
      <c r="B2143" s="4" t="s">
        <v>9</v>
      </c>
      <c r="C2143" s="4"/>
      <c r="D2143" s="4"/>
      <c r="E2143" s="9">
        <v>26</v>
      </c>
      <c r="F2143" s="4" t="s">
        <v>20</v>
      </c>
      <c r="G2143" s="4"/>
      <c r="H2143" s="4" t="s">
        <v>74</v>
      </c>
      <c r="I2143" s="4"/>
      <c r="J2143" s="4"/>
      <c r="K2143" s="9" t="s">
        <v>2015</v>
      </c>
      <c r="L2143" s="10">
        <v>44075</v>
      </c>
      <c r="M2143" s="4"/>
      <c r="N2143" s="1">
        <f>COUNTIF(K:K,K2143)</f>
        <v>1</v>
      </c>
      <c r="O2143" s="1" t="str">
        <f t="shared" si="33"/>
        <v>Expenses,amount,,source,,expence amount,26,category,Me,item1,,item2Food,item3,,item4,,des,مشتريات نقاط البيع بطاقة: **4529;مدى(تطبيق مدى Pay) من: xx007 مبلغ: 26.00 SAR لدى: FOOD LINES TO SERVICE دولة: السعودية في: 2020/09/01 21:15,dae,44075,note2,</v>
      </c>
      <c r="P2143">
        <f>COUNTIF(O:O,O2143)</f>
        <v>1</v>
      </c>
    </row>
    <row r="2144" spans="1:16" ht="30" customHeight="1" thickBot="1" x14ac:dyDescent="0.35">
      <c r="A2144" s="8">
        <v>44083.655312499999</v>
      </c>
      <c r="B2144" s="4" t="s">
        <v>9</v>
      </c>
      <c r="C2144" s="4"/>
      <c r="D2144" s="4"/>
      <c r="E2144" s="9">
        <v>15</v>
      </c>
      <c r="F2144" s="4" t="s">
        <v>14</v>
      </c>
      <c r="G2144" s="4"/>
      <c r="H2144" s="4"/>
      <c r="I2144" s="4" t="s">
        <v>14</v>
      </c>
      <c r="J2144" s="4"/>
      <c r="K2144" s="9" t="s">
        <v>2016</v>
      </c>
      <c r="L2144" s="10">
        <v>44076</v>
      </c>
      <c r="M2144" s="4"/>
      <c r="N2144" s="1">
        <f>COUNTIF(K:K,K2144)</f>
        <v>1</v>
      </c>
      <c r="O2144" s="1" t="str">
        <f t="shared" si="33"/>
        <v>Expenses,amount,,source,,expence amount,15,category,H2,item1,,item2,item3,H2,item4,,des,مشتريات نقاط البيع بطاقة: **4529;مدى(تطبيق مدى Pay) من: xx007 مبلغ: 15.00 SAR لدى: excellence corner for دولة: السعودية في: 2020/09/02 21:25,dae,44076,note2,</v>
      </c>
      <c r="P2144">
        <f>COUNTIF(O:O,O2144)</f>
        <v>1</v>
      </c>
    </row>
    <row r="2145" spans="1:16" ht="30" customHeight="1" thickBot="1" x14ac:dyDescent="0.35">
      <c r="A2145" s="8">
        <v>44083.745347222219</v>
      </c>
      <c r="B2145" s="4" t="s">
        <v>9</v>
      </c>
      <c r="C2145" s="4"/>
      <c r="D2145" s="4"/>
      <c r="E2145" s="9">
        <v>27</v>
      </c>
      <c r="F2145" s="4" t="s">
        <v>20</v>
      </c>
      <c r="G2145" s="4"/>
      <c r="H2145" s="4" t="s">
        <v>84</v>
      </c>
      <c r="I2145" s="4"/>
      <c r="J2145" s="4"/>
      <c r="K2145" s="9" t="s">
        <v>2017</v>
      </c>
      <c r="L2145" s="10">
        <v>44075</v>
      </c>
      <c r="M2145" s="4"/>
      <c r="N2145" s="1">
        <f>COUNTIF(K:K,K2145)</f>
        <v>1</v>
      </c>
      <c r="O2145" s="1" t="str">
        <f t="shared" ref="O2145:O2202" si="34">B2145&amp;","&amp;"amount"&amp;","&amp;C2145&amp;","&amp;"source"&amp;","&amp;D2145&amp;","&amp;"expence amount"&amp;","&amp;E2145&amp;","&amp;"category"&amp;","&amp;F2145&amp;","&amp;"item1"&amp;","&amp;G2145&amp;","&amp;"item2"&amp;H2145&amp;","&amp;"item3"&amp;","&amp;I2145&amp;","&amp;"item4"&amp;","&amp;J2145&amp;","&amp;"des"&amp;","&amp;K2145&amp;","&amp;"dae"&amp;","&amp;L2145&amp;","&amp;"note2"&amp;","&amp;M2145</f>
        <v>Expenses,amount,,source,,expence amount,27,category,Me,item1,,item2Coffee,item3,,item4,,des,مشتريات نقاط البيع بطاقة: **4529;مدى(تطبيق مدى Pay) من: xx007 مبلغ: 27.00 SAR لدى: ADDRESS CAFE دولة: السعودية في: 2020/09/01 12:23,dae,44075,note2,</v>
      </c>
      <c r="P2145">
        <f>COUNTIF(O:O,O2145)</f>
        <v>1</v>
      </c>
    </row>
    <row r="2146" spans="1:16" ht="30" customHeight="1" thickBot="1" x14ac:dyDescent="0.35">
      <c r="A2146" s="8">
        <v>44083.745682870373</v>
      </c>
      <c r="B2146" s="4" t="s">
        <v>9</v>
      </c>
      <c r="C2146" s="4"/>
      <c r="D2146" s="4"/>
      <c r="E2146" s="9">
        <v>36</v>
      </c>
      <c r="F2146" s="4" t="s">
        <v>14</v>
      </c>
      <c r="G2146" s="4"/>
      <c r="H2146" s="4"/>
      <c r="I2146" s="4" t="s">
        <v>14</v>
      </c>
      <c r="J2146" s="4"/>
      <c r="K2146" s="9" t="s">
        <v>2018</v>
      </c>
      <c r="L2146" s="10">
        <v>44075</v>
      </c>
      <c r="M2146" s="4"/>
      <c r="N2146" s="1">
        <f>COUNTIF(K:K,K2146)</f>
        <v>1</v>
      </c>
      <c r="O2146" s="1" t="str">
        <f t="shared" si="34"/>
        <v>Expenses,amount,,source,,expence amount,36,category,H2,item1,,item2,item3,H2,item4,,des,مشتريات نقاط البيع بطاقة: **4529;مدى(أثير) من: xx007 مبلغ: 36.00 SAR لدى: TAMIMI MARKETS S162 دولة: السعودية في: 2020/09/01 20:13,dae,44075,note2,</v>
      </c>
      <c r="P2146">
        <f>COUNTIF(O:O,O2146)</f>
        <v>1</v>
      </c>
    </row>
    <row r="2147" spans="1:16" ht="30" customHeight="1" thickBot="1" x14ac:dyDescent="0.35">
      <c r="A2147" s="8">
        <v>44083.754918981482</v>
      </c>
      <c r="B2147" s="4" t="s">
        <v>9</v>
      </c>
      <c r="C2147" s="4"/>
      <c r="D2147" s="4"/>
      <c r="E2147" s="9">
        <v>11</v>
      </c>
      <c r="F2147" s="4" t="s">
        <v>10</v>
      </c>
      <c r="G2147" s="4" t="s">
        <v>10</v>
      </c>
      <c r="H2147" s="4"/>
      <c r="I2147" s="4"/>
      <c r="J2147" s="4"/>
      <c r="K2147" s="9" t="s">
        <v>2019</v>
      </c>
      <c r="L2147" s="10">
        <v>44083</v>
      </c>
      <c r="M2147" s="4"/>
      <c r="N2147" s="1">
        <f>COUNTIF(K:K,K2147)</f>
        <v>1</v>
      </c>
      <c r="O2147" s="1" t="str">
        <f t="shared" si="34"/>
        <v>Expenses,amount,,source,,expence amount,11,category,H1,item1,H1,item2,item3,,item4,,des,مشتريات نقاط البيع بطاقة: **4529;مدى(تطبيق مدى Pay) من: xx007 مبلغ: 11.00 SAR لدى: Ruba Muhammad Al دولة: السعودية في: 2020/09/09 17:59,dae,44083,note2,</v>
      </c>
      <c r="P2147">
        <f>COUNTIF(O:O,O2147)</f>
        <v>1</v>
      </c>
    </row>
    <row r="2148" spans="1:16" ht="30" customHeight="1" thickBot="1" x14ac:dyDescent="0.35">
      <c r="A2148" s="8">
        <v>44083.755208333336</v>
      </c>
      <c r="B2148" s="4" t="s">
        <v>9</v>
      </c>
      <c r="C2148" s="4"/>
      <c r="D2148" s="4"/>
      <c r="E2148" s="9">
        <v>35.42</v>
      </c>
      <c r="F2148" s="4" t="s">
        <v>10</v>
      </c>
      <c r="G2148" s="4" t="s">
        <v>10</v>
      </c>
      <c r="H2148" s="4"/>
      <c r="I2148" s="4"/>
      <c r="J2148" s="4"/>
      <c r="K2148" s="9" t="s">
        <v>2020</v>
      </c>
      <c r="L2148" s="10">
        <v>44083</v>
      </c>
      <c r="M2148" s="4"/>
      <c r="N2148" s="1">
        <f>COUNTIF(K:K,K2148)</f>
        <v>1</v>
      </c>
      <c r="O2148" s="1" t="str">
        <f t="shared" si="34"/>
        <v>Expenses,amount,,source,,expence amount,35.42,category,H1,item1,H1,item2,item3,,item4,,des,مشتريات نقاط البيع بطاقة: **4529;مدى(تطبيق مدى Pay) من: xx007 مبلغ: 35.42 SAR لدى: NAJMAH HAY ALNADA دولة: السعودية في: 2020/09/09 17:57,dae,44083,note2,</v>
      </c>
      <c r="P2148">
        <f>COUNTIF(O:O,O2148)</f>
        <v>1</v>
      </c>
    </row>
    <row r="2149" spans="1:16" ht="30" customHeight="1" thickBot="1" x14ac:dyDescent="0.35">
      <c r="A2149" s="8">
        <v>44083.834386574075</v>
      </c>
      <c r="B2149" s="4" t="s">
        <v>9</v>
      </c>
      <c r="C2149" s="4"/>
      <c r="D2149" s="4"/>
      <c r="E2149" s="9">
        <v>80</v>
      </c>
      <c r="F2149" s="4" t="s">
        <v>20</v>
      </c>
      <c r="G2149" s="4"/>
      <c r="H2149" s="4" t="s">
        <v>30</v>
      </c>
      <c r="I2149" s="4"/>
      <c r="J2149" s="4"/>
      <c r="K2149" s="9" t="s">
        <v>2021</v>
      </c>
      <c r="L2149" s="10">
        <v>44083</v>
      </c>
      <c r="M2149" s="4"/>
      <c r="N2149" s="1">
        <f>COUNTIF(K:K,K2149)</f>
        <v>1</v>
      </c>
      <c r="O2149" s="1" t="str">
        <f t="shared" si="34"/>
        <v>Expenses,amount,,source,,expence amount,80,category,Me,item1,,item2Other,item3,,item4,,des,مفاتيح للمكتب,dae,44083,note2,</v>
      </c>
      <c r="P2149">
        <f>COUNTIF(O:O,O2149)</f>
        <v>1</v>
      </c>
    </row>
    <row r="2150" spans="1:16" ht="30" customHeight="1" thickBot="1" x14ac:dyDescent="0.35">
      <c r="A2150" s="8">
        <v>44083.835057870368</v>
      </c>
      <c r="B2150" s="4" t="s">
        <v>9</v>
      </c>
      <c r="C2150" s="4"/>
      <c r="D2150" s="4"/>
      <c r="E2150" s="9">
        <v>25</v>
      </c>
      <c r="F2150" s="4" t="s">
        <v>20</v>
      </c>
      <c r="G2150" s="4"/>
      <c r="H2150" s="4" t="s">
        <v>45</v>
      </c>
      <c r="I2150" s="4"/>
      <c r="J2150" s="4"/>
      <c r="K2150" s="9" t="s">
        <v>2022</v>
      </c>
      <c r="L2150" s="10">
        <v>44077</v>
      </c>
      <c r="M2150" s="4"/>
      <c r="N2150" s="1">
        <f>COUNTIF(K:K,K2150)</f>
        <v>1</v>
      </c>
      <c r="O2150" s="1" t="str">
        <f t="shared" si="34"/>
        <v>Expenses,amount,,source,,expence amount,25,category,Me,item1,,item2Laundry,item3,,item4,,des,مشتريات نقاط البيع بطاقة: **4529;مدى(تطبيق مدى Pay) من: xx007 مبلغ: 25.00 SAR لدى: laundry HAYA ALI دولة: السعودية في: 2020/09/03 08:39,dae,44077,note2,</v>
      </c>
      <c r="P2150">
        <f>COUNTIF(O:O,O2150)</f>
        <v>1</v>
      </c>
    </row>
    <row r="2151" spans="1:16" ht="30" customHeight="1" thickBot="1" x14ac:dyDescent="0.35">
      <c r="A2151" s="8">
        <v>44083.952060185184</v>
      </c>
      <c r="B2151" s="4" t="s">
        <v>9</v>
      </c>
      <c r="C2151" s="4"/>
      <c r="D2151" s="4"/>
      <c r="E2151" s="9">
        <v>152.01</v>
      </c>
      <c r="F2151" s="4" t="s">
        <v>14</v>
      </c>
      <c r="G2151" s="4"/>
      <c r="H2151" s="4"/>
      <c r="I2151" s="4" t="s">
        <v>14</v>
      </c>
      <c r="J2151" s="4"/>
      <c r="K2151" s="9" t="s">
        <v>2023</v>
      </c>
      <c r="L2151" s="10">
        <v>44083</v>
      </c>
      <c r="M2151" s="4"/>
      <c r="N2151" s="1">
        <f>COUNTIF(K:K,K2151)</f>
        <v>1</v>
      </c>
      <c r="O2151" s="1" t="str">
        <f t="shared" si="34"/>
        <v>Expenses,amount,,source,,expence amount,152.01,category,H2,item1,,item2,item3,H2,item4,,des,شراء عبر نقاط البيع بطاقة: ***1693; مدى(أثير) من: ***3001 مبلغ: SAR 152.01 لدى: Al Othaim AlTaawon 1 YADH في: 2020-09-09 22:02:51,dae,44083,note2,</v>
      </c>
      <c r="P2151">
        <f>COUNTIF(O:O,O2151)</f>
        <v>1</v>
      </c>
    </row>
    <row r="2152" spans="1:16" ht="30" customHeight="1" thickBot="1" x14ac:dyDescent="0.35">
      <c r="A2152" s="8">
        <v>44083.952569444446</v>
      </c>
      <c r="B2152" s="4" t="s">
        <v>9</v>
      </c>
      <c r="C2152" s="4"/>
      <c r="D2152" s="4"/>
      <c r="E2152" s="9">
        <v>120</v>
      </c>
      <c r="F2152" s="4" t="s">
        <v>14</v>
      </c>
      <c r="G2152" s="4"/>
      <c r="H2152" s="4"/>
      <c r="I2152" s="4" t="s">
        <v>14</v>
      </c>
      <c r="J2152" s="4"/>
      <c r="K2152" s="9" t="s">
        <v>2024</v>
      </c>
      <c r="L2152" s="10">
        <v>44074</v>
      </c>
      <c r="M2152" s="4"/>
      <c r="N2152" s="1">
        <f>COUNTIF(K:K,K2152)</f>
        <v>1</v>
      </c>
      <c r="O2152" s="1" t="str">
        <f t="shared" si="34"/>
        <v>Expenses,amount,,source,,expence amount,120,category,H2,item1,,item2,item3,H2,item4,,des,مشتريات نقاط البيع بطاقة: **4529;مدى(أثير) من: xx007 مبلغ: 120.00 SAR لدى: Safori AlRabwa دولة: السعودية في: 2020/08/31 20:58,dae,44074,note2,</v>
      </c>
      <c r="P2152">
        <f>COUNTIF(O:O,O2152)</f>
        <v>1</v>
      </c>
    </row>
    <row r="2153" spans="1:16" ht="30" customHeight="1" thickBot="1" x14ac:dyDescent="0.35">
      <c r="A2153" s="8">
        <v>44083.98946759259</v>
      </c>
      <c r="B2153" s="4" t="s">
        <v>9</v>
      </c>
      <c r="C2153" s="4"/>
      <c r="D2153" s="4"/>
      <c r="E2153" s="9">
        <v>21.8</v>
      </c>
      <c r="F2153" s="4" t="s">
        <v>10</v>
      </c>
      <c r="G2153" s="4" t="s">
        <v>10</v>
      </c>
      <c r="H2153" s="4"/>
      <c r="I2153" s="4"/>
      <c r="J2153" s="4"/>
      <c r="K2153" s="9" t="s">
        <v>2025</v>
      </c>
      <c r="L2153" s="10">
        <v>44074</v>
      </c>
      <c r="M2153" s="4"/>
      <c r="N2153" s="1">
        <f>COUNTIF(K:K,K2153)</f>
        <v>1</v>
      </c>
      <c r="O2153" s="1" t="str">
        <f t="shared" si="34"/>
        <v>Expenses,amount,,source,,expence amount,21.8,category,H1,item1,H1,item2,item3,,item4,,des,مشتريات نقاط البيع بطاقة: **4529;مدى(تطبيق مدى Pay) من: xx007 مبلغ: 21.80 SAR لدى: TAMIMI MARKETS S162 دولة: السعودية في: 2020/08/31 16:17,dae,44074,note2,</v>
      </c>
      <c r="P2153">
        <f>COUNTIF(O:O,O2153)</f>
        <v>1</v>
      </c>
    </row>
    <row r="2154" spans="1:16" ht="30" customHeight="1" thickBot="1" x14ac:dyDescent="0.35">
      <c r="A2154" s="8">
        <v>44083.989861111113</v>
      </c>
      <c r="B2154" s="4" t="s">
        <v>9</v>
      </c>
      <c r="C2154" s="4"/>
      <c r="D2154" s="4"/>
      <c r="E2154" s="9">
        <v>39</v>
      </c>
      <c r="F2154" s="4" t="s">
        <v>20</v>
      </c>
      <c r="G2154" s="4"/>
      <c r="H2154" s="4" t="s">
        <v>84</v>
      </c>
      <c r="I2154" s="4"/>
      <c r="J2154" s="4"/>
      <c r="K2154" s="9" t="s">
        <v>2026</v>
      </c>
      <c r="L2154" s="10">
        <v>44074</v>
      </c>
      <c r="M2154" s="4"/>
      <c r="N2154" s="1">
        <f>COUNTIF(K:K,K2154)</f>
        <v>1</v>
      </c>
      <c r="O2154" s="1" t="str">
        <f t="shared" si="34"/>
        <v>Expenses,amount,,source,,expence amount,39,category,Me,item1,,item2Coffee,item3,,item4,,des,مشتريات نقاط البيع بطاقة: **4529;مدى(تطبيق مدى Pay) من: xx007 مبلغ: 39.00 SAR لدى: JAVA TIME CO دولة: السعودية في: 2020/08/31 15:29,dae,44074,note2,</v>
      </c>
      <c r="P2154">
        <f>COUNTIF(O:O,O2154)</f>
        <v>1</v>
      </c>
    </row>
    <row r="2155" spans="1:16" ht="30" customHeight="1" thickBot="1" x14ac:dyDescent="0.35">
      <c r="A2155" s="8">
        <v>44084.037743055553</v>
      </c>
      <c r="B2155" s="4" t="s">
        <v>9</v>
      </c>
      <c r="C2155" s="4"/>
      <c r="D2155" s="4"/>
      <c r="E2155" s="9">
        <v>16</v>
      </c>
      <c r="F2155" s="4" t="s">
        <v>20</v>
      </c>
      <c r="G2155" s="4"/>
      <c r="H2155" s="4" t="s">
        <v>74</v>
      </c>
      <c r="I2155" s="4"/>
      <c r="J2155" s="4"/>
      <c r="K2155" s="9" t="s">
        <v>2027</v>
      </c>
      <c r="L2155" s="10">
        <v>44077</v>
      </c>
      <c r="M2155" s="4"/>
      <c r="N2155" s="1">
        <f>COUNTIF(K:K,K2155)</f>
        <v>1</v>
      </c>
      <c r="O2155" s="1" t="str">
        <f t="shared" si="34"/>
        <v>Expenses,amount,,source,,expence amount,16,category,Me,item1,,item2Food,item3,,item4,,des,مشتريات نقاط البيع بطاقة: **4529;مدى(تطبيق مدى Pay) من: xx007 مبلغ: 16.00 SAR لدى: MAMA NOURA دولة: السعودية في: 2020/09/03 08:47,dae,44077,note2,</v>
      </c>
      <c r="P2155">
        <f>COUNTIF(O:O,O2155)</f>
        <v>1</v>
      </c>
    </row>
    <row r="2156" spans="1:16" ht="30" customHeight="1" thickBot="1" x14ac:dyDescent="0.35">
      <c r="A2156" s="8">
        <v>44084.038136574076</v>
      </c>
      <c r="B2156" s="4" t="s">
        <v>9</v>
      </c>
      <c r="C2156" s="4"/>
      <c r="D2156" s="4"/>
      <c r="E2156" s="9">
        <v>12.2</v>
      </c>
      <c r="F2156" s="4" t="s">
        <v>14</v>
      </c>
      <c r="G2156" s="4"/>
      <c r="H2156" s="4"/>
      <c r="I2156" s="4" t="s">
        <v>14</v>
      </c>
      <c r="J2156" s="4"/>
      <c r="K2156" s="9" t="s">
        <v>2028</v>
      </c>
      <c r="L2156" s="10">
        <v>44075</v>
      </c>
      <c r="M2156" s="4"/>
      <c r="N2156" s="1">
        <f>COUNTIF(K:K,K2156)</f>
        <v>1</v>
      </c>
      <c r="O2156" s="1" t="str">
        <f t="shared" si="34"/>
        <v>Expenses,amount,,source,,expence amount,12.2,category,H2,item1,,item2,item3,H2,item4,,des,مشتريات نقاط البيع بطاقة: **4529;مدى(أثير) من: xx007 مبلغ: 12.20 SAR لدى: AlOthaim AlNafel 148 دولة: السعودية في: 2020/09/01 20:37,dae,44075,note2,</v>
      </c>
      <c r="P2156">
        <f>COUNTIF(O:O,O2156)</f>
        <v>1</v>
      </c>
    </row>
    <row r="2157" spans="1:16" ht="30" customHeight="1" thickBot="1" x14ac:dyDescent="0.35">
      <c r="A2157" s="8">
        <v>44084.044085648151</v>
      </c>
      <c r="B2157" s="4" t="s">
        <v>9</v>
      </c>
      <c r="C2157" s="4"/>
      <c r="D2157" s="4"/>
      <c r="E2157" s="9">
        <v>100</v>
      </c>
      <c r="F2157" s="4" t="s">
        <v>14</v>
      </c>
      <c r="G2157" s="4"/>
      <c r="H2157" s="4"/>
      <c r="I2157" s="4" t="s">
        <v>14</v>
      </c>
      <c r="J2157" s="4"/>
      <c r="K2157" s="9" t="s">
        <v>2029</v>
      </c>
      <c r="L2157" s="10">
        <v>44075</v>
      </c>
      <c r="M2157" s="4"/>
      <c r="N2157" s="1">
        <f>COUNTIF(K:K,K2157)</f>
        <v>1</v>
      </c>
      <c r="O2157" s="1" t="str">
        <f t="shared" si="34"/>
        <v>Expenses,amount,,source,,expence amount,100,category,H2,item1,,item2,item3,H2,item4,,des,سحب: صراف آلي بطاقة: **4529 مدى دولة: السعودية من: xx007 مبلغ: 100.00 SAR في: 2020/09/01 20:15,dae,44075,note2,</v>
      </c>
      <c r="P2157">
        <f>COUNTIF(O:O,O2157)</f>
        <v>1</v>
      </c>
    </row>
    <row r="2158" spans="1:16" ht="30" customHeight="1" thickBot="1" x14ac:dyDescent="0.35">
      <c r="A2158" s="8">
        <v>44084.044456018521</v>
      </c>
      <c r="B2158" s="4" t="s">
        <v>9</v>
      </c>
      <c r="C2158" s="4"/>
      <c r="D2158" s="4"/>
      <c r="E2158" s="9">
        <v>25</v>
      </c>
      <c r="F2158" s="4" t="s">
        <v>20</v>
      </c>
      <c r="G2158" s="4"/>
      <c r="H2158" s="4" t="s">
        <v>30</v>
      </c>
      <c r="I2158" s="4"/>
      <c r="J2158" s="4"/>
      <c r="K2158" s="9" t="s">
        <v>2030</v>
      </c>
      <c r="L2158" s="10">
        <v>44075</v>
      </c>
      <c r="M2158" s="4"/>
      <c r="N2158" s="1">
        <f>COUNTIF(K:K,K2158)</f>
        <v>1</v>
      </c>
      <c r="O2158" s="1" t="str">
        <f t="shared" si="34"/>
        <v>Expenses,amount,,source,,expence amount,25,category,Me,item1,,item2Other,item3,,item4,,des,مشتريات نقاط البيع بطاقة: **4529;مدى من: xx007 مبلغ: 7 USD لدى: DIGITALOCEAN COM دولة: أمريكا في: 2020/09/01 09:22,dae,44075,note2,</v>
      </c>
      <c r="P2158">
        <f>COUNTIF(O:O,O2158)</f>
        <v>1</v>
      </c>
    </row>
    <row r="2159" spans="1:16" ht="30" customHeight="1" thickBot="1" x14ac:dyDescent="0.35">
      <c r="A2159" s="8">
        <v>44084.376747685186</v>
      </c>
      <c r="B2159" s="4" t="s">
        <v>9</v>
      </c>
      <c r="C2159" s="4"/>
      <c r="D2159" s="4"/>
      <c r="E2159" s="9">
        <v>9.2200000000000006</v>
      </c>
      <c r="F2159" s="4" t="s">
        <v>10</v>
      </c>
      <c r="G2159" s="4" t="s">
        <v>10</v>
      </c>
      <c r="H2159" s="4"/>
      <c r="I2159" s="4"/>
      <c r="J2159" s="4"/>
      <c r="K2159" s="9" t="s">
        <v>2031</v>
      </c>
      <c r="L2159" s="10">
        <v>44073</v>
      </c>
      <c r="M2159" s="4"/>
      <c r="N2159" s="1">
        <f>COUNTIF(K:K,K2159)</f>
        <v>1</v>
      </c>
      <c r="O2159" s="1" t="str">
        <f t="shared" si="34"/>
        <v>Expenses,amount,,source,,expence amount,9.22,category,H1,item1,H1,item2,item3,,item4,,des,مشتريات نقاط البيع بطاقة: **4529;مدى(أثير) من: xx007 مبلغ: 9.22 SAR لدى: Ruba Al Hamidani دولة: السعودية في: 2020/08/30 18:02,dae,44073,note2,</v>
      </c>
      <c r="P2159">
        <f>COUNTIF(O:O,O2159)</f>
        <v>1</v>
      </c>
    </row>
    <row r="2160" spans="1:16" ht="30" customHeight="1" thickBot="1" x14ac:dyDescent="0.35">
      <c r="A2160" s="8">
        <v>44084.37709490741</v>
      </c>
      <c r="B2160" s="4" t="s">
        <v>9</v>
      </c>
      <c r="C2160" s="4"/>
      <c r="D2160" s="4"/>
      <c r="E2160" s="9">
        <v>42.75</v>
      </c>
      <c r="F2160" s="4" t="s">
        <v>14</v>
      </c>
      <c r="G2160" s="4"/>
      <c r="H2160" s="4"/>
      <c r="I2160" s="4" t="s">
        <v>14</v>
      </c>
      <c r="J2160" s="4"/>
      <c r="K2160" s="9" t="s">
        <v>2032</v>
      </c>
      <c r="L2160" s="10">
        <v>44073</v>
      </c>
      <c r="M2160" s="4"/>
      <c r="N2160" s="1">
        <f>COUNTIF(K:K,K2160)</f>
        <v>1</v>
      </c>
      <c r="O2160" s="1" t="str">
        <f t="shared" si="34"/>
        <v>Expenses,amount,,source,,expence amount,42.75,category,H2,item1,,item2,item3,H2,item4,,des,مشتريات نقاط البيع بطاقة: **4529;مدى(تطبيق مدى Pay) من: xx007 مبلغ: 42.75 SAR لدى: TAMIMI MARKETS S162 دولة: السعودية في: 2020/08/30 17:48,dae,44073,note2,</v>
      </c>
      <c r="P2160">
        <f>COUNTIF(O:O,O2160)</f>
        <v>1</v>
      </c>
    </row>
    <row r="2161" spans="1:16" ht="30" customHeight="1" thickBot="1" x14ac:dyDescent="0.35">
      <c r="A2161" s="8">
        <v>44084.377418981479</v>
      </c>
      <c r="B2161" s="4" t="s">
        <v>9</v>
      </c>
      <c r="C2161" s="4"/>
      <c r="D2161" s="4"/>
      <c r="E2161" s="9">
        <v>300</v>
      </c>
      <c r="F2161" s="4" t="s">
        <v>14</v>
      </c>
      <c r="G2161" s="4"/>
      <c r="H2161" s="4"/>
      <c r="I2161" s="4" t="s">
        <v>14</v>
      </c>
      <c r="J2161" s="4"/>
      <c r="K2161" s="9" t="s">
        <v>2033</v>
      </c>
      <c r="L2161" s="10">
        <v>44073</v>
      </c>
      <c r="M2161" s="4"/>
      <c r="N2161" s="1">
        <f>COUNTIF(K:K,K2161)</f>
        <v>1</v>
      </c>
      <c r="O2161" s="1" t="str">
        <f t="shared" si="34"/>
        <v>Expenses,amount,,source,,expence amount,300,category,H2,item1,,item2,item3,H2,item4,,des,سحب: صراف آلي بطاقة: **4529 مدى دولة: السعودية من: xx007 مبلغ: 300.00 SAR في: 2020/08/30 19:28,dae,44073,note2,</v>
      </c>
      <c r="P2161">
        <f>COUNTIF(O:O,O2161)</f>
        <v>1</v>
      </c>
    </row>
    <row r="2162" spans="1:16" ht="30" customHeight="1" thickBot="1" x14ac:dyDescent="0.35">
      <c r="A2162" s="8">
        <v>44084.377789351849</v>
      </c>
      <c r="B2162" s="4" t="s">
        <v>9</v>
      </c>
      <c r="C2162" s="4"/>
      <c r="D2162" s="4"/>
      <c r="E2162" s="9">
        <v>4.5999999999999996</v>
      </c>
      <c r="F2162" s="4" t="s">
        <v>20</v>
      </c>
      <c r="G2162" s="4"/>
      <c r="H2162" s="4" t="s">
        <v>30</v>
      </c>
      <c r="I2162" s="4"/>
      <c r="J2162" s="4"/>
      <c r="K2162" s="9" t="s">
        <v>2034</v>
      </c>
      <c r="L2162" s="10">
        <v>44074</v>
      </c>
      <c r="M2162" s="4"/>
      <c r="N2162" s="1">
        <f>COUNTIF(K:K,K2162)</f>
        <v>1</v>
      </c>
      <c r="O2162" s="1" t="str">
        <f t="shared" si="34"/>
        <v>Expenses,amount,,source,,expence amount,4.6,category,Me,item1,,item2Other,item3,,item4,,des,مشتريات نقاط البيع بطاقة: **4529;مدى(تطبيق مدى Pay) من: xx007 مبلغ: 4.60 SAR لدى: AlHarbi AlDhiaa دولة: السعودية في: 2020/08/31 11:07,dae,44074,note2,</v>
      </c>
      <c r="P2162">
        <f>COUNTIF(O:O,O2162)</f>
        <v>1</v>
      </c>
    </row>
    <row r="2163" spans="1:16" ht="30" customHeight="1" thickBot="1" x14ac:dyDescent="0.35">
      <c r="A2163" s="8">
        <v>44084.440474537034</v>
      </c>
      <c r="B2163" s="4" t="s">
        <v>9</v>
      </c>
      <c r="C2163" s="4"/>
      <c r="D2163" s="4"/>
      <c r="E2163" s="9">
        <v>57</v>
      </c>
      <c r="F2163" s="4" t="s">
        <v>14</v>
      </c>
      <c r="G2163" s="4"/>
      <c r="H2163" s="4"/>
      <c r="I2163" s="4" t="s">
        <v>14</v>
      </c>
      <c r="J2163" s="4"/>
      <c r="K2163" s="9" t="s">
        <v>2035</v>
      </c>
      <c r="L2163" s="10">
        <v>44073</v>
      </c>
      <c r="M2163" s="4"/>
      <c r="N2163" s="1">
        <f>COUNTIF(K:K,K2163)</f>
        <v>1</v>
      </c>
      <c r="O2163" s="1" t="str">
        <f t="shared" si="34"/>
        <v>Expenses,amount,,source,,expence amount,57,category,H2,item1,,item2,item3,H2,item4,,des,سداد فاتورة من: xx007 مبلغ: 57.50 SAR مفوتر: في: 2020/08/30 12:37,dae,44073,note2,</v>
      </c>
      <c r="P2163">
        <f>COUNTIF(O:O,O2163)</f>
        <v>1</v>
      </c>
    </row>
    <row r="2164" spans="1:16" ht="30" customHeight="1" thickBot="1" x14ac:dyDescent="0.35">
      <c r="A2164" s="8">
        <v>44084.440775462965</v>
      </c>
      <c r="B2164" s="4" t="s">
        <v>9</v>
      </c>
      <c r="C2164" s="4"/>
      <c r="D2164" s="4"/>
      <c r="E2164" s="9">
        <v>22</v>
      </c>
      <c r="F2164" s="4" t="s">
        <v>60</v>
      </c>
      <c r="G2164" s="4"/>
      <c r="H2164" s="4"/>
      <c r="I2164" s="4"/>
      <c r="J2164" s="4"/>
      <c r="K2164" s="9" t="s">
        <v>2036</v>
      </c>
      <c r="L2164" s="10">
        <v>44073</v>
      </c>
      <c r="M2164" s="4"/>
      <c r="N2164" s="1">
        <f>COUNTIF(K:K,K2164)</f>
        <v>1</v>
      </c>
      <c r="O2164" s="1" t="str">
        <f t="shared" si="34"/>
        <v>Expenses,amount,,source,,expence amount,22,category,Res,item1,,item2,item3,,item4,,des,مشتريات إنترنت بطاقة: **4529;مدى من: xx007 مبلغ: 22.00 SAR لدى: Careem Transportation في: 2020/08/30 12:40,dae,44073,note2,</v>
      </c>
      <c r="P2164">
        <f>COUNTIF(O:O,O2164)</f>
        <v>1</v>
      </c>
    </row>
    <row r="2165" spans="1:16" ht="30" customHeight="1" thickBot="1" x14ac:dyDescent="0.35">
      <c r="A2165" s="8">
        <v>44084.498784722222</v>
      </c>
      <c r="B2165" s="4" t="s">
        <v>9</v>
      </c>
      <c r="C2165" s="4"/>
      <c r="D2165" s="4"/>
      <c r="E2165" s="9">
        <v>62</v>
      </c>
      <c r="F2165" s="4" t="s">
        <v>14</v>
      </c>
      <c r="G2165" s="4"/>
      <c r="H2165" s="4"/>
      <c r="I2165" s="4" t="s">
        <v>14</v>
      </c>
      <c r="J2165" s="4"/>
      <c r="K2165" s="9" t="s">
        <v>2037</v>
      </c>
      <c r="L2165" s="10">
        <v>44073</v>
      </c>
      <c r="M2165" s="4"/>
      <c r="N2165" s="1">
        <f>COUNTIF(K:K,K2165)</f>
        <v>1</v>
      </c>
      <c r="O2165" s="1" t="str">
        <f t="shared" si="34"/>
        <v>Expenses,amount,,source,,expence amount,62,category,H2,item1,,item2,item3,H2,item4,,des,مشتريات إنترنت بطاقة: **4529;مدى من: xx007 مبلغ: 62.00 SAR لدى: HungerStation في: 2020/08/30 12:32,dae,44073,note2,</v>
      </c>
      <c r="P2165">
        <f>COUNTIF(O:O,O2165)</f>
        <v>1</v>
      </c>
    </row>
    <row r="2166" spans="1:16" ht="30" customHeight="1" thickBot="1" x14ac:dyDescent="0.35">
      <c r="A2166" s="8">
        <v>44084.499108796299</v>
      </c>
      <c r="B2166" s="4" t="s">
        <v>9</v>
      </c>
      <c r="C2166" s="4"/>
      <c r="D2166" s="4"/>
      <c r="E2166" s="9">
        <v>161</v>
      </c>
      <c r="F2166" s="4" t="s">
        <v>60</v>
      </c>
      <c r="G2166" s="4"/>
      <c r="H2166" s="4"/>
      <c r="I2166" s="4"/>
      <c r="J2166" s="4"/>
      <c r="K2166" s="9" t="s">
        <v>2038</v>
      </c>
      <c r="L2166" s="10">
        <v>44073</v>
      </c>
      <c r="M2166" s="4"/>
      <c r="N2166" s="1">
        <f>COUNTIF(K:K,K2166)</f>
        <v>1</v>
      </c>
      <c r="O2166" s="1" t="str">
        <f t="shared" si="34"/>
        <v>Expenses,amount,,source,,expence amount,161,category,Res,item1,,item2,item3,,item4,,des,مشتريات إنترنت بطاقة: **4529;مدى من: xx007 مبلغ: 161.00 SAR لدى: Zain في: 2020/08/30 10:48,dae,44073,note2,</v>
      </c>
      <c r="P2166">
        <f>COUNTIF(O:O,O2166)</f>
        <v>1</v>
      </c>
    </row>
    <row r="2167" spans="1:16" ht="30" customHeight="1" thickBot="1" x14ac:dyDescent="0.35">
      <c r="A2167" s="8">
        <v>44084.504791666666</v>
      </c>
      <c r="B2167" s="4" t="s">
        <v>9</v>
      </c>
      <c r="C2167" s="4"/>
      <c r="D2167" s="4"/>
      <c r="E2167" s="9">
        <v>80</v>
      </c>
      <c r="F2167" s="4" t="s">
        <v>114</v>
      </c>
      <c r="G2167" s="4"/>
      <c r="H2167" s="4"/>
      <c r="I2167" s="4"/>
      <c r="J2167" s="4" t="s">
        <v>30</v>
      </c>
      <c r="K2167" s="9" t="s">
        <v>2039</v>
      </c>
      <c r="L2167" s="10">
        <v>44061</v>
      </c>
      <c r="M2167" s="4"/>
      <c r="N2167" s="1">
        <f>COUNTIF(K:K,K2167)</f>
        <v>1</v>
      </c>
      <c r="O2167" s="1" t="str">
        <f t="shared" si="34"/>
        <v>Expenses,amount,,source,,expence amount,80,category,Inv,item1,,item2,item3,,item4,Other,des,مشتريات إنترنت بطاقة: **4529;مدى من: xx007 مبلغ: 19 USD لدى: PYTHONANYWHERE في: 2020/08/18 22:50,dae,44061,note2,</v>
      </c>
      <c r="P2167">
        <f>COUNTIF(O:O,O2167)</f>
        <v>1</v>
      </c>
    </row>
    <row r="2168" spans="1:16" ht="30" customHeight="1" thickBot="1" x14ac:dyDescent="0.35">
      <c r="A2168" s="8">
        <v>44084.505370370367</v>
      </c>
      <c r="B2168" s="4" t="s">
        <v>9</v>
      </c>
      <c r="C2168" s="4"/>
      <c r="D2168" s="4"/>
      <c r="E2168" s="9">
        <v>24</v>
      </c>
      <c r="F2168" s="9" t="s">
        <v>2040</v>
      </c>
      <c r="G2168" s="4"/>
      <c r="H2168" s="4"/>
      <c r="I2168" s="4"/>
      <c r="J2168" s="4"/>
      <c r="K2168" s="9" t="s">
        <v>2040</v>
      </c>
      <c r="L2168" s="10">
        <v>44066</v>
      </c>
      <c r="M2168" s="4"/>
      <c r="N2168" s="1">
        <f>COUNTIF(K:K,K2168)</f>
        <v>1</v>
      </c>
      <c r="O2168" s="1" t="str">
        <f t="shared" si="34"/>
        <v>Expenses,amount,,source,,expence amount,24,category,مشتريات إنترنت بطاقة: **4529;مدى من: xx007 مبلغ: 6 USD لدى: PADDLE NET PDFCONVERT في: 2020/08/23 07:15,item1,,item2,item3,,item4,,des,مشتريات إنترنت بطاقة: **4529;مدى من: xx007 مبلغ: 6 USD لدى: PADDLE NET PDFCONVERT في: 2020/08/23 07:15,dae,44066,note2,</v>
      </c>
      <c r="P2168" t="e">
        <f>COUNTIF(O:O,O2168)</f>
        <v>#VALUE!</v>
      </c>
    </row>
    <row r="2169" spans="1:16" ht="30" customHeight="1" thickBot="1" x14ac:dyDescent="0.35">
      <c r="A2169" s="8">
        <v>44084.584652777776</v>
      </c>
      <c r="B2169" s="4" t="s">
        <v>9</v>
      </c>
      <c r="C2169" s="4"/>
      <c r="D2169" s="4"/>
      <c r="E2169" s="9">
        <v>19</v>
      </c>
      <c r="F2169" s="4" t="s">
        <v>20</v>
      </c>
      <c r="G2169" s="4"/>
      <c r="H2169" s="4" t="s">
        <v>74</v>
      </c>
      <c r="I2169" s="4"/>
      <c r="J2169" s="4"/>
      <c r="K2169" s="9" t="s">
        <v>2041</v>
      </c>
      <c r="L2169" s="10">
        <v>44084</v>
      </c>
      <c r="M2169" s="4"/>
      <c r="N2169" s="1">
        <f>COUNTIF(K:K,K2169)</f>
        <v>1</v>
      </c>
      <c r="O2169" s="1" t="str">
        <f t="shared" si="34"/>
        <v>Expenses,amount,,source,,expence amount,19,category,Me,item1,,item2Food,item3,,item4,,des,مشتريات نقاط البيع بطاقة: **4529;مدى(تطبيق مدى Pay) من: xx007 مبلغ: 19.00 SAR لدى: FIFTY FRUITS دولة: السعودية في: 2020/09/10 10:32,dae,44084,note2,</v>
      </c>
      <c r="P2169">
        <f>COUNTIF(O:O,O2169)</f>
        <v>1</v>
      </c>
    </row>
    <row r="2170" spans="1:16" ht="30" customHeight="1" thickBot="1" x14ac:dyDescent="0.35">
      <c r="A2170" s="8">
        <v>44084.585057870368</v>
      </c>
      <c r="B2170" s="4" t="s">
        <v>9</v>
      </c>
      <c r="C2170" s="4"/>
      <c r="D2170" s="4"/>
      <c r="E2170" s="9">
        <v>10</v>
      </c>
      <c r="F2170" s="4" t="s">
        <v>14</v>
      </c>
      <c r="G2170" s="4"/>
      <c r="H2170" s="4"/>
      <c r="I2170" s="4" t="s">
        <v>14</v>
      </c>
      <c r="J2170" s="4"/>
      <c r="K2170" s="9" t="s">
        <v>2042</v>
      </c>
      <c r="L2170" s="10">
        <v>44074</v>
      </c>
      <c r="M2170" s="4"/>
      <c r="N2170" s="1">
        <f>COUNTIF(K:K,K2170)</f>
        <v>1</v>
      </c>
      <c r="O2170" s="1" t="str">
        <f t="shared" si="34"/>
        <v>Expenses,amount,,source,,expence amount,10,category,H2,item1,,item2,item3,H2,item4,,des,مشتريات نقاط البيع بطاقة: **4529;مدى(تطبيق مدى Pay) من: xx007 مبلغ: 10.00 SAR لدى: Baskin Robins RDQ دولة: السعودية في: 2020/08/31 22:34,dae,44074,note2,</v>
      </c>
      <c r="P2170">
        <f>COUNTIF(O:O,O2170)</f>
        <v>1</v>
      </c>
    </row>
    <row r="2171" spans="1:16" ht="30" customHeight="1" thickBot="1" x14ac:dyDescent="0.35">
      <c r="A2171" s="8">
        <v>44084.632465277777</v>
      </c>
      <c r="B2171" s="4" t="s">
        <v>9</v>
      </c>
      <c r="C2171" s="4"/>
      <c r="D2171" s="4"/>
      <c r="E2171" s="9">
        <v>1.75</v>
      </c>
      <c r="F2171" s="4" t="s">
        <v>14</v>
      </c>
      <c r="G2171" s="4"/>
      <c r="H2171" s="4"/>
      <c r="I2171" s="4" t="s">
        <v>14</v>
      </c>
      <c r="J2171" s="4"/>
      <c r="K2171" s="9" t="s">
        <v>2043</v>
      </c>
      <c r="L2171" s="10">
        <v>44068</v>
      </c>
      <c r="M2171" s="4"/>
      <c r="N2171" s="1">
        <f>COUNTIF(K:K,K2171)</f>
        <v>1</v>
      </c>
      <c r="O2171" s="1" t="str">
        <f t="shared" si="34"/>
        <v>Expenses,amount,,source,,expence amount,1.75,category,H2,item1,,item2,item3,H2,item4,,des,مشتريات نقاط البيع بطاقة: **4529;مدى(أثير) من: xx007 مبلغ: 1.75 SAR لدى: TAMIMI MARKETS S162 دولة: السعودية في: 2020/08/25 12:57,dae,44068,note2,</v>
      </c>
      <c r="P2171">
        <f>COUNTIF(O:O,O2171)</f>
        <v>1</v>
      </c>
    </row>
    <row r="2172" spans="1:16" ht="30" customHeight="1" thickBot="1" x14ac:dyDescent="0.35">
      <c r="A2172" s="8">
        <v>44084.632824074077</v>
      </c>
      <c r="B2172" s="4" t="s">
        <v>9</v>
      </c>
      <c r="C2172" s="4"/>
      <c r="D2172" s="4"/>
      <c r="E2172" s="9">
        <v>71.400000000000006</v>
      </c>
      <c r="F2172" s="4" t="s">
        <v>14</v>
      </c>
      <c r="G2172" s="4"/>
      <c r="H2172" s="4"/>
      <c r="I2172" s="4" t="s">
        <v>14</v>
      </c>
      <c r="J2172" s="4"/>
      <c r="K2172" s="9" t="s">
        <v>2044</v>
      </c>
      <c r="L2172" s="10">
        <v>44066</v>
      </c>
      <c r="M2172" s="4"/>
      <c r="N2172" s="1">
        <f>COUNTIF(K:K,K2172)</f>
        <v>1</v>
      </c>
      <c r="O2172" s="1" t="str">
        <f t="shared" si="34"/>
        <v>Expenses,amount,,source,,expence amount,71.4,category,H2,item1,,item2,item3,H2,item4,,des,مشتريات نقاط البيع بطاقة: **4529;مدى(أثير) من: xx007 مبلغ: 71.40 SAR لدى: Al Romansiah co دولة: السعودية في: 2020/08/23 16:51,dae,44066,note2,</v>
      </c>
      <c r="P2172">
        <f>COUNTIF(O:O,O2172)</f>
        <v>1</v>
      </c>
    </row>
    <row r="2173" spans="1:16" ht="30" customHeight="1" thickBot="1" x14ac:dyDescent="0.35">
      <c r="A2173" s="8">
        <v>44084.667824074073</v>
      </c>
      <c r="B2173" s="4" t="s">
        <v>9</v>
      </c>
      <c r="C2173" s="4"/>
      <c r="D2173" s="4"/>
      <c r="E2173" s="9">
        <v>12</v>
      </c>
      <c r="F2173" s="4" t="s">
        <v>14</v>
      </c>
      <c r="G2173" s="4"/>
      <c r="H2173" s="4"/>
      <c r="I2173" s="4" t="s">
        <v>14</v>
      </c>
      <c r="J2173" s="4"/>
      <c r="K2173" s="9" t="s">
        <v>2045</v>
      </c>
      <c r="L2173" s="10">
        <v>44055</v>
      </c>
      <c r="M2173" s="4"/>
      <c r="N2173" s="1">
        <f>COUNTIF(K:K,K2173)</f>
        <v>1</v>
      </c>
      <c r="O2173" s="1" t="str">
        <f t="shared" si="34"/>
        <v>Expenses,amount,,source,,expence amount,12,category,H2,item1,,item2,item3,H2,item4,,des,مشتريات نقاط البيع بطاقة: **4529;مدى(تطبيق مدى Pay) من: xx007 مبلغ: 12.00 SAR لدى: FIFTY FRUITS دولة: السعودية في: 2020/08/14 16:14,dae,44055,note2,</v>
      </c>
      <c r="P2173">
        <f>COUNTIF(O:O,O2173)</f>
        <v>1</v>
      </c>
    </row>
    <row r="2174" spans="1:16" ht="30" customHeight="1" thickBot="1" x14ac:dyDescent="0.35">
      <c r="A2174" s="8">
        <v>44084.669594907406</v>
      </c>
      <c r="B2174" s="4" t="s">
        <v>9</v>
      </c>
      <c r="C2174" s="4"/>
      <c r="D2174" s="4"/>
      <c r="E2174" s="9">
        <v>35</v>
      </c>
      <c r="F2174" s="4" t="s">
        <v>60</v>
      </c>
      <c r="G2174" s="4"/>
      <c r="H2174" s="4"/>
      <c r="I2174" s="4"/>
      <c r="J2174" s="4"/>
      <c r="K2174" s="9" t="s">
        <v>2046</v>
      </c>
      <c r="L2174" s="10">
        <v>44056</v>
      </c>
      <c r="M2174" s="4"/>
      <c r="N2174" s="1">
        <f>COUNTIF(K:K,K2174)</f>
        <v>1</v>
      </c>
      <c r="O2174" s="1" t="str">
        <f t="shared" si="34"/>
        <v>Expenses,amount,,source,,expence amount,35,category,Res,item1,,item2,item3,,item4,,des,مشتريات إنترنت بطاقة: **4529;مدى من: xx007 مبلغ: 35.00 SAR لدى: Careem Transportation في: 2020/08/13 12:17,dae,44056,note2,</v>
      </c>
      <c r="P2174">
        <f>COUNTIF(O:O,O2174)</f>
        <v>1</v>
      </c>
    </row>
    <row r="2175" spans="1:16" ht="30" customHeight="1" thickBot="1" x14ac:dyDescent="0.35">
      <c r="A2175" s="8">
        <v>44084.712071759262</v>
      </c>
      <c r="B2175" s="4" t="s">
        <v>9</v>
      </c>
      <c r="C2175" s="4"/>
      <c r="D2175" s="4"/>
      <c r="E2175" s="9">
        <v>15.35</v>
      </c>
      <c r="F2175" s="4" t="s">
        <v>20</v>
      </c>
      <c r="G2175" s="4"/>
      <c r="H2175" s="4" t="s">
        <v>306</v>
      </c>
      <c r="I2175" s="4"/>
      <c r="J2175" s="4"/>
      <c r="K2175" s="9" t="s">
        <v>2047</v>
      </c>
      <c r="L2175" s="10">
        <v>44084</v>
      </c>
      <c r="M2175" s="4"/>
      <c r="N2175" s="1">
        <f>COUNTIF(K:K,K2175)</f>
        <v>1</v>
      </c>
      <c r="O2175" s="1" t="str">
        <f t="shared" si="34"/>
        <v>Expenses,amount,,source,,expence amount,15.35,category,Me,item1,,item2Pharmacy,item3,,item4,,des,مشتريات نقاط البيع بطاقة: **4529;مدى(تطبيق مدى Pay) من: xx007 مبلغ: 15.35 SAR لدى: adam pharmcy clinic دولة: السعودية في: 2020/09/10 16:30,dae,44084,note2,</v>
      </c>
      <c r="P2175">
        <f>COUNTIF(O:O,O2175)</f>
        <v>1</v>
      </c>
    </row>
    <row r="2176" spans="1:16" ht="30" customHeight="1" thickBot="1" x14ac:dyDescent="0.35">
      <c r="A2176" s="8">
        <v>44084.712291666663</v>
      </c>
      <c r="B2176" s="4" t="s">
        <v>9</v>
      </c>
      <c r="C2176" s="4"/>
      <c r="D2176" s="4"/>
      <c r="E2176" s="9">
        <v>14</v>
      </c>
      <c r="F2176" s="4" t="s">
        <v>20</v>
      </c>
      <c r="G2176" s="4"/>
      <c r="H2176" s="4" t="s">
        <v>45</v>
      </c>
      <c r="I2176" s="4"/>
      <c r="J2176" s="4"/>
      <c r="K2176" s="4" t="s">
        <v>99</v>
      </c>
      <c r="L2176" s="10">
        <v>44084</v>
      </c>
      <c r="M2176" s="4"/>
      <c r="N2176" s="1">
        <f>COUNTIF(K:K,K2176)</f>
        <v>118</v>
      </c>
      <c r="O2176" s="1" t="str">
        <f t="shared" si="34"/>
        <v>Expenses,amount,,source,,expence amount,14,category,Me,item1,,item2Laundry,item3,,item4,,des,C,dae,44084,note2,</v>
      </c>
      <c r="P2176">
        <f>COUNTIF(O:O,O2176)</f>
        <v>1</v>
      </c>
    </row>
    <row r="2177" spans="1:16" ht="30" customHeight="1" thickBot="1" x14ac:dyDescent="0.35">
      <c r="A2177" s="8">
        <v>44084.758750000001</v>
      </c>
      <c r="B2177" s="4" t="s">
        <v>9</v>
      </c>
      <c r="C2177" s="4"/>
      <c r="D2177" s="4"/>
      <c r="E2177" s="9">
        <v>22.65</v>
      </c>
      <c r="F2177" s="4" t="s">
        <v>14</v>
      </c>
      <c r="G2177" s="4"/>
      <c r="H2177" s="4"/>
      <c r="I2177" s="4" t="s">
        <v>14</v>
      </c>
      <c r="J2177" s="4"/>
      <c r="K2177" s="9" t="s">
        <v>2048</v>
      </c>
      <c r="L2177" s="10">
        <v>44053</v>
      </c>
      <c r="M2177" s="4"/>
      <c r="N2177" s="1">
        <f>COUNTIF(K:K,K2177)</f>
        <v>1</v>
      </c>
      <c r="O2177" s="1" t="str">
        <f t="shared" si="34"/>
        <v>Expenses,amount,,source,,expence amount,22.65,category,H2,item1,,item2,item3,H2,item4,,des,مشتريات نقاط البيع بطاقة: **4529;مدى(أثير) من: xx007 مبلغ: 22.65 SAR لدى: Al Othaim AlTaawon 156 دولة: السعودية في: 2020/08/10 19:16,dae,44053,note2,</v>
      </c>
      <c r="P2177">
        <f>COUNTIF(O:O,O2177)</f>
        <v>1</v>
      </c>
    </row>
    <row r="2178" spans="1:16" ht="30" customHeight="1" thickBot="1" x14ac:dyDescent="0.35">
      <c r="A2178" s="8">
        <v>44084.759108796294</v>
      </c>
      <c r="B2178" s="4" t="s">
        <v>9</v>
      </c>
      <c r="C2178" s="4"/>
      <c r="D2178" s="4"/>
      <c r="E2178" s="9">
        <v>15</v>
      </c>
      <c r="F2178" s="4" t="s">
        <v>14</v>
      </c>
      <c r="G2178" s="4"/>
      <c r="H2178" s="4"/>
      <c r="I2178" s="4" t="s">
        <v>14</v>
      </c>
      <c r="J2178" s="4"/>
      <c r="K2178" s="9" t="s">
        <v>2049</v>
      </c>
      <c r="L2178" s="10">
        <v>44053</v>
      </c>
      <c r="M2178" s="4"/>
      <c r="N2178" s="1">
        <f>COUNTIF(K:K,K2178)</f>
        <v>1</v>
      </c>
      <c r="O2178" s="1" t="str">
        <f t="shared" si="34"/>
        <v>Expenses,amount,,source,,expence amount,15,category,H2,item1,,item2,item3,H2,item4,,des,مشتريات نقاط البيع بطاقة: **4529;مدى(أثير) من: xx007 مبلغ: 15.00 SAR لدى: TAMIMI MARKETS S162 دولة: السعودية في: 2020/08/10 15:26,dae,44053,note2,</v>
      </c>
      <c r="P2178">
        <f>COUNTIF(O:O,O2178)</f>
        <v>1</v>
      </c>
    </row>
    <row r="2179" spans="1:16" ht="30" customHeight="1" thickBot="1" x14ac:dyDescent="0.35">
      <c r="A2179" s="8">
        <v>44084.833773148152</v>
      </c>
      <c r="B2179" s="4" t="s">
        <v>9</v>
      </c>
      <c r="C2179" s="4"/>
      <c r="D2179" s="4"/>
      <c r="E2179" s="9">
        <v>5</v>
      </c>
      <c r="F2179" s="4" t="s">
        <v>20</v>
      </c>
      <c r="G2179" s="4"/>
      <c r="H2179" s="4" t="s">
        <v>30</v>
      </c>
      <c r="I2179" s="4"/>
      <c r="J2179" s="4"/>
      <c r="K2179" s="9" t="s">
        <v>2050</v>
      </c>
      <c r="L2179" s="10">
        <v>44053</v>
      </c>
      <c r="M2179" s="4"/>
      <c r="N2179" s="1">
        <f>COUNTIF(K:K,K2179)</f>
        <v>1</v>
      </c>
      <c r="O2179" s="1" t="str">
        <f t="shared" si="34"/>
        <v>Expenses,amount,,source,,expence amount,5,category,Me,item1,,item2Other,item3,,item4,,des,مشتريات نقاط البيع بطاقة: **4529;مدى(تطبيق مدى Pay) من: xx007 مبلغ: 5.00 SAR لدى: SHALIA BOOK SHOP دولة: السعودية في: 2020/08/10 13:19,dae,44053,note2,</v>
      </c>
      <c r="P2179">
        <f>COUNTIF(O:O,O2179)</f>
        <v>1</v>
      </c>
    </row>
    <row r="2180" spans="1:16" ht="30" customHeight="1" thickBot="1" x14ac:dyDescent="0.35">
      <c r="A2180" s="8">
        <v>44084.834456018521</v>
      </c>
      <c r="B2180" s="4" t="s">
        <v>9</v>
      </c>
      <c r="C2180" s="4"/>
      <c r="D2180" s="4"/>
      <c r="E2180" s="9">
        <v>20</v>
      </c>
      <c r="F2180" s="4" t="s">
        <v>20</v>
      </c>
      <c r="G2180" s="4"/>
      <c r="H2180" s="4" t="s">
        <v>74</v>
      </c>
      <c r="I2180" s="4"/>
      <c r="J2180" s="4"/>
      <c r="K2180" s="9" t="s">
        <v>2051</v>
      </c>
      <c r="L2180" s="10">
        <v>44053</v>
      </c>
      <c r="M2180" s="4"/>
      <c r="N2180" s="1">
        <f>COUNTIF(K:K,K2180)</f>
        <v>1</v>
      </c>
      <c r="O2180" s="1" t="str">
        <f t="shared" si="34"/>
        <v>Expenses,amount,,source,,expence amount,20,category,Me,item1,,item2Food,item3,,item4,,des,مشتريات نقاط البيع بطاقة: **4529;مدى(تطبيق مدى Pay) من: xx007 مبلغ: 20.00 SAR لدى: KUDU R0036HD دولة: السعودية في: 2020/08/10 07:39,dae,44053,note2,</v>
      </c>
      <c r="P2180">
        <f>COUNTIF(O:O,O2180)</f>
        <v>1</v>
      </c>
    </row>
    <row r="2181" spans="1:16" ht="30" customHeight="1" thickBot="1" x14ac:dyDescent="0.35">
      <c r="A2181" s="8">
        <v>44084.919756944444</v>
      </c>
      <c r="B2181" s="4" t="s">
        <v>9</v>
      </c>
      <c r="C2181" s="4"/>
      <c r="D2181" s="4"/>
      <c r="E2181" s="9">
        <v>53</v>
      </c>
      <c r="F2181" s="4" t="s">
        <v>14</v>
      </c>
      <c r="G2181" s="4"/>
      <c r="H2181" s="4"/>
      <c r="I2181" s="4" t="s">
        <v>14</v>
      </c>
      <c r="J2181" s="4"/>
      <c r="K2181" s="9" t="s">
        <v>2052</v>
      </c>
      <c r="L2181" s="10">
        <v>44084</v>
      </c>
      <c r="M2181" s="4"/>
      <c r="N2181" s="1">
        <f>COUNTIF(K:K,K2181)</f>
        <v>1</v>
      </c>
      <c r="O2181" s="1" t="str">
        <f t="shared" si="34"/>
        <v>Expenses,amount,,source,,expence amount,53,category,H2,item1,,item2,item3,H2,item4,,des,مشتريات نقاط البيع بطاقة: **4529;مدى(تطبيق مدى Pay) من: xx007 مبلغ: 53.00 SAR لدى: MATAM FATAER ALAMOR دولة: السعودية في: 2020/09/10 21:17,dae,44084,note2,</v>
      </c>
      <c r="P2181">
        <f>COUNTIF(O:O,O2181)</f>
        <v>1</v>
      </c>
    </row>
    <row r="2182" spans="1:16" ht="30" customHeight="1" thickBot="1" x14ac:dyDescent="0.35">
      <c r="A2182" s="8">
        <v>44084.920162037037</v>
      </c>
      <c r="B2182" s="4" t="s">
        <v>9</v>
      </c>
      <c r="C2182" s="4"/>
      <c r="D2182" s="4"/>
      <c r="E2182" s="9">
        <v>48</v>
      </c>
      <c r="F2182" s="4" t="s">
        <v>60</v>
      </c>
      <c r="G2182" s="4"/>
      <c r="H2182" s="4"/>
      <c r="I2182" s="4"/>
      <c r="J2182" s="4"/>
      <c r="K2182" s="9" t="s">
        <v>2053</v>
      </c>
      <c r="L2182" s="10">
        <v>44074</v>
      </c>
      <c r="M2182" s="4"/>
      <c r="N2182" s="1">
        <f>COUNTIF(K:K,K2182)</f>
        <v>1</v>
      </c>
      <c r="O2182" s="1" t="str">
        <f t="shared" si="34"/>
        <v>Expenses,amount,,source,,expence amount,48,category,Res,item1,,item2,item3,,item4,,des,مشتريات إنترنت بطاقة: **4529;مدى من: xx007 مبلغ: 48.00 SAR لدى: Careem Transportation في: 2020/08/31 13:05,dae,44074,note2,</v>
      </c>
      <c r="P2182">
        <f>COUNTIF(O:O,O2182)</f>
        <v>1</v>
      </c>
    </row>
    <row r="2183" spans="1:16" ht="30" customHeight="1" thickBot="1" x14ac:dyDescent="0.35">
      <c r="A2183" s="8">
        <v>44085.413738425923</v>
      </c>
      <c r="B2183" s="4" t="s">
        <v>9</v>
      </c>
      <c r="C2183" s="4"/>
      <c r="D2183" s="4"/>
      <c r="E2183" s="9">
        <v>12</v>
      </c>
      <c r="F2183" s="4" t="s">
        <v>20</v>
      </c>
      <c r="G2183" s="4"/>
      <c r="H2183" s="4" t="s">
        <v>84</v>
      </c>
      <c r="I2183" s="4"/>
      <c r="J2183" s="4"/>
      <c r="K2183" s="9" t="s">
        <v>2054</v>
      </c>
      <c r="L2183" s="10">
        <v>44073</v>
      </c>
      <c r="M2183" s="4"/>
      <c r="N2183" s="1">
        <f>COUNTIF(K:K,K2183)</f>
        <v>1</v>
      </c>
      <c r="O2183" s="1" t="str">
        <f t="shared" si="34"/>
        <v>Expenses,amount,,source,,expence amount,12,category,Me,item1,,item2Coffee,item3,,item4,,des,مشتريات نقاط البيع بطاقة: **4529;مدى(تطبيق مدى Pay) من: xx007 مبلغ: 12.00 SAR لدى: JAVA TIME FOR TRADING دولة: السعودية في: 2020/08/30 15:36,dae,44073,note2,</v>
      </c>
      <c r="P2183">
        <f>COUNTIF(O:O,O2183)</f>
        <v>1</v>
      </c>
    </row>
    <row r="2184" spans="1:16" ht="30" customHeight="1" thickBot="1" x14ac:dyDescent="0.35">
      <c r="A2184" s="8">
        <v>44085.414074074077</v>
      </c>
      <c r="B2184" s="4" t="s">
        <v>9</v>
      </c>
      <c r="C2184" s="4"/>
      <c r="D2184" s="4"/>
      <c r="E2184" s="9">
        <v>49</v>
      </c>
      <c r="F2184" s="4" t="s">
        <v>20</v>
      </c>
      <c r="G2184" s="4"/>
      <c r="H2184" s="4" t="s">
        <v>306</v>
      </c>
      <c r="I2184" s="4"/>
      <c r="J2184" s="4"/>
      <c r="K2184" s="9" t="s">
        <v>2055</v>
      </c>
      <c r="L2184" s="10">
        <v>44073</v>
      </c>
      <c r="M2184" s="4"/>
      <c r="N2184" s="1">
        <f>COUNTIF(K:K,K2184)</f>
        <v>1</v>
      </c>
      <c r="O2184" s="1" t="str">
        <f t="shared" si="34"/>
        <v>Expenses,amount,,source,,expence amount,49,category,Me,item1,,item2Pharmacy,item3,,item4,,des,مشتريات نقاط البيع بطاقة: **4529;مدى(تطبيق مدى Pay) من: xx007 مبلغ: 49.00 SAR لدى: Al Nahdi Pharmacy 4053 دولة: السعودية في: 2020/08/30 14:19,dae,44073,note2,</v>
      </c>
      <c r="P2184">
        <f>COUNTIF(O:O,O2184)</f>
        <v>1</v>
      </c>
    </row>
    <row r="2185" spans="1:16" ht="30" customHeight="1" thickBot="1" x14ac:dyDescent="0.35">
      <c r="A2185" s="8">
        <v>44085.515057870369</v>
      </c>
      <c r="B2185" s="4" t="s">
        <v>9</v>
      </c>
      <c r="C2185" s="4"/>
      <c r="D2185" s="4"/>
      <c r="E2185" s="9">
        <v>32</v>
      </c>
      <c r="F2185" s="4" t="s">
        <v>14</v>
      </c>
      <c r="G2185" s="4"/>
      <c r="H2185" s="4"/>
      <c r="I2185" s="4" t="s">
        <v>14</v>
      </c>
      <c r="J2185" s="4"/>
      <c r="K2185" s="9" t="s">
        <v>2056</v>
      </c>
      <c r="L2185" s="10">
        <v>44084</v>
      </c>
      <c r="M2185" s="4"/>
      <c r="N2185" s="1">
        <f>COUNTIF(K:K,K2185)</f>
        <v>1</v>
      </c>
      <c r="O2185" s="1" t="str">
        <f t="shared" si="34"/>
        <v>Expenses,amount,,source,,expence amount,32,category,H2,item1,,item2,item3,H2,item4,,des,مشتريات نقاط البيع بطاقة: **4529;مدى(تطبيق مدى Pay) من: xx007 مبلغ: 32.00 SAR لدى: BASKIN BR ROBBINS دولة: السعودية في: 2020/09/10 22:05,dae,44084,note2,</v>
      </c>
      <c r="P2185">
        <f>COUNTIF(O:O,O2185)</f>
        <v>1</v>
      </c>
    </row>
    <row r="2186" spans="1:16" ht="30" customHeight="1" thickBot="1" x14ac:dyDescent="0.35">
      <c r="A2186" s="8">
        <v>44085.516145833331</v>
      </c>
      <c r="B2186" s="4" t="s">
        <v>9</v>
      </c>
      <c r="C2186" s="4"/>
      <c r="D2186" s="4"/>
      <c r="E2186" s="9">
        <v>48.1</v>
      </c>
      <c r="F2186" s="4" t="s">
        <v>10</v>
      </c>
      <c r="G2186" s="4" t="s">
        <v>10</v>
      </c>
      <c r="H2186" s="4"/>
      <c r="I2186" s="4"/>
      <c r="J2186" s="4"/>
      <c r="K2186" s="9" t="s">
        <v>2057</v>
      </c>
      <c r="L2186" s="10">
        <v>44073</v>
      </c>
      <c r="M2186" s="4"/>
      <c r="N2186" s="1">
        <f>COUNTIF(K:K,K2186)</f>
        <v>1</v>
      </c>
      <c r="O2186" s="1" t="str">
        <f t="shared" si="34"/>
        <v>Expenses,amount,,source,,expence amount,48.1,category,H1,item1,H1,item2,item3,,item4,,des,مشتريات نقاط البيع بطاقة: **4529;مدى(تطبيق مدى Pay) من: xx007 مبلغ: 48.10 SAR لدى: Ruba Al Hamidani دولة: السعودية في: 2020/08/30 17:17,dae,44073,note2,</v>
      </c>
      <c r="P2186">
        <f>COUNTIF(O:O,O2186)</f>
        <v>1</v>
      </c>
    </row>
    <row r="2187" spans="1:16" ht="30" customHeight="1" thickBot="1" x14ac:dyDescent="0.35">
      <c r="A2187" s="8">
        <v>44085.544189814813</v>
      </c>
      <c r="B2187" s="4" t="s">
        <v>9</v>
      </c>
      <c r="C2187" s="4"/>
      <c r="D2187" s="4"/>
      <c r="E2187" s="9">
        <v>4.38</v>
      </c>
      <c r="F2187" s="4" t="s">
        <v>14</v>
      </c>
      <c r="G2187" s="4"/>
      <c r="H2187" s="4"/>
      <c r="I2187" s="4" t="s">
        <v>14</v>
      </c>
      <c r="J2187" s="4"/>
      <c r="K2187" s="9" t="s">
        <v>2058</v>
      </c>
      <c r="L2187" s="10">
        <v>44068</v>
      </c>
      <c r="M2187" s="4"/>
      <c r="N2187" s="1">
        <f>COUNTIF(K:K,K2187)</f>
        <v>1</v>
      </c>
      <c r="O2187" s="1" t="str">
        <f t="shared" si="34"/>
        <v>Expenses,amount,,source,,expence amount,4.38,category,H2,item1,,item2,item3,H2,item4,,des,شراء عبر نقاط البيع بطاقة:*9034;مدى(أثير) من:*2984 لدى:Ruba Muhammad Al-Hamid مبلغ:SAR 4.38 في:20-08-25 20:30,dae,44068,note2,</v>
      </c>
      <c r="P2187">
        <f>COUNTIF(O:O,O2187)</f>
        <v>1</v>
      </c>
    </row>
    <row r="2188" spans="1:16" ht="30" customHeight="1" thickBot="1" x14ac:dyDescent="0.35">
      <c r="A2188" s="8">
        <v>44085.544814814813</v>
      </c>
      <c r="B2188" s="4" t="s">
        <v>9</v>
      </c>
      <c r="C2188" s="4"/>
      <c r="D2188" s="4"/>
      <c r="E2188" s="9">
        <v>15</v>
      </c>
      <c r="F2188" s="4" t="s">
        <v>20</v>
      </c>
      <c r="G2188" s="4"/>
      <c r="H2188" s="4" t="s">
        <v>74</v>
      </c>
      <c r="I2188" s="4"/>
      <c r="J2188" s="4"/>
      <c r="K2188" s="9" t="s">
        <v>2059</v>
      </c>
      <c r="L2188" s="10">
        <v>44058</v>
      </c>
      <c r="M2188" s="4"/>
      <c r="N2188" s="1">
        <f>COUNTIF(K:K,K2188)</f>
        <v>1</v>
      </c>
      <c r="O2188" s="1" t="str">
        <f t="shared" si="34"/>
        <v>Expenses,amount,,source,,expence amount,15,category,Me,item1,,item2Food,item3,,item4,,des,شراء عبر نقاط البيع بطاقة:*9034;مدى(أثير) من:*2984 لدى:WADI ALBASHAER COMPANY مبلغ:SAR 15.00 في:20-08-27 10:19,dae,44058,note2,</v>
      </c>
      <c r="P2188">
        <f>COUNTIF(O:O,O2188)</f>
        <v>1</v>
      </c>
    </row>
    <row r="2189" spans="1:16" ht="30" customHeight="1" thickBot="1" x14ac:dyDescent="0.35">
      <c r="A2189" s="8">
        <v>44085.745752314811</v>
      </c>
      <c r="B2189" s="4" t="s">
        <v>9</v>
      </c>
      <c r="C2189" s="4"/>
      <c r="D2189" s="4"/>
      <c r="E2189" s="9">
        <v>20</v>
      </c>
      <c r="F2189" s="4" t="s">
        <v>20</v>
      </c>
      <c r="G2189" s="4"/>
      <c r="H2189" s="4" t="s">
        <v>156</v>
      </c>
      <c r="I2189" s="4"/>
      <c r="J2189" s="4"/>
      <c r="K2189" s="9" t="s">
        <v>2060</v>
      </c>
      <c r="L2189" s="10">
        <v>44085</v>
      </c>
      <c r="M2189" s="4"/>
      <c r="N2189" s="1">
        <f>COUNTIF(K:K,K2189)</f>
        <v>1</v>
      </c>
      <c r="O2189" s="1" t="str">
        <f t="shared" si="34"/>
        <v>Expenses,amount,,source,,expence amount,20,category,Me,item1,,item2Charity,item3,,item4,,des,شراء انترنت بطاقة:*9034;مدى من:*2984 لدى:KSrelief مبلغ:SAR 20.00 في:20-09-11 16:55,dae,44085,note2,</v>
      </c>
      <c r="P2189">
        <f>COUNTIF(O:O,O2189)</f>
        <v>1</v>
      </c>
    </row>
    <row r="2190" spans="1:16" ht="30" customHeight="1" thickBot="1" x14ac:dyDescent="0.35">
      <c r="A2190" s="8">
        <v>44085.746018518519</v>
      </c>
      <c r="B2190" s="4" t="s">
        <v>9</v>
      </c>
      <c r="C2190" s="4"/>
      <c r="D2190" s="4"/>
      <c r="E2190" s="9">
        <v>50</v>
      </c>
      <c r="F2190" s="4" t="s">
        <v>20</v>
      </c>
      <c r="G2190" s="4"/>
      <c r="H2190" s="4" t="s">
        <v>22</v>
      </c>
      <c r="I2190" s="4"/>
      <c r="J2190" s="4"/>
      <c r="K2190" s="9" t="s">
        <v>2061</v>
      </c>
      <c r="L2190" s="10">
        <v>44085</v>
      </c>
      <c r="M2190" s="4"/>
      <c r="N2190" s="1">
        <f>COUNTIF(K:K,K2190)</f>
        <v>1</v>
      </c>
      <c r="O2190" s="1" t="str">
        <f t="shared" si="34"/>
        <v>Expenses,amount,,source,,expence amount,50,category,Me,item1,,item2Fuel,item3,,item4,,des,شراء عبر نقاط البيع بطاقة:*9034;مدى(أثير) من:*2984 لدى:AL-ATOZ CO مبلغ:SAR 50.00 في:20-09-11 13:04,dae,44085,note2,</v>
      </c>
      <c r="P2190">
        <f>COUNTIF(O:O,O2190)</f>
        <v>1</v>
      </c>
    </row>
    <row r="2191" spans="1:16" ht="30" customHeight="1" thickBot="1" x14ac:dyDescent="0.35">
      <c r="A2191" s="8">
        <v>44085.753229166665</v>
      </c>
      <c r="B2191" s="4" t="s">
        <v>9</v>
      </c>
      <c r="C2191" s="4"/>
      <c r="D2191" s="4"/>
      <c r="E2191" s="9">
        <v>36.909999999999997</v>
      </c>
      <c r="F2191" s="4" t="s">
        <v>14</v>
      </c>
      <c r="G2191" s="4"/>
      <c r="H2191" s="4"/>
      <c r="I2191" s="4" t="s">
        <v>14</v>
      </c>
      <c r="J2191" s="4"/>
      <c r="K2191" s="9" t="s">
        <v>2062</v>
      </c>
      <c r="L2191" s="10">
        <v>44085</v>
      </c>
      <c r="M2191" s="4"/>
      <c r="N2191" s="1">
        <f>COUNTIF(K:K,K2191)</f>
        <v>1</v>
      </c>
      <c r="O2191" s="1" t="str">
        <f t="shared" si="34"/>
        <v>Expenses,amount,,source,,expence amount,36.91,category,H2,item1,,item2,item3,H2,item4,,des,شراء عبر نقاط البيع بطاقة:*9034;مدى(أثير) من:*2984 لدى:NAJMAH HAY ALNADA مبلغ:SAR 36.91 في:20-09-11 12:59,dae,44085,note2,</v>
      </c>
      <c r="P2191">
        <f>COUNTIF(O:O,O2191)</f>
        <v>1</v>
      </c>
    </row>
    <row r="2192" spans="1:16" ht="30" customHeight="1" thickBot="1" x14ac:dyDescent="0.35">
      <c r="A2192" s="8">
        <v>44085.88009259259</v>
      </c>
      <c r="B2192" s="4" t="s">
        <v>9</v>
      </c>
      <c r="C2192" s="4"/>
      <c r="D2192" s="4"/>
      <c r="E2192" s="9">
        <v>20</v>
      </c>
      <c r="F2192" s="4" t="s">
        <v>20</v>
      </c>
      <c r="G2192" s="4"/>
      <c r="H2192" s="4" t="s">
        <v>84</v>
      </c>
      <c r="I2192" s="4"/>
      <c r="J2192" s="4"/>
      <c r="K2192" s="9" t="s">
        <v>2063</v>
      </c>
      <c r="L2192" s="10">
        <v>44055</v>
      </c>
      <c r="M2192" s="4"/>
      <c r="N2192" s="1">
        <f>COUNTIF(K:K,K2192)</f>
        <v>1</v>
      </c>
      <c r="O2192" s="1" t="str">
        <f t="shared" si="34"/>
        <v>Expenses,amount,,source,,expence amount,20,category,Me,item1,,item2Coffee,item3,,item4,,des,شراء عبر نقاط البيع بطاقة:*9034;مدى(أثير) من:*2984 لدى:DUNKIN DONUTS مبلغ:SAR 20.00 في:20-08-12 09:44,dae,44055,note2,</v>
      </c>
      <c r="P2192">
        <f>COUNTIF(O:O,O2192)</f>
        <v>1</v>
      </c>
    </row>
    <row r="2193" spans="1:16" ht="30" customHeight="1" thickBot="1" x14ac:dyDescent="0.35">
      <c r="A2193" s="8">
        <v>44085.925729166665</v>
      </c>
      <c r="B2193" s="4" t="s">
        <v>9</v>
      </c>
      <c r="C2193" s="4"/>
      <c r="D2193" s="4"/>
      <c r="E2193" s="9">
        <v>194.2</v>
      </c>
      <c r="F2193" s="4" t="s">
        <v>20</v>
      </c>
      <c r="G2193" s="4"/>
      <c r="H2193" s="4" t="s">
        <v>306</v>
      </c>
      <c r="I2193" s="4"/>
      <c r="J2193" s="4"/>
      <c r="K2193" s="9" t="s">
        <v>2064</v>
      </c>
      <c r="L2193" s="10">
        <v>44053</v>
      </c>
      <c r="M2193" s="4"/>
      <c r="N2193" s="1">
        <f>COUNTIF(K:K,K2193)</f>
        <v>1</v>
      </c>
      <c r="O2193" s="1" t="str">
        <f t="shared" si="34"/>
        <v>Expenses,amount,,source,,expence amount,194.2,category,Me,item1,,item2Pharmacy,item3,,item4,,des,شراء عبر نقاط البيع بطاقة:*9034;مدى(أثير) من:*2984 لدى:Al Khumaila Pharmacy مبلغ:SAR 194.20 في:20-08-10 14:36,dae,44053,note2,</v>
      </c>
      <c r="P2193">
        <f>COUNTIF(O:O,O2193)</f>
        <v>1</v>
      </c>
    </row>
    <row r="2194" spans="1:16" ht="30" customHeight="1" thickBot="1" x14ac:dyDescent="0.35">
      <c r="A2194" s="8">
        <v>44085.926377314812</v>
      </c>
      <c r="B2194" s="4" t="s">
        <v>9</v>
      </c>
      <c r="C2194" s="4"/>
      <c r="D2194" s="4"/>
      <c r="E2194" s="9">
        <v>35</v>
      </c>
      <c r="F2194" s="4" t="s">
        <v>14</v>
      </c>
      <c r="G2194" s="4"/>
      <c r="H2194" s="4"/>
      <c r="I2194" s="4" t="s">
        <v>14</v>
      </c>
      <c r="J2194" s="4"/>
      <c r="K2194" s="9" t="s">
        <v>2065</v>
      </c>
      <c r="L2194" s="10">
        <v>44053</v>
      </c>
      <c r="M2194" s="4"/>
      <c r="N2194" s="1">
        <f>COUNTIF(K:K,K2194)</f>
        <v>1</v>
      </c>
      <c r="O2194" s="1" t="str">
        <f t="shared" si="34"/>
        <v>Expenses,amount,,source,,expence amount,35,category,H2,item1,,item2,item3,H2,item4,,des,شراء عبر نقاط البيع بطاقة:*9034;مدى(أثير) من:*2984 لدى:zahrt jenan alqasem مبلغ:SAR 35.00 في:20-08-10 14:54,dae,44053,note2,</v>
      </c>
      <c r="P2194">
        <f>COUNTIF(O:O,O2194)</f>
        <v>1</v>
      </c>
    </row>
    <row r="2195" spans="1:16" ht="30" customHeight="1" thickBot="1" x14ac:dyDescent="0.35">
      <c r="A2195" s="8">
        <v>44085.997488425928</v>
      </c>
      <c r="B2195" s="4" t="s">
        <v>9</v>
      </c>
      <c r="C2195" s="4"/>
      <c r="D2195" s="4"/>
      <c r="E2195" s="9">
        <v>18</v>
      </c>
      <c r="F2195" s="4" t="s">
        <v>14</v>
      </c>
      <c r="G2195" s="4"/>
      <c r="H2195" s="4"/>
      <c r="I2195" s="4" t="s">
        <v>14</v>
      </c>
      <c r="J2195" s="4"/>
      <c r="K2195" s="9" t="s">
        <v>2066</v>
      </c>
      <c r="L2195" s="10">
        <v>44053</v>
      </c>
      <c r="M2195" s="4"/>
      <c r="N2195" s="1">
        <f>COUNTIF(K:K,K2195)</f>
        <v>1</v>
      </c>
      <c r="O2195" s="1" t="str">
        <f t="shared" si="34"/>
        <v>Expenses,amount,,source,,expence amount,18,category,H2,item1,,item2,item3,H2,item4,,des,شراء عبر نقاط البيع بطاقة:*9034;مدى(أثير) من:*2984 لدى:ALMUSHTAMILAH EST مبلغ:SAR 18.00 في:20-08-10 14:15,dae,44053,note2,</v>
      </c>
      <c r="P2195">
        <f>COUNTIF(O:O,O2195)</f>
        <v>1</v>
      </c>
    </row>
    <row r="2196" spans="1:16" ht="30" customHeight="1" thickBot="1" x14ac:dyDescent="0.35">
      <c r="A2196" s="8">
        <v>44086.041435185187</v>
      </c>
      <c r="B2196" s="4" t="s">
        <v>9</v>
      </c>
      <c r="C2196" s="4"/>
      <c r="D2196" s="4"/>
      <c r="E2196" s="9">
        <v>42</v>
      </c>
      <c r="F2196" s="4" t="s">
        <v>10</v>
      </c>
      <c r="G2196" s="4" t="s">
        <v>24</v>
      </c>
      <c r="H2196" s="4"/>
      <c r="I2196" s="4"/>
      <c r="J2196" s="4"/>
      <c r="K2196" s="9" t="s">
        <v>2067</v>
      </c>
      <c r="L2196" s="10">
        <v>44052</v>
      </c>
      <c r="M2196" s="4"/>
      <c r="N2196" s="1">
        <f>COUNTIF(K:K,K2196)</f>
        <v>1</v>
      </c>
      <c r="O2196" s="1" t="str">
        <f t="shared" si="34"/>
        <v>Expenses,amount,,source,,expence amount,42,category,H1,item1,Batool,item2,item3,,item4,,des,مشتريات إنترنت بطاقة: **4529;مدى من: xx007 مبلغ: 42.00 SAR لدى: HungerStation في: 2020/08/09 00:09,dae,44052,note2,</v>
      </c>
      <c r="P2196">
        <f>COUNTIF(O:O,O2196)</f>
        <v>1</v>
      </c>
    </row>
    <row r="2197" spans="1:16" ht="30" customHeight="1" thickBot="1" x14ac:dyDescent="0.35">
      <c r="A2197" s="8">
        <v>44086.041967592595</v>
      </c>
      <c r="B2197" s="4" t="s">
        <v>9</v>
      </c>
      <c r="C2197" s="4"/>
      <c r="D2197" s="4"/>
      <c r="E2197" s="9">
        <v>38.75</v>
      </c>
      <c r="F2197" s="4" t="s">
        <v>14</v>
      </c>
      <c r="G2197" s="4"/>
      <c r="H2197" s="4"/>
      <c r="I2197" s="4" t="s">
        <v>14</v>
      </c>
      <c r="J2197" s="4"/>
      <c r="K2197" s="9" t="s">
        <v>2068</v>
      </c>
      <c r="L2197" s="10">
        <v>44051</v>
      </c>
      <c r="M2197" s="4"/>
      <c r="N2197" s="1">
        <f>COUNTIF(K:K,K2197)</f>
        <v>1</v>
      </c>
      <c r="O2197" s="1" t="str">
        <f t="shared" si="34"/>
        <v>Expenses,amount,,source,,expence amount,38.75,category,H2,item1,,item2,item3,H2,item4,,des,مشتريات نقاط البيع بطاقة: **4529;مدى(أثير) من: xx007 مبلغ: 38.75 SAR لدى: SAUDI HYPERMARKET CO دولة: السعودية في: 2020/08/08 23:42,dae,44051,note2,</v>
      </c>
      <c r="P2197">
        <f>COUNTIF(O:O,O2197)</f>
        <v>1</v>
      </c>
    </row>
    <row r="2198" spans="1:16" ht="30" customHeight="1" thickBot="1" x14ac:dyDescent="0.35">
      <c r="A2198" s="8">
        <v>44086.219675925924</v>
      </c>
      <c r="B2198" s="4" t="s">
        <v>9</v>
      </c>
      <c r="C2198" s="4"/>
      <c r="D2198" s="4"/>
      <c r="E2198" s="9">
        <v>150</v>
      </c>
      <c r="F2198" s="4" t="s">
        <v>14</v>
      </c>
      <c r="G2198" s="4"/>
      <c r="H2198" s="4"/>
      <c r="I2198" s="4" t="s">
        <v>14</v>
      </c>
      <c r="J2198" s="4"/>
      <c r="K2198" s="9" t="s">
        <v>2069</v>
      </c>
      <c r="L2198" s="10">
        <v>44051</v>
      </c>
      <c r="M2198" s="4"/>
      <c r="N2198" s="1">
        <f>COUNTIF(K:K,K2198)</f>
        <v>1</v>
      </c>
      <c r="O2198" s="1" t="str">
        <f t="shared" si="34"/>
        <v>Expenses,amount,,source,,expence amount,150,category,H2,item1,,item2,item3,H2,item4,,des,سحب: صراف آلي بطاقة: **4529 مدى دولة: السعودية من: xx007 مبلغ: 150.00 SAR في: 2020/08/08 20:34,dae,44051,note2,</v>
      </c>
      <c r="P2198">
        <f>COUNTIF(O:O,O2198)</f>
        <v>1</v>
      </c>
    </row>
    <row r="2199" spans="1:16" ht="30" customHeight="1" thickBot="1" x14ac:dyDescent="0.35">
      <c r="A2199" s="8">
        <v>44086.220520833333</v>
      </c>
      <c r="B2199" s="4" t="s">
        <v>9</v>
      </c>
      <c r="C2199" s="4"/>
      <c r="D2199" s="4"/>
      <c r="E2199" s="9">
        <v>21</v>
      </c>
      <c r="F2199" s="4" t="s">
        <v>10</v>
      </c>
      <c r="G2199" s="4" t="s">
        <v>10</v>
      </c>
      <c r="H2199" s="4"/>
      <c r="I2199" s="4"/>
      <c r="J2199" s="4"/>
      <c r="K2199" s="9" t="s">
        <v>2070</v>
      </c>
      <c r="L2199" s="10">
        <v>44051</v>
      </c>
      <c r="M2199" s="4"/>
      <c r="N2199" s="1">
        <f>COUNTIF(K:K,K2199)</f>
        <v>1</v>
      </c>
      <c r="O2199" s="1" t="str">
        <f t="shared" si="34"/>
        <v>Expenses,amount,,source,,expence amount,21,category,H1,item1,H1,item2,item3,,item4,,des,مشتريات نقاط البيع بطاقة: **4529;مدى(تطبيق مدى Pay) من: xx007 مبلغ: 21.00 SAR لدى: Ruba Muhammad Al دولة: السعودية في: 2020/08/08 21:24,dae,44051,note2,</v>
      </c>
      <c r="P2199">
        <f>COUNTIF(O:O,O2199)</f>
        <v>1</v>
      </c>
    </row>
    <row r="2200" spans="1:16" ht="30" customHeight="1" thickBot="1" x14ac:dyDescent="0.35">
      <c r="A2200" s="8">
        <v>44086.412835648145</v>
      </c>
      <c r="B2200" s="4" t="s">
        <v>9</v>
      </c>
      <c r="C2200" s="4"/>
      <c r="D2200" s="4"/>
      <c r="E2200" s="9">
        <v>28</v>
      </c>
      <c r="F2200" s="4" t="s">
        <v>20</v>
      </c>
      <c r="G2200" s="4"/>
      <c r="H2200" s="4" t="s">
        <v>30</v>
      </c>
      <c r="I2200" s="4"/>
      <c r="J2200" s="4"/>
      <c r="K2200" s="9" t="s">
        <v>2071</v>
      </c>
      <c r="L2200" s="10">
        <v>44086</v>
      </c>
      <c r="M2200" s="4"/>
      <c r="N2200" s="1">
        <f>COUNTIF(K:K,K2200)</f>
        <v>1</v>
      </c>
      <c r="O2200" s="1" t="str">
        <f t="shared" si="34"/>
        <v>Expenses,amount,,source,,expence amount,28,category,Me,item1,,item2Other,item3,,item4,,des,مشتريات نقاط البيع بطاقة: **4529;مدى من: xx007 مبلغ: 27.99 SAR لدى: MICROSOFT MICROSOFT 36 دولة: أيرلندا في: 2020/09/12 05:30,dae,44086,note2,</v>
      </c>
      <c r="P2200">
        <f>COUNTIF(O:O,O2200)</f>
        <v>1</v>
      </c>
    </row>
    <row r="2201" spans="1:16" ht="30" customHeight="1" thickBot="1" x14ac:dyDescent="0.35">
      <c r="A2201" s="8">
        <v>44086.413460648146</v>
      </c>
      <c r="B2201" s="4" t="s">
        <v>9</v>
      </c>
      <c r="C2201" s="4"/>
      <c r="D2201" s="4"/>
      <c r="E2201" s="9">
        <v>115</v>
      </c>
      <c r="F2201" s="4" t="s">
        <v>114</v>
      </c>
      <c r="G2201" s="4"/>
      <c r="H2201" s="4"/>
      <c r="I2201" s="4"/>
      <c r="J2201" s="4" t="s">
        <v>196</v>
      </c>
      <c r="K2201" s="9" t="s">
        <v>2072</v>
      </c>
      <c r="L2201" s="10">
        <v>44054</v>
      </c>
      <c r="M2201" s="4"/>
      <c r="N2201" s="1">
        <f>COUNTIF(K:K,K2201)</f>
        <v>1</v>
      </c>
      <c r="O2201" s="1" t="str">
        <f t="shared" si="34"/>
        <v>Expenses,amount,,source,,expence amount,115,category,Inv,item1,,item2,item3,,item4,ExpandChart,des,مشتريات نقاط البيع بطاقة: **4529;مدى من: xx007 مبلغ: 29 USD لدى: EXPANDCART دولة: أمريكا في: 2020/08/11 02:13,dae,44054,note2,</v>
      </c>
      <c r="P2201">
        <f>COUNTIF(O:O,O2201)</f>
        <v>1</v>
      </c>
    </row>
    <row r="2202" spans="1:16" ht="30" customHeight="1" thickBot="1" x14ac:dyDescent="0.35">
      <c r="A2202" s="8">
        <v>44086.434351851851</v>
      </c>
      <c r="B2202" s="4" t="s">
        <v>9</v>
      </c>
      <c r="C2202" s="4"/>
      <c r="D2202" s="4"/>
      <c r="E2202" s="9">
        <v>5.5</v>
      </c>
      <c r="F2202" s="4" t="s">
        <v>20</v>
      </c>
      <c r="G2202" s="4"/>
      <c r="H2202" s="4" t="s">
        <v>30</v>
      </c>
      <c r="I2202" s="4"/>
      <c r="J2202" s="4"/>
      <c r="K2202" s="9" t="s">
        <v>2073</v>
      </c>
      <c r="L2202" s="10">
        <v>44052</v>
      </c>
      <c r="M2202" s="4"/>
      <c r="N2202" s="1">
        <f>COUNTIF(K:K,K2202)</f>
        <v>1</v>
      </c>
      <c r="O2202" s="1" t="str">
        <f t="shared" si="34"/>
        <v>Expenses,amount,,source,,expence amount,5.5,category,Me,item1,,item2Other,item3,,item4,,des,مشتريات نقاط البيع بطاقة: **4529;مدى(تطبيق مدى Pay) من: xx007 مبلغ: 5.50 SAR لدى: N PARKING دولة: السعودية في: 2020/08/09 20:07,dae,44052,note2,</v>
      </c>
      <c r="P2202">
        <f>COUNTIF(O:O,O2202)</f>
        <v>1</v>
      </c>
    </row>
    <row r="2203" spans="1:16" ht="30" customHeight="1" thickBot="1" x14ac:dyDescent="0.35">
      <c r="A2203" s="8">
        <v>44086.434733796297</v>
      </c>
      <c r="B2203" s="4" t="s">
        <v>9</v>
      </c>
      <c r="C2203" s="4"/>
      <c r="D2203" s="4"/>
      <c r="E2203" s="9">
        <v>5</v>
      </c>
      <c r="F2203" s="4" t="s">
        <v>20</v>
      </c>
      <c r="G2203" s="4"/>
      <c r="H2203" s="4" t="s">
        <v>84</v>
      </c>
      <c r="I2203" s="4"/>
      <c r="J2203" s="4"/>
      <c r="K2203" s="9" t="s">
        <v>2074</v>
      </c>
      <c r="L2203" s="10">
        <v>44052</v>
      </c>
      <c r="M2203" s="4"/>
      <c r="N2203" s="1">
        <f>COUNTIF(K:K,K2203)</f>
        <v>1</v>
      </c>
      <c r="O2203" s="1" t="str">
        <f t="shared" ref="O2203:O2266" si="35">B2203&amp;","&amp;"amount"&amp;","&amp;C2203&amp;","&amp;"source"&amp;","&amp;D2203&amp;","&amp;"expence amount"&amp;","&amp;E2203&amp;","&amp;"category"&amp;","&amp;F2203&amp;","&amp;"item1"&amp;","&amp;G2203&amp;","&amp;"item2"&amp;H2203&amp;","&amp;"item3"&amp;","&amp;I2203&amp;","&amp;"item4"&amp;","&amp;J2203&amp;","&amp;"des"&amp;","&amp;K2203&amp;","&amp;"dae"&amp;","&amp;L2203&amp;","&amp;"note2"&amp;","&amp;M2203</f>
        <v>Expenses,amount,,source,,expence amount,5,category,Me,item1,,item2Coffee,item3,,item4,,des,مشتريات نقاط البيع بطاقة: **4529;مدى(تطبيق مدى Pay) من: xx007 مبلغ: 5.00 SAR لدى: SHAY BOKHAR دولة: السعودية في: 2020/08/09 16:22,dae,44052,note2,</v>
      </c>
      <c r="P2203">
        <f>COUNTIF(O:O,O2203)</f>
        <v>1</v>
      </c>
    </row>
    <row r="2204" spans="1:16" ht="30" customHeight="1" thickBot="1" x14ac:dyDescent="0.35">
      <c r="A2204" s="8">
        <v>44086.465486111112</v>
      </c>
      <c r="B2204" s="4" t="s">
        <v>9</v>
      </c>
      <c r="C2204" s="4"/>
      <c r="D2204" s="4"/>
      <c r="E2204" s="9">
        <v>36</v>
      </c>
      <c r="F2204" s="4" t="s">
        <v>14</v>
      </c>
      <c r="G2204" s="4"/>
      <c r="H2204" s="4"/>
      <c r="I2204" s="4" t="s">
        <v>14</v>
      </c>
      <c r="J2204" s="4"/>
      <c r="K2204" s="9" t="s">
        <v>2075</v>
      </c>
      <c r="L2204" s="10">
        <v>44050</v>
      </c>
      <c r="M2204" s="4"/>
      <c r="N2204" s="1">
        <f>COUNTIF(K:K,K2204)</f>
        <v>1</v>
      </c>
      <c r="O2204" s="1" t="str">
        <f t="shared" si="35"/>
        <v>Expenses,amount,,source,,expence amount,36,category,H2,item1,,item2,item3,H2,item4,,des,مشتريات نقاط البيع بطاقة: **4529;مدى(أثير) من: xx007 مبلغ: 36.00 SAR لدى: ABAAD ALMARAH دولة: السعودية في: 2020/08/07 17:20,dae,44050,note2,</v>
      </c>
      <c r="P2204">
        <f>COUNTIF(O:O,O2204)</f>
        <v>1</v>
      </c>
    </row>
    <row r="2205" spans="1:16" ht="30" customHeight="1" thickBot="1" x14ac:dyDescent="0.35">
      <c r="A2205" s="8">
        <v>44086.465833333335</v>
      </c>
      <c r="B2205" s="4" t="s">
        <v>9</v>
      </c>
      <c r="C2205" s="4"/>
      <c r="D2205" s="4"/>
      <c r="E2205" s="9">
        <v>46</v>
      </c>
      <c r="F2205" s="4" t="s">
        <v>14</v>
      </c>
      <c r="G2205" s="4"/>
      <c r="H2205" s="4"/>
      <c r="I2205" s="4" t="s">
        <v>14</v>
      </c>
      <c r="J2205" s="4"/>
      <c r="K2205" s="9" t="s">
        <v>2076</v>
      </c>
      <c r="L2205" s="10">
        <v>44050</v>
      </c>
      <c r="M2205" s="4"/>
      <c r="N2205" s="1">
        <f>COUNTIF(K:K,K2205)</f>
        <v>1</v>
      </c>
      <c r="O2205" s="1" t="str">
        <f t="shared" si="35"/>
        <v>Expenses,amount,,source,,expence amount,46,category,H2,item1,,item2,item3,H2,item4,,des,مشتريات نقاط البيع بطاقة: **4529;مدى(أثير) من: xx007 مبلغ: 46.00 SAR لدى: BURGER KING دولة: السعودية في: 2020/08/07 22:45,dae,44050,note2,</v>
      </c>
      <c r="P2205">
        <f>COUNTIF(O:O,O2205)</f>
        <v>1</v>
      </c>
    </row>
    <row r="2206" spans="1:16" ht="30" customHeight="1" thickBot="1" x14ac:dyDescent="0.35">
      <c r="A2206" s="8">
        <v>44086.584131944444</v>
      </c>
      <c r="B2206" s="4" t="s">
        <v>9</v>
      </c>
      <c r="C2206" s="4"/>
      <c r="D2206" s="4"/>
      <c r="E2206" s="9">
        <v>426</v>
      </c>
      <c r="F2206" s="4" t="s">
        <v>14</v>
      </c>
      <c r="G2206" s="4"/>
      <c r="H2206" s="4"/>
      <c r="I2206" s="4" t="s">
        <v>14</v>
      </c>
      <c r="J2206" s="4"/>
      <c r="K2206" s="9" t="s">
        <v>2077</v>
      </c>
      <c r="L2206" s="10">
        <v>44051</v>
      </c>
      <c r="M2206" s="4"/>
      <c r="N2206" s="1">
        <f>COUNTIF(K:K,K2206)</f>
        <v>1</v>
      </c>
      <c r="O2206" s="1" t="str">
        <f t="shared" si="35"/>
        <v>Expenses,amount,,source,,expence amount,426,category,H2,item1,,item2,item3,H2,item4,,des,مشتريات نقاط البيع بطاقة: **4529;مدى(تطبيق مدى Pay) من: xx007 مبلغ: 426.00 SAR لدى: The Cheesecake Factory دولة: السعودية في: 2020/08/08 16:55,dae,44051,note2,</v>
      </c>
      <c r="P2206">
        <f>COUNTIF(O:O,O2206)</f>
        <v>1</v>
      </c>
    </row>
    <row r="2207" spans="1:16" ht="30" customHeight="1" thickBot="1" x14ac:dyDescent="0.35">
      <c r="A2207" s="8">
        <v>44086.584606481483</v>
      </c>
      <c r="B2207" s="4" t="s">
        <v>9</v>
      </c>
      <c r="C2207" s="4"/>
      <c r="D2207" s="4"/>
      <c r="E2207" s="9">
        <v>30</v>
      </c>
      <c r="F2207" s="4" t="s">
        <v>14</v>
      </c>
      <c r="G2207" s="4"/>
      <c r="H2207" s="4"/>
      <c r="I2207" s="4" t="s">
        <v>14</v>
      </c>
      <c r="J2207" s="4"/>
      <c r="K2207" s="9" t="s">
        <v>2078</v>
      </c>
      <c r="L2207" s="10">
        <v>44051</v>
      </c>
      <c r="M2207" s="4"/>
      <c r="N2207" s="1">
        <f>COUNTIF(K:K,K2207)</f>
        <v>1</v>
      </c>
      <c r="O2207" s="1" t="str">
        <f t="shared" si="35"/>
        <v>Expenses,amount,,source,,expence amount,30,category,H2,item1,,item2,item3,H2,item4,,des,مشتريات نقاط البيع بطاقة: **4529;مدى(أثير) من: xx007 مبلغ: 30.00 SAR لدى: ALATOZ CO دولة: السعودية في: 2020/08/08 18:25,dae,44051,note2,</v>
      </c>
      <c r="P2207">
        <f>COUNTIF(O:O,O2207)</f>
        <v>1</v>
      </c>
    </row>
    <row r="2208" spans="1:16" ht="30" customHeight="1" thickBot="1" x14ac:dyDescent="0.35">
      <c r="A2208" s="8">
        <v>44086.614675925928</v>
      </c>
      <c r="B2208" s="4" t="s">
        <v>9</v>
      </c>
      <c r="C2208" s="4"/>
      <c r="D2208" s="4"/>
      <c r="E2208" s="9">
        <v>4</v>
      </c>
      <c r="F2208" s="4" t="s">
        <v>20</v>
      </c>
      <c r="G2208" s="4"/>
      <c r="H2208" s="4" t="s">
        <v>30</v>
      </c>
      <c r="I2208" s="4"/>
      <c r="J2208" s="4"/>
      <c r="K2208" s="9" t="s">
        <v>2079</v>
      </c>
      <c r="L2208" s="10">
        <v>44052</v>
      </c>
      <c r="M2208" s="4"/>
      <c r="N2208" s="1">
        <f>COUNTIF(K:K,K2208)</f>
        <v>1</v>
      </c>
      <c r="O2208" s="1" t="str">
        <f t="shared" si="35"/>
        <v>Expenses,amount,,source,,expence amount,4,category,Me,item1,,item2Other,item3,,item4,,des,مشتريات إنترنت بطاقة: **4529;مدى من: xx007 مبلغ: 1 USD لدى: BLD RESUME في: 2020/08/09 01:01,dae,44052,note2,</v>
      </c>
      <c r="P2208">
        <f>COUNTIF(O:O,O2208)</f>
        <v>1</v>
      </c>
    </row>
    <row r="2209" spans="1:16" ht="30" customHeight="1" thickBot="1" x14ac:dyDescent="0.35">
      <c r="A2209" s="8">
        <v>44086.615034722221</v>
      </c>
      <c r="B2209" s="4" t="s">
        <v>9</v>
      </c>
      <c r="C2209" s="4"/>
      <c r="D2209" s="4"/>
      <c r="E2209" s="9">
        <v>7.5</v>
      </c>
      <c r="F2209" s="4" t="s">
        <v>20</v>
      </c>
      <c r="G2209" s="4"/>
      <c r="H2209" s="4" t="s">
        <v>30</v>
      </c>
      <c r="I2209" s="4"/>
      <c r="J2209" s="4"/>
      <c r="K2209" s="9" t="s">
        <v>2080</v>
      </c>
      <c r="L2209" s="10">
        <v>44052</v>
      </c>
      <c r="M2209" s="4"/>
      <c r="N2209" s="1">
        <f>COUNTIF(K:K,K2209)</f>
        <v>1</v>
      </c>
      <c r="O2209" s="1" t="str">
        <f t="shared" si="35"/>
        <v>Expenses,amount,,source,,expence amount,7.5,category,Me,item1,,item2Other,item3,,item4,,des,مشتريات إنترنت بطاقة: **4529;مدى من: xx007 مبلغ: 2 USD لدى: BLD RESUME في: 2020/08/09 01:01,dae,44052,note2,</v>
      </c>
      <c r="P2209">
        <f>COUNTIF(O:O,O2209)</f>
        <v>1</v>
      </c>
    </row>
    <row r="2210" spans="1:16" ht="30" customHeight="1" thickBot="1" x14ac:dyDescent="0.35">
      <c r="A2210" s="8">
        <v>44086.647175925929</v>
      </c>
      <c r="B2210" s="4" t="s">
        <v>9</v>
      </c>
      <c r="C2210" s="4"/>
      <c r="D2210" s="4"/>
      <c r="E2210" s="9">
        <v>9</v>
      </c>
      <c r="F2210" s="4" t="s">
        <v>10</v>
      </c>
      <c r="G2210" s="4" t="s">
        <v>10</v>
      </c>
      <c r="H2210" s="4"/>
      <c r="I2210" s="4"/>
      <c r="J2210" s="4"/>
      <c r="K2210" s="9" t="s">
        <v>2081</v>
      </c>
      <c r="L2210" s="10">
        <v>44086</v>
      </c>
      <c r="M2210" s="4"/>
      <c r="N2210" s="1">
        <f>COUNTIF(K:K,K2210)</f>
        <v>1</v>
      </c>
      <c r="O2210" s="1" t="str">
        <f t="shared" si="35"/>
        <v>Expenses,amount,,source,,expence amount,9,category,H1,item1,H1,item2,item3,,item4,,des,شراء عبر نقاط البيع بطاقة:*9034;مدى(أثير) من:*2984 لدى:DR CAFE مبلغ:SAR 9.00 في:20-09-12 15:17,dae,44086,note2,</v>
      </c>
      <c r="P2210">
        <f>COUNTIF(O:O,O2210)</f>
        <v>1</v>
      </c>
    </row>
    <row r="2211" spans="1:16" ht="30" customHeight="1" thickBot="1" x14ac:dyDescent="0.35">
      <c r="A2211" s="8">
        <v>44086.647581018522</v>
      </c>
      <c r="B2211" s="4" t="s">
        <v>9</v>
      </c>
      <c r="C2211" s="4"/>
      <c r="D2211" s="4"/>
      <c r="E2211" s="9">
        <v>92.87</v>
      </c>
      <c r="F2211" s="4" t="s">
        <v>10</v>
      </c>
      <c r="G2211" s="4" t="s">
        <v>10</v>
      </c>
      <c r="H2211" s="4"/>
      <c r="I2211" s="4"/>
      <c r="J2211" s="4"/>
      <c r="K2211" s="9" t="s">
        <v>2082</v>
      </c>
      <c r="L2211" s="10">
        <v>44086</v>
      </c>
      <c r="M2211" s="4"/>
      <c r="N2211" s="1">
        <f>COUNTIF(K:K,K2211)</f>
        <v>1</v>
      </c>
      <c r="O2211" s="1" t="str">
        <f t="shared" si="35"/>
        <v>Expenses,amount,,source,,expence amount,92.87,category,H1,item1,H1,item2,item3,,item4,,des,شراء عبر نقاط البيع بطاقة:*9034;مدى(أثير) من:*2984 لدى:TAMIMI MARKETS S162 مبلغ:SAR 92.87 في:20-09-12 15:07,dae,44086,note2,</v>
      </c>
      <c r="P2211">
        <f>COUNTIF(O:O,O2211)</f>
        <v>1</v>
      </c>
    </row>
    <row r="2212" spans="1:16" ht="30" customHeight="1" thickBot="1" x14ac:dyDescent="0.35">
      <c r="A2212" s="8">
        <v>44086.681886574072</v>
      </c>
      <c r="B2212" s="4" t="s">
        <v>9</v>
      </c>
      <c r="C2212" s="4"/>
      <c r="D2212" s="4"/>
      <c r="E2212" s="9">
        <v>59</v>
      </c>
      <c r="F2212" s="4" t="s">
        <v>20</v>
      </c>
      <c r="G2212" s="4"/>
      <c r="H2212" s="4" t="s">
        <v>74</v>
      </c>
      <c r="I2212" s="4"/>
      <c r="J2212" s="4"/>
      <c r="K2212" s="9" t="s">
        <v>2083</v>
      </c>
      <c r="L2212" s="10">
        <v>44052</v>
      </c>
      <c r="M2212" s="4"/>
      <c r="N2212" s="1">
        <f>COUNTIF(K:K,K2212)</f>
        <v>1</v>
      </c>
      <c r="O2212" s="1" t="str">
        <f t="shared" si="35"/>
        <v>Expenses,amount,,source,,expence amount,59,category,Me,item1,,item2Food,item3,,item4,,des,مشتريات نقاط البيع بطاقة: **4529;مدى(تطبيق مدى Pay) من: xx007 مبلغ: 59.00 SAR لدى: ALTAZAJ دولة: السعودية في: 2020/08/09 15:08,dae,44052,note2,</v>
      </c>
      <c r="P2212">
        <f>COUNTIF(O:O,O2212)</f>
        <v>1</v>
      </c>
    </row>
    <row r="2213" spans="1:16" ht="30" customHeight="1" thickBot="1" x14ac:dyDescent="0.35">
      <c r="A2213" s="8">
        <v>44086.697581018518</v>
      </c>
      <c r="B2213" s="4" t="s">
        <v>9</v>
      </c>
      <c r="C2213" s="4"/>
      <c r="D2213" s="4"/>
      <c r="E2213" s="9">
        <v>20</v>
      </c>
      <c r="F2213" s="4" t="s">
        <v>20</v>
      </c>
      <c r="G2213" s="4"/>
      <c r="H2213" s="4" t="s">
        <v>74</v>
      </c>
      <c r="I2213" s="4"/>
      <c r="J2213" s="4"/>
      <c r="K2213" s="9" t="s">
        <v>2084</v>
      </c>
      <c r="L2213" s="10">
        <v>44073</v>
      </c>
      <c r="M2213" s="4"/>
      <c r="N2213" s="1">
        <f>COUNTIF(K:K,K2213)</f>
        <v>1</v>
      </c>
      <c r="O2213" s="1" t="str">
        <f t="shared" si="35"/>
        <v>Expenses,amount,,source,,expence amount,20,category,Me,item1,,item2Food,item3,,item4,,des,مشتريات نقاط البيع بطاقة: **4529;مدى(تطبيق مدى Pay) من: xx007 مبلغ: 20.00 SAR لدى: FIFTY FRUITS دولة: السعودية في: 2020/08/30 14:28,dae,44073,note2,</v>
      </c>
      <c r="P2213">
        <f>COUNTIF(O:O,O2213)</f>
        <v>1</v>
      </c>
    </row>
    <row r="2214" spans="1:16" ht="30" customHeight="1" thickBot="1" x14ac:dyDescent="0.35">
      <c r="A2214" s="8">
        <v>44086.712442129632</v>
      </c>
      <c r="B2214" s="4" t="s">
        <v>9</v>
      </c>
      <c r="C2214" s="4"/>
      <c r="D2214" s="4"/>
      <c r="E2214" s="9">
        <v>200</v>
      </c>
      <c r="F2214" s="4" t="s">
        <v>10</v>
      </c>
      <c r="G2214" s="4" t="s">
        <v>10</v>
      </c>
      <c r="H2214" s="4"/>
      <c r="I2214" s="4"/>
      <c r="J2214" s="4"/>
      <c r="K2214" s="9" t="s">
        <v>2085</v>
      </c>
      <c r="L2214" s="10">
        <v>44061</v>
      </c>
      <c r="M2214" s="4"/>
      <c r="N2214" s="1">
        <f>COUNTIF(K:K,K2214)</f>
        <v>1</v>
      </c>
      <c r="O2214" s="1" t="str">
        <f t="shared" si="35"/>
        <v>Expenses,amount,,source,,expence amount,200,category,H1,item1,H1,item2,item3,,item4,,des,حوالة صادرة: محلية من: ***3001 مبلغ: SAR 200.00 في: 2020-08-18 14:05:48,dae,44061,note2,</v>
      </c>
      <c r="P2214">
        <f>COUNTIF(O:O,O2214)</f>
        <v>1</v>
      </c>
    </row>
    <row r="2215" spans="1:16" ht="30" customHeight="1" thickBot="1" x14ac:dyDescent="0.35">
      <c r="A2215" s="8">
        <v>44086.714212962965</v>
      </c>
      <c r="B2215" s="4" t="s">
        <v>9</v>
      </c>
      <c r="C2215" s="4"/>
      <c r="D2215" s="4"/>
      <c r="E2215" s="9">
        <v>100</v>
      </c>
      <c r="F2215" s="4" t="s">
        <v>10</v>
      </c>
      <c r="G2215" s="4" t="s">
        <v>10</v>
      </c>
      <c r="H2215" s="4"/>
      <c r="I2215" s="4"/>
      <c r="J2215" s="4"/>
      <c r="K2215" s="9" t="s">
        <v>2086</v>
      </c>
      <c r="L2215" s="10">
        <v>44094</v>
      </c>
      <c r="M2215" s="4"/>
      <c r="N2215" s="1">
        <f>COUNTIF(K:K,K2215)</f>
        <v>1</v>
      </c>
      <c r="O2215" s="1" t="str">
        <f t="shared" si="35"/>
        <v>Expenses,amount,,source,,expence amount,100,category,H1,item1,H1,item2,item3,,item4,,des,حوالة صادرة: محلية من: xx007 مبلغ: 100.00 SAR في: 2020/08/20 13:06,dae,44094,note2,</v>
      </c>
      <c r="P2215">
        <f>COUNTIF(O:O,O2215)</f>
        <v>1</v>
      </c>
    </row>
    <row r="2216" spans="1:16" ht="30" customHeight="1" thickBot="1" x14ac:dyDescent="0.35">
      <c r="A2216" s="8">
        <v>44087.368692129632</v>
      </c>
      <c r="B2216" s="4" t="s">
        <v>9</v>
      </c>
      <c r="C2216" s="4"/>
      <c r="D2216" s="4"/>
      <c r="E2216" s="9">
        <v>58</v>
      </c>
      <c r="F2216" s="4" t="s">
        <v>20</v>
      </c>
      <c r="G2216" s="4"/>
      <c r="H2216" s="4" t="s">
        <v>48</v>
      </c>
      <c r="I2216" s="4"/>
      <c r="J2216" s="4"/>
      <c r="K2216" s="9" t="s">
        <v>2087</v>
      </c>
      <c r="L2216" s="10">
        <v>44087</v>
      </c>
      <c r="M2216" s="4"/>
      <c r="N2216" s="1">
        <f>COUNTIF(K:K,K2216)</f>
        <v>1</v>
      </c>
      <c r="O2216" s="1" t="str">
        <f t="shared" si="35"/>
        <v>Expenses,amount,,source,,expence amount,58,category,Me,item1,,item2Udemy,item3,,item4,,des,مشتريات إنترنت بطاقة: **4529;مدى من: xx007 مبلغ: 15 USD لدى: UDEMY ONLINE COURSES في: 2020/09/13 00:22,dae,44087,note2,</v>
      </c>
      <c r="P2216">
        <f>COUNTIF(O:O,O2216)</f>
        <v>1</v>
      </c>
    </row>
    <row r="2217" spans="1:16" ht="30" customHeight="1" thickBot="1" x14ac:dyDescent="0.35">
      <c r="A2217" s="8">
        <v>44087.369097222225</v>
      </c>
      <c r="B2217" s="4" t="s">
        <v>9</v>
      </c>
      <c r="C2217" s="4"/>
      <c r="D2217" s="4"/>
      <c r="E2217" s="9">
        <v>57.5</v>
      </c>
      <c r="F2217" s="4" t="s">
        <v>14</v>
      </c>
      <c r="G2217" s="4"/>
      <c r="H2217" s="4"/>
      <c r="I2217" s="4" t="s">
        <v>14</v>
      </c>
      <c r="J2217" s="4"/>
      <c r="K2217" s="9" t="s">
        <v>2088</v>
      </c>
      <c r="L2217" s="10">
        <v>44086</v>
      </c>
      <c r="M2217" s="4"/>
      <c r="N2217" s="1">
        <f>COUNTIF(K:K,K2217)</f>
        <v>1</v>
      </c>
      <c r="O2217" s="1" t="str">
        <f t="shared" si="35"/>
        <v>Expenses,amount,,source,,expence amount,57.5,category,H2,item1,,item2,item3,H2,item4,,des,سداد فاتورة من: xx007 مبلغ: 57.50 SAR مفوتر: في: 2020/09/12 18:44,dae,44086,note2,</v>
      </c>
      <c r="P2217">
        <f>COUNTIF(O:O,O2217)</f>
        <v>1</v>
      </c>
    </row>
    <row r="2218" spans="1:16" ht="30" customHeight="1" thickBot="1" x14ac:dyDescent="0.35">
      <c r="A2218" s="8">
        <v>44087.449976851851</v>
      </c>
      <c r="B2218" s="4" t="s">
        <v>9</v>
      </c>
      <c r="C2218" s="4"/>
      <c r="D2218" s="4"/>
      <c r="E2218" s="9">
        <v>9</v>
      </c>
      <c r="F2218" s="4" t="s">
        <v>14</v>
      </c>
      <c r="G2218" s="4"/>
      <c r="H2218" s="4"/>
      <c r="I2218" s="4" t="s">
        <v>14</v>
      </c>
      <c r="J2218" s="4"/>
      <c r="K2218" s="9" t="s">
        <v>2089</v>
      </c>
      <c r="L2218" s="10">
        <v>44086</v>
      </c>
      <c r="M2218" s="4"/>
      <c r="N2218" s="1">
        <f>COUNTIF(K:K,K2218)</f>
        <v>1</v>
      </c>
      <c r="O2218" s="1" t="str">
        <f t="shared" si="35"/>
        <v>Expenses,amount,,source,,expence amount,9,category,H2,item1,,item2,item3,H2,item4,,des,شراء عبر نقاط البيع بطاقة: ***1693; مدى(أثير) من: ***3001 مبلغ: SAR 9.00 لدى: HOUSE OF DONUTS في: 2020-09-12 20:03:39,dae,44086,note2,</v>
      </c>
      <c r="P2218">
        <f>COUNTIF(O:O,O2218)</f>
        <v>1</v>
      </c>
    </row>
    <row r="2219" spans="1:16" ht="30" customHeight="1" thickBot="1" x14ac:dyDescent="0.35">
      <c r="A2219" s="8">
        <v>44087.450486111113</v>
      </c>
      <c r="B2219" s="4" t="s">
        <v>9</v>
      </c>
      <c r="C2219" s="4"/>
      <c r="D2219" s="4"/>
      <c r="E2219" s="9">
        <v>12</v>
      </c>
      <c r="F2219" s="4" t="s">
        <v>20</v>
      </c>
      <c r="G2219" s="4"/>
      <c r="H2219" s="4" t="s">
        <v>45</v>
      </c>
      <c r="I2219" s="4"/>
      <c r="J2219" s="4"/>
      <c r="K2219" s="9" t="s">
        <v>2090</v>
      </c>
      <c r="L2219" s="10">
        <v>44086</v>
      </c>
      <c r="M2219" s="4"/>
      <c r="N2219" s="1">
        <f>COUNTIF(K:K,K2219)</f>
        <v>1</v>
      </c>
      <c r="O2219" s="1" t="str">
        <f t="shared" si="35"/>
        <v>Expenses,amount,,source,,expence amount,12,category,Me,item1,,item2Laundry,item3,,item4,,des,شراء عبر نقاط البيع بطاقة:*9034;مدى(أثير) من:*2984 لدى:laundry HAYA ALI MOHAM مبلغ:SAR 12.00 في:20-09-13 22:00,dae,44086,note2,</v>
      </c>
      <c r="P2219">
        <f>COUNTIF(O:O,O2219)</f>
        <v>1</v>
      </c>
    </row>
    <row r="2220" spans="1:16" ht="30" customHeight="1" thickBot="1" x14ac:dyDescent="0.35">
      <c r="A2220" s="8">
        <v>44087.472858796296</v>
      </c>
      <c r="B2220" s="4" t="s">
        <v>9</v>
      </c>
      <c r="C2220" s="4"/>
      <c r="D2220" s="4"/>
      <c r="E2220" s="9">
        <v>57</v>
      </c>
      <c r="F2220" s="4" t="s">
        <v>14</v>
      </c>
      <c r="G2220" s="4"/>
      <c r="H2220" s="4"/>
      <c r="I2220" s="4" t="s">
        <v>14</v>
      </c>
      <c r="J2220" s="4"/>
      <c r="K2220" s="9" t="s">
        <v>2091</v>
      </c>
      <c r="L2220" s="10">
        <v>44086</v>
      </c>
      <c r="M2220" s="4"/>
      <c r="N2220" s="1">
        <f>COUNTIF(K:K,K2220)</f>
        <v>1</v>
      </c>
      <c r="O2220" s="1" t="str">
        <f t="shared" si="35"/>
        <v>Expenses,amount,,source,,expence amount,57,category,H2,item1,,item2,item3,H2,item4,,des,شراء عبر نقاط البيع بطاقة:*9034;مدى(أثير) من:*2984 لدى:Herfy 138 مبلغ:SAR 57.00 في:20-09-13 21:01,dae,44086,note2,</v>
      </c>
      <c r="P2220">
        <f>COUNTIF(O:O,O2220)</f>
        <v>1</v>
      </c>
    </row>
    <row r="2221" spans="1:16" ht="30" customHeight="1" thickBot="1" x14ac:dyDescent="0.35">
      <c r="A2221" s="8">
        <v>44087.473194444443</v>
      </c>
      <c r="B2221" s="4" t="s">
        <v>9</v>
      </c>
      <c r="C2221" s="4"/>
      <c r="D2221" s="4"/>
      <c r="E2221" s="9">
        <v>78</v>
      </c>
      <c r="F2221" s="4" t="s">
        <v>14</v>
      </c>
      <c r="G2221" s="4"/>
      <c r="H2221" s="4"/>
      <c r="I2221" s="4" t="s">
        <v>14</v>
      </c>
      <c r="J2221" s="4"/>
      <c r="K2221" s="9" t="s">
        <v>2092</v>
      </c>
      <c r="L2221" s="10">
        <v>44086</v>
      </c>
      <c r="M2221" s="4"/>
      <c r="N2221" s="1">
        <f>COUNTIF(K:K,K2221)</f>
        <v>1</v>
      </c>
      <c r="O2221" s="1" t="str">
        <f t="shared" si="35"/>
        <v>Expenses,amount,,source,,expence amount,78,category,H2,item1,,item2,item3,H2,item4,,des,شراء عبر نقاط البيع بطاقة:*9034;مدى(أثير) من:*2984 لدى:MODON ENTERTAIMENT CEN مبلغ:SAR 78.00 في:20-09-12 19:30,dae,44086,note2,</v>
      </c>
      <c r="P2221">
        <f>COUNTIF(O:O,O2221)</f>
        <v>1</v>
      </c>
    </row>
    <row r="2222" spans="1:16" ht="30" customHeight="1" thickBot="1" x14ac:dyDescent="0.35">
      <c r="A2222" s="8">
        <v>44087.503935185188</v>
      </c>
      <c r="B2222" s="4" t="s">
        <v>9</v>
      </c>
      <c r="C2222" s="4"/>
      <c r="D2222" s="4"/>
      <c r="E2222" s="9">
        <v>16</v>
      </c>
      <c r="F2222" s="4" t="s">
        <v>20</v>
      </c>
      <c r="G2222" s="4"/>
      <c r="H2222" s="4" t="s">
        <v>74</v>
      </c>
      <c r="I2222" s="4"/>
      <c r="J2222" s="4"/>
      <c r="K2222" s="9" t="s">
        <v>2093</v>
      </c>
      <c r="L2222" s="10">
        <v>44087</v>
      </c>
      <c r="M2222" s="4"/>
      <c r="N2222" s="1">
        <f>COUNTIF(K:K,K2222)</f>
        <v>1</v>
      </c>
      <c r="O2222" s="1" t="str">
        <f t="shared" si="35"/>
        <v>Expenses,amount,,source,,expence amount,16,category,Me,item1,,item2Food,item3,,item4,,des,مشتريات نقاط البيع بطاقة: **4529;مدى(تطبيق مدى Pay) من: xx007 مبلغ: 16.00 SAR لدى: MAMA NOURA دولة: السعودية في: 2020/09/13 08:48,dae,44087,note2,</v>
      </c>
      <c r="P2222">
        <f>COUNTIF(O:O,O2222)</f>
        <v>1</v>
      </c>
    </row>
    <row r="2223" spans="1:16" ht="30" customHeight="1" thickBot="1" x14ac:dyDescent="0.35">
      <c r="A2223" s="8">
        <v>44087.504583333335</v>
      </c>
      <c r="B2223" s="4" t="s">
        <v>17</v>
      </c>
      <c r="C2223" s="9">
        <v>1080</v>
      </c>
      <c r="D2223" s="9" t="s">
        <v>750</v>
      </c>
      <c r="E2223" s="4"/>
      <c r="F2223" s="4"/>
      <c r="G2223" s="4"/>
      <c r="H2223" s="4"/>
      <c r="I2223" s="4"/>
      <c r="J2223" s="4"/>
      <c r="K2223" s="9" t="s">
        <v>2094</v>
      </c>
      <c r="L2223" s="10">
        <v>44084</v>
      </c>
      <c r="M2223" s="4"/>
      <c r="N2223" s="1">
        <f>COUNTIF(K:K,K2223)</f>
        <v>1</v>
      </c>
      <c r="O2223" s="1" t="str">
        <f t="shared" si="35"/>
        <v>Income,amount,1080,source,حساب المواطن,expence amount,,category,,item1,,item2,item3,,item4,,des,اضافة SAR 1080.00 الى حسابك *2984 في 20-09-10 00:29 - حساب المواطن,dae,44084,note2,</v>
      </c>
      <c r="P2223">
        <f>COUNTIF(O:O,O2223)</f>
        <v>1</v>
      </c>
    </row>
    <row r="2224" spans="1:16" ht="30" customHeight="1" thickBot="1" x14ac:dyDescent="0.35">
      <c r="A2224" s="8">
        <v>44087.544490740744</v>
      </c>
      <c r="B2224" s="4" t="s">
        <v>9</v>
      </c>
      <c r="C2224" s="4"/>
      <c r="D2224" s="4"/>
      <c r="E2224" s="9">
        <v>21.85</v>
      </c>
      <c r="F2224" s="4" t="s">
        <v>20</v>
      </c>
      <c r="G2224" s="4"/>
      <c r="H2224" s="4" t="s">
        <v>30</v>
      </c>
      <c r="I2224" s="4"/>
      <c r="J2224" s="4"/>
      <c r="K2224" s="9" t="s">
        <v>2095</v>
      </c>
      <c r="L2224" s="10">
        <v>44061</v>
      </c>
      <c r="M2224" s="4"/>
      <c r="N2224" s="1">
        <f>COUNTIF(K:K,K2224)</f>
        <v>1</v>
      </c>
      <c r="O2224" s="1" t="str">
        <f t="shared" si="35"/>
        <v>Expenses,amount,,source,,expence amount,21.85,category,Me,item1,,item2Other,item3,,item4,,des,مشتريات نقاط البيع بطاقة: **4529;مدى(تطبيق مدى Pay) من: xx007 مبلغ: 21.85 SAR لدى: cite دولة: السعودية في: 2020/08/18 14:16,dae,44061,note2,</v>
      </c>
      <c r="P2224">
        <f>COUNTIF(O:O,O2224)</f>
        <v>1</v>
      </c>
    </row>
    <row r="2225" spans="1:16" ht="30" customHeight="1" thickBot="1" x14ac:dyDescent="0.35">
      <c r="A2225" s="8">
        <v>44087.544872685183</v>
      </c>
      <c r="B2225" s="4" t="s">
        <v>9</v>
      </c>
      <c r="C2225" s="4"/>
      <c r="D2225" s="4"/>
      <c r="E2225" s="9">
        <v>8</v>
      </c>
      <c r="F2225" s="4" t="s">
        <v>20</v>
      </c>
      <c r="G2225" s="4"/>
      <c r="H2225" s="4" t="s">
        <v>30</v>
      </c>
      <c r="I2225" s="4"/>
      <c r="J2225" s="4"/>
      <c r="K2225" s="9" t="s">
        <v>2096</v>
      </c>
      <c r="L2225" s="10">
        <v>44054</v>
      </c>
      <c r="M2225" s="4"/>
      <c r="N2225" s="1">
        <f>COUNTIF(K:K,K2225)</f>
        <v>1</v>
      </c>
      <c r="O2225" s="1" t="str">
        <f t="shared" si="35"/>
        <v>Expenses,amount,,source,,expence amount,8,category,Me,item1,,item2Other,item3,,item4,,des,مشتريات نقاط البيع بطاقة: **4529;مدى(تطبيق مدى Pay) من: xx007 مبلغ: 8.00 SAR لدى: alhadyat litaqdim دولة: السعودية في: 2020/08/11 19:35,dae,44054,note2,</v>
      </c>
      <c r="P2225">
        <f>COUNTIF(O:O,O2225)</f>
        <v>1</v>
      </c>
    </row>
    <row r="2226" spans="1:16" ht="30" customHeight="1" thickBot="1" x14ac:dyDescent="0.35">
      <c r="A2226" s="8">
        <v>44087.603275462963</v>
      </c>
      <c r="B2226" s="4" t="s">
        <v>9</v>
      </c>
      <c r="C2226" s="4"/>
      <c r="D2226" s="4"/>
      <c r="E2226" s="9">
        <v>300</v>
      </c>
      <c r="F2226" s="4" t="s">
        <v>14</v>
      </c>
      <c r="G2226" s="4"/>
      <c r="H2226" s="4"/>
      <c r="I2226" s="4" t="s">
        <v>14</v>
      </c>
      <c r="J2226" s="4"/>
      <c r="K2226" s="9" t="s">
        <v>2097</v>
      </c>
      <c r="L2226" s="10">
        <v>44069</v>
      </c>
      <c r="M2226" s="4"/>
      <c r="N2226" s="1">
        <f>COUNTIF(K:K,K2226)</f>
        <v>1</v>
      </c>
      <c r="O2226" s="1" t="str">
        <f t="shared" si="35"/>
        <v>Expenses,amount,,source,,expence amount,300,category,H2,item1,,item2,item3,H2,item4,,des,سحب: صراف آلي بطاقة: **4529 مدى دولة: السعودية من: xx007 مبلغ: 300.00 SAR في: 2020/08/26 22:10,dae,44069,note2,</v>
      </c>
      <c r="P2226">
        <f>COUNTIF(O:O,O2226)</f>
        <v>1</v>
      </c>
    </row>
    <row r="2227" spans="1:16" ht="30" customHeight="1" thickBot="1" x14ac:dyDescent="0.35">
      <c r="A2227" s="8">
        <v>44087.604085648149</v>
      </c>
      <c r="B2227" s="4" t="s">
        <v>17</v>
      </c>
      <c r="C2227" s="9">
        <v>1000</v>
      </c>
      <c r="D2227" s="4" t="s">
        <v>268</v>
      </c>
      <c r="E2227" s="4"/>
      <c r="F2227" s="4"/>
      <c r="G2227" s="4"/>
      <c r="H2227" s="4"/>
      <c r="I2227" s="4"/>
      <c r="J2227" s="4"/>
      <c r="K2227" s="4" t="s">
        <v>2098</v>
      </c>
      <c r="L2227" s="10">
        <v>44073</v>
      </c>
      <c r="M2227" s="4"/>
      <c r="N2227" s="1">
        <f>COUNTIF(K:K,K2227)</f>
        <v>1</v>
      </c>
      <c r="O2227" s="1" t="str">
        <f t="shared" si="35"/>
        <v>Income,amount,1000,source,Mina,expence amount,,category,,item1,,item2,item3,,item4,,des,FIsal accout,dae,44073,note2,</v>
      </c>
      <c r="P2227">
        <f>COUNTIF(O:O,O2227)</f>
        <v>1</v>
      </c>
    </row>
    <row r="2228" spans="1:16" ht="30" customHeight="1" thickBot="1" x14ac:dyDescent="0.35">
      <c r="A2228" s="8">
        <v>44087.635266203702</v>
      </c>
      <c r="B2228" s="4" t="s">
        <v>9</v>
      </c>
      <c r="C2228" s="4"/>
      <c r="D2228" s="4"/>
      <c r="E2228" s="13">
        <v>10000</v>
      </c>
      <c r="F2228" s="4" t="s">
        <v>20</v>
      </c>
      <c r="G2228" s="4"/>
      <c r="H2228" s="4" t="s">
        <v>30</v>
      </c>
      <c r="I2228" s="4"/>
      <c r="J2228" s="4"/>
      <c r="K2228" s="9" t="s">
        <v>2099</v>
      </c>
      <c r="L2228" s="10">
        <v>44087</v>
      </c>
      <c r="M2228" s="4"/>
      <c r="N2228" s="1">
        <f>COUNTIF(K:K,K2228)</f>
        <v>1</v>
      </c>
      <c r="O2228" s="1" t="str">
        <f t="shared" si="35"/>
        <v>Expenses,amount,,source,,expence amount,10000,category,Me,item1,,item2Other,item3,,item4,,des,Name-1: احمد محمد عبدالعزيز /Name-2: احمد محمد عبدالعزيز الصليفيح الموسي/CA: 355000010006084664446,dae,44087,note2,</v>
      </c>
      <c r="P2228">
        <f>COUNTIF(O:O,O2228)</f>
        <v>1</v>
      </c>
    </row>
    <row r="2229" spans="1:16" ht="30" customHeight="1" thickBot="1" x14ac:dyDescent="0.35">
      <c r="A2229" s="8">
        <v>44087.635949074072</v>
      </c>
      <c r="B2229" s="4" t="s">
        <v>17</v>
      </c>
      <c r="C2229" s="9">
        <v>10000</v>
      </c>
      <c r="D2229" s="4" t="s">
        <v>55</v>
      </c>
      <c r="E2229" s="4"/>
      <c r="F2229" s="4"/>
      <c r="G2229" s="4"/>
      <c r="H2229" s="4"/>
      <c r="I2229" s="4"/>
      <c r="J2229" s="4"/>
      <c r="K2229" s="4" t="s">
        <v>2100</v>
      </c>
      <c r="L2229" s="10">
        <v>44087</v>
      </c>
      <c r="M2229" s="4"/>
      <c r="N2229" s="1">
        <f>COUNTIF(K:K,K2229)</f>
        <v>1</v>
      </c>
      <c r="O2229" s="1" t="str">
        <f t="shared" si="35"/>
        <v>Income,amount,10000,source,NCC,expence amount,,category,,item1,,item2,item3,,item4,,des,moad,dae,44087,note2,</v>
      </c>
      <c r="P2229">
        <f>COUNTIF(O:O,O2229)</f>
        <v>1</v>
      </c>
    </row>
    <row r="2230" spans="1:16" ht="30" customHeight="1" thickBot="1" x14ac:dyDescent="0.35">
      <c r="A2230" s="8">
        <v>44087.822592592594</v>
      </c>
      <c r="B2230" s="4" t="s">
        <v>9</v>
      </c>
      <c r="C2230" s="4"/>
      <c r="D2230" s="4"/>
      <c r="E2230" s="9">
        <v>60</v>
      </c>
      <c r="F2230" s="4" t="s">
        <v>14</v>
      </c>
      <c r="G2230" s="4"/>
      <c r="H2230" s="4"/>
      <c r="I2230" s="4" t="s">
        <v>14</v>
      </c>
      <c r="J2230" s="4"/>
      <c r="K2230" s="9" t="s">
        <v>2101</v>
      </c>
      <c r="L2230" s="10">
        <v>44087</v>
      </c>
      <c r="M2230" s="4"/>
      <c r="N2230" s="1">
        <f>COUNTIF(K:K,K2230)</f>
        <v>1</v>
      </c>
      <c r="O2230" s="1" t="str">
        <f t="shared" si="35"/>
        <v>Expenses,amount,,source,,expence amount,60,category,H2,item1,,item2,item3,H2,item4,,des,مشتريات إنترنت بطاقة: **4529;مدى من: xx007 مبلغ: 60.00 SAR لدى: HungerStation في: 2020/09/13 16:33,dae,44087,note2,</v>
      </c>
      <c r="P2230">
        <f>COUNTIF(O:O,O2230)</f>
        <v>1</v>
      </c>
    </row>
    <row r="2231" spans="1:16" ht="30" customHeight="1" thickBot="1" x14ac:dyDescent="0.35">
      <c r="A2231" s="8">
        <v>44087.823078703703</v>
      </c>
      <c r="B2231" s="4" t="s">
        <v>9</v>
      </c>
      <c r="C2231" s="4"/>
      <c r="D2231" s="4"/>
      <c r="E2231" s="9">
        <v>12.4</v>
      </c>
      <c r="F2231" s="4" t="s">
        <v>14</v>
      </c>
      <c r="G2231" s="4"/>
      <c r="H2231" s="4"/>
      <c r="I2231" s="4" t="s">
        <v>14</v>
      </c>
      <c r="J2231" s="4"/>
      <c r="K2231" s="9" t="s">
        <v>2102</v>
      </c>
      <c r="L2231" s="10">
        <v>44087</v>
      </c>
      <c r="M2231" s="4"/>
      <c r="N2231" s="1">
        <f>COUNTIF(K:K,K2231)</f>
        <v>1</v>
      </c>
      <c r="O2231" s="1" t="str">
        <f t="shared" si="35"/>
        <v>Expenses,amount,,source,,expence amount,12.4,category,H2,item1,,item2,item3,H2,item4,,des,مشتريات نقاط البيع بطاقة: **4529;مدى(أثير) من: xx007 مبلغ: 12.40 SAR لدى: Ruba Al Hamidani دولة: السعودية في: 2020/09/13 11:16,dae,44087,note2,</v>
      </c>
      <c r="P2231">
        <f>COUNTIF(O:O,O2231)</f>
        <v>1</v>
      </c>
    </row>
    <row r="2232" spans="1:16" ht="30" customHeight="1" thickBot="1" x14ac:dyDescent="0.35">
      <c r="A2232" s="8">
        <v>44087.841180555559</v>
      </c>
      <c r="B2232" s="4" t="s">
        <v>9</v>
      </c>
      <c r="C2232" s="4"/>
      <c r="D2232" s="4"/>
      <c r="E2232" s="9">
        <v>40</v>
      </c>
      <c r="F2232" s="4" t="s">
        <v>14</v>
      </c>
      <c r="G2232" s="4"/>
      <c r="H2232" s="4"/>
      <c r="I2232" s="4" t="s">
        <v>14</v>
      </c>
      <c r="J2232" s="4"/>
      <c r="K2232" s="9" t="s">
        <v>2103</v>
      </c>
      <c r="L2232" s="10">
        <v>44087</v>
      </c>
      <c r="M2232" s="4"/>
      <c r="N2232" s="1">
        <f>COUNTIF(K:K,K2232)</f>
        <v>1</v>
      </c>
      <c r="O2232" s="1" t="str">
        <f t="shared" si="35"/>
        <v>Expenses,amount,,source,,expence amount,40,category,H2,item1,,item2,item3,H2,item4,,des,مشتريات نقاط البيع بطاقة: **4529;مدى(أثير) من: xx007 مبلغ: 40.00 SAR لدى: 4TWINS COFFEE دولة: السعودية في: 2020/09/13 11:07,dae,44087,note2,</v>
      </c>
      <c r="P2232">
        <f>COUNTIF(O:O,O2232)</f>
        <v>1</v>
      </c>
    </row>
    <row r="2233" spans="1:16" ht="30" customHeight="1" thickBot="1" x14ac:dyDescent="0.35">
      <c r="A2233" s="8">
        <v>44087.841550925928</v>
      </c>
      <c r="B2233" s="4" t="s">
        <v>9</v>
      </c>
      <c r="C2233" s="4"/>
      <c r="D2233" s="4"/>
      <c r="E2233" s="9">
        <v>100</v>
      </c>
      <c r="F2233" s="4" t="s">
        <v>14</v>
      </c>
      <c r="G2233" s="4"/>
      <c r="H2233" s="4"/>
      <c r="I2233" s="4" t="s">
        <v>14</v>
      </c>
      <c r="J2233" s="4"/>
      <c r="K2233" s="9" t="s">
        <v>2104</v>
      </c>
      <c r="L2233" s="10">
        <v>44087</v>
      </c>
      <c r="M2233" s="4"/>
      <c r="N2233" s="1">
        <f>COUNTIF(K:K,K2233)</f>
        <v>1</v>
      </c>
      <c r="O2233" s="1" t="str">
        <f t="shared" si="35"/>
        <v>Expenses,amount,,source,,expence amount,100,category,H2,item1,,item2,item3,H2,item4,,des,سحب: صراف آلي بطاقة: **4529 مدى دولة: السعودية من: xx007 مبلغ: 100.00 SAR في: 2020/09/13 19:36,dae,44087,note2,</v>
      </c>
      <c r="P2233">
        <f>COUNTIF(O:O,O2233)</f>
        <v>1</v>
      </c>
    </row>
    <row r="2234" spans="1:16" ht="30" customHeight="1" thickBot="1" x14ac:dyDescent="0.35">
      <c r="A2234" s="8">
        <v>44088.000902777778</v>
      </c>
      <c r="B2234" s="4" t="s">
        <v>9</v>
      </c>
      <c r="C2234" s="4"/>
      <c r="D2234" s="4"/>
      <c r="E2234" s="9">
        <v>55.19</v>
      </c>
      <c r="F2234" s="4" t="s">
        <v>10</v>
      </c>
      <c r="G2234" s="4" t="s">
        <v>10</v>
      </c>
      <c r="H2234" s="4"/>
      <c r="I2234" s="4"/>
      <c r="J2234" s="4"/>
      <c r="K2234" s="9" t="s">
        <v>2105</v>
      </c>
      <c r="L2234" s="10">
        <v>44087</v>
      </c>
      <c r="M2234" s="4"/>
      <c r="N2234" s="1">
        <f>COUNTIF(K:K,K2234)</f>
        <v>1</v>
      </c>
      <c r="O2234" s="1" t="str">
        <f t="shared" si="35"/>
        <v>Expenses,amount,,source,,expence amount,55.19,category,H1,item1,H1,item2,item3,,item4,,des,شراء عبر نقاط البيع بطاقة:*9034;مدى(أثير) من:*2984 لدى:TAMIMI MARKETS S162 مبلغ:SAR 55.19 في:20-09-14 23:33,dae,44087,note2,</v>
      </c>
      <c r="P2234">
        <f>COUNTIF(O:O,O2234)</f>
        <v>1</v>
      </c>
    </row>
    <row r="2235" spans="1:16" ht="30" customHeight="1" thickBot="1" x14ac:dyDescent="0.35">
      <c r="A2235" s="8">
        <v>44088.001215277778</v>
      </c>
      <c r="B2235" s="4" t="s">
        <v>9</v>
      </c>
      <c r="C2235" s="4"/>
      <c r="D2235" s="4"/>
      <c r="E2235" s="9">
        <v>14</v>
      </c>
      <c r="F2235" s="4" t="s">
        <v>20</v>
      </c>
      <c r="G2235" s="4"/>
      <c r="H2235" s="4" t="s">
        <v>45</v>
      </c>
      <c r="I2235" s="4"/>
      <c r="J2235" s="4"/>
      <c r="K2235" s="4" t="s">
        <v>99</v>
      </c>
      <c r="L2235" s="10">
        <v>44087</v>
      </c>
      <c r="M2235" s="4"/>
      <c r="N2235" s="1">
        <f>COUNTIF(K:K,K2235)</f>
        <v>118</v>
      </c>
      <c r="O2235" s="1" t="str">
        <f t="shared" si="35"/>
        <v>Expenses,amount,,source,,expence amount,14,category,Me,item1,,item2Laundry,item3,,item4,,des,C,dae,44087,note2,</v>
      </c>
      <c r="P2235">
        <f>COUNTIF(O:O,O2235)</f>
        <v>1</v>
      </c>
    </row>
    <row r="2236" spans="1:16" ht="30" customHeight="1" thickBot="1" x14ac:dyDescent="0.35">
      <c r="A2236" s="8">
        <v>44088.03392361111</v>
      </c>
      <c r="B2236" s="4" t="s">
        <v>9</v>
      </c>
      <c r="C2236" s="4"/>
      <c r="D2236" s="4"/>
      <c r="E2236" s="9">
        <v>480</v>
      </c>
      <c r="F2236" s="4" t="s">
        <v>20</v>
      </c>
      <c r="G2236" s="4"/>
      <c r="H2236" s="4" t="s">
        <v>26</v>
      </c>
      <c r="I2236" s="4"/>
      <c r="J2236" s="4"/>
      <c r="K2236" s="9" t="s">
        <v>2106</v>
      </c>
      <c r="L2236" s="10">
        <v>44086</v>
      </c>
      <c r="M2236" s="4"/>
      <c r="N2236" s="1">
        <f>COUNTIF(K:K,K2236)</f>
        <v>1</v>
      </c>
      <c r="O2236" s="1" t="str">
        <f t="shared" si="35"/>
        <v>Expenses,amount,,source,,expence amount,480,category,Me,item1,,item2Car Maintenance,item3,,item4,,des,كفر شراء عبر نقاط البيع بطاقة:*9034;مدى(أثير) من:*2984 لدى:BANSHER AHMED ALI AEID مبلغ:SAR 480.00 في:20-09-12 18:52,dae,44086,note2,</v>
      </c>
      <c r="P2236">
        <f>COUNTIF(O:O,O2236)</f>
        <v>1</v>
      </c>
    </row>
    <row r="2237" spans="1:16" ht="30" customHeight="1" thickBot="1" x14ac:dyDescent="0.35">
      <c r="A2237" s="8">
        <v>44088.035740740743</v>
      </c>
      <c r="B2237" s="4" t="s">
        <v>9</v>
      </c>
      <c r="C2237" s="4"/>
      <c r="D2237" s="4"/>
      <c r="E2237" s="9">
        <v>18</v>
      </c>
      <c r="F2237" s="4" t="s">
        <v>14</v>
      </c>
      <c r="G2237" s="4"/>
      <c r="H2237" s="4"/>
      <c r="I2237" s="4" t="s">
        <v>14</v>
      </c>
      <c r="J2237" s="4"/>
      <c r="K2237" s="9" t="s">
        <v>2107</v>
      </c>
      <c r="L2237" s="10">
        <v>44087</v>
      </c>
      <c r="M2237" s="4"/>
      <c r="N2237" s="1">
        <f>COUNTIF(K:K,K2237)</f>
        <v>1</v>
      </c>
      <c r="O2237" s="1" t="str">
        <f t="shared" si="35"/>
        <v>Expenses,amount,,source,,expence amount,18,category,H2,item1,,item2,item3,H2,item4,,des,مشتريات نقاط البيع بطاقة: **4529;مدى(أثير) من: xx007 مبلغ: 18.00 SAR لدى: CARO2 دولة: السعودية في: 2020/09/13 21:11,dae,44087,note2,</v>
      </c>
      <c r="P2237">
        <f>COUNTIF(O:O,O2237)</f>
        <v>1</v>
      </c>
    </row>
    <row r="2238" spans="1:16" ht="30" customHeight="1" thickBot="1" x14ac:dyDescent="0.35">
      <c r="A2238" s="8">
        <v>44088.418622685182</v>
      </c>
      <c r="B2238" s="4" t="s">
        <v>17</v>
      </c>
      <c r="C2238" s="9">
        <v>17500</v>
      </c>
      <c r="D2238" s="4" t="s">
        <v>55</v>
      </c>
      <c r="E2238" s="4"/>
      <c r="F2238" s="4"/>
      <c r="G2238" s="4"/>
      <c r="H2238" s="4"/>
      <c r="I2238" s="4"/>
      <c r="J2238" s="4"/>
      <c r="K2238" s="9" t="s">
        <v>2108</v>
      </c>
      <c r="L2238" s="10">
        <v>44075</v>
      </c>
      <c r="M2238" s="4"/>
      <c r="N2238" s="1">
        <f>COUNTIF(K:K,K2238)</f>
        <v>1</v>
      </c>
      <c r="O2238" s="1" t="str">
        <f t="shared" si="35"/>
        <v>Income,amount,17500,source,NCC,expence amount,,category,,item1,,item2,item3,,item4,,des,معاذ 9/1/2020,dae,44075,note2,</v>
      </c>
      <c r="P2238">
        <f>COUNTIF(O:O,O2238)</f>
        <v>1</v>
      </c>
    </row>
    <row r="2239" spans="1:16" ht="30" customHeight="1" thickBot="1" x14ac:dyDescent="0.35">
      <c r="A2239" s="8">
        <v>44088.419050925928</v>
      </c>
      <c r="B2239" s="4" t="s">
        <v>17</v>
      </c>
      <c r="C2239" s="9">
        <v>3000</v>
      </c>
      <c r="D2239" s="9" t="s">
        <v>1150</v>
      </c>
      <c r="E2239" s="4"/>
      <c r="F2239" s="4"/>
      <c r="G2239" s="4"/>
      <c r="H2239" s="4"/>
      <c r="I2239" s="4"/>
      <c r="J2239" s="4"/>
      <c r="K2239" s="9" t="s">
        <v>2109</v>
      </c>
      <c r="L2239" s="10">
        <v>44080</v>
      </c>
      <c r="M2239" s="4"/>
      <c r="N2239" s="1">
        <f>COUNTIF(K:K,K2239)</f>
        <v>1</v>
      </c>
      <c r="O2239" s="1" t="str">
        <f t="shared" si="35"/>
        <v>Income,amount,3000,source,مكتب سلمان ال فراج للاستشارات الهندسية,expence amount,,category,,item1,,item2,item3,,item4,,des,معاذ 9/6/2020,dae,44080,note2,</v>
      </c>
      <c r="P2239">
        <f>COUNTIF(O:O,O2239)</f>
        <v>1</v>
      </c>
    </row>
    <row r="2240" spans="1:16" ht="30" customHeight="1" thickBot="1" x14ac:dyDescent="0.35">
      <c r="A2240" s="8">
        <v>44088.421585648146</v>
      </c>
      <c r="B2240" s="4" t="s">
        <v>9</v>
      </c>
      <c r="C2240" s="4"/>
      <c r="D2240" s="4"/>
      <c r="E2240" s="9">
        <v>60</v>
      </c>
      <c r="F2240" s="4" t="s">
        <v>10</v>
      </c>
      <c r="G2240" s="4" t="s">
        <v>24</v>
      </c>
      <c r="H2240" s="4"/>
      <c r="I2240" s="4"/>
      <c r="J2240" s="4"/>
      <c r="K2240" s="9" t="s">
        <v>2110</v>
      </c>
      <c r="L2240" s="10">
        <v>44087</v>
      </c>
      <c r="M2240" s="4"/>
      <c r="N2240" s="1">
        <f>COUNTIF(K:K,K2240)</f>
        <v>1</v>
      </c>
      <c r="O2240" s="1" t="str">
        <f t="shared" si="35"/>
        <v>Expenses,amount,,source,,expence amount,60,category,H1,item1,Batool,item2,item3,,item4,,des,Name-1: بتول عبدالباسط عبدال/Name-2: بتول عبدالباسط عبدالكريم المؤمن/CA: 585000010006086026489,dae,44087,note2,</v>
      </c>
      <c r="P2240">
        <f>COUNTIF(O:O,O2240)</f>
        <v>1</v>
      </c>
    </row>
    <row r="2241" spans="1:16" ht="30" customHeight="1" thickBot="1" x14ac:dyDescent="0.35">
      <c r="A2241" s="8">
        <v>44088.422118055554</v>
      </c>
      <c r="B2241" s="4" t="s">
        <v>9</v>
      </c>
      <c r="C2241" s="4"/>
      <c r="D2241" s="4"/>
      <c r="E2241" s="9">
        <v>150</v>
      </c>
      <c r="F2241" s="4" t="s">
        <v>10</v>
      </c>
      <c r="G2241" s="4" t="s">
        <v>10</v>
      </c>
      <c r="H2241" s="4"/>
      <c r="I2241" s="4"/>
      <c r="J2241" s="4"/>
      <c r="K2241" s="9" t="s">
        <v>2111</v>
      </c>
      <c r="L2241" s="10">
        <v>44087</v>
      </c>
      <c r="M2241" s="4"/>
      <c r="N2241" s="1">
        <f>COUNTIF(K:K,K2241)</f>
        <v>1</v>
      </c>
      <c r="O2241" s="1" t="str">
        <f t="shared" si="35"/>
        <v>Expenses,amount,,source,,expence amount,150,category,H1,item1,H1,item2,item3,,item4,,des,Name-1: سميره عبدالرحمن محمد الزعاقي/Name-2: سميره عبدالرحمن محمد/CA: 369000010006080530488 13/92020,dae,44087,note2,</v>
      </c>
      <c r="P2241">
        <f>COUNTIF(O:O,O2241)</f>
        <v>1</v>
      </c>
    </row>
    <row r="2242" spans="1:16" ht="30" customHeight="1" thickBot="1" x14ac:dyDescent="0.35">
      <c r="A2242" s="8">
        <v>44088.4377662037</v>
      </c>
      <c r="B2242" s="4" t="s">
        <v>9</v>
      </c>
      <c r="C2242" s="4"/>
      <c r="D2242" s="4"/>
      <c r="E2242" s="9">
        <v>40</v>
      </c>
      <c r="F2242" s="4" t="s">
        <v>10</v>
      </c>
      <c r="G2242" s="4" t="s">
        <v>24</v>
      </c>
      <c r="H2242" s="4"/>
      <c r="I2242" s="4"/>
      <c r="J2242" s="4"/>
      <c r="K2242" s="12" t="s">
        <v>2112</v>
      </c>
      <c r="L2242" s="10">
        <v>44088</v>
      </c>
      <c r="M2242" s="4"/>
      <c r="N2242" s="1" t="e">
        <f>COUNTIF(K:K,K2242)</f>
        <v>#VALUE!</v>
      </c>
      <c r="O2242" s="1" t="str">
        <f t="shared" si="35"/>
        <v>Expenses,amount,,source,,expence amount,40,category,H1,item1,Batool,item2,item3,,item4,,des,الحساب 362000010006086561658 التاريخ 14.09.2020 التاريخ الهجري 26.01.1442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إغلاق,dae,44088,note2,</v>
      </c>
      <c r="P2242" t="e">
        <f>COUNTIF(O:O,O2242)</f>
        <v>#VALUE!</v>
      </c>
    </row>
    <row r="2243" spans="1:16" ht="30" customHeight="1" thickBot="1" x14ac:dyDescent="0.35">
      <c r="A2243" s="8">
        <v>44088.495509259257</v>
      </c>
      <c r="B2243" s="4" t="s">
        <v>17</v>
      </c>
      <c r="C2243" s="9">
        <v>150</v>
      </c>
      <c r="D2243" s="4" t="s">
        <v>2113</v>
      </c>
      <c r="E2243" s="4"/>
      <c r="F2243" s="4"/>
      <c r="G2243" s="4"/>
      <c r="H2243" s="4"/>
      <c r="I2243" s="4"/>
      <c r="J2243" s="4"/>
      <c r="K2243" s="12" t="s">
        <v>2114</v>
      </c>
      <c r="L2243" s="10">
        <v>44086</v>
      </c>
      <c r="M2243" s="4"/>
      <c r="N2243" s="1">
        <f>COUNTIF(K:K,K2243)</f>
        <v>1</v>
      </c>
      <c r="O2243" s="1" t="str">
        <f t="shared" si="35"/>
        <v>Income,amount,150,source,Abowahi,expence amount,,category,,item1,,item2,item3,,item4,,des,الحساب 362000010006086561658 التاريخ 12.09.2020 التاريخ الهجري 24.01.1442 دائن 150.00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إغلاق,dae,44086,note2,</v>
      </c>
      <c r="P2243" t="e">
        <f>COUNTIF(O:O,O2243)</f>
        <v>#VALUE!</v>
      </c>
    </row>
    <row r="2244" spans="1:16" ht="30" customHeight="1" thickBot="1" x14ac:dyDescent="0.35">
      <c r="A2244" s="8">
        <v>44088.496157407404</v>
      </c>
      <c r="B2244" s="4" t="s">
        <v>9</v>
      </c>
      <c r="C2244" s="4"/>
      <c r="D2244" s="4"/>
      <c r="E2244" s="9">
        <v>100</v>
      </c>
      <c r="F2244" s="4" t="s">
        <v>10</v>
      </c>
      <c r="G2244" s="4" t="s">
        <v>10</v>
      </c>
      <c r="H2244" s="4"/>
      <c r="I2244" s="4"/>
      <c r="J2244" s="4"/>
      <c r="K2244" s="12" t="s">
        <v>2115</v>
      </c>
      <c r="L2244" s="10">
        <v>44085</v>
      </c>
      <c r="M2244" s="4"/>
      <c r="N2244" s="1" t="e">
        <f>COUNTIF(K:K,K2244)</f>
        <v>#VALUE!</v>
      </c>
      <c r="O2244" s="1" t="str">
        <f t="shared" si="35"/>
        <v>Expenses,amount,,source,,expence amount,100,category,H1,item1,H1,item2,item3,,item4,,des,الحساب 362000010006086561658 التاريخ 11.09.2020 التاريخ الهجري 23.01.1442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إغلاق,dae,44085,note2,</v>
      </c>
      <c r="P2244" t="e">
        <f>COUNTIF(O:O,O2244)</f>
        <v>#VALUE!</v>
      </c>
    </row>
    <row r="2245" spans="1:16" ht="30" customHeight="1" thickBot="1" x14ac:dyDescent="0.35">
      <c r="A2245" s="8">
        <v>44088.49664351852</v>
      </c>
      <c r="B2245" s="4" t="s">
        <v>9</v>
      </c>
      <c r="C2245" s="4"/>
      <c r="D2245" s="4"/>
      <c r="E2245" s="9">
        <v>200</v>
      </c>
      <c r="F2245" s="4" t="s">
        <v>14</v>
      </c>
      <c r="G2245" s="4"/>
      <c r="H2245" s="4"/>
      <c r="I2245" s="4" t="s">
        <v>14</v>
      </c>
      <c r="J2245" s="4"/>
      <c r="K2245" s="12" t="s">
        <v>2116</v>
      </c>
      <c r="L2245" s="10">
        <v>44085</v>
      </c>
      <c r="M2245" s="4"/>
      <c r="N2245" s="1" t="e">
        <f>COUNTIF(K:K,K2245)</f>
        <v>#VALUE!</v>
      </c>
      <c r="O2245" s="1" t="str">
        <f t="shared" si="35"/>
        <v>Expenses,amount,,source,,expence amount,200,category,H2,item1,,item2,item3,H2,item4,,des,الحساب 362000010006086561658 التاريخ 11.09.2020 التاريخ الهجري 23.01.1442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إغلاق,dae,44085,note2,</v>
      </c>
      <c r="P2245" t="e">
        <f>COUNTIF(O:O,O2245)</f>
        <v>#VALUE!</v>
      </c>
    </row>
    <row r="2246" spans="1:16" ht="30" customHeight="1" thickBot="1" x14ac:dyDescent="0.35">
      <c r="A2246" s="8">
        <v>44088.497106481482</v>
      </c>
      <c r="B2246" s="4" t="s">
        <v>9</v>
      </c>
      <c r="C2246" s="4"/>
      <c r="D2246" s="4"/>
      <c r="E2246" s="9">
        <v>50</v>
      </c>
      <c r="F2246" s="4" t="s">
        <v>10</v>
      </c>
      <c r="G2246" s="4" t="s">
        <v>24</v>
      </c>
      <c r="H2246" s="4"/>
      <c r="I2246" s="4"/>
      <c r="J2246" s="4"/>
      <c r="K2246" s="12" t="s">
        <v>2117</v>
      </c>
      <c r="L2246" s="10">
        <v>44084</v>
      </c>
      <c r="M2246" s="4"/>
      <c r="N2246" s="1" t="e">
        <f>COUNTIF(K:K,K2246)</f>
        <v>#VALUE!</v>
      </c>
      <c r="O2246" s="1" t="str">
        <f t="shared" si="35"/>
        <v>Expenses,amount,,source,,expence amount,50,category,H1,item1,Batool,item2,item3,,item4,,des,الحساب 362000010006086561658 التاريخ 10.09.2020 التاريخ الهجري 22.01.1442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إغلاق,dae,44084,note2,</v>
      </c>
      <c r="P2246" t="e">
        <f>COUNTIF(O:O,O2246)</f>
        <v>#VALUE!</v>
      </c>
    </row>
    <row r="2247" spans="1:16" ht="30" customHeight="1" thickBot="1" x14ac:dyDescent="0.35">
      <c r="A2247" s="8">
        <v>44088.516493055555</v>
      </c>
      <c r="B2247" s="4" t="s">
        <v>9</v>
      </c>
      <c r="C2247" s="4"/>
      <c r="D2247" s="4"/>
      <c r="E2247" s="9">
        <v>12</v>
      </c>
      <c r="F2247" s="4" t="s">
        <v>20</v>
      </c>
      <c r="G2247" s="4"/>
      <c r="H2247" s="4" t="s">
        <v>84</v>
      </c>
      <c r="I2247" s="4"/>
      <c r="J2247" s="4"/>
      <c r="K2247" s="9" t="s">
        <v>2118</v>
      </c>
      <c r="L2247" s="10">
        <v>44088</v>
      </c>
      <c r="M2247" s="4"/>
      <c r="N2247" s="1">
        <f>COUNTIF(K:K,K2247)</f>
        <v>1</v>
      </c>
      <c r="O2247" s="1" t="str">
        <f t="shared" si="35"/>
        <v>Expenses,amount,,source,,expence amount,12,category,Me,item1,,item2Coffee,item3,,item4,,des,شراء عبر نقاط البيع بطاقة:*9034;مدى(أثير) من:*2984 لدى:JAVA TIME FOR TRADING مبلغ:SAR 12.00 في:20-09-14 11:58,dae,44088,note2,</v>
      </c>
      <c r="P2247">
        <f>COUNTIF(O:O,O2247)</f>
        <v>1</v>
      </c>
    </row>
    <row r="2248" spans="1:16" ht="30" customHeight="1" thickBot="1" x14ac:dyDescent="0.35">
      <c r="A2248" s="8">
        <v>44088.516793981478</v>
      </c>
      <c r="B2248" s="4" t="s">
        <v>9</v>
      </c>
      <c r="C2248" s="4"/>
      <c r="D2248" s="4"/>
      <c r="E2248" s="9">
        <v>9</v>
      </c>
      <c r="F2248" s="4" t="s">
        <v>20</v>
      </c>
      <c r="G2248" s="4"/>
      <c r="H2248" s="4" t="s">
        <v>74</v>
      </c>
      <c r="I2248" s="4"/>
      <c r="J2248" s="4"/>
      <c r="K2248" s="9" t="s">
        <v>2119</v>
      </c>
      <c r="L2248" s="10">
        <v>44088</v>
      </c>
      <c r="M2248" s="4"/>
      <c r="N2248" s="1">
        <f>COUNTIF(K:K,K2248)</f>
        <v>1</v>
      </c>
      <c r="O2248" s="1" t="str">
        <f t="shared" si="35"/>
        <v>Expenses,amount,,source,,expence amount,9,category,Me,item1,,item2Food,item3,,item4,,des,شراء عبر نقاط البيع بطاقة:*9034;مدى(أثير) من:*2984 لدى:NAWAFED EST مبلغ:SAR 9.00 في:20-09-14 09:28,dae,44088,note2,</v>
      </c>
      <c r="P2248">
        <f>COUNTIF(O:O,O2248)</f>
        <v>1</v>
      </c>
    </row>
    <row r="2249" spans="1:16" ht="30" customHeight="1" thickBot="1" x14ac:dyDescent="0.35">
      <c r="A2249" s="8">
        <v>44088.541898148149</v>
      </c>
      <c r="B2249" s="4" t="s">
        <v>9</v>
      </c>
      <c r="C2249" s="4"/>
      <c r="D2249" s="4"/>
      <c r="E2249" s="9">
        <v>18.850000000000001</v>
      </c>
      <c r="F2249" s="4" t="s">
        <v>14</v>
      </c>
      <c r="G2249" s="4"/>
      <c r="H2249" s="4"/>
      <c r="I2249" s="4" t="s">
        <v>14</v>
      </c>
      <c r="J2249" s="4"/>
      <c r="K2249" s="9" t="s">
        <v>2120</v>
      </c>
      <c r="L2249" s="10">
        <v>44088</v>
      </c>
      <c r="M2249" s="4"/>
      <c r="N2249" s="1">
        <f>COUNTIF(K:K,K2249)</f>
        <v>1</v>
      </c>
      <c r="O2249" s="1" t="str">
        <f t="shared" si="35"/>
        <v>Expenses,amount,,source,,expence amount,18.85,category,H2,item1,,item2,item3,H2,item4,,des,شراء عبر نقاط البيع بطاقة:*9034;مدى(أثير) من:*2984 لدى:EST BAYAREQ DUBAI LLTJ مبلغ:SAR 18.85 في:20-09-14 12:48,dae,44088,note2,</v>
      </c>
      <c r="P2249">
        <f>COUNTIF(O:O,O2249)</f>
        <v>1</v>
      </c>
    </row>
    <row r="2250" spans="1:16" ht="30" customHeight="1" thickBot="1" x14ac:dyDescent="0.35">
      <c r="A2250" s="8">
        <v>44088.54215277778</v>
      </c>
      <c r="B2250" s="4" t="s">
        <v>9</v>
      </c>
      <c r="C2250" s="4"/>
      <c r="D2250" s="4"/>
      <c r="E2250" s="9">
        <v>20</v>
      </c>
      <c r="F2250" s="4" t="s">
        <v>20</v>
      </c>
      <c r="G2250" s="4"/>
      <c r="H2250" s="4" t="s">
        <v>22</v>
      </c>
      <c r="I2250" s="4"/>
      <c r="J2250" s="4"/>
      <c r="K2250" s="9" t="s">
        <v>2121</v>
      </c>
      <c r="L2250" s="10">
        <v>44088</v>
      </c>
      <c r="M2250" s="4"/>
      <c r="N2250" s="1">
        <f>COUNTIF(K:K,K2250)</f>
        <v>1</v>
      </c>
      <c r="O2250" s="1" t="str">
        <f t="shared" si="35"/>
        <v>Expenses,amount,,source,,expence amount,20,category,Me,item1,,item2Fuel,item3,,item4,,des,شراء عبر نقاط البيع بطاقة:*9034;مدى(أثير) من:*2984 لدى:ALATOZ CO مبلغ:SAR 20.00 في:20-09-14 12:44,dae,44088,note2,</v>
      </c>
      <c r="P2250">
        <f>COUNTIF(O:O,O2250)</f>
        <v>1</v>
      </c>
    </row>
    <row r="2251" spans="1:16" ht="30" customHeight="1" thickBot="1" x14ac:dyDescent="0.35">
      <c r="A2251" s="8">
        <v>44088.635601851849</v>
      </c>
      <c r="B2251" s="4" t="s">
        <v>9</v>
      </c>
      <c r="C2251" s="4"/>
      <c r="D2251" s="4"/>
      <c r="E2251" s="9">
        <v>223</v>
      </c>
      <c r="F2251" s="4" t="s">
        <v>10</v>
      </c>
      <c r="G2251" s="4" t="s">
        <v>10</v>
      </c>
      <c r="H2251" s="4"/>
      <c r="I2251" s="4"/>
      <c r="J2251" s="4"/>
      <c r="K2251" s="12" t="s">
        <v>2122</v>
      </c>
      <c r="L2251" s="10">
        <v>44083</v>
      </c>
      <c r="M2251" s="4"/>
      <c r="N2251" s="1" t="e">
        <f>COUNTIF(K:K,K2251)</f>
        <v>#VALUE!</v>
      </c>
      <c r="O2251" s="1" t="str">
        <f t="shared" si="35"/>
        <v>Expenses,amount,,source,,expence amount,223,category,H1,item1,H1,item2,item3,,item4,,des,الحساب 362000010006086561658 التاريخ 09.09.2020 التاريخ الهجري 21.01.1442 مدين -223.00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إغلاق,dae,44083,note2,</v>
      </c>
      <c r="P2251" t="e">
        <f>COUNTIF(O:O,O2251)</f>
        <v>#VALUE!</v>
      </c>
    </row>
    <row r="2252" spans="1:16" ht="30" customHeight="1" thickBot="1" x14ac:dyDescent="0.35">
      <c r="A2252" s="8">
        <v>44088.637025462966</v>
      </c>
      <c r="B2252" s="4" t="s">
        <v>9</v>
      </c>
      <c r="C2252" s="4"/>
      <c r="D2252" s="4"/>
      <c r="E2252" s="9">
        <v>1250</v>
      </c>
      <c r="F2252" s="4" t="s">
        <v>20</v>
      </c>
      <c r="G2252" s="4"/>
      <c r="H2252" s="4" t="s">
        <v>156</v>
      </c>
      <c r="I2252" s="4"/>
      <c r="J2252" s="4"/>
      <c r="K2252" s="12" t="s">
        <v>2123</v>
      </c>
      <c r="L2252" s="10">
        <v>44081</v>
      </c>
      <c r="M2252" s="4"/>
      <c r="N2252" s="1" t="e">
        <f>COUNTIF(K:K,K2252)</f>
        <v>#VALUE!</v>
      </c>
      <c r="O2252" s="1" t="str">
        <f t="shared" si="35"/>
        <v>Expenses,amount,,source,,expence amount,1250,category,Me,item1,,item2Charity,item3,,item4,,des,الحساب 362000010006086561658 التاريخ 07.09.2020 التاريخ الهجري 19.01.1442 مدين -1,250.00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إغلاق,dae,44081,note2,</v>
      </c>
      <c r="P2252" t="e">
        <f>COUNTIF(O:O,O2252)</f>
        <v>#VALUE!</v>
      </c>
    </row>
    <row r="2253" spans="1:16" ht="30" customHeight="1" thickBot="1" x14ac:dyDescent="0.35">
      <c r="A2253" s="8">
        <v>44088.638321759259</v>
      </c>
      <c r="B2253" s="4" t="s">
        <v>9</v>
      </c>
      <c r="C2253" s="4"/>
      <c r="D2253" s="4"/>
      <c r="E2253" s="9">
        <v>150</v>
      </c>
      <c r="F2253" s="4" t="s">
        <v>10</v>
      </c>
      <c r="G2253" s="4" t="s">
        <v>10</v>
      </c>
      <c r="H2253" s="4"/>
      <c r="I2253" s="4"/>
      <c r="J2253" s="4"/>
      <c r="K2253" s="12" t="s">
        <v>2124</v>
      </c>
      <c r="L2253" s="10">
        <v>44080</v>
      </c>
      <c r="M2253" s="4"/>
      <c r="N2253" s="1" t="e">
        <f>COUNTIF(K:K,K2253)</f>
        <v>#VALUE!</v>
      </c>
      <c r="O2253" s="1" t="str">
        <f t="shared" si="35"/>
        <v>Expenses,amount,,source,,expence amount,150,category,H1,item1,H1,item2,item3,,item4,,des,الحساب 362000010006086561658 التاريخ 06.09.2020 التاريخ الهجري 18.01.1442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سوا لسميرة وبتول طباعة PDF أرسالها الى البريد الالكتروني إغلاق,dae,44080,note2,</v>
      </c>
      <c r="P2253" t="e">
        <f>COUNTIF(O:O,O2253)</f>
        <v>#VALUE!</v>
      </c>
    </row>
    <row r="2254" spans="1:16" ht="30" customHeight="1" thickBot="1" x14ac:dyDescent="0.35">
      <c r="A2254" s="8">
        <v>44089.410555555558</v>
      </c>
      <c r="B2254" s="4" t="s">
        <v>9</v>
      </c>
      <c r="C2254" s="4"/>
      <c r="D2254" s="4"/>
      <c r="E2254" s="9">
        <v>8</v>
      </c>
      <c r="F2254" s="4" t="s">
        <v>20</v>
      </c>
      <c r="G2254" s="4"/>
      <c r="H2254" s="4" t="s">
        <v>74</v>
      </c>
      <c r="I2254" s="4"/>
      <c r="J2254" s="4"/>
      <c r="K2254" s="9" t="s">
        <v>2125</v>
      </c>
      <c r="L2254" s="10">
        <v>44089</v>
      </c>
      <c r="M2254" s="4"/>
      <c r="N2254" s="1">
        <f>COUNTIF(K:K,K2254)</f>
        <v>1</v>
      </c>
      <c r="O2254" s="1" t="str">
        <f t="shared" si="35"/>
        <v>Expenses,amount,,source,,expence amount,8,category,Me,item1,,item2Food,item3,,item4,,des,شراء عبر نقاط البيع بطاقة:*9034;مدى(أثير) من:*2984 لدى:NAWAFED EST مبلغ:SAR 8.00 في:20-09-15 08:45,dae,44089,note2,</v>
      </c>
      <c r="P2254">
        <f>COUNTIF(O:O,O2254)</f>
        <v>1</v>
      </c>
    </row>
    <row r="2255" spans="1:16" ht="30" customHeight="1" thickBot="1" x14ac:dyDescent="0.35">
      <c r="A2255" s="8">
        <v>44089.411550925928</v>
      </c>
      <c r="B2255" s="4" t="s">
        <v>9</v>
      </c>
      <c r="C2255" s="4"/>
      <c r="D2255" s="4"/>
      <c r="E2255" s="9">
        <v>124.45</v>
      </c>
      <c r="F2255" s="4" t="s">
        <v>14</v>
      </c>
      <c r="G2255" s="4"/>
      <c r="H2255" s="4"/>
      <c r="I2255" s="4" t="s">
        <v>14</v>
      </c>
      <c r="J2255" s="4"/>
      <c r="K2255" s="9" t="s">
        <v>2126</v>
      </c>
      <c r="L2255" s="10">
        <v>44088</v>
      </c>
      <c r="M2255" s="4"/>
      <c r="N2255" s="1">
        <f>COUNTIF(K:K,K2255)</f>
        <v>1</v>
      </c>
      <c r="O2255" s="1" t="str">
        <f t="shared" si="35"/>
        <v>Expenses,amount,,source,,expence amount,124.45,category,H2,item1,,item2,item3,H2,item4,,des,مشتريات نقاط البيع بطاقة: **4529;مدى(تطبيق مدى Pay) من: xx007 مبلغ: 125.45 SAR لدى: Al Othaim Markets دولة: السعودية في: 2020/09/14 20:58,dae,44088,note2,</v>
      </c>
      <c r="P2255">
        <f>COUNTIF(O:O,O2255)</f>
        <v>1</v>
      </c>
    </row>
    <row r="2256" spans="1:16" ht="30" customHeight="1" thickBot="1" x14ac:dyDescent="0.35">
      <c r="A2256" s="8">
        <v>44089.444432870368</v>
      </c>
      <c r="B2256" s="4" t="s">
        <v>9</v>
      </c>
      <c r="C2256" s="4"/>
      <c r="D2256" s="4"/>
      <c r="E2256" s="9">
        <v>12</v>
      </c>
      <c r="F2256" s="4" t="s">
        <v>20</v>
      </c>
      <c r="G2256" s="4"/>
      <c r="H2256" s="4" t="s">
        <v>84</v>
      </c>
      <c r="I2256" s="4"/>
      <c r="J2256" s="4"/>
      <c r="K2256" s="9" t="s">
        <v>2127</v>
      </c>
      <c r="L2256" s="10">
        <v>44089</v>
      </c>
      <c r="M2256" s="4"/>
      <c r="N2256" s="1">
        <f>COUNTIF(K:K,K2256)</f>
        <v>1</v>
      </c>
      <c r="O2256" s="1" t="str">
        <f t="shared" si="35"/>
        <v>Expenses,amount,,source,,expence amount,12,category,Me,item1,,item2Coffee,item3,,item4,,des,مشتريات نقاط البيع بطاقة: **4529;مدى(تطبيق مدى Pay) من: xx007 مبلغ: 12.00 SAR لدى: JAVA TIME CO دولة: السعودية في: 2020/09/15 09:46,dae,44089,note2,</v>
      </c>
      <c r="P2256">
        <f>COUNTIF(O:O,O2256)</f>
        <v>1</v>
      </c>
    </row>
    <row r="2257" spans="1:16" ht="30" customHeight="1" thickBot="1" x14ac:dyDescent="0.35">
      <c r="A2257" s="8">
        <v>44089.444733796299</v>
      </c>
      <c r="B2257" s="4" t="s">
        <v>9</v>
      </c>
      <c r="C2257" s="4"/>
      <c r="D2257" s="4"/>
      <c r="E2257" s="9">
        <v>100</v>
      </c>
      <c r="F2257" s="4" t="s">
        <v>20</v>
      </c>
      <c r="G2257" s="4"/>
      <c r="H2257" s="4" t="s">
        <v>30</v>
      </c>
      <c r="I2257" s="4"/>
      <c r="J2257" s="4"/>
      <c r="K2257" s="9" t="s">
        <v>2128</v>
      </c>
      <c r="L2257" s="10">
        <v>44088</v>
      </c>
      <c r="M2257" s="4"/>
      <c r="N2257" s="1">
        <f>COUNTIF(K:K,K2257)</f>
        <v>1</v>
      </c>
      <c r="O2257" s="1" t="str">
        <f t="shared" si="35"/>
        <v>Expenses,amount,,source,,expence amount,100,category,Me,item1,,item2Other,item3,,item4,,des,عامل الحوش عن طريق معاذ,dae,44088,note2,</v>
      </c>
      <c r="P2257">
        <f>COUNTIF(O:O,O2257)</f>
        <v>1</v>
      </c>
    </row>
    <row r="2258" spans="1:16" ht="30" customHeight="1" thickBot="1" x14ac:dyDescent="0.35">
      <c r="A2258" s="8">
        <v>44089.998425925929</v>
      </c>
      <c r="B2258" s="4" t="s">
        <v>9</v>
      </c>
      <c r="C2258" s="4"/>
      <c r="D2258" s="4"/>
      <c r="E2258" s="9">
        <v>27</v>
      </c>
      <c r="F2258" s="4" t="s">
        <v>20</v>
      </c>
      <c r="G2258" s="4"/>
      <c r="H2258" s="4" t="s">
        <v>30</v>
      </c>
      <c r="I2258" s="4"/>
      <c r="J2258" s="4"/>
      <c r="K2258" s="9" t="s">
        <v>2129</v>
      </c>
      <c r="L2258" s="10">
        <v>44089</v>
      </c>
      <c r="M2258" s="4"/>
      <c r="N2258" s="1">
        <f>COUNTIF(K:K,K2258)</f>
        <v>1</v>
      </c>
      <c r="O2258" s="1" t="str">
        <f t="shared" si="35"/>
        <v>Expenses,amount,,source,,expence amount,27,category,Me,item1,,item2Other,item3,,item4,,des,شريحة لابواسلام,dae,44089,note2,</v>
      </c>
      <c r="P2258">
        <f>COUNTIF(O:O,O2258)</f>
        <v>1</v>
      </c>
    </row>
    <row r="2259" spans="1:16" ht="30" customHeight="1" thickBot="1" x14ac:dyDescent="0.35">
      <c r="A2259" s="8">
        <v>44090.706469907411</v>
      </c>
      <c r="B2259" s="4" t="s">
        <v>9</v>
      </c>
      <c r="C2259" s="4"/>
      <c r="D2259" s="4"/>
      <c r="E2259" s="9">
        <v>20</v>
      </c>
      <c r="F2259" s="4" t="s">
        <v>20</v>
      </c>
      <c r="G2259" s="4"/>
      <c r="H2259" s="4" t="s">
        <v>22</v>
      </c>
      <c r="I2259" s="4"/>
      <c r="J2259" s="4"/>
      <c r="K2259" s="4" t="s">
        <v>373</v>
      </c>
      <c r="L2259" s="10">
        <v>44090</v>
      </c>
      <c r="M2259" s="4"/>
      <c r="N2259" s="1">
        <f>COUNTIF(K:K,K2259)</f>
        <v>118</v>
      </c>
      <c r="O2259" s="1" t="str">
        <f t="shared" si="35"/>
        <v>Expenses,amount,,source,,expence amount,20,category,Me,item1,,item2Fuel,item3,,item4,,des,c,dae,44090,note2,</v>
      </c>
      <c r="P2259">
        <f>COUNTIF(O:O,O2259)</f>
        <v>1</v>
      </c>
    </row>
    <row r="2260" spans="1:16" ht="30" customHeight="1" thickBot="1" x14ac:dyDescent="0.35">
      <c r="A2260" s="8">
        <v>44090.709444444445</v>
      </c>
      <c r="B2260" s="4" t="s">
        <v>9</v>
      </c>
      <c r="C2260" s="4"/>
      <c r="D2260" s="4"/>
      <c r="E2260" s="9">
        <v>50</v>
      </c>
      <c r="F2260" s="4" t="s">
        <v>10</v>
      </c>
      <c r="G2260" s="4" t="s">
        <v>24</v>
      </c>
      <c r="H2260" s="4"/>
      <c r="I2260" s="4"/>
      <c r="J2260" s="4"/>
      <c r="K2260" s="4" t="s">
        <v>2130</v>
      </c>
      <c r="L2260" s="10">
        <v>44089</v>
      </c>
      <c r="M2260" s="4"/>
      <c r="N2260" s="1">
        <f>COUNTIF(K:K,K2260)</f>
        <v>1</v>
      </c>
      <c r="O2260" s="1" t="str">
        <f t="shared" si="35"/>
        <v>Expenses,amount,,source,,expence amount,50,category,H1,item1,Batool,item2,item3,,item4,,des,Moaad,dae,44089,note2,</v>
      </c>
      <c r="P2260">
        <f>COUNTIF(O:O,O2260)</f>
        <v>1</v>
      </c>
    </row>
    <row r="2261" spans="1:16" ht="30" customHeight="1" thickBot="1" x14ac:dyDescent="0.35">
      <c r="A2261" s="8">
        <v>44091.513356481482</v>
      </c>
      <c r="B2261" s="4" t="s">
        <v>9</v>
      </c>
      <c r="C2261" s="4"/>
      <c r="D2261" s="4"/>
      <c r="E2261" s="9">
        <v>6.25</v>
      </c>
      <c r="F2261" s="4" t="s">
        <v>20</v>
      </c>
      <c r="G2261" s="4"/>
      <c r="H2261" s="4" t="s">
        <v>74</v>
      </c>
      <c r="I2261" s="4"/>
      <c r="J2261" s="4"/>
      <c r="K2261" s="9" t="s">
        <v>2131</v>
      </c>
      <c r="L2261" s="10">
        <v>44091</v>
      </c>
      <c r="M2261" s="4"/>
      <c r="N2261" s="1">
        <f>COUNTIF(K:K,K2261)</f>
        <v>1</v>
      </c>
      <c r="O2261" s="1" t="str">
        <f t="shared" si="35"/>
        <v>Expenses,amount,,source,,expence amount,6.25,category,Me,item1,,item2Food,item3,,item4,,des,مشتريات نقاط البيع بطاقة: **4529;مدى(تطبيق مدى Pay) من: xx007 مبلغ: 6.25 SAR لدى: ALJAZERA MARKETS CO دولة: السعودية في: 2020/09/17 09:55,dae,44091,note2,</v>
      </c>
      <c r="P2261">
        <f>COUNTIF(O:O,O2261)</f>
        <v>1</v>
      </c>
    </row>
    <row r="2262" spans="1:16" ht="30" customHeight="1" thickBot="1" x14ac:dyDescent="0.35">
      <c r="A2262" s="8">
        <v>44091.513773148145</v>
      </c>
      <c r="B2262" s="4" t="s">
        <v>9</v>
      </c>
      <c r="C2262" s="4"/>
      <c r="D2262" s="4"/>
      <c r="E2262" s="9">
        <v>30</v>
      </c>
      <c r="F2262" s="4" t="s">
        <v>20</v>
      </c>
      <c r="G2262" s="4"/>
      <c r="H2262" s="4" t="s">
        <v>22</v>
      </c>
      <c r="I2262" s="4"/>
      <c r="J2262" s="4"/>
      <c r="K2262" s="9" t="s">
        <v>2132</v>
      </c>
      <c r="L2262" s="10">
        <v>44091</v>
      </c>
      <c r="M2262" s="4"/>
      <c r="N2262" s="1">
        <f>COUNTIF(K:K,K2262)</f>
        <v>1</v>
      </c>
      <c r="O2262" s="1" t="str">
        <f t="shared" si="35"/>
        <v>Expenses,amount,,source,,expence amount,30,category,Me,item1,,item2Fuel,item3,,item4,,des,مشتريات نقاط البيع بطاقة: **4529;مدى(تطبيق مدى Pay) من: xx007 مبلغ: 30.00 SAR لدى: ALDREES295 دولة: السعودية في: 2020/09/17 09:35,dae,44091,note2,</v>
      </c>
      <c r="P2262">
        <f>COUNTIF(O:O,O2262)</f>
        <v>1</v>
      </c>
    </row>
    <row r="2263" spans="1:16" ht="30" customHeight="1" thickBot="1" x14ac:dyDescent="0.35">
      <c r="A2263" s="8">
        <v>44091.559374999997</v>
      </c>
      <c r="B2263" s="4" t="s">
        <v>9</v>
      </c>
      <c r="C2263" s="4"/>
      <c r="D2263" s="4"/>
      <c r="E2263" s="9">
        <v>24</v>
      </c>
      <c r="F2263" s="4" t="s">
        <v>20</v>
      </c>
      <c r="G2263" s="4"/>
      <c r="H2263" s="4" t="s">
        <v>45</v>
      </c>
      <c r="I2263" s="4"/>
      <c r="J2263" s="4"/>
      <c r="K2263" s="9" t="s">
        <v>2133</v>
      </c>
      <c r="L2263" s="10">
        <v>44090</v>
      </c>
      <c r="M2263" s="4"/>
      <c r="N2263" s="1">
        <f>COUNTIF(K:K,K2263)</f>
        <v>1</v>
      </c>
      <c r="O2263" s="1" t="str">
        <f t="shared" si="35"/>
        <v>Expenses,amount,,source,,expence amount,24,category,Me,item1,,item2Laundry,item3,,item4,,des,مشتريات نقاط البيع بطاقة: **4529;مدى(تطبيق مدى Pay) من: xx007 مبلغ: 24.00 SAR لدى: laundry HAYA ALI دولة: السعودية في: 2020/09/16 22:37,dae,44090,note2,</v>
      </c>
      <c r="P2263">
        <f>COUNTIF(O:O,O2263)</f>
        <v>1</v>
      </c>
    </row>
    <row r="2264" spans="1:16" ht="30" customHeight="1" thickBot="1" x14ac:dyDescent="0.35">
      <c r="A2264" s="8">
        <v>44091.559687499997</v>
      </c>
      <c r="B2264" s="4" t="s">
        <v>9</v>
      </c>
      <c r="C2264" s="4"/>
      <c r="D2264" s="4"/>
      <c r="E2264" s="9">
        <v>30</v>
      </c>
      <c r="F2264" s="4" t="s">
        <v>10</v>
      </c>
      <c r="G2264" s="4" t="s">
        <v>24</v>
      </c>
      <c r="H2264" s="4"/>
      <c r="I2264" s="4"/>
      <c r="J2264" s="4"/>
      <c r="K2264" s="9" t="s">
        <v>2134</v>
      </c>
      <c r="L2264" s="10">
        <v>44090</v>
      </c>
      <c r="M2264" s="4"/>
      <c r="N2264" s="1">
        <f>COUNTIF(K:K,K2264)</f>
        <v>1</v>
      </c>
      <c r="O2264" s="1" t="str">
        <f t="shared" si="35"/>
        <v>Expenses,amount,,source,,expence amount,30,category,H1,item1,Batool,item2,item3,,item4,,des,مشتريات إنترنت بطاقة: **4529;مدى من: xx007 مبلغ: 30.00 SAR لدى: HungerStation في: 2020/09/16 22:31,dae,44090,note2,</v>
      </c>
      <c r="P2264">
        <f>COUNTIF(O:O,O2264)</f>
        <v>1</v>
      </c>
    </row>
    <row r="2265" spans="1:16" ht="30" customHeight="1" thickBot="1" x14ac:dyDescent="0.35">
      <c r="A2265" s="8">
        <v>44091.593414351853</v>
      </c>
      <c r="B2265" s="4" t="s">
        <v>9</v>
      </c>
      <c r="C2265" s="4"/>
      <c r="D2265" s="4"/>
      <c r="E2265" s="9">
        <v>1800</v>
      </c>
      <c r="F2265" s="4" t="s">
        <v>14</v>
      </c>
      <c r="G2265" s="4"/>
      <c r="H2265" s="4"/>
      <c r="I2265" s="4" t="s">
        <v>14</v>
      </c>
      <c r="J2265" s="4"/>
      <c r="K2265" s="9" t="s">
        <v>2135</v>
      </c>
      <c r="L2265" s="10">
        <v>44091</v>
      </c>
      <c r="M2265" s="4"/>
      <c r="N2265" s="1">
        <f>COUNTIF(K:K,K2265)</f>
        <v>1</v>
      </c>
      <c r="O2265" s="1" t="str">
        <f t="shared" si="35"/>
        <v>Expenses,amount,,source,,expence amount,1800,category,H2,item1,,item2,item3,H2,item4,,des,سحب: صراف آلي بطاقة: **4529 مدى دولة: السعودية من: xx007 مبلغ: 1800.00 SAR في: 2020/09/17 13:42شاليه,dae,44091,note2,</v>
      </c>
      <c r="P2265">
        <f>COUNTIF(O:O,O2265)</f>
        <v>1</v>
      </c>
    </row>
    <row r="2266" spans="1:16" ht="30" customHeight="1" thickBot="1" x14ac:dyDescent="0.35">
      <c r="A2266" s="8">
        <v>44091.594722222224</v>
      </c>
      <c r="B2266" s="4" t="s">
        <v>17</v>
      </c>
      <c r="C2266" s="9">
        <v>5000</v>
      </c>
      <c r="D2266" s="4" t="s">
        <v>55</v>
      </c>
      <c r="E2266" s="4"/>
      <c r="F2266" s="4"/>
      <c r="G2266" s="4"/>
      <c r="H2266" s="4"/>
      <c r="I2266" s="4"/>
      <c r="J2266" s="4"/>
      <c r="K2266" s="4" t="s">
        <v>2136</v>
      </c>
      <c r="L2266" s="10">
        <v>44091</v>
      </c>
      <c r="M2266" s="4"/>
      <c r="N2266" s="1">
        <f>COUNTIF(K:K,K2266)</f>
        <v>1</v>
      </c>
      <c r="O2266" s="1" t="str">
        <f t="shared" si="35"/>
        <v>Income,amount,5000,source,NCC,expence amount,,category,,item1,,item2,item3,,item4,,des,Md-17-9-2020,dae,44091,note2,</v>
      </c>
      <c r="P2266">
        <f>COUNTIF(O:O,O2266)</f>
        <v>1</v>
      </c>
    </row>
    <row r="2267" spans="1:16" ht="30" customHeight="1" thickBot="1" x14ac:dyDescent="0.35">
      <c r="A2267" s="8">
        <v>44091.658414351848</v>
      </c>
      <c r="B2267" s="4" t="s">
        <v>9</v>
      </c>
      <c r="C2267" s="4"/>
      <c r="D2267" s="4"/>
      <c r="E2267" s="9">
        <v>8.1999999999999993</v>
      </c>
      <c r="F2267" s="4" t="s">
        <v>20</v>
      </c>
      <c r="G2267" s="4"/>
      <c r="H2267" s="4" t="s">
        <v>74</v>
      </c>
      <c r="I2267" s="4"/>
      <c r="J2267" s="4"/>
      <c r="K2267" s="9" t="s">
        <v>2137</v>
      </c>
      <c r="L2267" s="10">
        <v>44089</v>
      </c>
      <c r="M2267" s="4"/>
      <c r="N2267" s="1">
        <f>COUNTIF(K:K,K2267)</f>
        <v>1</v>
      </c>
      <c r="O2267" s="1" t="str">
        <f t="shared" ref="O2267:O2330" si="36">B2267&amp;","&amp;"amount"&amp;","&amp;C2267&amp;","&amp;"source"&amp;","&amp;D2267&amp;","&amp;"expence amount"&amp;","&amp;E2267&amp;","&amp;"category"&amp;","&amp;F2267&amp;","&amp;"item1"&amp;","&amp;G2267&amp;","&amp;"item2"&amp;H2267&amp;","&amp;"item3"&amp;","&amp;I2267&amp;","&amp;"item4"&amp;","&amp;J2267&amp;","&amp;"des"&amp;","&amp;K2267&amp;","&amp;"dae"&amp;","&amp;L2267&amp;","&amp;"note2"&amp;","&amp;M2267</f>
        <v>Expenses,amount,,source,,expence amount,8.2,category,Me,item1,,item2Food,item3,,item4,,des,شراء عبر نقاط البيع بطاقة: ***1693; مدى(أثير) من: ***3001 مبلغ: SAR 8.20 لدى: PANDA RETAIL COMPANY P n RD في: 2020-09-15 14:34:36,dae,44089,note2,</v>
      </c>
      <c r="P2267">
        <f>COUNTIF(O:O,O2267)</f>
        <v>1</v>
      </c>
    </row>
    <row r="2268" spans="1:16" ht="30" customHeight="1" thickBot="1" x14ac:dyDescent="0.35">
      <c r="A2268" s="8">
        <v>44091.709490740737</v>
      </c>
      <c r="B2268" s="4" t="s">
        <v>9</v>
      </c>
      <c r="C2268" s="4"/>
      <c r="D2268" s="4"/>
      <c r="E2268" s="9">
        <v>71</v>
      </c>
      <c r="F2268" s="4" t="s">
        <v>20</v>
      </c>
      <c r="G2268" s="4"/>
      <c r="H2268" s="4" t="s">
        <v>74</v>
      </c>
      <c r="I2268" s="4"/>
      <c r="J2268" s="4"/>
      <c r="K2268" s="9" t="s">
        <v>2138</v>
      </c>
      <c r="L2268" s="10">
        <v>44091</v>
      </c>
      <c r="M2268" s="4"/>
      <c r="N2268" s="1">
        <f>COUNTIF(K:K,K2268)</f>
        <v>1</v>
      </c>
      <c r="O2268" s="1" t="str">
        <f t="shared" si="36"/>
        <v>Expenses,amount,,source,,expence amount,71,category,Me,item1,,item2Food,item3,,item4,,des,مشتريات إنترنت بطاقة: **4529;مدى من: xx007 مبلغ: 71.00 SAR لدى: HungerStation في: 2020/09/17 15:17,dae,44091,note2,</v>
      </c>
      <c r="P2268">
        <f>COUNTIF(O:O,O2268)</f>
        <v>1</v>
      </c>
    </row>
    <row r="2269" spans="1:16" ht="30" customHeight="1" thickBot="1" x14ac:dyDescent="0.35">
      <c r="A2269" s="8">
        <v>44091.738530092596</v>
      </c>
      <c r="B2269" s="4" t="s">
        <v>9</v>
      </c>
      <c r="C2269" s="4"/>
      <c r="D2269" s="4"/>
      <c r="E2269" s="9">
        <v>700</v>
      </c>
      <c r="F2269" s="4" t="s">
        <v>20</v>
      </c>
      <c r="G2269" s="4"/>
      <c r="H2269" s="4" t="s">
        <v>30</v>
      </c>
      <c r="I2269" s="4"/>
      <c r="J2269" s="4"/>
      <c r="K2269" s="9" t="s">
        <v>2139</v>
      </c>
      <c r="L2269" s="10">
        <v>44090</v>
      </c>
      <c r="M2269" s="4"/>
      <c r="N2269" s="1">
        <f>COUNTIF(K:K,K2269)</f>
        <v>1</v>
      </c>
      <c r="O2269" s="1" t="str">
        <f t="shared" si="36"/>
        <v>Expenses,amount,,source,,expence amount,700,category,Me,item1,,item2Other,item3,,item4,,des,تغيير شاشة الهواوي,dae,44090,note2,</v>
      </c>
      <c r="P2269">
        <f>COUNTIF(O:O,O2269)</f>
        <v>1</v>
      </c>
    </row>
    <row r="2270" spans="1:16" ht="30" customHeight="1" thickBot="1" x14ac:dyDescent="0.35">
      <c r="A2270" s="8">
        <v>44091.739733796298</v>
      </c>
      <c r="B2270" s="4" t="s">
        <v>9</v>
      </c>
      <c r="C2270" s="4"/>
      <c r="D2270" s="4"/>
      <c r="E2270" s="9">
        <v>1.1499999999999999</v>
      </c>
      <c r="F2270" s="4" t="s">
        <v>20</v>
      </c>
      <c r="G2270" s="4"/>
      <c r="H2270" s="4" t="s">
        <v>74</v>
      </c>
      <c r="I2270" s="4"/>
      <c r="J2270" s="4"/>
      <c r="K2270" s="9" t="s">
        <v>2140</v>
      </c>
      <c r="L2270" s="10">
        <v>44091</v>
      </c>
      <c r="M2270" s="4"/>
      <c r="N2270" s="1">
        <f>COUNTIF(K:K,K2270)</f>
        <v>1</v>
      </c>
      <c r="O2270" s="1" t="str">
        <f t="shared" si="36"/>
        <v>Expenses,amount,,source,,expence amount,1.15,category,Me,item1,,item2Food,item3,,item4,,des,مشتريات نقاط البيع بطاقة: **4529;مدى(تطبيق مدى Pay) من: xx007 مبلغ: 1.15 SAR لدى: Ruba Muhammad Al دولة: السعودية في: 2020/09/17 16:58,dae,44091,note2,</v>
      </c>
      <c r="P2270">
        <f>COUNTIF(O:O,O2270)</f>
        <v>1</v>
      </c>
    </row>
    <row r="2271" spans="1:16" ht="30" customHeight="1" thickBot="1" x14ac:dyDescent="0.35">
      <c r="A2271" s="8">
        <v>44092.053518518522</v>
      </c>
      <c r="B2271" s="4" t="s">
        <v>9</v>
      </c>
      <c r="C2271" s="4"/>
      <c r="D2271" s="4"/>
      <c r="E2271" s="9">
        <v>4</v>
      </c>
      <c r="F2271" s="4" t="s">
        <v>20</v>
      </c>
      <c r="G2271" s="4"/>
      <c r="H2271" s="4" t="s">
        <v>74</v>
      </c>
      <c r="I2271" s="4"/>
      <c r="J2271" s="4"/>
      <c r="K2271" s="9" t="s">
        <v>2141</v>
      </c>
      <c r="L2271" s="10">
        <v>44090</v>
      </c>
      <c r="M2271" s="4"/>
      <c r="N2271" s="1">
        <f>COUNTIF(K:K,K2271)</f>
        <v>1</v>
      </c>
      <c r="O2271" s="1" t="str">
        <f t="shared" si="36"/>
        <v>Expenses,amount,,source,,expence amount,4,category,Me,item1,,item2Food,item3,,item4,,des,مشتريات نقاط البيع بطاقة: **4529;تطبيق Apple Pay من: xx007 مبلغ: 4.00 SAR لدى: MOHMMED KHALAF دولة: السعودية في: 2020/09/16 13:46,dae,44090,note2,</v>
      </c>
      <c r="P2271">
        <f>COUNTIF(O:O,O2271)</f>
        <v>1</v>
      </c>
    </row>
    <row r="2272" spans="1:16" ht="30" customHeight="1" thickBot="1" x14ac:dyDescent="0.35">
      <c r="A2272" s="8">
        <v>44092.053854166668</v>
      </c>
      <c r="B2272" s="4" t="s">
        <v>9</v>
      </c>
      <c r="C2272" s="4"/>
      <c r="D2272" s="4"/>
      <c r="E2272" s="9">
        <v>11.9</v>
      </c>
      <c r="F2272" s="4" t="s">
        <v>10</v>
      </c>
      <c r="G2272" s="4" t="s">
        <v>10</v>
      </c>
      <c r="H2272" s="4"/>
      <c r="I2272" s="4"/>
      <c r="J2272" s="4"/>
      <c r="K2272" s="9" t="s">
        <v>2142</v>
      </c>
      <c r="L2272" s="10">
        <v>44090</v>
      </c>
      <c r="M2272" s="4"/>
      <c r="N2272" s="1">
        <f>COUNTIF(K:K,K2272)</f>
        <v>1</v>
      </c>
      <c r="O2272" s="1" t="str">
        <f t="shared" si="36"/>
        <v>Expenses,amount,,source,,expence amount,11.9,category,H1,item1,H1,item2,item3,,item4,,des,مشتريات نقاط البيع بطاقة: **4529;تطبيق Apple Pay من: xx007 مبلغ: 11.90 SAR لدى: Aldawaa PH 815 دولة: السعودية في: 2020/09/16 16:24,dae,44090,note2,</v>
      </c>
      <c r="P2272">
        <f>COUNTIF(O:O,O2272)</f>
        <v>1</v>
      </c>
    </row>
    <row r="2273" spans="1:16" ht="30" customHeight="1" thickBot="1" x14ac:dyDescent="0.35">
      <c r="A2273" s="8">
        <v>44092.283159722225</v>
      </c>
      <c r="B2273" s="4" t="s">
        <v>9</v>
      </c>
      <c r="C2273" s="4"/>
      <c r="D2273" s="4"/>
      <c r="E2273" s="9">
        <v>30</v>
      </c>
      <c r="F2273" s="4" t="s">
        <v>20</v>
      </c>
      <c r="G2273" s="4"/>
      <c r="H2273" s="4" t="s">
        <v>22</v>
      </c>
      <c r="I2273" s="4"/>
      <c r="J2273" s="4"/>
      <c r="K2273" s="9" t="s">
        <v>2143</v>
      </c>
      <c r="L2273" s="10">
        <v>44091</v>
      </c>
      <c r="M2273" s="4"/>
      <c r="N2273" s="1">
        <f>COUNTIF(K:K,K2273)</f>
        <v>1</v>
      </c>
      <c r="O2273" s="1" t="str">
        <f t="shared" si="36"/>
        <v>Expenses,amount,,source,,expence amount,30,category,Me,item1,,item2Fuel,item3,,item4,,des,مشتريات نقاط البيع بطاقة: **4529;مدى(تطبيق مدى Pay) من: xx007 مبلغ: 30.00 SAR لدى: Saad AlQdebi Center دولة: السعودية في: 2020/09/17 22:11,dae,44091,note2,</v>
      </c>
      <c r="P2273">
        <f>COUNTIF(O:O,O2273)</f>
        <v>1</v>
      </c>
    </row>
    <row r="2274" spans="1:16" ht="30" customHeight="1" thickBot="1" x14ac:dyDescent="0.35">
      <c r="A2274" s="8">
        <v>44092.547754629632</v>
      </c>
      <c r="B2274" s="4" t="s">
        <v>9</v>
      </c>
      <c r="C2274" s="4"/>
      <c r="D2274" s="4"/>
      <c r="E2274" s="9">
        <v>1179.6300000000001</v>
      </c>
      <c r="F2274" s="4" t="s">
        <v>14</v>
      </c>
      <c r="G2274" s="4"/>
      <c r="H2274" s="4"/>
      <c r="I2274" s="4" t="s">
        <v>77</v>
      </c>
      <c r="J2274" s="4"/>
      <c r="K2274" s="4" t="s">
        <v>2144</v>
      </c>
      <c r="L2274" s="10">
        <v>44090</v>
      </c>
      <c r="M2274" s="4"/>
      <c r="N2274" s="1">
        <f>COUNTIF(K:K,K2274)</f>
        <v>1</v>
      </c>
      <c r="O2274" s="1" t="str">
        <f t="shared" si="36"/>
        <v>Expenses,amount,,source,,expence amount,1179.63,category,H2,item1,,item2,item3,Telephone,item4,,des,md-16-9-2020,dae,44090,note2,</v>
      </c>
      <c r="P2274">
        <f>COUNTIF(O:O,O2274)</f>
        <v>1</v>
      </c>
    </row>
    <row r="2275" spans="1:16" ht="30" customHeight="1" thickBot="1" x14ac:dyDescent="0.35">
      <c r="A2275" s="8">
        <v>44092.553020833337</v>
      </c>
      <c r="B2275" s="4" t="s">
        <v>9</v>
      </c>
      <c r="C2275" s="4"/>
      <c r="D2275" s="4"/>
      <c r="E2275" s="9">
        <v>65</v>
      </c>
      <c r="F2275" s="4" t="s">
        <v>14</v>
      </c>
      <c r="G2275" s="4"/>
      <c r="H2275" s="4"/>
      <c r="I2275" s="4" t="s">
        <v>14</v>
      </c>
      <c r="J2275" s="4"/>
      <c r="K2275" s="9" t="s">
        <v>2145</v>
      </c>
      <c r="L2275" s="10">
        <v>44090</v>
      </c>
      <c r="M2275" s="4"/>
      <c r="N2275" s="1">
        <f>COUNTIF(K:K,K2275)</f>
        <v>1</v>
      </c>
      <c r="O2275" s="1" t="str">
        <f t="shared" si="36"/>
        <v>Expenses,amount,,source,,expence amount,65,category,H2,item1,,item2,item3,H2,item4,,des,عشاء من مطعم شاورما فاكتوري,dae,44090,note2,</v>
      </c>
      <c r="P2275">
        <f>COUNTIF(O:O,O2275)</f>
        <v>1</v>
      </c>
    </row>
    <row r="2276" spans="1:16" ht="30" customHeight="1" thickBot="1" x14ac:dyDescent="0.35">
      <c r="A2276" s="8">
        <v>44092.553449074076</v>
      </c>
      <c r="B2276" s="4" t="s">
        <v>9</v>
      </c>
      <c r="C2276" s="4"/>
      <c r="D2276" s="4"/>
      <c r="E2276" s="9">
        <v>43</v>
      </c>
      <c r="F2276" s="4" t="s">
        <v>14</v>
      </c>
      <c r="G2276" s="4"/>
      <c r="H2276" s="4"/>
      <c r="I2276" s="4" t="s">
        <v>14</v>
      </c>
      <c r="J2276" s="4"/>
      <c r="K2276" s="4" t="s">
        <v>2146</v>
      </c>
      <c r="L2276" s="10">
        <v>44090</v>
      </c>
      <c r="M2276" s="4"/>
      <c r="N2276" s="1">
        <f>COUNTIF(K:K,K2276)</f>
        <v>1</v>
      </c>
      <c r="O2276" s="1" t="str">
        <f t="shared" si="36"/>
        <v>Expenses,amount,,source,,expence amount,43,category,H2,item1,,item2,item3,H2,item4,,des,mcdonald,dae,44090,note2,</v>
      </c>
      <c r="P2276">
        <f>COUNTIF(O:O,O2276)</f>
        <v>1</v>
      </c>
    </row>
    <row r="2277" spans="1:16" ht="30" customHeight="1" thickBot="1" x14ac:dyDescent="0.35">
      <c r="A2277" s="8">
        <v>44092.619733796295</v>
      </c>
      <c r="B2277" s="4" t="s">
        <v>9</v>
      </c>
      <c r="C2277" s="4"/>
      <c r="D2277" s="4"/>
      <c r="E2277" s="9">
        <v>120</v>
      </c>
      <c r="F2277" s="4" t="s">
        <v>10</v>
      </c>
      <c r="G2277" s="4" t="s">
        <v>24</v>
      </c>
      <c r="H2277" s="4"/>
      <c r="I2277" s="4"/>
      <c r="J2277" s="4"/>
      <c r="K2277" s="12" t="s">
        <v>2147</v>
      </c>
      <c r="L2277" s="10">
        <v>44092</v>
      </c>
      <c r="M2277" s="4"/>
      <c r="N2277" s="1" t="e">
        <f>COUNTIF(K:K,K2277)</f>
        <v>#VALUE!</v>
      </c>
      <c r="O2277" s="1" t="str">
        <f t="shared" si="36"/>
        <v>Expenses,amount,,source,,expence amount,120,category,H1,item1,Batool,item2,item3,,item4,,des,الحساب 362000010006086561658 التاريخ 18.09.2020 التاريخ الهجري 01.02.1442 مدين -120.00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إغلاق,dae,44092,note2,</v>
      </c>
      <c r="P2277" t="e">
        <f>COUNTIF(O:O,O2277)</f>
        <v>#VALUE!</v>
      </c>
    </row>
    <row r="2278" spans="1:16" ht="30" customHeight="1" thickBot="1" x14ac:dyDescent="0.35">
      <c r="A2278" s="8">
        <v>44092.620706018519</v>
      </c>
      <c r="B2278" s="4" t="s">
        <v>9</v>
      </c>
      <c r="C2278" s="4"/>
      <c r="D2278" s="4"/>
      <c r="E2278" s="9">
        <v>500</v>
      </c>
      <c r="F2278" s="4" t="s">
        <v>10</v>
      </c>
      <c r="G2278" s="4" t="s">
        <v>10</v>
      </c>
      <c r="H2278" s="4"/>
      <c r="I2278" s="4"/>
      <c r="J2278" s="4"/>
      <c r="K2278" s="12" t="s">
        <v>2148</v>
      </c>
      <c r="L2278" s="10">
        <v>44091</v>
      </c>
      <c r="M2278" s="4"/>
      <c r="N2278" s="1" t="e">
        <f>COUNTIF(K:K,K2278)</f>
        <v>#VALUE!</v>
      </c>
      <c r="O2278" s="1" t="str">
        <f t="shared" si="36"/>
        <v>Expenses,amount,,source,,expence amount,500,category,H1,item1,H1,item2,item3,,item4,,des,الحساب 362000010006086561658 التاريخ 17.09.2020 التاريخ الهجري 29.01.1442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إغلاق,dae,44091,note2,</v>
      </c>
      <c r="P2278" t="e">
        <f>COUNTIF(O:O,O2278)</f>
        <v>#VALUE!</v>
      </c>
    </row>
    <row r="2279" spans="1:16" ht="30" customHeight="1" thickBot="1" x14ac:dyDescent="0.35">
      <c r="A2279" s="8">
        <v>44092.633599537039</v>
      </c>
      <c r="B2279" s="4" t="s">
        <v>9</v>
      </c>
      <c r="C2279" s="4"/>
      <c r="D2279" s="4"/>
      <c r="E2279" s="9">
        <v>100</v>
      </c>
      <c r="F2279" s="4" t="s">
        <v>10</v>
      </c>
      <c r="G2279" s="4" t="s">
        <v>10</v>
      </c>
      <c r="H2279" s="4"/>
      <c r="I2279" s="4"/>
      <c r="J2279" s="4"/>
      <c r="K2279" s="12" t="s">
        <v>2149</v>
      </c>
      <c r="L2279" s="10">
        <v>44085</v>
      </c>
      <c r="M2279" s="4"/>
      <c r="N2279" s="1" t="e">
        <f>COUNTIF(K:K,K2279)</f>
        <v>#VALUE!</v>
      </c>
      <c r="O2279" s="1" t="str">
        <f t="shared" si="36"/>
        <v>Expenses,amount,,source,,expence amount,100,category,H1,item1,H1,item2,item3,,item4,,des,الحساب 362000010006086561658 التاريخ 13.09.2020 التاريخ الهجري 25.01.1442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إغلاق,dae,44085,note2,</v>
      </c>
      <c r="P2279" t="e">
        <f>COUNTIF(O:O,O2279)</f>
        <v>#VALUE!</v>
      </c>
    </row>
    <row r="2280" spans="1:16" ht="30" customHeight="1" thickBot="1" x14ac:dyDescent="0.35">
      <c r="A2280" s="8">
        <v>44092.687337962961</v>
      </c>
      <c r="B2280" s="4" t="s">
        <v>9</v>
      </c>
      <c r="C2280" s="4"/>
      <c r="D2280" s="4"/>
      <c r="E2280" s="9">
        <v>150</v>
      </c>
      <c r="F2280" s="4" t="s">
        <v>10</v>
      </c>
      <c r="G2280" s="4" t="s">
        <v>10</v>
      </c>
      <c r="H2280" s="4"/>
      <c r="I2280" s="4"/>
      <c r="J2280" s="4"/>
      <c r="K2280" s="12" t="s">
        <v>2150</v>
      </c>
      <c r="L2280" s="10">
        <v>44092</v>
      </c>
      <c r="M2280" s="4"/>
      <c r="N2280" s="1" t="e">
        <f>COUNTIF(K:K,K2280)</f>
        <v>#VALUE!</v>
      </c>
      <c r="O2280" s="1" t="str">
        <f t="shared" si="36"/>
        <v>Expenses,amount,,source,,expence amount,150,category,H1,item1,H1,item2,item3,,item4,,des,الحساب 362000010006086561658 التاريخ 18.09.2020 التاريخ الهجري 01.02.1442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إغلاق,dae,44092,note2,</v>
      </c>
      <c r="P2280" t="e">
        <f>COUNTIF(O:O,O2280)</f>
        <v>#VALUE!</v>
      </c>
    </row>
    <row r="2281" spans="1:16" ht="30" customHeight="1" thickBot="1" x14ac:dyDescent="0.35">
      <c r="A2281" s="8">
        <v>44092.691562499997</v>
      </c>
      <c r="B2281" s="4" t="s">
        <v>9</v>
      </c>
      <c r="C2281" s="4"/>
      <c r="D2281" s="4"/>
      <c r="E2281" s="9">
        <v>200</v>
      </c>
      <c r="F2281" s="4" t="s">
        <v>14</v>
      </c>
      <c r="G2281" s="4"/>
      <c r="H2281" s="4"/>
      <c r="I2281" s="4" t="s">
        <v>14</v>
      </c>
      <c r="J2281" s="4"/>
      <c r="K2281" s="12" t="s">
        <v>2151</v>
      </c>
      <c r="L2281" s="10">
        <v>44079</v>
      </c>
      <c r="M2281" s="4"/>
      <c r="N2281" s="1" t="e">
        <f>COUNTIF(K:K,K2281)</f>
        <v>#VALUE!</v>
      </c>
      <c r="O2281" s="1" t="str">
        <f t="shared" si="36"/>
        <v>Expenses,amount,,source,,expence amount,200,category,H2,item1,,item2,item3,H2,item4,,des,الحساب 362000010006086561658 التاريخ 05.09.2020 التاريخ الهجري 17.01.1442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إغلاق,dae,44079,note2,</v>
      </c>
      <c r="P2281" t="e">
        <f>COUNTIF(O:O,O2281)</f>
        <v>#VALUE!</v>
      </c>
    </row>
    <row r="2282" spans="1:16" ht="30" customHeight="1" thickBot="1" x14ac:dyDescent="0.35">
      <c r="A2282" s="8">
        <v>44093.770358796297</v>
      </c>
      <c r="B2282" s="4" t="s">
        <v>9</v>
      </c>
      <c r="C2282" s="4"/>
      <c r="D2282" s="4"/>
      <c r="E2282" s="9">
        <v>55</v>
      </c>
      <c r="F2282" s="4" t="s">
        <v>20</v>
      </c>
      <c r="G2282" s="4"/>
      <c r="H2282" s="4" t="s">
        <v>84</v>
      </c>
      <c r="I2282" s="4"/>
      <c r="J2282" s="4"/>
      <c r="K2282" s="9" t="s">
        <v>2152</v>
      </c>
      <c r="L2282" s="10">
        <v>44093</v>
      </c>
      <c r="M2282" s="4"/>
      <c r="N2282" s="1">
        <f>COUNTIF(K:K,K2282)</f>
        <v>1</v>
      </c>
      <c r="O2282" s="1" t="str">
        <f t="shared" si="36"/>
        <v>Expenses,amount,,source,,expence amount,55,category,Me,item1,,item2Coffee,item3,,item4,,des,شراء عبر نقاط البيع بطاقة: ***1693; مدى(أثير) من: ***3001 مبلغ: SAR 55.00 لدى: CAPRI CAFE في: 2020-09-19 12:52:17,dae,44093,note2,</v>
      </c>
      <c r="P2282">
        <f>COUNTIF(O:O,O2282)</f>
        <v>1</v>
      </c>
    </row>
    <row r="2283" spans="1:16" ht="30" customHeight="1" thickBot="1" x14ac:dyDescent="0.35">
      <c r="A2283" s="8">
        <v>44093.770624999997</v>
      </c>
      <c r="B2283" s="4" t="s">
        <v>9</v>
      </c>
      <c r="C2283" s="4"/>
      <c r="D2283" s="4"/>
      <c r="E2283" s="9">
        <v>36</v>
      </c>
      <c r="F2283" s="4" t="s">
        <v>20</v>
      </c>
      <c r="G2283" s="4"/>
      <c r="H2283" s="4" t="s">
        <v>84</v>
      </c>
      <c r="I2283" s="4"/>
      <c r="J2283" s="4"/>
      <c r="K2283" s="9" t="s">
        <v>2153</v>
      </c>
      <c r="L2283" s="10">
        <v>44093</v>
      </c>
      <c r="M2283" s="4"/>
      <c r="N2283" s="1">
        <f>COUNTIF(K:K,K2283)</f>
        <v>1</v>
      </c>
      <c r="O2283" s="1" t="str">
        <f t="shared" si="36"/>
        <v>Expenses,amount,,source,,expence amount,36,category,Me,item1,,item2Coffee,item3,,item4,,des,شراء عبر نقاط البيع بطاقة: ***1693; مدى(أثير) من: ***3001 مبلغ: SAR 36.00 لدى: CAPRI CAFE في: 2020-09-19 12:46:25,dae,44093,note2,</v>
      </c>
      <c r="P2283">
        <f>COUNTIF(O:O,O2283)</f>
        <v>1</v>
      </c>
    </row>
    <row r="2284" spans="1:16" ht="30" customHeight="1" thickBot="1" x14ac:dyDescent="0.35">
      <c r="A2284" s="8">
        <v>44093.809317129628</v>
      </c>
      <c r="B2284" s="4" t="s">
        <v>9</v>
      </c>
      <c r="C2284" s="4"/>
      <c r="D2284" s="4"/>
      <c r="E2284" s="9">
        <v>30</v>
      </c>
      <c r="F2284" s="4" t="s">
        <v>20</v>
      </c>
      <c r="G2284" s="4"/>
      <c r="H2284" s="4" t="s">
        <v>22</v>
      </c>
      <c r="I2284" s="4"/>
      <c r="J2284" s="4"/>
      <c r="K2284" s="9" t="s">
        <v>2154</v>
      </c>
      <c r="L2284" s="10">
        <v>44093</v>
      </c>
      <c r="M2284" s="4"/>
      <c r="N2284" s="1">
        <f>COUNTIF(K:K,K2284)</f>
        <v>1</v>
      </c>
      <c r="O2284" s="1" t="str">
        <f t="shared" si="36"/>
        <v>Expenses,amount,,source,,expence amount,30,category,Me,item1,,item2Fuel,item3,,item4,,des,شراء عبر نقاط البيع بطاقة: ***1693; مدى(أثير) من: ***3001 مبلغ: SAR 30.00 لدى: ALATOZ CO في: 2020-09-19 18:54:51,dae,44093,note2,</v>
      </c>
      <c r="P2284">
        <f>COUNTIF(O:O,O2284)</f>
        <v>1</v>
      </c>
    </row>
    <row r="2285" spans="1:16" ht="30" customHeight="1" thickBot="1" x14ac:dyDescent="0.35">
      <c r="A2285" s="8">
        <v>44093.809583333335</v>
      </c>
      <c r="B2285" s="4" t="s">
        <v>9</v>
      </c>
      <c r="C2285" s="4"/>
      <c r="D2285" s="4"/>
      <c r="E2285" s="9">
        <v>24</v>
      </c>
      <c r="F2285" s="4" t="s">
        <v>10</v>
      </c>
      <c r="G2285" s="4" t="s">
        <v>10</v>
      </c>
      <c r="H2285" s="4"/>
      <c r="I2285" s="4"/>
      <c r="J2285" s="4"/>
      <c r="K2285" s="9" t="s">
        <v>2155</v>
      </c>
      <c r="L2285" s="10">
        <v>44093</v>
      </c>
      <c r="M2285" s="4"/>
      <c r="N2285" s="1">
        <f>COUNTIF(K:K,K2285)</f>
        <v>1</v>
      </c>
      <c r="O2285" s="1" t="str">
        <f t="shared" si="36"/>
        <v>Expenses,amount,,source,,expence amount,24,category,H1,item1,H1,item2,item3,,item4,,des,شراء عبر نقاط البيع بطاقة: ***1693; مدى(أثير) من: ***3001 مبلغ: SAR 24.00 لدى: Ruba Muhammad Al Hamid st Al Nada في: 2020-09-19 18:43:09,dae,44093,note2,</v>
      </c>
      <c r="P2285">
        <f>COUNTIF(O:O,O2285)</f>
        <v>1</v>
      </c>
    </row>
    <row r="2286" spans="1:16" ht="30" customHeight="1" thickBot="1" x14ac:dyDescent="0.35">
      <c r="A2286" s="8">
        <v>44093.872719907406</v>
      </c>
      <c r="B2286" s="4" t="s">
        <v>9</v>
      </c>
      <c r="C2286" s="4"/>
      <c r="D2286" s="4"/>
      <c r="E2286" s="9">
        <v>31</v>
      </c>
      <c r="F2286" s="4" t="s">
        <v>20</v>
      </c>
      <c r="G2286" s="4"/>
      <c r="H2286" s="4" t="s">
        <v>45</v>
      </c>
      <c r="I2286" s="4"/>
      <c r="J2286" s="4"/>
      <c r="K2286" s="9" t="s">
        <v>2156</v>
      </c>
      <c r="L2286" s="10">
        <v>44093</v>
      </c>
      <c r="M2286" s="4"/>
      <c r="N2286" s="1">
        <f>COUNTIF(K:K,K2286)</f>
        <v>1</v>
      </c>
      <c r="O2286" s="1" t="str">
        <f t="shared" si="36"/>
        <v>Expenses,amount,,source,,expence amount,31,category,Me,item1,,item2Laundry,item3,,item4,,des,شراء عبر نقاط البيع بطاقة: ***1693; مدى(أثير) من: ***3001 مبلغ: SAR 31.00 لدى: laundry HAYA ALI MOHAM 682 MED في: 2020-09-19 11:28:43,dae,44093,note2,</v>
      </c>
      <c r="P2286">
        <f>COUNTIF(O:O,O2286)</f>
        <v>1</v>
      </c>
    </row>
    <row r="2287" spans="1:16" ht="30" customHeight="1" thickBot="1" x14ac:dyDescent="0.35">
      <c r="A2287" s="8">
        <v>44093.873229166667</v>
      </c>
      <c r="B2287" s="4" t="s">
        <v>9</v>
      </c>
      <c r="C2287" s="4"/>
      <c r="D2287" s="4"/>
      <c r="E2287" s="9">
        <v>8.9</v>
      </c>
      <c r="F2287" s="4" t="s">
        <v>14</v>
      </c>
      <c r="G2287" s="4"/>
      <c r="H2287" s="4"/>
      <c r="I2287" s="4" t="s">
        <v>14</v>
      </c>
      <c r="J2287" s="4"/>
      <c r="K2287" s="9" t="s">
        <v>2157</v>
      </c>
      <c r="L2287" s="10">
        <v>44093</v>
      </c>
      <c r="M2287" s="4"/>
      <c r="N2287" s="1">
        <f>COUNTIF(K:K,K2287)</f>
        <v>1</v>
      </c>
      <c r="O2287" s="1" t="str">
        <f t="shared" si="36"/>
        <v>Expenses,amount,,source,,expence amount,8.9,category,H2,item1,,item2,item3,H2,item4,,des,شراء عبر نقاط البيع بطاقة: ***1693; مدى(أثير) من: ***3001 مبلغ: SAR 8.90 لدى: Ruba Muhammad Al Hamid st Al Nada في: 2020-09-19 11:26:51,dae,44093,note2,</v>
      </c>
      <c r="P2287">
        <f>COUNTIF(O:O,O2287)</f>
        <v>1</v>
      </c>
    </row>
    <row r="2288" spans="1:16" ht="30" customHeight="1" thickBot="1" x14ac:dyDescent="0.35">
      <c r="A2288" s="8">
        <v>44093.964826388888</v>
      </c>
      <c r="B2288" s="4" t="s">
        <v>9</v>
      </c>
      <c r="C2288" s="4"/>
      <c r="D2288" s="4"/>
      <c r="E2288" s="9">
        <v>43</v>
      </c>
      <c r="F2288" s="4" t="s">
        <v>14</v>
      </c>
      <c r="G2288" s="4"/>
      <c r="H2288" s="4"/>
      <c r="I2288" s="4" t="s">
        <v>14</v>
      </c>
      <c r="J2288" s="4"/>
      <c r="K2288" s="9" t="s">
        <v>2158</v>
      </c>
      <c r="L2288" s="10">
        <v>44092</v>
      </c>
      <c r="M2288" s="4"/>
      <c r="N2288" s="1">
        <f>COUNTIF(K:K,K2288)</f>
        <v>1</v>
      </c>
      <c r="O2288" s="1" t="str">
        <f t="shared" si="36"/>
        <v>Expenses,amount,,source,,expence amount,43,category,H2,item1,,item2,item3,H2,item4,,des,شراء عبر نقاط البيع بطاقة: ***1693; مدى(أثير) من: ***3001 مبلغ: SAR 43.00 لدى: MCDONALDS AL NADA PLAZ rd في: 2020-09-18 19:01:12,dae,44092,note2,</v>
      </c>
      <c r="P2288">
        <f>COUNTIF(O:O,O2288)</f>
        <v>1</v>
      </c>
    </row>
    <row r="2289" spans="1:16" ht="30" customHeight="1" thickBot="1" x14ac:dyDescent="0.35">
      <c r="A2289" s="8">
        <v>44093.965208333335</v>
      </c>
      <c r="B2289" s="4" t="s">
        <v>9</v>
      </c>
      <c r="C2289" s="4"/>
      <c r="D2289" s="4"/>
      <c r="E2289" s="9">
        <v>100</v>
      </c>
      <c r="F2289" s="4" t="s">
        <v>14</v>
      </c>
      <c r="G2289" s="4"/>
      <c r="H2289" s="4"/>
      <c r="I2289" s="4" t="s">
        <v>482</v>
      </c>
      <c r="J2289" s="4"/>
      <c r="K2289" s="9" t="s">
        <v>2159</v>
      </c>
      <c r="L2289" s="10">
        <v>44092</v>
      </c>
      <c r="M2289" s="4"/>
      <c r="N2289" s="1">
        <f>COUNTIF(K:K,K2289)</f>
        <v>1</v>
      </c>
      <c r="O2289" s="1" t="str">
        <f t="shared" si="36"/>
        <v>Expenses,amount,,source,,expence amount,100,category,H2,item1,,item2,item3,Maintenance,item4,,des,سحب: صراف آلي بطاقة: ***1693;مدى من: ***3001 مبلغ: SAR 100.00 في: 2020-09-18 18:47:01,dae,44092,note2,</v>
      </c>
      <c r="P2289">
        <f>COUNTIF(O:O,O2289)</f>
        <v>1</v>
      </c>
    </row>
    <row r="2290" spans="1:16" ht="30" customHeight="1" thickBot="1" x14ac:dyDescent="0.35">
      <c r="A2290" s="8">
        <v>44094.005173611113</v>
      </c>
      <c r="B2290" s="4" t="s">
        <v>9</v>
      </c>
      <c r="C2290" s="4"/>
      <c r="D2290" s="4"/>
      <c r="E2290" s="9">
        <v>73</v>
      </c>
      <c r="F2290" s="4" t="s">
        <v>114</v>
      </c>
      <c r="G2290" s="4"/>
      <c r="H2290" s="4"/>
      <c r="I2290" s="4"/>
      <c r="J2290" s="4" t="s">
        <v>30</v>
      </c>
      <c r="K2290" s="9" t="s">
        <v>2160</v>
      </c>
      <c r="L2290" s="10">
        <v>44092</v>
      </c>
      <c r="M2290" s="4"/>
      <c r="N2290" s="1">
        <f>COUNTIF(K:K,K2290)</f>
        <v>1</v>
      </c>
      <c r="O2290" s="1" t="str">
        <f t="shared" si="36"/>
        <v>Expenses,amount,,source,,expence amount,73,category,Inv,item1,,item2,item3,,item4,Other,des,مشتريات نقاط البيع بطاقة: **4529;مدى من: xx007 مبلغ: 19 USD لدى: PYTHONANYWHERE دولة: بريطانيا. في: 2020/09/18 23:50,dae,44092,note2,</v>
      </c>
      <c r="P2290">
        <f>COUNTIF(O:O,O2290)</f>
        <v>1</v>
      </c>
    </row>
    <row r="2291" spans="1:16" ht="30" customHeight="1" thickBot="1" x14ac:dyDescent="0.35">
      <c r="A2291" s="8">
        <v>44094.005590277775</v>
      </c>
      <c r="B2291" s="4" t="s">
        <v>9</v>
      </c>
      <c r="C2291" s="4"/>
      <c r="D2291" s="4"/>
      <c r="E2291" s="9">
        <v>30</v>
      </c>
      <c r="F2291" s="4" t="s">
        <v>14</v>
      </c>
      <c r="G2291" s="4"/>
      <c r="H2291" s="4"/>
      <c r="I2291" s="4" t="s">
        <v>14</v>
      </c>
      <c r="J2291" s="4"/>
      <c r="K2291" s="9" t="s">
        <v>2161</v>
      </c>
      <c r="L2291" s="10">
        <v>44092</v>
      </c>
      <c r="M2291" s="4"/>
      <c r="N2291" s="1">
        <f>COUNTIF(K:K,K2291)</f>
        <v>1</v>
      </c>
      <c r="O2291" s="1" t="str">
        <f t="shared" si="36"/>
        <v>Expenses,amount,,source,,expence amount,30,category,H2,item1,,item2,item3,H2,item4,,des,مشتريات نقاط البيع بطاقة: **4529;مدى(أثير) من: xx007 مبلغ: 30.00 SAR لدى: AL ATOZ CO دولة: السعودية في: 2020/09/18 20:58,dae,44092,note2,</v>
      </c>
      <c r="P2291">
        <f>COUNTIF(O:O,O2291)</f>
        <v>1</v>
      </c>
    </row>
    <row r="2292" spans="1:16" ht="30" customHeight="1" thickBot="1" x14ac:dyDescent="0.35">
      <c r="A2292" s="8">
        <v>44094.250543981485</v>
      </c>
      <c r="B2292" s="4" t="s">
        <v>9</v>
      </c>
      <c r="C2292" s="4"/>
      <c r="D2292" s="4"/>
      <c r="E2292" s="9">
        <v>54</v>
      </c>
      <c r="F2292" s="4" t="s">
        <v>14</v>
      </c>
      <c r="G2292" s="4"/>
      <c r="H2292" s="4"/>
      <c r="I2292" s="4" t="s">
        <v>482</v>
      </c>
      <c r="J2292" s="4"/>
      <c r="K2292" s="9" t="s">
        <v>2162</v>
      </c>
      <c r="L2292" s="10">
        <v>44092</v>
      </c>
      <c r="M2292" s="4"/>
      <c r="N2292" s="1">
        <f>COUNTIF(K:K,K2292)</f>
        <v>1</v>
      </c>
      <c r="O2292" s="1" t="str">
        <f t="shared" si="36"/>
        <v>Expenses,amount,,source,,expence amount,54,category,H2,item1,,item2,item3,Maintenance,item4,,des,مشتريات نقاط البيع بطاقة: **4529;مدى(تطبيق مدى Pay) من: xx007 مبلغ: 54.00 SAR لدى: SEJJAR FOR CONTACTING دولة: السعودية في: 2020/09/18 18:42,dae,44092,note2,</v>
      </c>
      <c r="P2292">
        <f>COUNTIF(O:O,O2292)</f>
        <v>1</v>
      </c>
    </row>
    <row r="2293" spans="1:16" ht="30" customHeight="1" thickBot="1" x14ac:dyDescent="0.35">
      <c r="A2293" s="8">
        <v>44094.251296296294</v>
      </c>
      <c r="B2293" s="4" t="s">
        <v>9</v>
      </c>
      <c r="C2293" s="4"/>
      <c r="D2293" s="4"/>
      <c r="E2293" s="9">
        <v>127.2</v>
      </c>
      <c r="F2293" s="4" t="s">
        <v>10</v>
      </c>
      <c r="G2293" s="4" t="s">
        <v>10</v>
      </c>
      <c r="H2293" s="4"/>
      <c r="I2293" s="4"/>
      <c r="J2293" s="4"/>
      <c r="K2293" s="9" t="s">
        <v>2163</v>
      </c>
      <c r="L2293" s="10">
        <v>44091</v>
      </c>
      <c r="M2293" s="4"/>
      <c r="N2293" s="1">
        <f>COUNTIF(K:K,K2293)</f>
        <v>1</v>
      </c>
      <c r="O2293" s="1" t="str">
        <f t="shared" si="36"/>
        <v>Expenses,amount,,source,,expence amount,127.2,category,H1,item1,H1,item2,item3,,item4,,des,شراء عبر نقاط البيع بطاقة: ***1693; مدى(أثير) من: ***3001 مبلغ: SAR 127.20 لدى: TAMIMI MARKETS S162 في: 2020-09-17 20:35:18,dae,44091,note2,</v>
      </c>
      <c r="P2293">
        <f>COUNTIF(O:O,O2293)</f>
        <v>1</v>
      </c>
    </row>
    <row r="2294" spans="1:16" ht="30" customHeight="1" thickBot="1" x14ac:dyDescent="0.35">
      <c r="A2294" s="8">
        <v>44094.41883101852</v>
      </c>
      <c r="B2294" s="4" t="s">
        <v>9</v>
      </c>
      <c r="C2294" s="4"/>
      <c r="D2294" s="4"/>
      <c r="E2294" s="9">
        <v>150</v>
      </c>
      <c r="F2294" s="4" t="s">
        <v>10</v>
      </c>
      <c r="G2294" s="4" t="s">
        <v>10</v>
      </c>
      <c r="H2294" s="4"/>
      <c r="I2294" s="4"/>
      <c r="J2294" s="4"/>
      <c r="K2294" s="12" t="s">
        <v>2164</v>
      </c>
      <c r="L2294" s="10">
        <v>44093</v>
      </c>
      <c r="M2294" s="4"/>
      <c r="N2294" s="1" t="e">
        <f>COUNTIF(K:K,K2294)</f>
        <v>#VALUE!</v>
      </c>
      <c r="O2294" s="1" t="str">
        <f t="shared" si="36"/>
        <v>Expenses,amount,,source,,expence amount,150,category,H1,item1,H1,item2,item3,,item4,,des,الحساب 362000010006086561658 التاريخ 19.09.2020 التاريخ الهجري 02.02.1442 مدين -150.00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إغلاق,dae,44093,note2,</v>
      </c>
      <c r="P2294" t="e">
        <f>COUNTIF(O:O,O2294)</f>
        <v>#VALUE!</v>
      </c>
    </row>
    <row r="2295" spans="1:16" ht="30" customHeight="1" thickBot="1" x14ac:dyDescent="0.35">
      <c r="A2295" s="8">
        <v>44094.419236111113</v>
      </c>
      <c r="B2295" s="4" t="s">
        <v>9</v>
      </c>
      <c r="C2295" s="4"/>
      <c r="D2295" s="4"/>
      <c r="E2295" s="9">
        <v>50</v>
      </c>
      <c r="F2295" s="4" t="s">
        <v>10</v>
      </c>
      <c r="G2295" s="4" t="s">
        <v>10</v>
      </c>
      <c r="H2295" s="4"/>
      <c r="I2295" s="4"/>
      <c r="J2295" s="4"/>
      <c r="K2295" s="12" t="s">
        <v>2165</v>
      </c>
      <c r="L2295" s="10">
        <v>44093</v>
      </c>
      <c r="M2295" s="4"/>
      <c r="N2295" s="1" t="e">
        <f>COUNTIF(K:K,K2295)</f>
        <v>#VALUE!</v>
      </c>
      <c r="O2295" s="1" t="str">
        <f t="shared" si="36"/>
        <v>Expenses,amount,,source,,expence amount,50,category,H1,item1,H1,item2,item3,,item4,,des,الحساب 362000010006086561658 التاريخ 19.09.2020 التاريخ الهجري 02.02.1442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إغلاق,dae,44093,note2,</v>
      </c>
      <c r="P2295" t="e">
        <f>COUNTIF(O:O,O2295)</f>
        <v>#VALUE!</v>
      </c>
    </row>
    <row r="2296" spans="1:16" ht="30" customHeight="1" thickBot="1" x14ac:dyDescent="0.35">
      <c r="A2296" s="8">
        <v>44094.584548611114</v>
      </c>
      <c r="B2296" s="4" t="s">
        <v>9</v>
      </c>
      <c r="C2296" s="4"/>
      <c r="D2296" s="4"/>
      <c r="E2296" s="9">
        <v>14.18</v>
      </c>
      <c r="F2296" s="4" t="s">
        <v>14</v>
      </c>
      <c r="G2296" s="4"/>
      <c r="H2296" s="4"/>
      <c r="I2296" s="4" t="s">
        <v>14</v>
      </c>
      <c r="J2296" s="4"/>
      <c r="K2296" s="9" t="s">
        <v>2166</v>
      </c>
      <c r="L2296" s="10">
        <v>44094</v>
      </c>
      <c r="M2296" s="4"/>
      <c r="N2296" s="1">
        <f>COUNTIF(K:K,K2296)</f>
        <v>1</v>
      </c>
      <c r="O2296" s="1" t="str">
        <f t="shared" si="36"/>
        <v>Expenses,amount,,source,,expence amount,14.18,category,H2,item1,,item2,item3,H2,item4,,des,شراء عبر نقاط البيع بطاقة: ***1693; مدى(أثير) من: ***3001 مبلغ: SAR 14.18 لدى: Ruba Al Hamidani Foods في: 2020-09-20 12:47:17,dae,44094,note2,</v>
      </c>
      <c r="P2296">
        <f>COUNTIF(O:O,O2296)</f>
        <v>1</v>
      </c>
    </row>
    <row r="2297" spans="1:16" ht="30" customHeight="1" thickBot="1" x14ac:dyDescent="0.35">
      <c r="A2297" s="8">
        <v>44095.411203703705</v>
      </c>
      <c r="B2297" s="4" t="s">
        <v>9</v>
      </c>
      <c r="C2297" s="4"/>
      <c r="D2297" s="4"/>
      <c r="E2297" s="9">
        <v>7.5</v>
      </c>
      <c r="F2297" s="4" t="s">
        <v>20</v>
      </c>
      <c r="G2297" s="4"/>
      <c r="H2297" s="4" t="s">
        <v>74</v>
      </c>
      <c r="I2297" s="4"/>
      <c r="J2297" s="4"/>
      <c r="K2297" s="9" t="s">
        <v>2167</v>
      </c>
      <c r="L2297" s="10">
        <v>44095</v>
      </c>
      <c r="M2297" s="4"/>
      <c r="N2297" s="1">
        <f>COUNTIF(K:K,K2297)</f>
        <v>1</v>
      </c>
      <c r="O2297" s="1" t="str">
        <f t="shared" si="36"/>
        <v>Expenses,amount,,source,,expence amount,7.5,category,Me,item1,,item2Food,item3,,item4,,des,شراء عبر نقاط البيع بطاقة: ***1693; مدى(أثير) من: ***3001 مبلغ: SAR 7.50 لدى: MOHMMED KHALAF LLMQAWL llah في: 2020-09-21 09:45:57,dae,44095,note2,</v>
      </c>
      <c r="P2297">
        <f>COUNTIF(O:O,O2297)</f>
        <v>1</v>
      </c>
    </row>
    <row r="2298" spans="1:16" ht="30" customHeight="1" thickBot="1" x14ac:dyDescent="0.35">
      <c r="A2298" s="8">
        <v>44095.411990740744</v>
      </c>
      <c r="B2298" s="4" t="s">
        <v>9</v>
      </c>
      <c r="C2298" s="4"/>
      <c r="D2298" s="4"/>
      <c r="E2298" s="9">
        <v>30</v>
      </c>
      <c r="F2298" s="4" t="s">
        <v>14</v>
      </c>
      <c r="G2298" s="4"/>
      <c r="H2298" s="4"/>
      <c r="I2298" s="4" t="s">
        <v>14</v>
      </c>
      <c r="J2298" s="4"/>
      <c r="K2298" s="9" t="s">
        <v>2168</v>
      </c>
      <c r="L2298" s="10">
        <v>44094</v>
      </c>
      <c r="M2298" s="4"/>
      <c r="N2298" s="1">
        <f>COUNTIF(K:K,K2298)</f>
        <v>1</v>
      </c>
      <c r="O2298" s="1" t="str">
        <f t="shared" si="36"/>
        <v>Expenses,amount,,source,,expence amount,30,category,H2,item1,,item2,item3,H2,item4,,des,شراء عبر نقاط البيع بطاقة: ***1693; مدى(أثير) من: ***3001 مبلغ: SAR 30.00 لدى: MCDONALDS IZDHIHAR في: 2020-09-20 22:59:02,dae,44094,note2,</v>
      </c>
      <c r="P2298">
        <f>COUNTIF(O:O,O2298)</f>
        <v>1</v>
      </c>
    </row>
    <row r="2299" spans="1:16" ht="30" customHeight="1" thickBot="1" x14ac:dyDescent="0.35">
      <c r="A2299" s="8">
        <v>44095.433206018519</v>
      </c>
      <c r="B2299" s="4" t="s">
        <v>9</v>
      </c>
      <c r="C2299" s="4"/>
      <c r="D2299" s="4"/>
      <c r="E2299" s="9">
        <v>9.15</v>
      </c>
      <c r="F2299" s="4" t="s">
        <v>14</v>
      </c>
      <c r="G2299" s="4"/>
      <c r="H2299" s="4"/>
      <c r="I2299" s="4" t="s">
        <v>14</v>
      </c>
      <c r="J2299" s="4"/>
      <c r="K2299" s="9" t="s">
        <v>2169</v>
      </c>
      <c r="L2299" s="10">
        <v>44094</v>
      </c>
      <c r="M2299" s="4"/>
      <c r="N2299" s="1">
        <f>COUNTIF(K:K,K2299)</f>
        <v>1</v>
      </c>
      <c r="O2299" s="1" t="str">
        <f t="shared" si="36"/>
        <v>Expenses,amount,,source,,expence amount,9.15,category,H2,item1,,item2,item3,H2,item4,,des,شراء عبر نقاط البيع بطاقة: ***1693; مدى(أثير) من: ***3001 مبلغ: SAR 9.15 لدى: Ruba Al Hamidani Foods في: 2020-09-20 16:41:02,dae,44094,note2,</v>
      </c>
      <c r="P2299">
        <f>COUNTIF(O:O,O2299)</f>
        <v>1</v>
      </c>
    </row>
    <row r="2300" spans="1:16" ht="30" customHeight="1" thickBot="1" x14ac:dyDescent="0.35">
      <c r="A2300" s="8">
        <v>44095.487847222219</v>
      </c>
      <c r="B2300" s="4" t="s">
        <v>9</v>
      </c>
      <c r="C2300" s="4"/>
      <c r="D2300" s="4"/>
      <c r="E2300" s="9">
        <v>738.2</v>
      </c>
      <c r="F2300" s="4" t="s">
        <v>60</v>
      </c>
      <c r="G2300" s="4"/>
      <c r="H2300" s="4"/>
      <c r="I2300" s="4"/>
      <c r="J2300" s="4"/>
      <c r="K2300" s="12" t="s">
        <v>2170</v>
      </c>
      <c r="L2300" s="10">
        <v>44094</v>
      </c>
      <c r="M2300" s="4"/>
      <c r="N2300" s="1" t="e">
        <f>COUNTIF(K:K,K2300)</f>
        <v>#VALUE!</v>
      </c>
      <c r="O2300" s="1" t="str">
        <f t="shared" si="36"/>
        <v>Expenses,amount,,source,,expence amount,738.2,category,Res,item1,,item2,item3,,item4,,des,الحساب 362000010006086561658 التاريخ 20.09.2020 التاريخ الهجري 03.02.1442 مدين -738.20 تفاصيل فواتير نظام سداد نوع قناة الاتصال الفرع اسم المفوتر الشركة السعودية للكهرباء رقم الفاتورة 10034815464 الاسم المختصر فاتورة المكتب رقم المرجع 3515980908 ملاحظات E#002-3515980908 -10034815464 SPOUD101 طباعة PDF أرسالها الى البريد الالكتروني إغلاق,dae,44094,note2,</v>
      </c>
      <c r="P2300" t="e">
        <f>COUNTIF(O:O,O2300)</f>
        <v>#VALUE!</v>
      </c>
    </row>
    <row r="2301" spans="1:16" ht="30" customHeight="1" thickBot="1" x14ac:dyDescent="0.35">
      <c r="A2301" s="8">
        <v>44095.488483796296</v>
      </c>
      <c r="B2301" s="4" t="s">
        <v>9</v>
      </c>
      <c r="C2301" s="4"/>
      <c r="D2301" s="4"/>
      <c r="E2301" s="9">
        <v>150</v>
      </c>
      <c r="F2301" s="4" t="s">
        <v>10</v>
      </c>
      <c r="G2301" s="4" t="s">
        <v>10</v>
      </c>
      <c r="H2301" s="4"/>
      <c r="I2301" s="4"/>
      <c r="J2301" s="4"/>
      <c r="K2301" s="12" t="s">
        <v>2171</v>
      </c>
      <c r="L2301" s="10">
        <v>44094</v>
      </c>
      <c r="M2301" s="4"/>
      <c r="N2301" s="1" t="e">
        <f>COUNTIF(K:K,K2301)</f>
        <v>#VALUE!</v>
      </c>
      <c r="O2301" s="1" t="str">
        <f t="shared" si="36"/>
        <v>Expenses,amount,,source,,expence amount,150,category,H1,item1,H1,item2,item3,,item4,,des,الحساب 362000010006086561658 التاريخ 20.09.2020 التاريخ الهجري 03.02.1442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إغلاق,dae,44094,note2,</v>
      </c>
      <c r="P2301" t="e">
        <f>COUNTIF(O:O,O2301)</f>
        <v>#VALUE!</v>
      </c>
    </row>
    <row r="2302" spans="1:16" ht="30" customHeight="1" thickBot="1" x14ac:dyDescent="0.35">
      <c r="A2302" s="8">
        <v>44095.521481481483</v>
      </c>
      <c r="B2302" s="4" t="s">
        <v>9</v>
      </c>
      <c r="C2302" s="4"/>
      <c r="D2302" s="4"/>
      <c r="E2302" s="9">
        <v>50</v>
      </c>
      <c r="F2302" s="4" t="s">
        <v>10</v>
      </c>
      <c r="G2302" s="4" t="s">
        <v>10</v>
      </c>
      <c r="H2302" s="4"/>
      <c r="I2302" s="4"/>
      <c r="J2302" s="4"/>
      <c r="K2302" s="12" t="s">
        <v>2172</v>
      </c>
      <c r="L2302" s="10">
        <v>44094</v>
      </c>
      <c r="M2302" s="4"/>
      <c r="N2302" s="1" t="e">
        <f>COUNTIF(K:K,K2302)</f>
        <v>#VALUE!</v>
      </c>
      <c r="O2302" s="1" t="str">
        <f t="shared" si="36"/>
        <v>Expenses,amount,,source,,expence amount,50,category,H1,item1,H1,item2,item3,,item4,,des,الحساب 362000010006086561658 التاريخ 20.09.2020 التاريخ الهجري 03.02.1442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إغلاق,dae,44094,note2,</v>
      </c>
      <c r="P2302" t="e">
        <f>COUNTIF(O:O,O2302)</f>
        <v>#VALUE!</v>
      </c>
    </row>
    <row r="2303" spans="1:16" ht="30" customHeight="1" thickBot="1" x14ac:dyDescent="0.35">
      <c r="A2303" s="8">
        <v>44095.522789351853</v>
      </c>
      <c r="B2303" s="4" t="s">
        <v>9</v>
      </c>
      <c r="C2303" s="4"/>
      <c r="D2303" s="4"/>
      <c r="E2303" s="9">
        <v>100</v>
      </c>
      <c r="F2303" s="4" t="s">
        <v>14</v>
      </c>
      <c r="G2303" s="4"/>
      <c r="H2303" s="4"/>
      <c r="I2303" s="4" t="s">
        <v>14</v>
      </c>
      <c r="J2303" s="4"/>
      <c r="K2303" s="12" t="s">
        <v>2173</v>
      </c>
      <c r="L2303" s="10">
        <v>44094</v>
      </c>
      <c r="M2303" s="4"/>
      <c r="N2303" s="1" t="e">
        <f>COUNTIF(K:K,K2303)</f>
        <v>#VALUE!</v>
      </c>
      <c r="O2303" s="1" t="str">
        <f t="shared" si="36"/>
        <v>Expenses,amount,,source,,expence amount,100,category,H2,item1,,item2,item3,H2,item4,,des,الحساب 362000010006086561658 التاريخ 20.09.2020 التاريخ الهجري 03.02.1442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إغلاق,dae,44094,note2,</v>
      </c>
      <c r="P2303" t="e">
        <f>COUNTIF(O:O,O2303)</f>
        <v>#VALUE!</v>
      </c>
    </row>
    <row r="2304" spans="1:16" ht="30" customHeight="1" thickBot="1" x14ac:dyDescent="0.35">
      <c r="A2304" s="8">
        <v>44095.523182870369</v>
      </c>
      <c r="B2304" s="4" t="s">
        <v>9</v>
      </c>
      <c r="C2304" s="4"/>
      <c r="D2304" s="4"/>
      <c r="E2304" s="9">
        <v>50</v>
      </c>
      <c r="F2304" s="4" t="s">
        <v>14</v>
      </c>
      <c r="G2304" s="4"/>
      <c r="H2304" s="4"/>
      <c r="I2304" s="4" t="s">
        <v>14</v>
      </c>
      <c r="J2304" s="4"/>
      <c r="K2304" s="12" t="s">
        <v>2174</v>
      </c>
      <c r="L2304" s="10">
        <v>44094</v>
      </c>
      <c r="M2304" s="4"/>
      <c r="N2304" s="1" t="e">
        <f>COUNTIF(K:K,K2304)</f>
        <v>#VALUE!</v>
      </c>
      <c r="O2304" s="1" t="str">
        <f t="shared" si="36"/>
        <v>Expenses,amount,,source,,expence amount,50,category,H2,item1,,item2,item3,H2,item4,,des,الحساب 362000010006086561658 التاريخ 20.09.2020 التاريخ الهجري 03.02.1442 مدين -50.00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إغلاق,dae,44094,note2,</v>
      </c>
      <c r="P2304" t="e">
        <f>COUNTIF(O:O,O2304)</f>
        <v>#VALUE!</v>
      </c>
    </row>
    <row r="2305" spans="1:16" ht="30" customHeight="1" thickBot="1" x14ac:dyDescent="0.35">
      <c r="A2305" s="8">
        <v>44095.747361111113</v>
      </c>
      <c r="B2305" s="4" t="s">
        <v>9</v>
      </c>
      <c r="C2305" s="4"/>
      <c r="D2305" s="4"/>
      <c r="E2305" s="9">
        <v>74.25</v>
      </c>
      <c r="F2305" s="4" t="s">
        <v>10</v>
      </c>
      <c r="G2305" s="4" t="s">
        <v>10</v>
      </c>
      <c r="H2305" s="4"/>
      <c r="I2305" s="4"/>
      <c r="J2305" s="4"/>
      <c r="K2305" s="9" t="s">
        <v>2175</v>
      </c>
      <c r="L2305" s="10">
        <v>44095</v>
      </c>
      <c r="M2305" s="4"/>
      <c r="N2305" s="1">
        <f>COUNTIF(K:K,K2305)</f>
        <v>1</v>
      </c>
      <c r="O2305" s="1" t="str">
        <f t="shared" si="36"/>
        <v>Expenses,amount,,source,,expence amount,74.25,category,H1,item1,H1,item2,item3,,item4,,des,مشتريات نقاط البيع بطاقة: **4529;مدى(تطبيق مدى Pay) من: xx007 مبلغ: 74.25 SAR لدى: TAMIMI MARKETS S162 دولة: السعودية في: 2020/09/21 17:14,dae,44095,note2,</v>
      </c>
      <c r="P2305">
        <f>COUNTIF(O:O,O2305)</f>
        <v>1</v>
      </c>
    </row>
    <row r="2306" spans="1:16" ht="30" customHeight="1" thickBot="1" x14ac:dyDescent="0.35">
      <c r="A2306" s="8">
        <v>44095.747650462959</v>
      </c>
      <c r="B2306" s="4" t="s">
        <v>9</v>
      </c>
      <c r="C2306" s="4"/>
      <c r="D2306" s="4"/>
      <c r="E2306" s="9">
        <v>68</v>
      </c>
      <c r="F2306" s="4" t="s">
        <v>14</v>
      </c>
      <c r="G2306" s="4"/>
      <c r="H2306" s="4"/>
      <c r="I2306" s="4" t="s">
        <v>14</v>
      </c>
      <c r="J2306" s="4"/>
      <c r="K2306" s="9" t="s">
        <v>2176</v>
      </c>
      <c r="L2306" s="10">
        <v>44095</v>
      </c>
      <c r="M2306" s="4"/>
      <c r="N2306" s="1">
        <f>COUNTIF(K:K,K2306)</f>
        <v>1</v>
      </c>
      <c r="O2306" s="1" t="str">
        <f t="shared" si="36"/>
        <v>Expenses,amount,,source,,expence amount,68,category,H2,item1,,item2,item3,H2,item4,,des,مشتريات نقاط البيع بطاقة: **4529;مدى(تطبيق مدى Pay) من: xx007 مبلغ: 68.00 SAR لدى: FURN ALDAYAA CO دولة: السعودية في: 2020/09/21 17:03,dae,44095,note2,</v>
      </c>
      <c r="P2306">
        <f>COUNTIF(O:O,O2306)</f>
        <v>1</v>
      </c>
    </row>
    <row r="2307" spans="1:16" ht="30" customHeight="1" thickBot="1" x14ac:dyDescent="0.35">
      <c r="A2307" s="8">
        <v>44095.831562500003</v>
      </c>
      <c r="B2307" s="4" t="s">
        <v>9</v>
      </c>
      <c r="C2307" s="4"/>
      <c r="D2307" s="4"/>
      <c r="E2307" s="9">
        <v>20</v>
      </c>
      <c r="F2307" s="4" t="s">
        <v>20</v>
      </c>
      <c r="G2307" s="4"/>
      <c r="H2307" s="4" t="s">
        <v>22</v>
      </c>
      <c r="I2307" s="4"/>
      <c r="J2307" s="4"/>
      <c r="K2307" s="9" t="s">
        <v>2177</v>
      </c>
      <c r="L2307" s="10">
        <v>44095</v>
      </c>
      <c r="M2307" s="4"/>
      <c r="N2307" s="1">
        <f>COUNTIF(K:K,K2307)</f>
        <v>1</v>
      </c>
      <c r="O2307" s="1" t="str">
        <f t="shared" si="36"/>
        <v>Expenses,amount,,source,,expence amount,20,category,Me,item1,,item2Fuel,item3,,item4,,des,مشتريات نقاط البيع بطاقة: **4529;مدى(تطبيق مدى Pay) من: xx007 مبلغ: 20.00 SAR لدى: Petro Tamani For Fuel دولة: السعودية في: 2020/09/21 16:51,dae,44095,note2,</v>
      </c>
      <c r="P2307">
        <f>COUNTIF(O:O,O2307)</f>
        <v>1</v>
      </c>
    </row>
    <row r="2308" spans="1:16" ht="30" customHeight="1" thickBot="1" x14ac:dyDescent="0.35">
      <c r="A2308" s="8">
        <v>44095.892754629633</v>
      </c>
      <c r="B2308" s="4" t="s">
        <v>9</v>
      </c>
      <c r="C2308" s="4"/>
      <c r="D2308" s="4"/>
      <c r="E2308" s="9">
        <v>50</v>
      </c>
      <c r="F2308" s="4" t="s">
        <v>10</v>
      </c>
      <c r="G2308" s="4" t="s">
        <v>24</v>
      </c>
      <c r="H2308" s="4"/>
      <c r="I2308" s="4"/>
      <c r="J2308" s="4"/>
      <c r="K2308" s="12" t="s">
        <v>2178</v>
      </c>
      <c r="L2308" s="10">
        <v>44078</v>
      </c>
      <c r="M2308" s="4"/>
      <c r="N2308" s="1" t="e">
        <f>COUNTIF(K:K,K2308)</f>
        <v>#VALUE!</v>
      </c>
      <c r="O2308" s="1" t="str">
        <f t="shared" si="36"/>
        <v>Expenses,amount,,source,,expence amount,50,category,H1,item1,Batool,item2,item3,,item4,,des,الحساب 362000010006086561658 التاريخ 04.09.2020 التاريخ الهجري 16.01.1442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إغلاق,dae,44078,note2,</v>
      </c>
      <c r="P2308" t="e">
        <f>COUNTIF(O:O,O2308)</f>
        <v>#VALUE!</v>
      </c>
    </row>
    <row r="2309" spans="1:16" ht="30" customHeight="1" thickBot="1" x14ac:dyDescent="0.35">
      <c r="A2309" s="8">
        <v>44095.893541666665</v>
      </c>
      <c r="B2309" s="4" t="s">
        <v>9</v>
      </c>
      <c r="C2309" s="4"/>
      <c r="D2309" s="4"/>
      <c r="E2309" s="9">
        <v>500</v>
      </c>
      <c r="F2309" s="4" t="s">
        <v>14</v>
      </c>
      <c r="G2309" s="4"/>
      <c r="H2309" s="4"/>
      <c r="I2309" s="4" t="s">
        <v>14</v>
      </c>
      <c r="J2309" s="4"/>
      <c r="K2309" s="12" t="s">
        <v>2179</v>
      </c>
      <c r="L2309" s="10">
        <v>44078</v>
      </c>
      <c r="M2309" s="4"/>
      <c r="N2309" s="1" t="e">
        <f>COUNTIF(K:K,K2309)</f>
        <v>#VALUE!</v>
      </c>
      <c r="O2309" s="1" t="str">
        <f t="shared" si="36"/>
        <v>Expenses,amount,,source,,expence amount,500,category,H2,item1,,item2,item3,H2,item4,,des,الحساب 362000010006086561658 التاريخ 04.09.2020 التاريخ الهجري 16.01.1442 مدين -500.00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إغلاق,dae,44078,note2,</v>
      </c>
      <c r="P2309" t="e">
        <f>COUNTIF(O:O,O2309)</f>
        <v>#VALUE!</v>
      </c>
    </row>
    <row r="2310" spans="1:16" ht="30" customHeight="1" thickBot="1" x14ac:dyDescent="0.35">
      <c r="A2310" s="8">
        <v>44095.917812500003</v>
      </c>
      <c r="B2310" s="4" t="s">
        <v>9</v>
      </c>
      <c r="C2310" s="4"/>
      <c r="D2310" s="4"/>
      <c r="E2310" s="9">
        <v>200</v>
      </c>
      <c r="F2310" s="4" t="s">
        <v>14</v>
      </c>
      <c r="G2310" s="4"/>
      <c r="H2310" s="4"/>
      <c r="I2310" s="4" t="s">
        <v>14</v>
      </c>
      <c r="J2310" s="4"/>
      <c r="K2310" s="12" t="s">
        <v>2180</v>
      </c>
      <c r="L2310" s="10">
        <v>44077</v>
      </c>
      <c r="M2310" s="4"/>
      <c r="N2310" s="1" t="e">
        <f>COUNTIF(K:K,K2310)</f>
        <v>#VALUE!</v>
      </c>
      <c r="O2310" s="1" t="str">
        <f t="shared" si="36"/>
        <v>Expenses,amount,,source,,expence amount,200,category,H2,item1,,item2,item3,H2,item4,,des,الحساب 362000010006086561658 التاريخ 03.09.2020 التاريخ الهجري 15.01.1442 مدين -200.00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إغلاق,dae,44077,note2,</v>
      </c>
      <c r="P2310" t="e">
        <f>COUNTIF(O:O,O2310)</f>
        <v>#VALUE!</v>
      </c>
    </row>
    <row r="2311" spans="1:16" ht="30" customHeight="1" thickBot="1" x14ac:dyDescent="0.35">
      <c r="A2311" s="8">
        <v>44095.918287037035</v>
      </c>
      <c r="B2311" s="4" t="s">
        <v>9</v>
      </c>
      <c r="C2311" s="4"/>
      <c r="D2311" s="4"/>
      <c r="E2311" s="9">
        <v>130</v>
      </c>
      <c r="F2311" s="4" t="s">
        <v>10</v>
      </c>
      <c r="G2311" s="4" t="s">
        <v>10</v>
      </c>
      <c r="H2311" s="4"/>
      <c r="I2311" s="4"/>
      <c r="J2311" s="4"/>
      <c r="K2311" s="12" t="s">
        <v>2181</v>
      </c>
      <c r="L2311" s="10">
        <v>44076</v>
      </c>
      <c r="M2311" s="4"/>
      <c r="N2311" s="1" t="e">
        <f>COUNTIF(K:K,K2311)</f>
        <v>#VALUE!</v>
      </c>
      <c r="O2311" s="1" t="str">
        <f t="shared" si="36"/>
        <v>Expenses,amount,,source,,expence amount,130,category,H1,item1,H1,item2,item3,,item4,,des,الحساب 362000010006086561658 التاريخ 02.09.2020 التاريخ الهجري 14.01.1442 مدين -130.00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إغلاق,dae,44076,note2,</v>
      </c>
      <c r="P2311" t="e">
        <f>COUNTIF(O:O,O2311)</f>
        <v>#VALUE!</v>
      </c>
    </row>
    <row r="2312" spans="1:16" ht="30" customHeight="1" thickBot="1" x14ac:dyDescent="0.35">
      <c r="A2312" s="8">
        <v>44095.91914351852</v>
      </c>
      <c r="B2312" s="4" t="s">
        <v>9</v>
      </c>
      <c r="C2312" s="4"/>
      <c r="D2312" s="4"/>
      <c r="E2312" s="9">
        <v>40</v>
      </c>
      <c r="F2312" s="4" t="s">
        <v>10</v>
      </c>
      <c r="G2312" s="4" t="s">
        <v>24</v>
      </c>
      <c r="H2312" s="4"/>
      <c r="I2312" s="4"/>
      <c r="J2312" s="4"/>
      <c r="K2312" s="12" t="s">
        <v>2182</v>
      </c>
      <c r="L2312" s="10">
        <v>44076</v>
      </c>
      <c r="M2312" s="4"/>
      <c r="N2312" s="1" t="e">
        <f>COUNTIF(K:K,K2312)</f>
        <v>#VALUE!</v>
      </c>
      <c r="O2312" s="1" t="str">
        <f t="shared" si="36"/>
        <v>Expenses,amount,,source,,expence amount,40,category,H1,item1,Batool,item2,item3,,item4,,des,الحساب 362000010006086561658 التاريخ 02.09.2020 التاريخ الهجري 14.01.1442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إغلاق,dae,44076,note2,</v>
      </c>
      <c r="P2312" t="e">
        <f>COUNTIF(O:O,O2312)</f>
        <v>#VALUE!</v>
      </c>
    </row>
    <row r="2313" spans="1:16" ht="30" customHeight="1" thickBot="1" x14ac:dyDescent="0.35">
      <c r="A2313" s="8">
        <v>44095.919791666667</v>
      </c>
      <c r="B2313" s="4" t="s">
        <v>9</v>
      </c>
      <c r="C2313" s="4"/>
      <c r="D2313" s="4"/>
      <c r="E2313" s="9">
        <v>200</v>
      </c>
      <c r="F2313" s="4" t="s">
        <v>10</v>
      </c>
      <c r="G2313" s="4" t="s">
        <v>10</v>
      </c>
      <c r="H2313" s="4"/>
      <c r="I2313" s="4"/>
      <c r="J2313" s="4"/>
      <c r="K2313" s="12" t="s">
        <v>2183</v>
      </c>
      <c r="L2313" s="10">
        <v>44075</v>
      </c>
      <c r="M2313" s="4"/>
      <c r="N2313" s="1" t="e">
        <f>COUNTIF(K:K,K2313)</f>
        <v>#VALUE!</v>
      </c>
      <c r="O2313" s="1" t="str">
        <f t="shared" si="36"/>
        <v>Expenses,amount,,source,,expence amount,200,category,H1,item1,H1,item2,item3,,item4,,des,الحساب 362000010006086561658 التاريخ 01.09.2020 التاريخ الهجري 13.01.1442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إغلاق,dae,44075,note2,</v>
      </c>
      <c r="P2313" t="e">
        <f>COUNTIF(O:O,O2313)</f>
        <v>#VALUE!</v>
      </c>
    </row>
    <row r="2314" spans="1:16" ht="30" customHeight="1" thickBot="1" x14ac:dyDescent="0.35">
      <c r="A2314" s="8">
        <v>44096.895543981482</v>
      </c>
      <c r="B2314" s="4" t="s">
        <v>9</v>
      </c>
      <c r="C2314" s="4"/>
      <c r="D2314" s="4"/>
      <c r="E2314" s="9">
        <v>87</v>
      </c>
      <c r="F2314" s="4" t="s">
        <v>14</v>
      </c>
      <c r="G2314" s="4"/>
      <c r="H2314" s="4"/>
      <c r="I2314" s="4" t="s">
        <v>14</v>
      </c>
      <c r="J2314" s="4"/>
      <c r="K2314" s="9" t="s">
        <v>2184</v>
      </c>
      <c r="L2314" s="10">
        <v>44096</v>
      </c>
      <c r="M2314" s="4"/>
      <c r="N2314" s="1">
        <f>COUNTIF(K:K,K2314)</f>
        <v>1</v>
      </c>
      <c r="O2314" s="1" t="str">
        <f t="shared" si="36"/>
        <v>Expenses,amount,,source,,expence amount,87,category,H2,item1,,item2,item3,H2,item4,,des,مشتريات إنترنت بطاقة: **4529;مدى من: xx007 مبلغ: 87.00 SAR لدى: HungerStation في: 2020/09/22 18:22,dae,44096,note2,</v>
      </c>
      <c r="P2314">
        <f>COUNTIF(O:O,O2314)</f>
        <v>1</v>
      </c>
    </row>
    <row r="2315" spans="1:16" ht="30" customHeight="1" thickBot="1" x14ac:dyDescent="0.35">
      <c r="A2315" s="8">
        <v>44096.896238425928</v>
      </c>
      <c r="B2315" s="4" t="s">
        <v>9</v>
      </c>
      <c r="C2315" s="4"/>
      <c r="D2315" s="4"/>
      <c r="E2315" s="9">
        <v>15</v>
      </c>
      <c r="F2315" s="4" t="s">
        <v>20</v>
      </c>
      <c r="G2315" s="4"/>
      <c r="H2315" s="4" t="s">
        <v>22</v>
      </c>
      <c r="I2315" s="4"/>
      <c r="J2315" s="4"/>
      <c r="K2315" s="9" t="s">
        <v>2185</v>
      </c>
      <c r="L2315" s="10">
        <v>44095</v>
      </c>
      <c r="M2315" s="4"/>
      <c r="N2315" s="1">
        <f>COUNTIF(K:K,K2315)</f>
        <v>1</v>
      </c>
      <c r="O2315" s="1" t="str">
        <f t="shared" si="36"/>
        <v>Expenses,amount,,source,,expence amount,15,category,Me,item1,,item2Fuel,item3,,item4,,des,مشتريات نقاط البيع بطاقة: **4529;مدى(تطبيق مدى Pay) من: xx007 مبلغ: 15.00 SAR لدى: ALDREES61 دولة: السعودية في: 2020/09/22 17:40,dae,44095,note2,</v>
      </c>
      <c r="P2315">
        <f>COUNTIF(O:O,O2315)</f>
        <v>1</v>
      </c>
    </row>
    <row r="2316" spans="1:16" ht="30" customHeight="1" thickBot="1" x14ac:dyDescent="0.35">
      <c r="A2316" s="8">
        <v>44097.730902777781</v>
      </c>
      <c r="B2316" s="4" t="s">
        <v>9</v>
      </c>
      <c r="C2316" s="4"/>
      <c r="D2316" s="4"/>
      <c r="E2316" s="9">
        <v>67</v>
      </c>
      <c r="F2316" s="4" t="s">
        <v>14</v>
      </c>
      <c r="G2316" s="4"/>
      <c r="H2316" s="4"/>
      <c r="I2316" s="4" t="s">
        <v>14</v>
      </c>
      <c r="J2316" s="4"/>
      <c r="K2316" s="9" t="s">
        <v>2186</v>
      </c>
      <c r="L2316" s="10">
        <v>44097</v>
      </c>
      <c r="M2316" s="4"/>
      <c r="N2316" s="1">
        <f>COUNTIF(K:K,K2316)</f>
        <v>1</v>
      </c>
      <c r="O2316" s="1" t="str">
        <f t="shared" si="36"/>
        <v>Expenses,amount,,source,,expence amount,67,category,H2,item1,,item2,item3,H2,item4,,des,مشتريات نقاط البيع بطاقة: **4529;مدى(تطبيق مدى Pay) من: xx007 مبلغ: 67.00 SAR لدى: SHAWARMA HOUSE دولة: السعودية في: 2020/09/23 11:18,dae,44097,note2,</v>
      </c>
      <c r="P2316">
        <f>COUNTIF(O:O,O2316)</f>
        <v>1</v>
      </c>
    </row>
    <row r="2317" spans="1:16" ht="30" customHeight="1" thickBot="1" x14ac:dyDescent="0.35">
      <c r="A2317" s="8">
        <v>44097.731423611112</v>
      </c>
      <c r="B2317" s="4" t="s">
        <v>9</v>
      </c>
      <c r="C2317" s="4"/>
      <c r="D2317" s="4"/>
      <c r="E2317" s="9">
        <v>21</v>
      </c>
      <c r="F2317" s="4" t="s">
        <v>20</v>
      </c>
      <c r="G2317" s="4"/>
      <c r="H2317" s="4" t="s">
        <v>30</v>
      </c>
      <c r="I2317" s="4"/>
      <c r="J2317" s="4"/>
      <c r="K2317" s="9" t="s">
        <v>2187</v>
      </c>
      <c r="L2317" s="10">
        <v>44097</v>
      </c>
      <c r="M2317" s="4"/>
      <c r="N2317" s="1">
        <f>COUNTIF(K:K,K2317)</f>
        <v>1</v>
      </c>
      <c r="O2317" s="1" t="str">
        <f t="shared" si="36"/>
        <v>Expenses,amount,,source,,expence amount,21,category,Me,item1,,item2Other,item3,,item4,,des,مشتريات إنترنت بطاقة: **4529;مدى من: xx007 مبلغ: 6 USD لدى: PADDLE NET PDFCONVERT في: 2020/09/23 08:09,dae,44097,note2,</v>
      </c>
      <c r="P2317">
        <f>COUNTIF(O:O,O2317)</f>
        <v>1</v>
      </c>
    </row>
    <row r="2318" spans="1:16" ht="30" customHeight="1" thickBot="1" x14ac:dyDescent="0.35">
      <c r="A2318" s="8">
        <v>44097.757523148146</v>
      </c>
      <c r="B2318" s="4" t="s">
        <v>9</v>
      </c>
      <c r="C2318" s="4"/>
      <c r="D2318" s="4"/>
      <c r="E2318" s="9">
        <v>20</v>
      </c>
      <c r="F2318" s="4" t="s">
        <v>20</v>
      </c>
      <c r="G2318" s="4"/>
      <c r="H2318" s="4" t="s">
        <v>22</v>
      </c>
      <c r="I2318" s="4"/>
      <c r="J2318" s="4"/>
      <c r="K2318" s="9" t="s">
        <v>2188</v>
      </c>
      <c r="L2318" s="10">
        <v>44096</v>
      </c>
      <c r="M2318" s="4"/>
      <c r="N2318" s="1">
        <f>COUNTIF(K:K,K2318)</f>
        <v>1</v>
      </c>
      <c r="O2318" s="1" t="str">
        <f t="shared" si="36"/>
        <v>Expenses,amount,,source,,expence amount,20,category,Me,item1,,item2Fuel,item3,,item4,,des,مشتريات نقاط البيع بطاقة: **4529;مدى(تطبيق مدى Pay) من: xx007 مبلغ: 20.00 SAR لدى: ALATOZ CO دولة: السعودية في: 2020/09/22 22:03,dae,44096,note2,</v>
      </c>
      <c r="P2318">
        <f>COUNTIF(O:O,O2318)</f>
        <v>1</v>
      </c>
    </row>
    <row r="2319" spans="1:16" ht="30" customHeight="1" thickBot="1" x14ac:dyDescent="0.35">
      <c r="A2319" s="8">
        <v>44097.7578587963</v>
      </c>
      <c r="B2319" s="4" t="s">
        <v>9</v>
      </c>
      <c r="C2319" s="4"/>
      <c r="D2319" s="4"/>
      <c r="E2319" s="9">
        <v>20.47</v>
      </c>
      <c r="F2319" s="4" t="s">
        <v>14</v>
      </c>
      <c r="G2319" s="4"/>
      <c r="H2319" s="4"/>
      <c r="I2319" s="4" t="s">
        <v>14</v>
      </c>
      <c r="J2319" s="4"/>
      <c r="K2319" s="9" t="s">
        <v>2189</v>
      </c>
      <c r="L2319" s="10">
        <v>44096</v>
      </c>
      <c r="M2319" s="4"/>
      <c r="N2319" s="1">
        <f>COUNTIF(K:K,K2319)</f>
        <v>1</v>
      </c>
      <c r="O2319" s="1" t="str">
        <f t="shared" si="36"/>
        <v>Expenses,amount,,source,,expence amount,20.47,category,H2,item1,,item2,item3,H2,item4,,des,مشتريات نقاط البيع بطاقة: **4529;مدى(تطبيق مدى Pay) من: xx007 مبلغ: 20.47 SAR لدى: Ruba Al Hamidani دولة: السعودية في: 2020/09/22 21:51,dae,44096,note2,</v>
      </c>
      <c r="P2319">
        <f>COUNTIF(O:O,O2319)</f>
        <v>1</v>
      </c>
    </row>
    <row r="2320" spans="1:16" ht="30" customHeight="1" thickBot="1" x14ac:dyDescent="0.35">
      <c r="A2320" s="8">
        <v>44097.824201388888</v>
      </c>
      <c r="B2320" s="4" t="s">
        <v>9</v>
      </c>
      <c r="C2320" s="4"/>
      <c r="D2320" s="4"/>
      <c r="E2320" s="9">
        <v>66.37</v>
      </c>
      <c r="F2320" s="4" t="s">
        <v>10</v>
      </c>
      <c r="G2320" s="4" t="s">
        <v>10</v>
      </c>
      <c r="H2320" s="4"/>
      <c r="I2320" s="4"/>
      <c r="J2320" s="4"/>
      <c r="K2320" s="9" t="s">
        <v>2190</v>
      </c>
      <c r="L2320" s="10">
        <v>44097</v>
      </c>
      <c r="M2320" s="4"/>
      <c r="N2320" s="1">
        <f>COUNTIF(K:K,K2320)</f>
        <v>1</v>
      </c>
      <c r="O2320" s="1" t="str">
        <f t="shared" si="36"/>
        <v>Expenses,amount,,source,,expence amount,66.37,category,H1,item1,H1,item2,item3,,item4,,des,مشتريات نقاط البيع بطاقة: **4529;مدى(تطبيق مدى Pay) من: xx007 مبلغ: 66.37 SAR لدى: TAMIMI MARKETS S162 دولة: السعودية في: 2020/09/23 17:59,dae,44097,note2,</v>
      </c>
      <c r="P2320">
        <f>COUNTIF(O:O,O2320)</f>
        <v>1</v>
      </c>
    </row>
    <row r="2321" spans="1:16" ht="30" customHeight="1" thickBot="1" x14ac:dyDescent="0.35">
      <c r="A2321" s="8">
        <v>44097.824537037035</v>
      </c>
      <c r="B2321" s="4" t="s">
        <v>9</v>
      </c>
      <c r="C2321" s="4"/>
      <c r="D2321" s="4"/>
      <c r="E2321" s="9">
        <v>38</v>
      </c>
      <c r="F2321" s="4" t="s">
        <v>20</v>
      </c>
      <c r="G2321" s="4"/>
      <c r="H2321" s="4" t="s">
        <v>45</v>
      </c>
      <c r="I2321" s="4"/>
      <c r="J2321" s="4"/>
      <c r="K2321" s="9" t="s">
        <v>2191</v>
      </c>
      <c r="L2321" s="10">
        <v>44096</v>
      </c>
      <c r="M2321" s="4"/>
      <c r="N2321" s="1">
        <f>COUNTIF(K:K,K2321)</f>
        <v>1</v>
      </c>
      <c r="O2321" s="1" t="str">
        <f t="shared" si="36"/>
        <v>Expenses,amount,,source,,expence amount,38,category,Me,item1,,item2Laundry,item3,,item4,,des,مشتريات نقاط البيع بطاقة: **4529;مدى(تطبيق مدى Pay) من: xx007 مبلغ: 38.00 SAR لدى: laundry HAYA ALI دولة: السعودية في: 2020/09/22 21:46,dae,44096,note2,</v>
      </c>
      <c r="P2321">
        <f>COUNTIF(O:O,O2321)</f>
        <v>1</v>
      </c>
    </row>
    <row r="2322" spans="1:16" ht="30" customHeight="1" thickBot="1" x14ac:dyDescent="0.35">
      <c r="A2322" s="8">
        <v>44097.875752314816</v>
      </c>
      <c r="B2322" s="4" t="s">
        <v>9</v>
      </c>
      <c r="C2322" s="4"/>
      <c r="D2322" s="4"/>
      <c r="E2322" s="9">
        <v>15</v>
      </c>
      <c r="F2322" s="4" t="s">
        <v>20</v>
      </c>
      <c r="G2322" s="4"/>
      <c r="H2322" s="4" t="s">
        <v>22</v>
      </c>
      <c r="I2322" s="4"/>
      <c r="J2322" s="4"/>
      <c r="K2322" s="9" t="s">
        <v>2192</v>
      </c>
      <c r="L2322" s="10">
        <v>44097</v>
      </c>
      <c r="M2322" s="4"/>
      <c r="N2322" s="1">
        <f>COUNTIF(K:K,K2322)</f>
        <v>1</v>
      </c>
      <c r="O2322" s="1" t="str">
        <f t="shared" si="36"/>
        <v>Expenses,amount,,source,,expence amount,15,category,Me,item1,,item2Fuel,item3,,item4,,des,مشتريات نقاط البيع بطاقة: **4529;مدى(تطبيق مدى Pay) من: xx007 مبلغ: 15.00 SAR لدى: MAHATTAH RIYAD AL دولة: السعودية في: 2020/09/23 19:59,dae,44097,note2,</v>
      </c>
      <c r="P2322">
        <f>COUNTIF(O:O,O2322)</f>
        <v>1</v>
      </c>
    </row>
    <row r="2323" spans="1:16" ht="30" customHeight="1" thickBot="1" x14ac:dyDescent="0.35">
      <c r="A2323" s="8">
        <v>44097.876076388886</v>
      </c>
      <c r="B2323" s="4" t="s">
        <v>9</v>
      </c>
      <c r="C2323" s="4"/>
      <c r="D2323" s="4"/>
      <c r="E2323" s="9">
        <v>273</v>
      </c>
      <c r="F2323" s="4" t="s">
        <v>14</v>
      </c>
      <c r="G2323" s="4"/>
      <c r="H2323" s="4"/>
      <c r="I2323" s="4" t="s">
        <v>14</v>
      </c>
      <c r="J2323" s="4"/>
      <c r="K2323" s="9" t="s">
        <v>2193</v>
      </c>
      <c r="L2323" s="10">
        <v>44096</v>
      </c>
      <c r="M2323" s="4"/>
      <c r="N2323" s="1">
        <f>COUNTIF(K:K,K2323)</f>
        <v>1</v>
      </c>
      <c r="O2323" s="1" t="str">
        <f t="shared" si="36"/>
        <v>Expenses,amount,,source,,expence amount,273,category,H2,item1,,item2,item3,H2,item4,,des,مشتريات نقاط البيع بطاقة: **4529;مدى(تطبيق مدى Pay) من: xx007 مبلغ: 273.00 SAR لدى: SKY GLOBAL NETWORK دولة: السعودية في: 2020/09/22 20:49,dae,44096,note2,</v>
      </c>
      <c r="P2323">
        <f>COUNTIF(O:O,O2323)</f>
        <v>1</v>
      </c>
    </row>
    <row r="2324" spans="1:16" ht="30" customHeight="1" thickBot="1" x14ac:dyDescent="0.35">
      <c r="A2324" s="8">
        <v>44097.95821759259</v>
      </c>
      <c r="B2324" s="4" t="s">
        <v>9</v>
      </c>
      <c r="C2324" s="4"/>
      <c r="D2324" s="4"/>
      <c r="E2324" s="9">
        <v>90</v>
      </c>
      <c r="F2324" s="4" t="s">
        <v>10</v>
      </c>
      <c r="G2324" s="4" t="s">
        <v>10</v>
      </c>
      <c r="H2324" s="4"/>
      <c r="I2324" s="4"/>
      <c r="J2324" s="4"/>
      <c r="K2324" s="12" t="s">
        <v>2194</v>
      </c>
      <c r="L2324" s="10">
        <v>44096</v>
      </c>
      <c r="M2324" s="4"/>
      <c r="N2324" s="1" t="e">
        <f>COUNTIF(K:K,K2324)</f>
        <v>#VALUE!</v>
      </c>
      <c r="O2324" s="1" t="str">
        <f t="shared" si="36"/>
        <v>Expenses,amount,,source,,expence amount,90,category,H1,item1,H1,item2,item3,,item4,,des,الحساب 362000010006086561658 التاريخ 22.09.2020 التاريخ الهجري 05.02.1442 مدين -90.00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إغلاق,dae,44096,note2,</v>
      </c>
      <c r="P2324" t="e">
        <f>COUNTIF(O:O,O2324)</f>
        <v>#VALUE!</v>
      </c>
    </row>
    <row r="2325" spans="1:16" ht="30" customHeight="1" thickBot="1" x14ac:dyDescent="0.35">
      <c r="A2325" s="8">
        <v>44097.958854166667</v>
      </c>
      <c r="B2325" s="4" t="s">
        <v>9</v>
      </c>
      <c r="C2325" s="4"/>
      <c r="D2325" s="4"/>
      <c r="E2325" s="9">
        <v>200</v>
      </c>
      <c r="F2325" s="4" t="s">
        <v>10</v>
      </c>
      <c r="G2325" s="4" t="s">
        <v>10</v>
      </c>
      <c r="H2325" s="4"/>
      <c r="I2325" s="4"/>
      <c r="J2325" s="4"/>
      <c r="K2325" s="12" t="s">
        <v>2195</v>
      </c>
      <c r="L2325" s="10">
        <v>44097</v>
      </c>
      <c r="M2325" s="4"/>
      <c r="N2325" s="1" t="e">
        <f>COUNTIF(K:K,K2325)</f>
        <v>#VALUE!</v>
      </c>
      <c r="O2325" s="1" t="str">
        <f t="shared" si="36"/>
        <v>Expenses,amount,,source,,expence amount,200,category,H1,item1,H1,item2,item3,,item4,,des,الحساب 362000010006086561658 التاريخ 23.09.2020 التاريخ الهجري 06.02.1442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إغلاق,dae,44097,note2,</v>
      </c>
      <c r="P2325" t="e">
        <f>COUNTIF(O:O,O2325)</f>
        <v>#VALUE!</v>
      </c>
    </row>
    <row r="2326" spans="1:16" ht="30" customHeight="1" thickBot="1" x14ac:dyDescent="0.35">
      <c r="A2326" s="8">
        <v>44097.959317129629</v>
      </c>
      <c r="B2326" s="4" t="s">
        <v>17</v>
      </c>
      <c r="C2326" s="9">
        <v>200</v>
      </c>
      <c r="D2326" s="4" t="s">
        <v>2113</v>
      </c>
      <c r="E2326" s="4"/>
      <c r="F2326" s="4"/>
      <c r="G2326" s="4"/>
      <c r="H2326" s="4"/>
      <c r="I2326" s="4"/>
      <c r="J2326" s="4"/>
      <c r="K2326" s="12" t="s">
        <v>2196</v>
      </c>
      <c r="L2326" s="10">
        <v>44097</v>
      </c>
      <c r="M2326" s="4"/>
      <c r="N2326" s="1">
        <f>COUNTIF(K:K,K2326)</f>
        <v>1</v>
      </c>
      <c r="O2326" s="1" t="str">
        <f t="shared" si="36"/>
        <v>Income,amount,200,source,Abowahi,expence amount,,category,,item1,,item2,item3,,item4,,des,الحساب 362000010006086561658 التاريخ 23.09.2020 التاريخ الهجري 06.02.1442 دائن 200.00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إغلاق,dae,44097,note2,</v>
      </c>
      <c r="P2326" t="e">
        <f>COUNTIF(O:O,O2326)</f>
        <v>#VALUE!</v>
      </c>
    </row>
    <row r="2327" spans="1:16" ht="30" customHeight="1" thickBot="1" x14ac:dyDescent="0.35">
      <c r="A2327" s="8">
        <v>44097.96130787037</v>
      </c>
      <c r="B2327" s="4" t="s">
        <v>9</v>
      </c>
      <c r="C2327" s="4"/>
      <c r="D2327" s="4"/>
      <c r="E2327" s="9">
        <v>150</v>
      </c>
      <c r="F2327" s="4" t="s">
        <v>10</v>
      </c>
      <c r="G2327" s="4" t="s">
        <v>10</v>
      </c>
      <c r="H2327" s="4"/>
      <c r="I2327" s="4"/>
      <c r="J2327" s="4"/>
      <c r="K2327" s="12" t="s">
        <v>2197</v>
      </c>
      <c r="L2327" s="10">
        <v>44095</v>
      </c>
      <c r="M2327" s="4"/>
      <c r="N2327" s="1" t="e">
        <f>COUNTIF(K:K,K2327)</f>
        <v>#VALUE!</v>
      </c>
      <c r="O2327" s="1" t="str">
        <f t="shared" si="36"/>
        <v>Expenses,amount,,source,,expence amount,150,category,H1,item1,H1,item2,item3,,item4,,des,الحساب 362000010006086561658 التاريخ 21.09.2020 التاريخ الهجري 04.02.1442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إغلاق,dae,44095,note2,</v>
      </c>
      <c r="P2327" t="e">
        <f>COUNTIF(O:O,O2327)</f>
        <v>#VALUE!</v>
      </c>
    </row>
    <row r="2328" spans="1:16" ht="30" customHeight="1" thickBot="1" x14ac:dyDescent="0.35">
      <c r="A2328" s="8">
        <v>44098.008506944447</v>
      </c>
      <c r="B2328" s="4" t="s">
        <v>9</v>
      </c>
      <c r="C2328" s="4"/>
      <c r="D2328" s="4"/>
      <c r="E2328" s="9">
        <v>100</v>
      </c>
      <c r="F2328" s="4" t="s">
        <v>10</v>
      </c>
      <c r="G2328" s="4" t="s">
        <v>57</v>
      </c>
      <c r="H2328" s="4"/>
      <c r="I2328" s="4"/>
      <c r="J2328" s="4"/>
      <c r="K2328" s="12" t="s">
        <v>2198</v>
      </c>
      <c r="L2328" s="10">
        <v>44097</v>
      </c>
      <c r="M2328" s="4"/>
      <c r="N2328" s="1" t="e">
        <f>COUNTIF(K:K,K2328)</f>
        <v>#VALUE!</v>
      </c>
      <c r="O2328" s="1" t="str">
        <f t="shared" si="36"/>
        <v>Expenses,amount,,source,,expence amount,100,category,H1,item1,Omer,item2,item3,,item4,,des,الحساب 362000010006086561658 التاريخ 23.09.2020 التاريخ الهجري 06.02.1442 مدين -100.00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إغلاق,dae,44097,note2,</v>
      </c>
      <c r="P2328" t="e">
        <f>COUNTIF(O:O,O2328)</f>
        <v>#VALUE!</v>
      </c>
    </row>
    <row r="2329" spans="1:16" ht="30" customHeight="1" thickBot="1" x14ac:dyDescent="0.35">
      <c r="A2329" s="8">
        <v>44098.037604166668</v>
      </c>
      <c r="B2329" s="4" t="s">
        <v>9</v>
      </c>
      <c r="C2329" s="4"/>
      <c r="D2329" s="4"/>
      <c r="E2329" s="9">
        <v>12</v>
      </c>
      <c r="F2329" s="4" t="s">
        <v>20</v>
      </c>
      <c r="G2329" s="4"/>
      <c r="H2329" s="4" t="s">
        <v>84</v>
      </c>
      <c r="I2329" s="4"/>
      <c r="J2329" s="4"/>
      <c r="K2329" s="9" t="s">
        <v>2199</v>
      </c>
      <c r="L2329" s="10">
        <v>44090</v>
      </c>
      <c r="M2329" s="4"/>
      <c r="N2329" s="1">
        <f>COUNTIF(K:K,K2329)</f>
        <v>1</v>
      </c>
      <c r="O2329" s="1" t="str">
        <f t="shared" si="36"/>
        <v>Expenses,amount,,source,,expence amount,12,category,Me,item1,,item2Coffee,item3,,item4,,des,شراء عبر نقاط البيع بطاقة:*9034;مدى(أثير) من:*2984 لدى:JAVA TIME FOR TRADING مبلغ:SAR 12.00 في:20-09-16 11:01,dae,44090,note2,</v>
      </c>
      <c r="P2329">
        <f>COUNTIF(O:O,O2329)</f>
        <v>1</v>
      </c>
    </row>
    <row r="2330" spans="1:16" ht="30" customHeight="1" thickBot="1" x14ac:dyDescent="0.35">
      <c r="A2330" s="8">
        <v>44098.058599537035</v>
      </c>
      <c r="B2330" s="4" t="s">
        <v>9</v>
      </c>
      <c r="C2330" s="4"/>
      <c r="D2330" s="4"/>
      <c r="E2330" s="9">
        <v>36</v>
      </c>
      <c r="F2330" s="4" t="s">
        <v>14</v>
      </c>
      <c r="G2330" s="4"/>
      <c r="H2330" s="4"/>
      <c r="I2330" s="4" t="s">
        <v>14</v>
      </c>
      <c r="J2330" s="4"/>
      <c r="K2330" s="9" t="s">
        <v>2200</v>
      </c>
      <c r="L2330" s="10">
        <v>44097</v>
      </c>
      <c r="M2330" s="4"/>
      <c r="N2330" s="1">
        <f>COUNTIF(K:K,K2330)</f>
        <v>1</v>
      </c>
      <c r="O2330" s="1" t="str">
        <f t="shared" si="36"/>
        <v>Expenses,amount,,source,,expence amount,36,category,H2,item1,,item2,item3,H2,item4,,des,مشتريات نقاط البيع بطاقة: **4529;مدى(أثير) من: xx007 مبلغ: 36.00 SAR لدى: Food Development دولة: السعودية في: 2020/09/23 21:58,dae,44097,note2,</v>
      </c>
      <c r="P2330">
        <f>COUNTIF(O:O,O2330)</f>
        <v>1</v>
      </c>
    </row>
    <row r="2331" spans="1:16" ht="30" customHeight="1" thickBot="1" x14ac:dyDescent="0.35">
      <c r="A2331" s="8">
        <v>44098.058877314812</v>
      </c>
      <c r="B2331" s="4" t="s">
        <v>9</v>
      </c>
      <c r="C2331" s="4"/>
      <c r="D2331" s="4"/>
      <c r="E2331" s="9">
        <v>45</v>
      </c>
      <c r="F2331" s="4" t="s">
        <v>14</v>
      </c>
      <c r="G2331" s="4"/>
      <c r="H2331" s="4"/>
      <c r="I2331" s="4" t="s">
        <v>14</v>
      </c>
      <c r="J2331" s="4"/>
      <c r="K2331" s="9" t="s">
        <v>2201</v>
      </c>
      <c r="L2331" s="10">
        <v>44097</v>
      </c>
      <c r="M2331" s="4"/>
      <c r="N2331" s="1">
        <f>COUNTIF(K:K,K2331)</f>
        <v>1</v>
      </c>
      <c r="O2331" s="1" t="str">
        <f t="shared" ref="O2331:O2394" si="37">B2331&amp;","&amp;"amount"&amp;","&amp;C2331&amp;","&amp;"source"&amp;","&amp;D2331&amp;","&amp;"expence amount"&amp;","&amp;E2331&amp;","&amp;"category"&amp;","&amp;F2331&amp;","&amp;"item1"&amp;","&amp;G2331&amp;","&amp;"item2"&amp;H2331&amp;","&amp;"item3"&amp;","&amp;I2331&amp;","&amp;"item4"&amp;","&amp;J2331&amp;","&amp;"des"&amp;","&amp;K2331&amp;","&amp;"dae"&amp;","&amp;L2331&amp;","&amp;"note2"&amp;","&amp;M2331</f>
        <v>Expenses,amount,,source,,expence amount,45,category,H2,item1,,item2,item3,H2,item4,,des,مشتريات نقاط البيع بطاقة: **4529;مدى(أثير) من: xx007 مبلغ: 45.00 SAR لدى: MCDONALDS AL NADA دولة: السعودية في: 2020/09/23 23:03,dae,44097,note2,</v>
      </c>
      <c r="P2331">
        <f>COUNTIF(O:O,O2331)</f>
        <v>1</v>
      </c>
    </row>
    <row r="2332" spans="1:16" ht="30" customHeight="1" thickBot="1" x14ac:dyDescent="0.35">
      <c r="A2332" s="8">
        <v>44098.24113425926</v>
      </c>
      <c r="B2332" s="4" t="s">
        <v>9</v>
      </c>
      <c r="C2332" s="4"/>
      <c r="D2332" s="4"/>
      <c r="E2332" s="9">
        <v>50</v>
      </c>
      <c r="F2332" s="4" t="s">
        <v>10</v>
      </c>
      <c r="G2332" s="4" t="s">
        <v>24</v>
      </c>
      <c r="H2332" s="4"/>
      <c r="I2332" s="4"/>
      <c r="J2332" s="4"/>
      <c r="K2332" s="12" t="s">
        <v>2202</v>
      </c>
      <c r="L2332" s="10">
        <v>44074</v>
      </c>
      <c r="M2332" s="4"/>
      <c r="N2332" s="1" t="e">
        <f>COUNTIF(K:K,K2332)</f>
        <v>#VALUE!</v>
      </c>
      <c r="O2332" s="1" t="str">
        <f t="shared" si="37"/>
        <v>Expenses,amount,,source,,expence amount,50,category,H1,item1,Batool,item2,item3,,item4,,des,الحساب 362000010006086561658 التاريخ 31.08.2020 التاريخ الهجري 12.01.1442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إغلاق,dae,44074,note2,</v>
      </c>
      <c r="P2332" t="e">
        <f>COUNTIF(O:O,O2332)</f>
        <v>#VALUE!</v>
      </c>
    </row>
    <row r="2333" spans="1:16" ht="30" customHeight="1" thickBot="1" x14ac:dyDescent="0.35">
      <c r="A2333" s="8">
        <v>44098.242476851854</v>
      </c>
      <c r="B2333" s="4" t="s">
        <v>9</v>
      </c>
      <c r="C2333" s="4"/>
      <c r="D2333" s="4"/>
      <c r="E2333" s="9">
        <v>450</v>
      </c>
      <c r="F2333" s="4" t="s">
        <v>114</v>
      </c>
      <c r="G2333" s="4"/>
      <c r="H2333" s="4"/>
      <c r="I2333" s="4"/>
      <c r="J2333" s="4" t="s">
        <v>30</v>
      </c>
      <c r="K2333" s="9" t="s">
        <v>2203</v>
      </c>
      <c r="L2333" s="10">
        <v>44073</v>
      </c>
      <c r="M2333" s="4"/>
      <c r="N2333" s="1" t="e">
        <f>COUNTIF(K:K,K2333)</f>
        <v>#VALUE!</v>
      </c>
      <c r="O2333" s="1" t="str">
        <f t="shared" si="37"/>
        <v>Expenses,amount,,source,,expence amount,450,category,Inv,item1,,item2,item3,,item4,Other,des,الحساب 362000010006086561658 التاريخ 30.08.2020 التاريخ الهجري 11.01.1442 مدين -450.00 تفاصيل تحويل داخل الراجحي نوع قناة الاتصال الشركات E رقم حساب المستفيد 36800608011334527 اسم المستفيد ZEESHAN MOHAMMED MOHAMMED QAMAR UDDIN اسم المستفيد / الفرعي ZEESHAN*MOHAMMED*MOHAMMED,QAMAR UDDIN ملاحظات طباعة PDF أرسالها الى البريد الالكتروني إغلاق,dae,44073,note2,</v>
      </c>
      <c r="P2333" t="e">
        <f>COUNTIF(O:O,O2333)</f>
        <v>#VALUE!</v>
      </c>
    </row>
    <row r="2334" spans="1:16" ht="30" customHeight="1" thickBot="1" x14ac:dyDescent="0.35">
      <c r="A2334" s="8">
        <v>44098.252708333333</v>
      </c>
      <c r="B2334" s="4" t="s">
        <v>9</v>
      </c>
      <c r="C2334" s="4"/>
      <c r="D2334" s="4"/>
      <c r="E2334" s="9">
        <v>150</v>
      </c>
      <c r="F2334" s="4" t="s">
        <v>14</v>
      </c>
      <c r="G2334" s="4"/>
      <c r="H2334" s="4"/>
      <c r="I2334" s="4" t="s">
        <v>14</v>
      </c>
      <c r="J2334" s="4"/>
      <c r="K2334" s="12" t="s">
        <v>2204</v>
      </c>
      <c r="L2334" s="10">
        <v>44072</v>
      </c>
      <c r="M2334" s="4"/>
      <c r="N2334" s="1" t="e">
        <f>COUNTIF(K:K,K2334)</f>
        <v>#VALUE!</v>
      </c>
      <c r="O2334" s="1" t="str">
        <f t="shared" si="37"/>
        <v>Expenses,amount,,source,,expence amount,150,category,H2,item1,,item2,item3,H2,item4,,des,الحساب 362000010006086561658 التاريخ 29.08.2020 التاريخ الهجري 10.01.1442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سكوتر جنى وجايدا طباعة PDF أرسالها الى البريد الالكتروني إغلاق,dae,44072,note2,</v>
      </c>
      <c r="P2334" t="e">
        <f>COUNTIF(O:O,O2334)</f>
        <v>#VALUE!</v>
      </c>
    </row>
    <row r="2335" spans="1:16" ht="30" customHeight="1" thickBot="1" x14ac:dyDescent="0.35">
      <c r="A2335" s="8">
        <v>44098.253275462965</v>
      </c>
      <c r="B2335" s="4" t="s">
        <v>9</v>
      </c>
      <c r="C2335" s="4"/>
      <c r="D2335" s="4"/>
      <c r="E2335" s="9">
        <v>100</v>
      </c>
      <c r="F2335" s="4" t="s">
        <v>10</v>
      </c>
      <c r="G2335" s="4" t="s">
        <v>10</v>
      </c>
      <c r="H2335" s="4"/>
      <c r="I2335" s="4"/>
      <c r="J2335" s="4"/>
      <c r="K2335" s="12" t="s">
        <v>2205</v>
      </c>
      <c r="L2335" s="10">
        <v>44072</v>
      </c>
      <c r="M2335" s="4"/>
      <c r="N2335" s="1" t="e">
        <f>COUNTIF(K:K,K2335)</f>
        <v>#VALUE!</v>
      </c>
      <c r="O2335" s="1" t="str">
        <f t="shared" si="37"/>
        <v>Expenses,amount,,source,,expence amount,100,category,H1,item1,H1,item2,item3,,item4,,des,الحساب 362000010006086561658 التاريخ 29.08.2020 التاريخ الهجري 10.01.1442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إغلاق,dae,44072,note2,</v>
      </c>
      <c r="P2335" t="e">
        <f>COUNTIF(O:O,O2335)</f>
        <v>#VALUE!</v>
      </c>
    </row>
    <row r="2336" spans="1:16" ht="30" customHeight="1" thickBot="1" x14ac:dyDescent="0.35">
      <c r="A2336" s="8">
        <v>44098.457511574074</v>
      </c>
      <c r="B2336" s="4" t="s">
        <v>9</v>
      </c>
      <c r="C2336" s="4"/>
      <c r="D2336" s="4"/>
      <c r="E2336" s="9">
        <v>100</v>
      </c>
      <c r="F2336" s="4" t="s">
        <v>10</v>
      </c>
      <c r="G2336" s="4" t="s">
        <v>10</v>
      </c>
      <c r="H2336" s="4"/>
      <c r="I2336" s="4"/>
      <c r="J2336" s="4"/>
      <c r="K2336" s="12" t="s">
        <v>2206</v>
      </c>
      <c r="L2336" s="10">
        <v>44072</v>
      </c>
      <c r="M2336" s="4"/>
      <c r="N2336" s="1" t="e">
        <f>COUNTIF(K:K,K2336)</f>
        <v>#VALUE!</v>
      </c>
      <c r="O2336" s="1" t="str">
        <f t="shared" si="37"/>
        <v>Expenses,amount,,source,,expence amount,100,category,H1,item1,H1,item2,item3,,item4,,des,الحساب 362000010006086561658 التاريخ 29.08.2020 التاريخ الهجري 10.01.1442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إغلاق,dae,44072,note2,</v>
      </c>
      <c r="P2336" t="e">
        <f>COUNTIF(O:O,O2336)</f>
        <v>#VALUE!</v>
      </c>
    </row>
    <row r="2337" spans="1:16" ht="30" customHeight="1" thickBot="1" x14ac:dyDescent="0.35">
      <c r="A2337" s="8">
        <v>44098.457974537036</v>
      </c>
      <c r="B2337" s="4" t="s">
        <v>9</v>
      </c>
      <c r="C2337" s="4"/>
      <c r="D2337" s="4"/>
      <c r="E2337" s="9">
        <v>150</v>
      </c>
      <c r="F2337" s="4" t="s">
        <v>10</v>
      </c>
      <c r="G2337" s="4" t="s">
        <v>24</v>
      </c>
      <c r="H2337" s="4"/>
      <c r="I2337" s="4"/>
      <c r="J2337" s="4"/>
      <c r="K2337" s="12" t="s">
        <v>2207</v>
      </c>
      <c r="L2337" s="10">
        <v>44072</v>
      </c>
      <c r="M2337" s="4"/>
      <c r="N2337" s="1" t="e">
        <f>COUNTIF(K:K,K2337)</f>
        <v>#VALUE!</v>
      </c>
      <c r="O2337" s="1" t="str">
        <f t="shared" si="37"/>
        <v>Expenses,amount,,source,,expence amount,150,category,H1,item1,Batool,item2,item3,,item4,,des,الحساب 362000010006086561658 التاريخ 29.08.2020 التاريخ الهجري 10.01.1442 مدين -150.00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إغلاق,dae,44072,note2,</v>
      </c>
      <c r="P2337" t="e">
        <f>COUNTIF(O:O,O2337)</f>
        <v>#VALUE!</v>
      </c>
    </row>
    <row r="2338" spans="1:16" ht="30" customHeight="1" thickBot="1" x14ac:dyDescent="0.35">
      <c r="A2338" s="8">
        <v>44098.458854166667</v>
      </c>
      <c r="B2338" s="4" t="s">
        <v>9</v>
      </c>
      <c r="C2338" s="4"/>
      <c r="D2338" s="4"/>
      <c r="E2338" s="9">
        <v>40</v>
      </c>
      <c r="F2338" s="4" t="s">
        <v>10</v>
      </c>
      <c r="G2338" s="4" t="s">
        <v>24</v>
      </c>
      <c r="H2338" s="4"/>
      <c r="I2338" s="4"/>
      <c r="J2338" s="4"/>
      <c r="K2338" s="12" t="s">
        <v>2208</v>
      </c>
      <c r="L2338" s="10">
        <v>44072</v>
      </c>
      <c r="M2338" s="4"/>
      <c r="N2338" s="1" t="e">
        <f>COUNTIF(K:K,K2338)</f>
        <v>#VALUE!</v>
      </c>
      <c r="O2338" s="1" t="str">
        <f t="shared" si="37"/>
        <v>Expenses,amount,,source,,expence amount,40,category,H1,item1,Batool,item2,item3,,item4,,des,الحساب 362000010006086561658 التاريخ 29.08.2020 التاريخ الهجري 10.01.1442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إغلاق,dae,44072,note2,</v>
      </c>
      <c r="P2338" t="e">
        <f>COUNTIF(O:O,O2338)</f>
        <v>#VALUE!</v>
      </c>
    </row>
    <row r="2339" spans="1:16" ht="30" customHeight="1" thickBot="1" x14ac:dyDescent="0.35">
      <c r="A2339" s="8">
        <v>44098.711689814816</v>
      </c>
      <c r="B2339" s="4" t="s">
        <v>9</v>
      </c>
      <c r="C2339" s="4"/>
      <c r="D2339" s="4"/>
      <c r="E2339" s="9">
        <v>77.3</v>
      </c>
      <c r="F2339" s="4" t="s">
        <v>10</v>
      </c>
      <c r="G2339" s="4" t="s">
        <v>10</v>
      </c>
      <c r="H2339" s="4"/>
      <c r="I2339" s="4"/>
      <c r="J2339" s="4"/>
      <c r="K2339" s="9" t="s">
        <v>2209</v>
      </c>
      <c r="L2339" s="10">
        <v>44098</v>
      </c>
      <c r="M2339" s="4"/>
      <c r="N2339" s="1">
        <f>COUNTIF(K:K,K2339)</f>
        <v>1</v>
      </c>
      <c r="O2339" s="1" t="str">
        <f t="shared" si="37"/>
        <v>Expenses,amount,,source,,expence amount,77.3,category,H1,item1,H1,item2,item3,,item4,,des,مشتريات نقاط البيع بطاقة: **4529;مدى(تطبيق مدى Pay) من: xx007 مبلغ: 77.30 SAR لدى: PANDA RETAIL CO دولة: السعودية في: 2020/09/24 13:03,dae,44098,note2,</v>
      </c>
      <c r="P2339">
        <f>COUNTIF(O:O,O2339)</f>
        <v>1</v>
      </c>
    </row>
    <row r="2340" spans="1:16" ht="30" customHeight="1" thickBot="1" x14ac:dyDescent="0.35">
      <c r="A2340" s="8">
        <v>44099.539710648147</v>
      </c>
      <c r="B2340" s="4" t="s">
        <v>9</v>
      </c>
      <c r="C2340" s="4"/>
      <c r="D2340" s="4"/>
      <c r="E2340" s="9">
        <v>50</v>
      </c>
      <c r="F2340" s="4" t="s">
        <v>10</v>
      </c>
      <c r="G2340" s="4" t="s">
        <v>24</v>
      </c>
      <c r="H2340" s="4"/>
      <c r="I2340" s="4"/>
      <c r="J2340" s="4"/>
      <c r="K2340" s="12" t="s">
        <v>2210</v>
      </c>
      <c r="L2340" s="10">
        <v>44098</v>
      </c>
      <c r="M2340" s="4"/>
      <c r="N2340" s="1" t="e">
        <f>COUNTIF(K:K,K2340)</f>
        <v>#VALUE!</v>
      </c>
      <c r="O2340" s="1" t="str">
        <f t="shared" si="37"/>
        <v>Expenses,amount,,source,,expence amount,50,category,H1,item1,Batool,item2,item3,,item4,,des,الحساب 362000010006086561658 التاريخ 24.09.2020 التاريخ الهجري 07.02.1442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إغلاق,dae,44098,note2,</v>
      </c>
      <c r="P2340" t="e">
        <f>COUNTIF(O:O,O2340)</f>
        <v>#VALUE!</v>
      </c>
    </row>
    <row r="2341" spans="1:16" ht="30" customHeight="1" thickBot="1" x14ac:dyDescent="0.35">
      <c r="A2341" s="8">
        <v>44099.54760416667</v>
      </c>
      <c r="B2341" s="4" t="s">
        <v>9</v>
      </c>
      <c r="C2341" s="4"/>
      <c r="D2341" s="4"/>
      <c r="E2341" s="9">
        <v>75</v>
      </c>
      <c r="F2341" s="4" t="s">
        <v>10</v>
      </c>
      <c r="G2341" s="4" t="s">
        <v>10</v>
      </c>
      <c r="H2341" s="4"/>
      <c r="I2341" s="4"/>
      <c r="J2341" s="4"/>
      <c r="K2341" s="12" t="s">
        <v>2211</v>
      </c>
      <c r="L2341" s="10">
        <v>44070</v>
      </c>
      <c r="M2341" s="4"/>
      <c r="N2341" s="1" t="e">
        <f>COUNTIF(K:K,K2341)</f>
        <v>#VALUE!</v>
      </c>
      <c r="O2341" s="1" t="str">
        <f t="shared" si="37"/>
        <v>Expenses,amount,,source,,expence amount,75,category,H1,item1,H1,item2,item3,,item4,,des,الحساب 362000010006086561658 التاريخ 27.08.2020 التاريخ الهجري 08.01.1442 مدين -75.00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إغلاق,dae,44070,note2,</v>
      </c>
      <c r="P2341" t="e">
        <f>COUNTIF(O:O,O2341)</f>
        <v>#VALUE!</v>
      </c>
    </row>
    <row r="2342" spans="1:16" ht="30" customHeight="1" thickBot="1" x14ac:dyDescent="0.35">
      <c r="A2342" s="8">
        <v>44099.548622685186</v>
      </c>
      <c r="B2342" s="4" t="s">
        <v>9</v>
      </c>
      <c r="C2342" s="4"/>
      <c r="D2342" s="4"/>
      <c r="E2342" s="9">
        <v>300</v>
      </c>
      <c r="F2342" s="4" t="s">
        <v>20</v>
      </c>
      <c r="G2342" s="4"/>
      <c r="H2342" s="4" t="s">
        <v>156</v>
      </c>
      <c r="I2342" s="4"/>
      <c r="J2342" s="4"/>
      <c r="K2342" s="12" t="s">
        <v>2212</v>
      </c>
      <c r="L2342" s="10">
        <v>44069</v>
      </c>
      <c r="M2342" s="4"/>
      <c r="N2342" s="1" t="e">
        <f>COUNTIF(K:K,K2342)</f>
        <v>#VALUE!</v>
      </c>
      <c r="O2342" s="1" t="str">
        <f t="shared" si="37"/>
        <v>Expenses,amount,,source,,expence amount,300,category,Me,item1,,item2Charity,item3,,item4,,des,الحساب 362000010006086561658 التاريخ 26.08.2020 التاريخ الهجري 07.01.1442 دائن 300.00 تفاصيل تحويل داخل الراجحي نوع قناة الاتصال المباشر موبايل رقم حساب المستفيد 21900608011917975 اسم المستفيد ناصر محمد بن ناصر القحطاني اسم المستفيد / الفرعي ناصر*محمد*بن ناصر,القحطاني ملاحظات طباعة PDF أرسالها الى البريد الالكتروني إغلاق,dae,44069,note2,</v>
      </c>
      <c r="P2342" t="e">
        <f>COUNTIF(O:O,O2342)</f>
        <v>#VALUE!</v>
      </c>
    </row>
    <row r="2343" spans="1:16" ht="30" customHeight="1" thickBot="1" x14ac:dyDescent="0.35">
      <c r="A2343" s="8">
        <v>44099.54923611111</v>
      </c>
      <c r="B2343" s="4" t="s">
        <v>9</v>
      </c>
      <c r="C2343" s="4"/>
      <c r="D2343" s="4"/>
      <c r="E2343" s="9">
        <v>50</v>
      </c>
      <c r="F2343" s="4" t="s">
        <v>10</v>
      </c>
      <c r="G2343" s="4" t="s">
        <v>24</v>
      </c>
      <c r="H2343" s="4"/>
      <c r="I2343" s="4"/>
      <c r="J2343" s="4"/>
      <c r="K2343" s="12" t="s">
        <v>2213</v>
      </c>
      <c r="L2343" s="10">
        <v>44069</v>
      </c>
      <c r="M2343" s="4"/>
      <c r="N2343" s="1" t="e">
        <f>COUNTIF(K:K,K2343)</f>
        <v>#VALUE!</v>
      </c>
      <c r="O2343" s="1" t="str">
        <f t="shared" si="37"/>
        <v>Expenses,amount,,source,,expence amount,50,category,H1,item1,Batool,item2,item3,,item4,,des,الحساب 362000010006086561658 التاريخ 26.08.2020 التاريخ الهجري 07.01.1442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إغلاق,dae,44069,note2,</v>
      </c>
      <c r="P2343" t="e">
        <f>COUNTIF(O:O,O2343)</f>
        <v>#VALUE!</v>
      </c>
    </row>
    <row r="2344" spans="1:16" ht="30" customHeight="1" thickBot="1" x14ac:dyDescent="0.35">
      <c r="A2344" s="8">
        <v>44099.551435185182</v>
      </c>
      <c r="B2344" s="4" t="s">
        <v>9</v>
      </c>
      <c r="C2344" s="4"/>
      <c r="D2344" s="4"/>
      <c r="E2344" s="9">
        <v>50</v>
      </c>
      <c r="F2344" s="4" t="s">
        <v>10</v>
      </c>
      <c r="G2344" s="4" t="s">
        <v>10</v>
      </c>
      <c r="H2344" s="4"/>
      <c r="I2344" s="4"/>
      <c r="J2344" s="4"/>
      <c r="K2344" s="12" t="s">
        <v>2214</v>
      </c>
      <c r="L2344" s="10">
        <v>44069</v>
      </c>
      <c r="M2344" s="4"/>
      <c r="N2344" s="1" t="e">
        <f>COUNTIF(K:K,K2344)</f>
        <v>#VALUE!</v>
      </c>
      <c r="O2344" s="1" t="str">
        <f t="shared" si="37"/>
        <v>Expenses,amount,,source,,expence amount,50,category,H1,item1,H1,item2,item3,,item4,,des,الحساب 362000010006086561658 التاريخ 26.08.2020 التاريخ الهجري 07.01.1442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إغلاق,dae,44069,note2,</v>
      </c>
      <c r="P2344" t="e">
        <f>COUNTIF(O:O,O2344)</f>
        <v>#VALUE!</v>
      </c>
    </row>
    <row r="2345" spans="1:16" ht="30" customHeight="1" thickBot="1" x14ac:dyDescent="0.35">
      <c r="A2345" s="8">
        <v>44099.784328703703</v>
      </c>
      <c r="B2345" s="4" t="s">
        <v>9</v>
      </c>
      <c r="C2345" s="4"/>
      <c r="D2345" s="4"/>
      <c r="E2345" s="9">
        <v>96</v>
      </c>
      <c r="F2345" s="4" t="s">
        <v>20</v>
      </c>
      <c r="G2345" s="4"/>
      <c r="H2345" s="4" t="s">
        <v>30</v>
      </c>
      <c r="I2345" s="4"/>
      <c r="J2345" s="4"/>
      <c r="K2345" s="9" t="s">
        <v>2215</v>
      </c>
      <c r="L2345" s="10">
        <v>44099</v>
      </c>
      <c r="M2345" s="4"/>
      <c r="N2345" s="1">
        <f>COUNTIF(K:K,K2345)</f>
        <v>1</v>
      </c>
      <c r="O2345" s="1" t="str">
        <f t="shared" si="37"/>
        <v>Expenses,amount,,source,,expence amount,96,category,Me,item1,,item2Other,item3,,item4,,des,مشتريات إنترنت بطاقة: **4529;مدى من: xx007 مبلغ: 25 USD لدى: BLD RESUME في: 2020/09/25 17:48,dae,44099,note2,</v>
      </c>
      <c r="P2345">
        <f>COUNTIF(O:O,O2345)</f>
        <v>1</v>
      </c>
    </row>
    <row r="2346" spans="1:16" ht="30" customHeight="1" thickBot="1" x14ac:dyDescent="0.35">
      <c r="A2346" s="8">
        <v>44099.784768518519</v>
      </c>
      <c r="B2346" s="4" t="s">
        <v>9</v>
      </c>
      <c r="C2346" s="4"/>
      <c r="D2346" s="4"/>
      <c r="E2346" s="9">
        <v>115</v>
      </c>
      <c r="F2346" s="4" t="s">
        <v>20</v>
      </c>
      <c r="G2346" s="4"/>
      <c r="H2346" s="4" t="s">
        <v>30</v>
      </c>
      <c r="I2346" s="4"/>
      <c r="J2346" s="4"/>
      <c r="K2346" s="9" t="s">
        <v>2216</v>
      </c>
      <c r="L2346" s="10">
        <v>44099</v>
      </c>
      <c r="M2346" s="4"/>
      <c r="N2346" s="1">
        <f>COUNTIF(K:K,K2346)</f>
        <v>1</v>
      </c>
      <c r="O2346" s="1" t="str">
        <f t="shared" si="37"/>
        <v>Expenses,amount,,source,,expence amount,115,category,Me,item1,,item2Other,item3,,item4,,des,مشتريات نقاط البيع بطاقة: **4529;مدى من: xx007 مبلغ: 30 USD لدى: GRAMMARLY CO KFVVMFZ دولة: أمريكا في: 2020/09/25 13:16,dae,44099,note2,</v>
      </c>
      <c r="P2346">
        <f>COUNTIF(O:O,O2346)</f>
        <v>1</v>
      </c>
    </row>
    <row r="2347" spans="1:16" ht="30" customHeight="1" thickBot="1" x14ac:dyDescent="0.35">
      <c r="A2347" s="8">
        <v>44099.906828703701</v>
      </c>
      <c r="B2347" s="4" t="s">
        <v>9</v>
      </c>
      <c r="C2347" s="4"/>
      <c r="D2347" s="4"/>
      <c r="E2347" s="9">
        <v>64.010000000000005</v>
      </c>
      <c r="F2347" s="4" t="s">
        <v>14</v>
      </c>
      <c r="G2347" s="4"/>
      <c r="H2347" s="4"/>
      <c r="I2347" s="4" t="s">
        <v>14</v>
      </c>
      <c r="J2347" s="4"/>
      <c r="K2347" s="9" t="s">
        <v>2217</v>
      </c>
      <c r="L2347" s="10">
        <v>44098</v>
      </c>
      <c r="M2347" s="4"/>
      <c r="N2347" s="1">
        <f>COUNTIF(K:K,K2347)</f>
        <v>1</v>
      </c>
      <c r="O2347" s="1" t="str">
        <f t="shared" si="37"/>
        <v>Expenses,amount,,source,,expence amount,64.01,category,H2,item1,,item2,item3,H2,item4,,des,مشتريات نقاط البيع بطاقة: **4529;مدى(أثير) من: xx007 مبلغ: 64.01 SAR لدى: SAUDI HYPERMARKET CO دولة: السعودية في: 2020/09/24 22:31,dae,44098,note2,</v>
      </c>
      <c r="P2347">
        <f>COUNTIF(O:O,O2347)</f>
        <v>1</v>
      </c>
    </row>
    <row r="2348" spans="1:16" ht="30" customHeight="1" thickBot="1" x14ac:dyDescent="0.35">
      <c r="A2348" s="8">
        <v>44099.907592592594</v>
      </c>
      <c r="B2348" s="4" t="s">
        <v>9</v>
      </c>
      <c r="C2348" s="4"/>
      <c r="D2348" s="4"/>
      <c r="E2348" s="9">
        <v>2.2999999999999998</v>
      </c>
      <c r="F2348" s="4" t="s">
        <v>14</v>
      </c>
      <c r="G2348" s="4"/>
      <c r="H2348" s="4"/>
      <c r="I2348" s="4" t="s">
        <v>14</v>
      </c>
      <c r="J2348" s="4"/>
      <c r="K2348" s="9" t="s">
        <v>2218</v>
      </c>
      <c r="L2348" s="10">
        <v>44098</v>
      </c>
      <c r="M2348" s="4"/>
      <c r="N2348" s="1">
        <f>COUNTIF(K:K,K2348)</f>
        <v>1</v>
      </c>
      <c r="O2348" s="1" t="str">
        <f t="shared" si="37"/>
        <v>Expenses,amount,,source,,expence amount,2.3,category,H2,item1,,item2,item3,H2,item4,,des,مشتريات نقاط البيع بطاقة: **4529;مدى(تطبيق مدى Pay) من: xx007 مبلغ: 2.30 SAR لدى: Azal Restaurant Co دولة: السعودية في: 2020/09/24 22:21,dae,44098,note2,</v>
      </c>
      <c r="P2348">
        <f>COUNTIF(O:O,O2348)</f>
        <v>1</v>
      </c>
    </row>
    <row r="2349" spans="1:16" ht="30" customHeight="1" thickBot="1" x14ac:dyDescent="0.35">
      <c r="A2349" s="8">
        <v>44099.983252314814</v>
      </c>
      <c r="B2349" s="4" t="s">
        <v>9</v>
      </c>
      <c r="C2349" s="4"/>
      <c r="D2349" s="4"/>
      <c r="E2349" s="9">
        <v>94</v>
      </c>
      <c r="F2349" s="4" t="s">
        <v>14</v>
      </c>
      <c r="G2349" s="4"/>
      <c r="H2349" s="4"/>
      <c r="I2349" s="4" t="s">
        <v>14</v>
      </c>
      <c r="J2349" s="4"/>
      <c r="K2349" s="9" t="s">
        <v>2219</v>
      </c>
      <c r="L2349" s="10">
        <v>44098</v>
      </c>
      <c r="M2349" s="4"/>
      <c r="N2349" s="1">
        <f>COUNTIF(K:K,K2349)</f>
        <v>1</v>
      </c>
      <c r="O2349" s="1" t="str">
        <f t="shared" si="37"/>
        <v>Expenses,amount,,source,,expence amount,94,category,H2,item1,,item2,item3,H2,item4,,des,مشتريات نقاط البيع بطاقة: **4529;مدى(أثير) من: xx007 مبلغ: 94.00 SAR لدى: BILLY BEEZ دولة: السعودية في: 2020/09/24 19:24,dae,44098,note2,</v>
      </c>
      <c r="P2349">
        <f>COUNTIF(O:O,O2349)</f>
        <v>1</v>
      </c>
    </row>
    <row r="2350" spans="1:16" ht="30" customHeight="1" thickBot="1" x14ac:dyDescent="0.35">
      <c r="A2350" s="8">
        <v>44100.41302083333</v>
      </c>
      <c r="B2350" s="4" t="s">
        <v>9</v>
      </c>
      <c r="C2350" s="4"/>
      <c r="D2350" s="4"/>
      <c r="E2350" s="9">
        <v>43</v>
      </c>
      <c r="F2350" s="4" t="s">
        <v>10</v>
      </c>
      <c r="G2350" s="4" t="s">
        <v>24</v>
      </c>
      <c r="H2350" s="4"/>
      <c r="I2350" s="4"/>
      <c r="J2350" s="4"/>
      <c r="K2350" s="9" t="s">
        <v>2220</v>
      </c>
      <c r="L2350" s="10">
        <v>44100</v>
      </c>
      <c r="M2350" s="4"/>
      <c r="N2350" s="1">
        <f>COUNTIF(K:K,K2350)</f>
        <v>1</v>
      </c>
      <c r="O2350" s="1" t="str">
        <f t="shared" si="37"/>
        <v>Expenses,amount,,source,,expence amount,43,category,H1,item1,Batool,item2,item3,,item4,,des,مشتريات إنترنت بطاقة: **4529;مدى من: xx007 مبلغ: 43.00 SAR لدى: HungerStation في: 2020/09/26 01:03,dae,44100,note2,</v>
      </c>
      <c r="P2350">
        <f>COUNTIF(O:O,O2350)</f>
        <v>1</v>
      </c>
    </row>
    <row r="2351" spans="1:16" ht="30" customHeight="1" thickBot="1" x14ac:dyDescent="0.35">
      <c r="A2351" s="8">
        <v>44100.449537037035</v>
      </c>
      <c r="B2351" s="4" t="s">
        <v>9</v>
      </c>
      <c r="C2351" s="4"/>
      <c r="D2351" s="4"/>
      <c r="E2351" s="9">
        <v>150</v>
      </c>
      <c r="F2351" s="4" t="s">
        <v>14</v>
      </c>
      <c r="G2351" s="4"/>
      <c r="H2351" s="4"/>
      <c r="I2351" s="4" t="s">
        <v>14</v>
      </c>
      <c r="J2351" s="4"/>
      <c r="K2351" s="12" t="s">
        <v>2221</v>
      </c>
      <c r="L2351" s="10">
        <v>44099</v>
      </c>
      <c r="M2351" s="4"/>
      <c r="N2351" s="1" t="e">
        <f>COUNTIF(K:K,K2351)</f>
        <v>#VALUE!</v>
      </c>
      <c r="O2351" s="1" t="str">
        <f t="shared" si="37"/>
        <v>Expenses,amount,,source,,expence amount,150,category,H2,item1,,item2,item3,H2,item4,,des,الحساب 362000010006086561658 التاريخ 25.09.2020 التاريخ الهجري 08.02.1442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إغلاق,dae,44099,note2,</v>
      </c>
      <c r="P2351" t="e">
        <f>COUNTIF(O:O,O2351)</f>
        <v>#VALUE!</v>
      </c>
    </row>
    <row r="2352" spans="1:16" ht="30" customHeight="1" thickBot="1" x14ac:dyDescent="0.35">
      <c r="A2352" s="8">
        <v>44100.450104166666</v>
      </c>
      <c r="B2352" s="4" t="s">
        <v>9</v>
      </c>
      <c r="C2352" s="4"/>
      <c r="D2352" s="4"/>
      <c r="E2352" s="9">
        <v>50</v>
      </c>
      <c r="F2352" s="4" t="s">
        <v>10</v>
      </c>
      <c r="G2352" s="4" t="s">
        <v>10</v>
      </c>
      <c r="H2352" s="4"/>
      <c r="I2352" s="4"/>
      <c r="J2352" s="4"/>
      <c r="K2352" s="12" t="s">
        <v>2222</v>
      </c>
      <c r="L2352" s="10">
        <v>44099</v>
      </c>
      <c r="M2352" s="4"/>
      <c r="N2352" s="1" t="e">
        <f>COUNTIF(K:K,K2352)</f>
        <v>#VALUE!</v>
      </c>
      <c r="O2352" s="1" t="str">
        <f t="shared" si="37"/>
        <v>Expenses,amount,,source,,expence amount,50,category,H1,item1,H1,item2,item3,,item4,,des,الحساب 362000010006086561658 التاريخ 25.09.2020 التاريخ الهجري 08.02.1442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إغلاق,dae,44099,note2,</v>
      </c>
      <c r="P2352" t="e">
        <f>COUNTIF(O:O,O2352)</f>
        <v>#VALUE!</v>
      </c>
    </row>
    <row r="2353" spans="1:16" ht="30" customHeight="1" thickBot="1" x14ac:dyDescent="0.35">
      <c r="A2353" s="8">
        <v>44100.470300925925</v>
      </c>
      <c r="B2353" s="4" t="s">
        <v>9</v>
      </c>
      <c r="C2353" s="4"/>
      <c r="D2353" s="4"/>
      <c r="E2353" s="9">
        <v>100</v>
      </c>
      <c r="F2353" s="4" t="s">
        <v>14</v>
      </c>
      <c r="G2353" s="4"/>
      <c r="H2353" s="4"/>
      <c r="I2353" s="4" t="s">
        <v>14</v>
      </c>
      <c r="J2353" s="4"/>
      <c r="K2353" s="12" t="s">
        <v>2223</v>
      </c>
      <c r="L2353" s="10">
        <v>44068</v>
      </c>
      <c r="M2353" s="4"/>
      <c r="N2353" s="1" t="e">
        <f>COUNTIF(K:K,K2353)</f>
        <v>#VALUE!</v>
      </c>
      <c r="O2353" s="1" t="str">
        <f t="shared" si="37"/>
        <v>Expenses,amount,,source,,expence amount,100,category,H2,item1,,item2,item3,H2,item4,,des,الحساب 362000010006086561658 التاريخ 25.08.2020 التاريخ الهجري 06.01.1442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إغلاق,dae,44068,note2,</v>
      </c>
      <c r="P2353" t="e">
        <f>COUNTIF(O:O,O2353)</f>
        <v>#VALUE!</v>
      </c>
    </row>
    <row r="2354" spans="1:16" ht="30" customHeight="1" thickBot="1" x14ac:dyDescent="0.35">
      <c r="A2354" s="8">
        <v>44100.470729166664</v>
      </c>
      <c r="B2354" s="4" t="s">
        <v>9</v>
      </c>
      <c r="C2354" s="4"/>
      <c r="D2354" s="4"/>
      <c r="E2354" s="9">
        <v>50</v>
      </c>
      <c r="F2354" s="4" t="s">
        <v>10</v>
      </c>
      <c r="G2354" s="4" t="s">
        <v>24</v>
      </c>
      <c r="H2354" s="4"/>
      <c r="I2354" s="4"/>
      <c r="J2354" s="4"/>
      <c r="K2354" s="12" t="s">
        <v>2224</v>
      </c>
      <c r="L2354" s="10">
        <v>44068</v>
      </c>
      <c r="M2354" s="4"/>
      <c r="N2354" s="1" t="e">
        <f>COUNTIF(K:K,K2354)</f>
        <v>#VALUE!</v>
      </c>
      <c r="O2354" s="1" t="str">
        <f t="shared" si="37"/>
        <v>Expenses,amount,,source,,expence amount,50,category,H1,item1,Batool,item2,item3,,item4,,des,الحساب 362000010006086561658 التاريخ 25.08.2020 التاريخ الهجري 06.01.1442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إغلاق,dae,44068,note2,</v>
      </c>
      <c r="P2354" t="e">
        <f>COUNTIF(O:O,O2354)</f>
        <v>#VALUE!</v>
      </c>
    </row>
    <row r="2355" spans="1:16" ht="30" customHeight="1" thickBot="1" x14ac:dyDescent="0.35">
      <c r="A2355" s="8">
        <v>44100.471782407411</v>
      </c>
      <c r="B2355" s="4" t="s">
        <v>9</v>
      </c>
      <c r="C2355" s="4"/>
      <c r="D2355" s="4"/>
      <c r="E2355" s="9">
        <v>400</v>
      </c>
      <c r="F2355" s="4" t="s">
        <v>10</v>
      </c>
      <c r="G2355" s="4" t="s">
        <v>10</v>
      </c>
      <c r="H2355" s="4"/>
      <c r="I2355" s="4"/>
      <c r="J2355" s="4"/>
      <c r="K2355" s="12" t="s">
        <v>2225</v>
      </c>
      <c r="L2355" s="10">
        <v>44068</v>
      </c>
      <c r="M2355" s="4"/>
      <c r="N2355" s="1" t="e">
        <f>COUNTIF(K:K,K2355)</f>
        <v>#VALUE!</v>
      </c>
      <c r="O2355" s="1" t="str">
        <f t="shared" si="37"/>
        <v>Expenses,amount,,source,,expence amount,400,category,H1,item1,H1,item2,item3,,item4,,des,الحساب 362000010006086561658 التاريخ 25.08.2020 التاريخ الهجري 06.01.1442 مدين -400.00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إغلاق,dae,44068,note2,</v>
      </c>
      <c r="P2355" t="e">
        <f>COUNTIF(O:O,O2355)</f>
        <v>#VALUE!</v>
      </c>
    </row>
    <row r="2356" spans="1:16" ht="30" customHeight="1" thickBot="1" x14ac:dyDescent="0.35">
      <c r="A2356" s="8">
        <v>44100.472569444442</v>
      </c>
      <c r="B2356" s="4" t="s">
        <v>9</v>
      </c>
      <c r="C2356" s="4"/>
      <c r="D2356" s="4"/>
      <c r="E2356" s="11">
        <v>6000</v>
      </c>
      <c r="F2356" s="4" t="s">
        <v>14</v>
      </c>
      <c r="G2356" s="4"/>
      <c r="H2356" s="4"/>
      <c r="I2356" s="4" t="s">
        <v>100</v>
      </c>
      <c r="J2356" s="4"/>
      <c r="K2356" s="12" t="s">
        <v>2226</v>
      </c>
      <c r="L2356" s="10">
        <v>44068</v>
      </c>
      <c r="M2356" s="4"/>
      <c r="N2356" s="1" t="e">
        <f>COUNTIF(K:K,K2356)</f>
        <v>#VALUE!</v>
      </c>
      <c r="O2356" s="1" t="str">
        <f t="shared" si="37"/>
        <v>Expenses,amount,,source,,expence amount,6000,category,H2,item1,,item2,item3,Jana,item4,,des,الحساب 362000010006086561658 التاريخ 25.08.2020 التاريخ الهجري 06.01.1442 مدين -6,000.00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 مدارس,dae,44068,note2,</v>
      </c>
      <c r="P2356" t="e">
        <f>COUNTIF(O:O,O2356)</f>
        <v>#VALUE!</v>
      </c>
    </row>
    <row r="2357" spans="1:16" ht="30" customHeight="1" thickBot="1" x14ac:dyDescent="0.35">
      <c r="A2357" s="8">
        <v>44100.658958333333</v>
      </c>
      <c r="B2357" s="4" t="s">
        <v>9</v>
      </c>
      <c r="C2357" s="4"/>
      <c r="D2357" s="4"/>
      <c r="E2357" s="9">
        <v>14</v>
      </c>
      <c r="F2357" s="4" t="s">
        <v>20</v>
      </c>
      <c r="G2357" s="4"/>
      <c r="H2357" s="4" t="s">
        <v>22</v>
      </c>
      <c r="I2357" s="4"/>
      <c r="J2357" s="4"/>
      <c r="K2357" s="9" t="s">
        <v>2227</v>
      </c>
      <c r="L2357" s="10">
        <v>44100</v>
      </c>
      <c r="M2357" s="4"/>
      <c r="N2357" s="1">
        <f>COUNTIF(K:K,K2357)</f>
        <v>1</v>
      </c>
      <c r="O2357" s="1" t="str">
        <f t="shared" si="37"/>
        <v>Expenses,amount,,source,,expence amount,14,category,Me,item1,,item2Fuel,item3,,item4,,des,شراء عبر نقاط البيع بطاقة:*9034;مدى(أثير) من:*2984 لدى:Al Dhaher Station مبلغ:SAR 14.00 في:20-09-26 13:56,dae,44100,note2,</v>
      </c>
      <c r="P2357">
        <f>COUNTIF(O:O,O2357)</f>
        <v>1</v>
      </c>
    </row>
    <row r="2358" spans="1:16" ht="30" customHeight="1" thickBot="1" x14ac:dyDescent="0.35">
      <c r="A2358" s="8">
        <v>44100.672743055555</v>
      </c>
      <c r="B2358" s="4" t="s">
        <v>9</v>
      </c>
      <c r="C2358" s="4"/>
      <c r="D2358" s="4"/>
      <c r="E2358" s="9">
        <v>100</v>
      </c>
      <c r="F2358" s="4" t="s">
        <v>20</v>
      </c>
      <c r="G2358" s="4"/>
      <c r="H2358" s="4" t="s">
        <v>156</v>
      </c>
      <c r="I2358" s="4"/>
      <c r="J2358" s="4"/>
      <c r="K2358" s="12" t="s">
        <v>2228</v>
      </c>
      <c r="L2358" s="10">
        <v>44066</v>
      </c>
      <c r="M2358" s="4"/>
      <c r="N2358" s="1" t="e">
        <f>COUNTIF(K:K,K2358)</f>
        <v>#VALUE!</v>
      </c>
      <c r="O2358" s="1" t="str">
        <f t="shared" si="37"/>
        <v>Expenses,amount,,source,,expence amount,100,category,Me,item1,,item2Charity,item3,,item4,,des,الحساب 362000010006086561658 التاريخ 23.08.2020 التاريخ الهجري 04.01.1442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إغلاق,dae,44066,note2,</v>
      </c>
      <c r="P2358" t="e">
        <f>COUNTIF(O:O,O2358)</f>
        <v>#VALUE!</v>
      </c>
    </row>
    <row r="2359" spans="1:16" ht="30" customHeight="1" thickBot="1" x14ac:dyDescent="0.35">
      <c r="A2359" s="8">
        <v>44100.674178240741</v>
      </c>
      <c r="B2359" s="4" t="s">
        <v>9</v>
      </c>
      <c r="C2359" s="4"/>
      <c r="D2359" s="4"/>
      <c r="E2359" s="9">
        <v>130</v>
      </c>
      <c r="F2359" s="4" t="s">
        <v>10</v>
      </c>
      <c r="G2359" s="4" t="s">
        <v>10</v>
      </c>
      <c r="H2359" s="4"/>
      <c r="I2359" s="4"/>
      <c r="J2359" s="4"/>
      <c r="K2359" s="12" t="s">
        <v>2229</v>
      </c>
      <c r="L2359" s="10">
        <v>44066</v>
      </c>
      <c r="M2359" s="4"/>
      <c r="N2359" s="1" t="e">
        <f>COUNTIF(K:K,K2359)</f>
        <v>#VALUE!</v>
      </c>
      <c r="O2359" s="1" t="str">
        <f t="shared" si="37"/>
        <v>Expenses,amount,,source,,expence amount,130,category,H1,item1,H1,item2,item3,,item4,,des,الحساب 362000010006086561658 التاريخ 23.08.2020 التاريخ الهجري 04.01.1442 مدين -130.00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إغلاق,dae,44066,note2,</v>
      </c>
      <c r="P2359" t="e">
        <f>COUNTIF(O:O,O2359)</f>
        <v>#VALUE!</v>
      </c>
    </row>
    <row r="2360" spans="1:16" ht="30" customHeight="1" thickBot="1" x14ac:dyDescent="0.35">
      <c r="A2360" s="8">
        <v>44100.948888888888</v>
      </c>
      <c r="B2360" s="4" t="s">
        <v>9</v>
      </c>
      <c r="C2360" s="4"/>
      <c r="D2360" s="4"/>
      <c r="E2360" s="9">
        <v>30</v>
      </c>
      <c r="F2360" s="4" t="s">
        <v>14</v>
      </c>
      <c r="G2360" s="4"/>
      <c r="H2360" s="4"/>
      <c r="I2360" s="4" t="s">
        <v>14</v>
      </c>
      <c r="J2360" s="4"/>
      <c r="K2360" s="9" t="s">
        <v>2230</v>
      </c>
      <c r="L2360" s="10">
        <v>44100</v>
      </c>
      <c r="M2360" s="4"/>
      <c r="N2360" s="1">
        <f>COUNTIF(K:K,K2360)</f>
        <v>1</v>
      </c>
      <c r="O2360" s="1" t="str">
        <f t="shared" si="37"/>
        <v>Expenses,amount,,source,,expence amount,30,category,H2,item1,,item2,item3,H2,item4,,des,مشتريات نقاط البيع بطاقة: **4529;مدى(تطبيق مدى Pay) من: xx007 مبلغ: 30.00 SAR لدى: MCDONALDS AL NADA دولة: السعودية في: 2020/09/26 21:17,dae,44100,note2,</v>
      </c>
      <c r="P2360">
        <f>COUNTIF(O:O,O2360)</f>
        <v>1</v>
      </c>
    </row>
    <row r="2361" spans="1:16" ht="30" customHeight="1" thickBot="1" x14ac:dyDescent="0.35">
      <c r="A2361" s="8">
        <v>44100.949201388888</v>
      </c>
      <c r="B2361" s="4" t="s">
        <v>9</v>
      </c>
      <c r="C2361" s="4"/>
      <c r="D2361" s="4"/>
      <c r="E2361" s="9">
        <v>250</v>
      </c>
      <c r="F2361" s="4" t="s">
        <v>14</v>
      </c>
      <c r="G2361" s="4"/>
      <c r="H2361" s="4"/>
      <c r="I2361" s="4" t="s">
        <v>14</v>
      </c>
      <c r="J2361" s="4"/>
      <c r="K2361" s="9" t="s">
        <v>2231</v>
      </c>
      <c r="L2361" s="10">
        <v>44100</v>
      </c>
      <c r="M2361" s="4"/>
      <c r="N2361" s="1">
        <f>COUNTIF(K:K,K2361)</f>
        <v>1</v>
      </c>
      <c r="O2361" s="1" t="str">
        <f t="shared" si="37"/>
        <v>Expenses,amount,,source,,expence amount,250,category,H2,item1,,item2,item3,H2,item4,,des,سحب: صراف آلي بطاقة: **4529 مدى دولة: السعودية من: xx007 مبلغ: 250.00 SAR في: 2020/09/26 21:32,dae,44100,note2,</v>
      </c>
      <c r="P2361">
        <f>COUNTIF(O:O,O2361)</f>
        <v>1</v>
      </c>
    </row>
    <row r="2362" spans="1:16" ht="30" customHeight="1" thickBot="1" x14ac:dyDescent="0.35">
      <c r="A2362" s="8">
        <v>44101.486446759256</v>
      </c>
      <c r="B2362" s="4" t="s">
        <v>9</v>
      </c>
      <c r="C2362" s="4"/>
      <c r="D2362" s="4"/>
      <c r="E2362" s="9">
        <v>9</v>
      </c>
      <c r="F2362" s="4" t="s">
        <v>20</v>
      </c>
      <c r="G2362" s="4"/>
      <c r="H2362" s="4" t="s">
        <v>74</v>
      </c>
      <c r="I2362" s="4"/>
      <c r="J2362" s="4"/>
      <c r="K2362" s="9" t="s">
        <v>2232</v>
      </c>
      <c r="L2362" s="10">
        <v>44101</v>
      </c>
      <c r="M2362" s="4"/>
      <c r="N2362" s="1">
        <f>COUNTIF(K:K,K2362)</f>
        <v>1</v>
      </c>
      <c r="O2362" s="1" t="str">
        <f t="shared" si="37"/>
        <v>Expenses,amount,,source,,expence amount,9,category,Me,item1,,item2Food,item3,,item4,,des,مشتريات نقاط البيع بطاقة: **4529;مدى(تطبيق مدى Pay) من: xx007 مبلغ: 9.00 SAR لدى: NAWAFED EST دولة: السعودية في: 2020/09/27 09:29,dae,44101,note2,</v>
      </c>
      <c r="P2362">
        <f>COUNTIF(O:O,O2362)</f>
        <v>1</v>
      </c>
    </row>
    <row r="2363" spans="1:16" ht="30" customHeight="1" thickBot="1" x14ac:dyDescent="0.35">
      <c r="A2363" s="8">
        <v>44101.677268518521</v>
      </c>
      <c r="B2363" s="4" t="s">
        <v>9</v>
      </c>
      <c r="C2363" s="4"/>
      <c r="D2363" s="4"/>
      <c r="E2363" s="9">
        <v>10</v>
      </c>
      <c r="F2363" s="4" t="s">
        <v>20</v>
      </c>
      <c r="G2363" s="4"/>
      <c r="H2363" s="4" t="s">
        <v>22</v>
      </c>
      <c r="I2363" s="4"/>
      <c r="J2363" s="4"/>
      <c r="K2363" s="12" t="s">
        <v>2233</v>
      </c>
      <c r="L2363" s="10">
        <v>44101</v>
      </c>
      <c r="M2363" s="4"/>
      <c r="N2363" s="1">
        <f>COUNTIF(K:K,K2363)</f>
        <v>1</v>
      </c>
      <c r="O2363" s="1" t="str">
        <f t="shared" si="37"/>
        <v>Expenses,amount,,source,,expence amount,10,category,Me,item1,,item2Fuel,item3,,item4,,des,مشتريات نقاط البيع بطاقة: **4529;مدى(تطبيق مدى Pay) من: xx007 مبلغ: 10.00 SAR لدى: WADI ALBASHAER COMPANY دولة: السعودية في: 2020/09/27 13:58,dae,44101,note2,</v>
      </c>
      <c r="P2363">
        <f>COUNTIF(O:O,O2363)</f>
        <v>1</v>
      </c>
    </row>
    <row r="2364" spans="1:16" ht="30" customHeight="1" thickBot="1" x14ac:dyDescent="0.35">
      <c r="A2364" s="8">
        <v>44102.007453703707</v>
      </c>
      <c r="B2364" s="4" t="s">
        <v>9</v>
      </c>
      <c r="C2364" s="4"/>
      <c r="D2364" s="4"/>
      <c r="E2364" s="9">
        <v>50</v>
      </c>
      <c r="F2364" s="4" t="s">
        <v>14</v>
      </c>
      <c r="G2364" s="4"/>
      <c r="H2364" s="4"/>
      <c r="I2364" s="4" t="s">
        <v>14</v>
      </c>
      <c r="J2364" s="4"/>
      <c r="K2364" s="12" t="s">
        <v>2234</v>
      </c>
      <c r="L2364" s="10">
        <v>44100</v>
      </c>
      <c r="M2364" s="4"/>
      <c r="N2364" s="1" t="e">
        <f>COUNTIF(K:K,K2364)</f>
        <v>#VALUE!</v>
      </c>
      <c r="O2364" s="1" t="str">
        <f t="shared" si="37"/>
        <v>Expenses,amount,,source,,expence amount,50,category,H2,item1,,item2,item3,H2,item4,,des,الحساب 362000010006086561658 التاريخ 26.09.2020 التاريخ الهجري 09.02.1442 مدين -50.00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إغلاق,dae,44100,note2,</v>
      </c>
      <c r="P2364" t="e">
        <f>COUNTIF(O:O,O2364)</f>
        <v>#VALUE!</v>
      </c>
    </row>
    <row r="2365" spans="1:16" ht="30" customHeight="1" thickBot="1" x14ac:dyDescent="0.35">
      <c r="A2365" s="8">
        <v>44102.007916666669</v>
      </c>
      <c r="B2365" s="4" t="s">
        <v>9</v>
      </c>
      <c r="C2365" s="4"/>
      <c r="D2365" s="4"/>
      <c r="E2365" s="9">
        <v>150</v>
      </c>
      <c r="F2365" s="4" t="s">
        <v>14</v>
      </c>
      <c r="G2365" s="4"/>
      <c r="H2365" s="4"/>
      <c r="I2365" s="4" t="s">
        <v>14</v>
      </c>
      <c r="J2365" s="4"/>
      <c r="K2365" s="12" t="s">
        <v>2235</v>
      </c>
      <c r="L2365" s="10">
        <v>44100</v>
      </c>
      <c r="M2365" s="4"/>
      <c r="N2365" s="1" t="e">
        <f>COUNTIF(K:K,K2365)</f>
        <v>#VALUE!</v>
      </c>
      <c r="O2365" s="1" t="str">
        <f t="shared" si="37"/>
        <v>Expenses,amount,,source,,expence amount,150,category,H2,item1,,item2,item3,H2,item4,,des,الحساب 362000010006086561658 التاريخ 26.09.2020 التاريخ الهجري 09.02.1442 مدين -150.00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إغلاق,dae,44100,note2,</v>
      </c>
      <c r="P2365" t="e">
        <f>COUNTIF(O:O,O2365)</f>
        <v>#VALUE!</v>
      </c>
    </row>
    <row r="2366" spans="1:16" ht="30" customHeight="1" thickBot="1" x14ac:dyDescent="0.35">
      <c r="A2366" s="8">
        <v>44102.008437500001</v>
      </c>
      <c r="B2366" s="4" t="s">
        <v>17</v>
      </c>
      <c r="C2366" s="9">
        <v>150</v>
      </c>
      <c r="D2366" s="4" t="s">
        <v>2113</v>
      </c>
      <c r="E2366" s="4"/>
      <c r="F2366" s="4"/>
      <c r="G2366" s="4"/>
      <c r="H2366" s="4"/>
      <c r="I2366" s="4"/>
      <c r="J2366" s="4"/>
      <c r="K2366" s="12" t="s">
        <v>2236</v>
      </c>
      <c r="L2366" s="10">
        <v>44100</v>
      </c>
      <c r="M2366" s="4"/>
      <c r="N2366" s="1">
        <f>COUNTIF(K:K,K2366)</f>
        <v>1</v>
      </c>
      <c r="O2366" s="1" t="str">
        <f t="shared" si="37"/>
        <v>Income,amount,150,source,Abowahi,expence amount,,category,,item1,,item2,item3,,item4,,des,الحساب 362000010006086561658 التاريخ 26.09.2020 التاريخ الهجري 09.02.1442 دائن 150.00 تفاصيل التحويل للحساب الصراف الالي نوع قناة الاتصال الصراف الآلي ملاحظات من حساب تركي محمد ناصر العاطف القحطاني طباعة PDF أرسالها الى البريد الالكتروني إغلاق,dae,44100,note2,</v>
      </c>
      <c r="P2366" t="e">
        <f>COUNTIF(O:O,O2366)</f>
        <v>#VALUE!</v>
      </c>
    </row>
    <row r="2367" spans="1:16" ht="30" customHeight="1" thickBot="1" x14ac:dyDescent="0.35">
      <c r="A2367" s="8">
        <v>44102.00917824074</v>
      </c>
      <c r="B2367" s="4" t="s">
        <v>9</v>
      </c>
      <c r="C2367" s="4"/>
      <c r="D2367" s="4"/>
      <c r="E2367" s="9">
        <v>75</v>
      </c>
      <c r="F2367" s="4" t="s">
        <v>10</v>
      </c>
      <c r="G2367" s="4" t="s">
        <v>24</v>
      </c>
      <c r="H2367" s="4"/>
      <c r="I2367" s="4"/>
      <c r="J2367" s="4"/>
      <c r="K2367" s="12" t="s">
        <v>2237</v>
      </c>
      <c r="L2367" s="10">
        <v>44065</v>
      </c>
      <c r="M2367" s="4"/>
      <c r="N2367" s="1" t="e">
        <f>COUNTIF(K:K,K2367)</f>
        <v>#VALUE!</v>
      </c>
      <c r="O2367" s="1" t="str">
        <f t="shared" si="37"/>
        <v>Expenses,amount,,source,,expence amount,75,category,H1,item1,Batool,item2,item3,,item4,,des,الحساب 362000010006086561658 التاريخ 22.08.2020 التاريخ الهجري 03.01.1442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إغلاق,dae,44065,note2,</v>
      </c>
      <c r="P2367" t="e">
        <f>COUNTIF(O:O,O2367)</f>
        <v>#VALUE!</v>
      </c>
    </row>
    <row r="2368" spans="1:16" ht="30" customHeight="1" thickBot="1" x14ac:dyDescent="0.35">
      <c r="A2368" s="8">
        <v>44102.010347222225</v>
      </c>
      <c r="B2368" s="4" t="s">
        <v>9</v>
      </c>
      <c r="C2368" s="4"/>
      <c r="D2368" s="4"/>
      <c r="E2368" s="9">
        <v>100</v>
      </c>
      <c r="F2368" s="4" t="s">
        <v>20</v>
      </c>
      <c r="G2368" s="4"/>
      <c r="H2368" s="4" t="s">
        <v>156</v>
      </c>
      <c r="I2368" s="4"/>
      <c r="J2368" s="4"/>
      <c r="K2368" s="12" t="s">
        <v>2238</v>
      </c>
      <c r="L2368" s="10">
        <v>44063</v>
      </c>
      <c r="M2368" s="4"/>
      <c r="N2368" s="1" t="e">
        <f>COUNTIF(K:K,K2368)</f>
        <v>#VALUE!</v>
      </c>
      <c r="O2368" s="1" t="str">
        <f t="shared" si="37"/>
        <v>Expenses,amount,,source,,expence amount,100,category,Me,item1,,item2Charity,item3,,item4,,des,الحساب 362000010006086561658 التاريخ 20.08.2020 التاريخ الهجري 01.01.1442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إغلاق,dae,44063,note2,</v>
      </c>
      <c r="P2368" t="e">
        <f>COUNTIF(O:O,O2368)</f>
        <v>#VALUE!</v>
      </c>
    </row>
    <row r="2369" spans="1:16" ht="30" customHeight="1" thickBot="1" x14ac:dyDescent="0.35">
      <c r="A2369" s="8">
        <v>44102.010960648149</v>
      </c>
      <c r="B2369" s="4" t="s">
        <v>9</v>
      </c>
      <c r="C2369" s="4"/>
      <c r="D2369" s="4"/>
      <c r="E2369" s="9">
        <v>100</v>
      </c>
      <c r="F2369" s="4" t="s">
        <v>10</v>
      </c>
      <c r="G2369" s="4" t="s">
        <v>10</v>
      </c>
      <c r="H2369" s="4"/>
      <c r="I2369" s="4"/>
      <c r="J2369" s="4"/>
      <c r="K2369" s="12" t="s">
        <v>2239</v>
      </c>
      <c r="L2369" s="10">
        <v>44063</v>
      </c>
      <c r="M2369" s="4"/>
      <c r="N2369" s="1" t="e">
        <f>COUNTIF(K:K,K2369)</f>
        <v>#VALUE!</v>
      </c>
      <c r="O2369" s="1" t="str">
        <f t="shared" si="37"/>
        <v>Expenses,amount,,source,,expence amount,100,category,H1,item1,H1,item2,item3,,item4,,des,الحساب 362000010006086561658 التاريخ 20.08.2020 التاريخ الهجري 01.01.1442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إغلاق,dae,44063,note2,</v>
      </c>
      <c r="P2369" t="e">
        <f>COUNTIF(O:O,O2369)</f>
        <v>#VALUE!</v>
      </c>
    </row>
    <row r="2370" spans="1:16" ht="30" customHeight="1" thickBot="1" x14ac:dyDescent="0.35">
      <c r="A2370" s="8">
        <v>44102.586712962962</v>
      </c>
      <c r="B2370" s="4" t="s">
        <v>9</v>
      </c>
      <c r="C2370" s="4"/>
      <c r="D2370" s="4"/>
      <c r="E2370" s="9">
        <v>20</v>
      </c>
      <c r="F2370" s="4" t="s">
        <v>20</v>
      </c>
      <c r="G2370" s="4"/>
      <c r="H2370" s="4" t="s">
        <v>22</v>
      </c>
      <c r="I2370" s="4"/>
      <c r="J2370" s="4"/>
      <c r="K2370" s="9" t="s">
        <v>2240</v>
      </c>
      <c r="L2370" s="10">
        <v>44102</v>
      </c>
      <c r="M2370" s="4"/>
      <c r="N2370" s="1">
        <f>COUNTIF(K:K,K2370)</f>
        <v>1</v>
      </c>
      <c r="O2370" s="1" t="str">
        <f t="shared" si="37"/>
        <v>Expenses,amount,,source,,expence amount,20,category,Me,item1,,item2Fuel,item3,,item4,,des,مشتريات نقاط البيع بطاقة: **4529;مدى(تطبيق مدى Pay) من: xx007 مبلغ: 20.00 SAR لدى: OTHMAN BIN AFAN دولة: السعودية في: 2020/09/28 13:09,dae,44102,note2,</v>
      </c>
      <c r="P2370">
        <f>COUNTIF(O:O,O2370)</f>
        <v>1</v>
      </c>
    </row>
    <row r="2371" spans="1:16" ht="30" customHeight="1" thickBot="1" x14ac:dyDescent="0.35">
      <c r="A2371" s="8">
        <v>44102.587164351855</v>
      </c>
      <c r="B2371" s="4" t="s">
        <v>9</v>
      </c>
      <c r="C2371" s="4"/>
      <c r="D2371" s="4"/>
      <c r="E2371" s="9">
        <v>10</v>
      </c>
      <c r="F2371" s="4" t="s">
        <v>20</v>
      </c>
      <c r="G2371" s="4"/>
      <c r="H2371" s="4" t="s">
        <v>22</v>
      </c>
      <c r="I2371" s="4"/>
      <c r="J2371" s="4"/>
      <c r="K2371" s="9" t="s">
        <v>2241</v>
      </c>
      <c r="L2371" s="10">
        <v>44102</v>
      </c>
      <c r="M2371" s="4"/>
      <c r="N2371" s="1">
        <f>COUNTIF(K:K,K2371)</f>
        <v>1</v>
      </c>
      <c r="O2371" s="1" t="str">
        <f t="shared" si="37"/>
        <v>Expenses,amount,,source,,expence amount,10,category,Me,item1,,item2Fuel,item3,,item4,,des,مشتريات نقاط البيع بطاقة: **4529;مدى(تطبيق مدى Pay) من: xx007 مبلغ: 10.00 SAR لدى: OTHMAN BIN AFAN دولة: السعودية في: 2020/09/28 08:59,dae,44102,note2,</v>
      </c>
      <c r="P2371">
        <f>COUNTIF(O:O,O2371)</f>
        <v>1</v>
      </c>
    </row>
    <row r="2372" spans="1:16" ht="30" customHeight="1" thickBot="1" x14ac:dyDescent="0.35">
      <c r="A2372" s="8">
        <v>44103.324675925927</v>
      </c>
      <c r="B2372" s="4" t="s">
        <v>9</v>
      </c>
      <c r="C2372" s="4"/>
      <c r="D2372" s="4"/>
      <c r="E2372" s="9">
        <v>50</v>
      </c>
      <c r="F2372" s="4" t="s">
        <v>10</v>
      </c>
      <c r="G2372" s="4" t="s">
        <v>24</v>
      </c>
      <c r="H2372" s="4"/>
      <c r="I2372" s="4"/>
      <c r="J2372" s="4"/>
      <c r="K2372" s="12" t="s">
        <v>2242</v>
      </c>
      <c r="L2372" s="10">
        <v>44102</v>
      </c>
      <c r="M2372" s="4"/>
      <c r="N2372" s="1" t="e">
        <f>COUNTIF(K:K,K2372)</f>
        <v>#VALUE!</v>
      </c>
      <c r="O2372" s="1" t="str">
        <f t="shared" si="37"/>
        <v>Expenses,amount,,source,,expence amount,50,category,H1,item1,Batool,item2,item3,,item4,,des,الحساب 362000010006086561658 التاريخ 28.09.2020 التاريخ الهجري 11.02.1442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إغلاق,dae,44102,note2,</v>
      </c>
      <c r="P2372" t="e">
        <f>COUNTIF(O:O,O2372)</f>
        <v>#VALUE!</v>
      </c>
    </row>
    <row r="2373" spans="1:16" ht="30" customHeight="1" thickBot="1" x14ac:dyDescent="0.35">
      <c r="A2373" s="8">
        <v>44103.359351851854</v>
      </c>
      <c r="B2373" s="4" t="s">
        <v>9</v>
      </c>
      <c r="C2373" s="4"/>
      <c r="D2373" s="4"/>
      <c r="E2373" s="9">
        <v>51</v>
      </c>
      <c r="F2373" s="4" t="s">
        <v>14</v>
      </c>
      <c r="G2373" s="4"/>
      <c r="H2373" s="4"/>
      <c r="I2373" s="4" t="s">
        <v>14</v>
      </c>
      <c r="J2373" s="4"/>
      <c r="K2373" s="9" t="s">
        <v>2243</v>
      </c>
      <c r="L2373" s="10">
        <v>44102</v>
      </c>
      <c r="M2373" s="4"/>
      <c r="N2373" s="1">
        <f>COUNTIF(K:K,K2373)</f>
        <v>1</v>
      </c>
      <c r="O2373" s="1" t="str">
        <f t="shared" si="37"/>
        <v>Expenses,amount,,source,,expence amount,51,category,H2,item1,,item2,item3,H2,item4,,des,مشتريات نقاط البيع بطاقة: **4529;مدى(تطبيق مدى Pay) من: xx007 مبلغ: 51.00 SAR لدى: EST BAYAREQ DUBAI دولة: السعودية في: 2020/09/28 20:44,dae,44102,note2,</v>
      </c>
      <c r="P2373">
        <f>COUNTIF(O:O,O2373)</f>
        <v>1</v>
      </c>
    </row>
    <row r="2374" spans="1:16" ht="30" customHeight="1" thickBot="1" x14ac:dyDescent="0.35">
      <c r="A2374" s="8">
        <v>44103.3596875</v>
      </c>
      <c r="B2374" s="4" t="s">
        <v>9</v>
      </c>
      <c r="C2374" s="4"/>
      <c r="D2374" s="4"/>
      <c r="E2374" s="9">
        <v>4</v>
      </c>
      <c r="F2374" s="4" t="s">
        <v>20</v>
      </c>
      <c r="G2374" s="4"/>
      <c r="H2374" s="4" t="s">
        <v>74</v>
      </c>
      <c r="I2374" s="4"/>
      <c r="J2374" s="4"/>
      <c r="K2374" s="9" t="s">
        <v>2244</v>
      </c>
      <c r="L2374" s="10">
        <v>44102</v>
      </c>
      <c r="M2374" s="4"/>
      <c r="N2374" s="1">
        <f>COUNTIF(K:K,K2374)</f>
        <v>1</v>
      </c>
      <c r="O2374" s="1" t="str">
        <f t="shared" si="37"/>
        <v>Expenses,amount,,source,,expence amount,4,category,Me,item1,,item2Food,item3,,item4,,des,مشتريات نقاط البيع بطاقة: **4529;مدى(تطبيق مدى Pay) من: xx007 مبلغ: 4.00 SAR لدى: MOHMMED KHALAF دولة: السعودية في: 2020/09/28 14:08,dae,44102,note2,</v>
      </c>
      <c r="P2374">
        <f>COUNTIF(O:O,O2374)</f>
        <v>1</v>
      </c>
    </row>
    <row r="2375" spans="1:16" ht="30" customHeight="1" thickBot="1" x14ac:dyDescent="0.35">
      <c r="A2375" s="8">
        <v>44103.441412037035</v>
      </c>
      <c r="B2375" s="4" t="s">
        <v>9</v>
      </c>
      <c r="C2375" s="4"/>
      <c r="D2375" s="4"/>
      <c r="E2375" s="9">
        <v>20</v>
      </c>
      <c r="F2375" s="4" t="s">
        <v>20</v>
      </c>
      <c r="G2375" s="4"/>
      <c r="H2375" s="4" t="s">
        <v>22</v>
      </c>
      <c r="I2375" s="4"/>
      <c r="J2375" s="4"/>
      <c r="K2375" s="9" t="s">
        <v>2245</v>
      </c>
      <c r="L2375" s="10">
        <v>44103</v>
      </c>
      <c r="M2375" s="4"/>
      <c r="N2375" s="1">
        <f>COUNTIF(K:K,K2375)</f>
        <v>1</v>
      </c>
      <c r="O2375" s="1" t="str">
        <f t="shared" si="37"/>
        <v>Expenses,amount,,source,,expence amount,20,category,Me,item1,,item2Fuel,item3,,item4,,des,مشتريات نقاط البيع بطاقة: **4529;مدى(تطبيق مدى Pay) من: xx007 مبلغ: 20.00 SAR لدى: NAFT Abu Bakr دولة: السعودية في: 2020/09/29 09:03,dae,44103,note2,</v>
      </c>
      <c r="P2375">
        <f>COUNTIF(O:O,O2375)</f>
        <v>1</v>
      </c>
    </row>
    <row r="2376" spans="1:16" ht="30" customHeight="1" thickBot="1" x14ac:dyDescent="0.35">
      <c r="A2376" s="8">
        <v>44103.441724537035</v>
      </c>
      <c r="B2376" s="4" t="s">
        <v>9</v>
      </c>
      <c r="C2376" s="4"/>
      <c r="D2376" s="4"/>
      <c r="E2376" s="9">
        <v>16</v>
      </c>
      <c r="F2376" s="4" t="s">
        <v>20</v>
      </c>
      <c r="G2376" s="4"/>
      <c r="H2376" s="4" t="s">
        <v>74</v>
      </c>
      <c r="I2376" s="4"/>
      <c r="J2376" s="4"/>
      <c r="K2376" s="9" t="s">
        <v>2246</v>
      </c>
      <c r="L2376" s="10">
        <v>44103</v>
      </c>
      <c r="M2376" s="4"/>
      <c r="N2376" s="1">
        <f>COUNTIF(K:K,K2376)</f>
        <v>1</v>
      </c>
      <c r="O2376" s="1" t="str">
        <f t="shared" si="37"/>
        <v>Expenses,amount,,source,,expence amount,16,category,Me,item1,,item2Food,item3,,item4,,des,مشتريات نقاط البيع بطاقة: **4529;مدى(تطبيق مدى Pay) من: xx007 مبلغ: 16.00 SAR لدى: MAMANOUA JUICE CENTER دولة: السعودية في: 2020/09/29 09:29,dae,44103,note2,</v>
      </c>
      <c r="P2376">
        <f>COUNTIF(O:O,O2376)</f>
        <v>1</v>
      </c>
    </row>
    <row r="2377" spans="1:16" ht="30" customHeight="1" thickBot="1" x14ac:dyDescent="0.35">
      <c r="A2377" s="8">
        <v>44103.767002314817</v>
      </c>
      <c r="B2377" s="4" t="s">
        <v>9</v>
      </c>
      <c r="C2377" s="4"/>
      <c r="D2377" s="4"/>
      <c r="E2377" s="9">
        <v>65.25</v>
      </c>
      <c r="F2377" s="4" t="s">
        <v>14</v>
      </c>
      <c r="G2377" s="4"/>
      <c r="H2377" s="4"/>
      <c r="I2377" s="4" t="s">
        <v>14</v>
      </c>
      <c r="J2377" s="4"/>
      <c r="K2377" s="9" t="s">
        <v>2247</v>
      </c>
      <c r="L2377" s="10">
        <v>44103</v>
      </c>
      <c r="M2377" s="4"/>
      <c r="N2377" s="1">
        <f>COUNTIF(K:K,K2377)</f>
        <v>1</v>
      </c>
      <c r="O2377" s="1" t="str">
        <f t="shared" si="37"/>
        <v>Expenses,amount,,source,,expence amount,65.25,category,H2,item1,,item2,item3,H2,item4,,des,مشتريات نقاط البيع بطاقة: **4529;مدى(تطبيق مدى Pay) من: xx007 مبلغ: 65.25 SAR لدى: EBDAE ALWADAN CO دولة: السعودية في: 2020/09/29 15:31,dae,44103,note2,</v>
      </c>
      <c r="P2377">
        <f>COUNTIF(O:O,O2377)</f>
        <v>1</v>
      </c>
    </row>
    <row r="2378" spans="1:16" ht="30" customHeight="1" thickBot="1" x14ac:dyDescent="0.35">
      <c r="A2378" s="8">
        <v>44104.045428240737</v>
      </c>
      <c r="B2378" s="4" t="s">
        <v>9</v>
      </c>
      <c r="C2378" s="4"/>
      <c r="D2378" s="4"/>
      <c r="E2378" s="9">
        <v>100.55</v>
      </c>
      <c r="F2378" s="4" t="s">
        <v>14</v>
      </c>
      <c r="G2378" s="4"/>
      <c r="H2378" s="4"/>
      <c r="I2378" s="4" t="s">
        <v>14</v>
      </c>
      <c r="J2378" s="4"/>
      <c r="K2378" s="9" t="s">
        <v>2248</v>
      </c>
      <c r="L2378" s="10">
        <v>44103</v>
      </c>
      <c r="M2378" s="4"/>
      <c r="N2378" s="1">
        <f>COUNTIF(K:K,K2378)</f>
        <v>1</v>
      </c>
      <c r="O2378" s="1" t="str">
        <f t="shared" si="37"/>
        <v>Expenses,amount,,source,,expence amount,100.55,category,H2,item1,,item2,item3,H2,item4,,des,مشتريات نقاط البيع بطاقة: **4529;مدى(أثير) من: xx007 مبلغ: 100.55 SAR لدى: TAMIMI MARKETS S162 دولة: السعودية في: 2020/09/29 22:16,dae,44103,note2,</v>
      </c>
      <c r="P2378">
        <f>COUNTIF(O:O,O2378)</f>
        <v>1</v>
      </c>
    </row>
    <row r="2379" spans="1:16" ht="30" customHeight="1" thickBot="1" x14ac:dyDescent="0.35">
      <c r="A2379" s="8">
        <v>44104.045740740738</v>
      </c>
      <c r="B2379" s="4" t="s">
        <v>9</v>
      </c>
      <c r="C2379" s="4"/>
      <c r="D2379" s="4"/>
      <c r="E2379" s="9">
        <v>300</v>
      </c>
      <c r="F2379" s="4" t="s">
        <v>14</v>
      </c>
      <c r="G2379" s="4"/>
      <c r="H2379" s="4"/>
      <c r="I2379" s="4" t="s">
        <v>14</v>
      </c>
      <c r="J2379" s="4"/>
      <c r="K2379" s="9" t="s">
        <v>2249</v>
      </c>
      <c r="L2379" s="10">
        <v>44103</v>
      </c>
      <c r="M2379" s="4"/>
      <c r="N2379" s="1">
        <f>COUNTIF(K:K,K2379)</f>
        <v>1</v>
      </c>
      <c r="O2379" s="1" t="str">
        <f t="shared" si="37"/>
        <v>Expenses,amount,,source,,expence amount,300,category,H2,item1,,item2,item3,H2,item4,,des,سحب: صراف آلي بطاقة: **4529 مدى دولة: السعودية من: xx007 مبلغ: 300.00 SAR في: 2020/09/29 20:09,dae,44103,note2,</v>
      </c>
      <c r="P2379">
        <f>COUNTIF(O:O,O2379)</f>
        <v>1</v>
      </c>
    </row>
    <row r="2380" spans="1:16" ht="30" customHeight="1" thickBot="1" x14ac:dyDescent="0.35">
      <c r="A2380" s="8">
        <v>44104.372997685183</v>
      </c>
      <c r="B2380" s="4" t="s">
        <v>9</v>
      </c>
      <c r="C2380" s="4"/>
      <c r="D2380" s="4"/>
      <c r="E2380" s="9">
        <v>30</v>
      </c>
      <c r="F2380" s="4" t="s">
        <v>14</v>
      </c>
      <c r="G2380" s="4"/>
      <c r="H2380" s="4"/>
      <c r="I2380" s="4" t="s">
        <v>14</v>
      </c>
      <c r="J2380" s="4"/>
      <c r="K2380" s="9" t="s">
        <v>2250</v>
      </c>
      <c r="L2380" s="10">
        <v>44103</v>
      </c>
      <c r="M2380" s="4"/>
      <c r="N2380" s="1">
        <f>COUNTIF(K:K,K2380)</f>
        <v>1</v>
      </c>
      <c r="O2380" s="1" t="str">
        <f t="shared" si="37"/>
        <v>Expenses,amount,,source,,expence amount,30,category,H2,item1,,item2,item3,H2,item4,,des,مشتريات نقاط البيع بطاقة: **4529;مدى(أثير) من: xx007 مبلغ: 30.00 SAR لدى: OTHMAN BIN AFAN دولة: السعودية في: 2020/09/29 20:06,dae,44103,note2,</v>
      </c>
      <c r="P2380">
        <f>COUNTIF(O:O,O2380)</f>
        <v>1</v>
      </c>
    </row>
    <row r="2381" spans="1:16" ht="30" customHeight="1" thickBot="1" x14ac:dyDescent="0.35">
      <c r="A2381" s="8">
        <v>44104.373680555553</v>
      </c>
      <c r="B2381" s="4" t="s">
        <v>9</v>
      </c>
      <c r="C2381" s="4"/>
      <c r="D2381" s="4"/>
      <c r="E2381" s="9">
        <v>849.2</v>
      </c>
      <c r="F2381" s="4" t="s">
        <v>20</v>
      </c>
      <c r="G2381" s="4"/>
      <c r="H2381" s="4" t="s">
        <v>74</v>
      </c>
      <c r="I2381" s="4"/>
      <c r="J2381" s="4"/>
      <c r="K2381" s="9" t="s">
        <v>2251</v>
      </c>
      <c r="L2381" s="10">
        <v>44103</v>
      </c>
      <c r="M2381" s="4"/>
      <c r="N2381" s="1">
        <f>COUNTIF(K:K,K2381)</f>
        <v>1</v>
      </c>
      <c r="O2381" s="1" t="str">
        <f t="shared" si="37"/>
        <v>Expenses,amount,,source,,expence amount,849.2,category,Me,item1,,item2Food,item3,,item4,,des,مشتريات نقاط البيع بطاقة: **4529;مدى(تطبيق مدى Pay) من: xx007 مبلغ: 849.20 SAR لدى: RARE دولة: السعودية في: 2020/09/29 19:53,dae,44103,note2,</v>
      </c>
      <c r="P2381">
        <f>COUNTIF(O:O,O2381)</f>
        <v>1</v>
      </c>
    </row>
    <row r="2382" spans="1:16" ht="30" customHeight="1" thickBot="1" x14ac:dyDescent="0.35">
      <c r="A2382" s="8">
        <v>44104.391643518517</v>
      </c>
      <c r="B2382" s="4" t="s">
        <v>9</v>
      </c>
      <c r="C2382" s="4"/>
      <c r="D2382" s="4"/>
      <c r="E2382" s="9">
        <v>102.3</v>
      </c>
      <c r="F2382" s="4" t="s">
        <v>20</v>
      </c>
      <c r="G2382" s="4"/>
      <c r="H2382" s="4" t="s">
        <v>22</v>
      </c>
      <c r="I2382" s="4"/>
      <c r="J2382" s="4"/>
      <c r="K2382" s="9" t="s">
        <v>2252</v>
      </c>
      <c r="L2382" s="10">
        <v>44103</v>
      </c>
      <c r="M2382" s="4"/>
      <c r="N2382" s="1">
        <f>COUNTIF(K:K,K2382)</f>
        <v>1</v>
      </c>
      <c r="O2382" s="1" t="str">
        <f t="shared" si="37"/>
        <v>Expenses,amount,,source,,expence amount,102.3,category,Me,item1,,item2Fuel,item3,,item4,,des,مشتريات نقاط البيع بطاقة: **4529;مدى(تطبيق مدى Pay) من: xx007 مبلغ: 102.03 SAR لدى: Luluat Almawani Est دولة: السعودية في: 2020/09/29 18:56,dae,44103,note2,</v>
      </c>
      <c r="P2382">
        <f>COUNTIF(O:O,O2382)</f>
        <v>1</v>
      </c>
    </row>
    <row r="2383" spans="1:16" ht="30" customHeight="1" thickBot="1" x14ac:dyDescent="0.35">
      <c r="A2383" s="8">
        <v>44104.391956018517</v>
      </c>
      <c r="B2383" s="4" t="s">
        <v>9</v>
      </c>
      <c r="C2383" s="4"/>
      <c r="D2383" s="4"/>
      <c r="E2383" s="9">
        <v>99.15</v>
      </c>
      <c r="F2383" s="4" t="s">
        <v>10</v>
      </c>
      <c r="G2383" s="4" t="s">
        <v>10</v>
      </c>
      <c r="H2383" s="4"/>
      <c r="I2383" s="4"/>
      <c r="J2383" s="4"/>
      <c r="K2383" s="9" t="s">
        <v>2253</v>
      </c>
      <c r="L2383" s="10">
        <v>44103</v>
      </c>
      <c r="M2383" s="4"/>
      <c r="N2383" s="1">
        <f>COUNTIF(K:K,K2383)</f>
        <v>1</v>
      </c>
      <c r="O2383" s="1" t="str">
        <f t="shared" si="37"/>
        <v>Expenses,amount,,source,,expence amount,99.15,category,H1,item1,H1,item2,item3,,item4,,des,مشتريات نقاط البيع بطاقة: **4529;مدى(تطبيق مدى Pay) من: xx007 مبلغ: 99.15 SAR لدى: adam pharmcy clinic دولة: السعودية في: 2020/09/29 18:43,dae,44103,note2,</v>
      </c>
      <c r="P2383">
        <f>COUNTIF(O:O,O2383)</f>
        <v>1</v>
      </c>
    </row>
    <row r="2384" spans="1:16" ht="30" customHeight="1" thickBot="1" x14ac:dyDescent="0.35">
      <c r="A2384" s="8">
        <v>44104.424618055556</v>
      </c>
      <c r="B2384" s="4" t="s">
        <v>9</v>
      </c>
      <c r="C2384" s="4"/>
      <c r="D2384" s="4"/>
      <c r="E2384" s="9">
        <v>49.5</v>
      </c>
      <c r="F2384" s="4" t="s">
        <v>10</v>
      </c>
      <c r="G2384" s="4" t="s">
        <v>10</v>
      </c>
      <c r="H2384" s="4"/>
      <c r="I2384" s="4"/>
      <c r="J2384" s="4"/>
      <c r="K2384" s="9" t="s">
        <v>2254</v>
      </c>
      <c r="L2384" s="10">
        <v>44103</v>
      </c>
      <c r="M2384" s="4"/>
      <c r="N2384" s="1">
        <f>COUNTIF(K:K,K2384)</f>
        <v>1</v>
      </c>
      <c r="O2384" s="1" t="str">
        <f t="shared" si="37"/>
        <v>Expenses,amount,,source,,expence amount,49.5,category,H1,item1,H1,item2,item3,,item4,,des,مشتريات نقاط البيع بطاقة: **4529;مدى(تطبيق مدى Pay) من: xx007 مبلغ: 49.50 SAR لدى: Ruba Muhammad Al دولة: السعودية في: 2020/09/29 18:34,dae,44103,note2,</v>
      </c>
      <c r="P2384">
        <f>COUNTIF(O:O,O2384)</f>
        <v>1</v>
      </c>
    </row>
    <row r="2385" spans="1:16" ht="30" customHeight="1" thickBot="1" x14ac:dyDescent="0.35">
      <c r="A2385" s="8">
        <v>44104.424907407411</v>
      </c>
      <c r="B2385" s="4" t="s">
        <v>9</v>
      </c>
      <c r="C2385" s="4"/>
      <c r="D2385" s="4"/>
      <c r="E2385" s="9">
        <v>46</v>
      </c>
      <c r="F2385" s="4" t="s">
        <v>20</v>
      </c>
      <c r="G2385" s="4"/>
      <c r="H2385" s="4" t="s">
        <v>45</v>
      </c>
      <c r="I2385" s="4"/>
      <c r="J2385" s="4"/>
      <c r="K2385" s="9" t="s">
        <v>2255</v>
      </c>
      <c r="L2385" s="10">
        <v>44103</v>
      </c>
      <c r="M2385" s="4"/>
      <c r="N2385" s="1">
        <f>COUNTIF(K:K,K2385)</f>
        <v>1</v>
      </c>
      <c r="O2385" s="1" t="str">
        <f t="shared" si="37"/>
        <v>Expenses,amount,,source,,expence amount,46,category,Me,item1,,item2Laundry,item3,,item4,,des,مشتريات نقاط البيع بطاقة: **4529;مدى(تطبيق مدى Pay) من: xx007 مبلغ: 46.00 SAR لدى: laundry HAYA ALI دولة: السعودية في: 2020/09/29 18:32,dae,44103,note2,</v>
      </c>
      <c r="P2385">
        <f>COUNTIF(O:O,O2385)</f>
        <v>1</v>
      </c>
    </row>
    <row r="2386" spans="1:16" ht="30" customHeight="1" thickBot="1" x14ac:dyDescent="0.35">
      <c r="A2386" s="8">
        <v>44104.465254629627</v>
      </c>
      <c r="B2386" s="4" t="s">
        <v>9</v>
      </c>
      <c r="C2386" s="4"/>
      <c r="D2386" s="4"/>
      <c r="E2386" s="9">
        <v>157.88</v>
      </c>
      <c r="F2386" s="4" t="s">
        <v>20</v>
      </c>
      <c r="G2386" s="4"/>
      <c r="H2386" s="4" t="s">
        <v>74</v>
      </c>
      <c r="I2386" s="4"/>
      <c r="J2386" s="4"/>
      <c r="K2386" s="9" t="s">
        <v>2256</v>
      </c>
      <c r="L2386" s="10">
        <v>44103</v>
      </c>
      <c r="M2386" s="4"/>
      <c r="N2386" s="1">
        <f>COUNTIF(K:K,K2386)</f>
        <v>1</v>
      </c>
      <c r="O2386" s="1" t="str">
        <f t="shared" si="37"/>
        <v>Expenses,amount,,source,,expence amount,157.88,category,Me,item1,,item2Food,item3,,item4,,des,مشتريات نقاط البيع بطاقة: **4529;مدى(تطبيق مدى Pay) من: xx007 مبلغ: 157.85 SAR لدى: TAMIMI MARKETS S162 دولة: السعودية في: 2020/09/29 17:57,dae,44103,note2,</v>
      </c>
      <c r="P2386">
        <f>COUNTIF(O:O,O2386)</f>
        <v>1</v>
      </c>
    </row>
    <row r="2387" spans="1:16" ht="30" customHeight="1" thickBot="1" x14ac:dyDescent="0.35">
      <c r="A2387" s="8">
        <v>44104.549664351849</v>
      </c>
      <c r="B2387" s="4" t="s">
        <v>9</v>
      </c>
      <c r="C2387" s="4"/>
      <c r="D2387" s="4"/>
      <c r="E2387" s="9">
        <v>57.5</v>
      </c>
      <c r="F2387" s="4" t="s">
        <v>14</v>
      </c>
      <c r="G2387" s="4"/>
      <c r="H2387" s="4"/>
      <c r="I2387" s="4" t="s">
        <v>14</v>
      </c>
      <c r="J2387" s="4"/>
      <c r="K2387" s="9" t="s">
        <v>2257</v>
      </c>
      <c r="L2387" s="10">
        <v>44104</v>
      </c>
      <c r="M2387" s="4"/>
      <c r="N2387" s="1">
        <f>COUNTIF(K:K,K2387)</f>
        <v>1</v>
      </c>
      <c r="O2387" s="1" t="str">
        <f t="shared" si="37"/>
        <v>Expenses,amount,,source,,expence amount,57.5,category,H2,item1,,item2,item3,H2,item4,,des,سداد فاتورة من: xx007 مبلغ: 57.50 SAR مفوتر: في: 2020/09/30 11:07,dae,44104,note2,</v>
      </c>
      <c r="P2387">
        <f>COUNTIF(O:O,O2387)</f>
        <v>1</v>
      </c>
    </row>
    <row r="2388" spans="1:16" ht="30" customHeight="1" thickBot="1" x14ac:dyDescent="0.35">
      <c r="A2388" s="8">
        <v>44104.560474537036</v>
      </c>
      <c r="B2388" s="4" t="s">
        <v>9</v>
      </c>
      <c r="C2388" s="4"/>
      <c r="D2388" s="4"/>
      <c r="E2388" s="9">
        <v>30</v>
      </c>
      <c r="F2388" s="4" t="s">
        <v>14</v>
      </c>
      <c r="G2388" s="4"/>
      <c r="H2388" s="4"/>
      <c r="I2388" s="4" t="s">
        <v>14</v>
      </c>
      <c r="J2388" s="4"/>
      <c r="K2388" s="9" t="s">
        <v>2258</v>
      </c>
      <c r="L2388" s="10">
        <v>44103</v>
      </c>
      <c r="M2388" s="4"/>
      <c r="N2388" s="1">
        <f>COUNTIF(K:K,K2388)</f>
        <v>1</v>
      </c>
      <c r="O2388" s="1" t="str">
        <f t="shared" si="37"/>
        <v>Expenses,amount,,source,,expence amount,30,category,H2,item1,,item2,item3,H2,item4,,des,مشتريات نقاط البيع بطاقة: **4529;مدى(تطبيق مدى Pay) من: xx007 مبلغ: 30.00 SAR لدى: MCDONALDS AL NADA دولة: السعودية في: 2020/09/29 15:48,dae,44103,note2,</v>
      </c>
      <c r="P2388">
        <f>COUNTIF(O:O,O2388)</f>
        <v>1</v>
      </c>
    </row>
    <row r="2389" spans="1:16" ht="30" customHeight="1" thickBot="1" x14ac:dyDescent="0.35">
      <c r="A2389" s="8">
        <v>44105.330138888887</v>
      </c>
      <c r="B2389" s="4" t="s">
        <v>9</v>
      </c>
      <c r="C2389" s="4"/>
      <c r="D2389" s="4"/>
      <c r="E2389" s="9">
        <v>363</v>
      </c>
      <c r="F2389" s="4" t="s">
        <v>14</v>
      </c>
      <c r="G2389" s="4"/>
      <c r="H2389" s="4"/>
      <c r="I2389" s="4" t="s">
        <v>100</v>
      </c>
      <c r="J2389" s="4"/>
      <c r="K2389" s="9" t="s">
        <v>2259</v>
      </c>
      <c r="L2389" s="10">
        <v>44104</v>
      </c>
      <c r="M2389" s="4"/>
      <c r="N2389" s="1">
        <f>COUNTIF(K:K,K2389)</f>
        <v>1</v>
      </c>
      <c r="O2389" s="1" t="str">
        <f t="shared" si="37"/>
        <v>Expenses,amount,,source,,expence amount,363,category,H2,item1,,item2,item3,Jana,item4,,des,مشتريات نقاط البيع بطاقة: **4529;مدى(أثير) من: xx007 مبلغ: 363.00 SAR لدى: Dallah Hospital دولة: السعودية في: 2020/09/30 22:39,dae,44104,note2,</v>
      </c>
      <c r="P2389">
        <f>COUNTIF(O:O,O2389)</f>
        <v>1</v>
      </c>
    </row>
    <row r="2390" spans="1:16" ht="30" customHeight="1" thickBot="1" x14ac:dyDescent="0.35">
      <c r="A2390" s="8">
        <v>44105.33053240741</v>
      </c>
      <c r="B2390" s="4" t="s">
        <v>9</v>
      </c>
      <c r="C2390" s="4"/>
      <c r="D2390" s="4"/>
      <c r="E2390" s="9">
        <v>100</v>
      </c>
      <c r="F2390" s="4" t="s">
        <v>14</v>
      </c>
      <c r="G2390" s="4"/>
      <c r="H2390" s="4"/>
      <c r="I2390" s="4" t="s">
        <v>14</v>
      </c>
      <c r="J2390" s="4"/>
      <c r="K2390" s="9" t="s">
        <v>2260</v>
      </c>
      <c r="L2390" s="10">
        <v>44104</v>
      </c>
      <c r="M2390" s="4"/>
      <c r="N2390" s="1">
        <f>COUNTIF(K:K,K2390)</f>
        <v>1</v>
      </c>
      <c r="O2390" s="1" t="str">
        <f t="shared" si="37"/>
        <v>Expenses,amount,,source,,expence amount,100,category,H2,item1,,item2,item3,H2,item4,,des,مشتريات نقاط البيع بطاقة: **4529;مدى(تطبيق مدى Pay) من: xx007 مبلغ: 100.00 SAR لدى: FIFTY FRUITS دولة: السعودية في: 2020/09/30 21:09,dae,44104,note2,</v>
      </c>
      <c r="P2390">
        <f>COUNTIF(O:O,O2390)</f>
        <v>1</v>
      </c>
    </row>
    <row r="2391" spans="1:16" ht="30" customHeight="1" thickBot="1" x14ac:dyDescent="0.35">
      <c r="A2391" s="8">
        <v>44105.376296296294</v>
      </c>
      <c r="B2391" s="4" t="s">
        <v>9</v>
      </c>
      <c r="C2391" s="4"/>
      <c r="D2391" s="4"/>
      <c r="E2391" s="9">
        <v>214</v>
      </c>
      <c r="F2391" s="4" t="s">
        <v>14</v>
      </c>
      <c r="G2391" s="4"/>
      <c r="H2391" s="4"/>
      <c r="I2391" s="4" t="s">
        <v>14</v>
      </c>
      <c r="J2391" s="4"/>
      <c r="K2391" s="9" t="s">
        <v>2261</v>
      </c>
      <c r="L2391" s="10">
        <v>44104</v>
      </c>
      <c r="M2391" s="4"/>
      <c r="N2391" s="1">
        <f>COUNTIF(K:K,K2391)</f>
        <v>1</v>
      </c>
      <c r="O2391" s="1" t="str">
        <f t="shared" si="37"/>
        <v>Expenses,amount,,source,,expence amount,214,category,H2,item1,,item2,item3,H2,item4,,des,مشتريات نقاط البيع بطاقة: **4529;مدى(تطبيق مدى Pay) من: xx007 مبلغ: 214.00 SAR لدى: ADVANCED FOOD CO دولة: السعودية في: 2020/09/30 20:46,dae,44104,note2,</v>
      </c>
      <c r="P2391">
        <f>COUNTIF(O:O,O2391)</f>
        <v>1</v>
      </c>
    </row>
    <row r="2392" spans="1:16" ht="30" customHeight="1" thickBot="1" x14ac:dyDescent="0.35">
      <c r="A2392" s="8">
        <v>44105.376631944448</v>
      </c>
      <c r="B2392" s="4" t="s">
        <v>9</v>
      </c>
      <c r="C2392" s="4"/>
      <c r="D2392" s="4"/>
      <c r="E2392" s="9">
        <v>50</v>
      </c>
      <c r="F2392" s="4" t="s">
        <v>20</v>
      </c>
      <c r="G2392" s="4"/>
      <c r="H2392" s="4" t="s">
        <v>48</v>
      </c>
      <c r="I2392" s="4"/>
      <c r="J2392" s="4"/>
      <c r="K2392" s="9" t="s">
        <v>2262</v>
      </c>
      <c r="L2392" s="10">
        <v>44104</v>
      </c>
      <c r="M2392" s="4"/>
      <c r="N2392" s="1">
        <f>COUNTIF(K:K,K2392)</f>
        <v>1</v>
      </c>
      <c r="O2392" s="1" t="str">
        <f t="shared" si="37"/>
        <v>Expenses,amount,,source,,expence amount,50,category,Me,item1,,item2Udemy,item3,,item4,,des,مشتريات إنترنت بطاقة: **4529;مدى من: xx007 مبلغ: 49.99 SAR لدى: GOOGLE UDEMY INC في: 2020/09/30 18:42,dae,44104,note2,</v>
      </c>
      <c r="P2392">
        <f>COUNTIF(O:O,O2392)</f>
        <v>1</v>
      </c>
    </row>
    <row r="2393" spans="1:16" ht="30" customHeight="1" thickBot="1" x14ac:dyDescent="0.35">
      <c r="A2393" s="8">
        <v>44105.507256944446</v>
      </c>
      <c r="B2393" s="4" t="s">
        <v>9</v>
      </c>
      <c r="C2393" s="4"/>
      <c r="D2393" s="4"/>
      <c r="E2393" s="9">
        <v>11</v>
      </c>
      <c r="F2393" s="4" t="s">
        <v>20</v>
      </c>
      <c r="G2393" s="4"/>
      <c r="H2393" s="4" t="s">
        <v>74</v>
      </c>
      <c r="I2393" s="4"/>
      <c r="J2393" s="4"/>
      <c r="K2393" s="12" t="s">
        <v>2263</v>
      </c>
      <c r="L2393" s="10">
        <v>44105</v>
      </c>
      <c r="M2393" s="4"/>
      <c r="N2393" s="1" t="e">
        <f>COUNTIF(K:K,K2393)</f>
        <v>#VALUE!</v>
      </c>
      <c r="O2393" s="1" t="str">
        <f t="shared" si="37"/>
        <v>Expenses,amount,,source,,expence amount,11,category,Me,item1,,item2Food,item3,,item4,,des,من تكفل بشخص ليحج الفريضة فهل عليه قيمة الهدي؟ السؤال: يوجد عامل لم يحج أبداً، ويريد الحج، وأنا أريد أن أتكفل بكامل حجه، فهل أدفع قيمة الفدية أم أن عليه دفعها، وما هو الأجر الذي سأحصل عليه؟ الجواب: يقولون: إن رجلاً كلف بأن يرضِّح عبساً -النوى الذي يكون في التمر- فجعل يرضحه يكسره ويكسره -وتكسير العبس صعب- لما بقيت واحدة قال: تعبت، مع أنه كسر آلاف العبس، هذا الرجل متكفل بالعامل في جميع مئونته إلا الهدي، نقول: يا أخي! جزاك الله خيراً أكمل الهدي حتى يتم الأجر لك، فإن لم يفعل وكان العامل فقيراً فالله تعالى قد يسر عليه، ماذا يصنع العامل؟ يصوم ثلاثة أيام في الحج وسبعة إذا رجع، وزال الإشكال. لكني أشير على الكفيل جزاه الله خيراً أن يكمل إحسانه، وأن يقول: جميع مئونة الحج عليَّ من نفقة الحج، والهدي، والإحرام، وغير ذلك. والأجر إن شاء الله الذي يحصل عليه أن النبي صلى الله عليه وعلى آله وسلم قال: «من جهز غازياً فقد غزا». ونقول: نحن إن شاء الله بدون تألٍ على الله: أن من جهز حاجاً فقد حج؛ لأن الحج في سبيل الله. حتى إن بعض العلماء يقول: إن الفقير إذا كان عاجزاً ولم يؤدِ الفريضة يعطى من الزكاة؛ لدخوله في قوله تعالى: ﴿وَفِي سَبِيلِ اللَّهِ﴾ [التوبة:60]. وعائشة قالت: يا رسول الله، هل على النساء جهاد؟ قال: «عليهن جهاد لا قتال فيه، الحج والعمرة». فنرجو لهذا الذي تكفل بحج العامل مثل أجر العامل. المصدر: سلسلة اللقاء الشهري &gt; اللقاء الشهري [26] المناسك &gt; الهدي المناسك &gt; فضائل الحج والعمرة رابط المقطع الصوتي http://zadgroup.net/bnothemen/upload/ftawamp3/mm_026_09.mp3,dae,44105,note2,</v>
      </c>
      <c r="P2393" t="e">
        <f>COUNTIF(O:O,O2393)</f>
        <v>#VALUE!</v>
      </c>
    </row>
    <row r="2394" spans="1:16" ht="30" customHeight="1" thickBot="1" x14ac:dyDescent="0.35">
      <c r="A2394" s="8">
        <v>44105.507511574076</v>
      </c>
      <c r="B2394" s="4" t="s">
        <v>9</v>
      </c>
      <c r="C2394" s="4"/>
      <c r="D2394" s="4"/>
      <c r="E2394" s="9">
        <v>161</v>
      </c>
      <c r="F2394" s="4" t="s">
        <v>60</v>
      </c>
      <c r="G2394" s="4"/>
      <c r="H2394" s="4"/>
      <c r="I2394" s="4"/>
      <c r="J2394" s="4"/>
      <c r="K2394" s="9" t="s">
        <v>2264</v>
      </c>
      <c r="L2394" s="10">
        <v>44105</v>
      </c>
      <c r="M2394" s="4"/>
      <c r="N2394" s="1">
        <f>COUNTIF(K:K,K2394)</f>
        <v>1</v>
      </c>
      <c r="O2394" s="1" t="str">
        <f t="shared" si="37"/>
        <v>Expenses,amount,,source,,expence amount,161,category,Res,item1,,item2,item3,,item4,,des,مشتريات إنترنت بطاقة: **4529;مدى من: xx007 مبلغ: 161.00 SAR لدى: Zain في: 2020/10/01 10:34,dae,44105,note2,</v>
      </c>
      <c r="P2394">
        <f>COUNTIF(O:O,O2394)</f>
        <v>1</v>
      </c>
    </row>
    <row r="2395" spans="1:16" ht="30" customHeight="1" thickBot="1" x14ac:dyDescent="0.35">
      <c r="A2395" s="8">
        <v>44105.618854166663</v>
      </c>
      <c r="B2395" s="4" t="s">
        <v>9</v>
      </c>
      <c r="C2395" s="4"/>
      <c r="D2395" s="4"/>
      <c r="E2395" s="9">
        <v>25</v>
      </c>
      <c r="F2395" s="4" t="s">
        <v>20</v>
      </c>
      <c r="G2395" s="4"/>
      <c r="H2395" s="4" t="s">
        <v>30</v>
      </c>
      <c r="I2395" s="4"/>
      <c r="J2395" s="4"/>
      <c r="K2395" s="9" t="s">
        <v>2265</v>
      </c>
      <c r="L2395" s="10">
        <v>44105</v>
      </c>
      <c r="M2395" s="4"/>
      <c r="N2395" s="1">
        <f>COUNTIF(K:K,K2395)</f>
        <v>1</v>
      </c>
      <c r="O2395" s="1" t="str">
        <f t="shared" ref="O2395:O2457" si="38">B2395&amp;","&amp;"amount"&amp;","&amp;C2395&amp;","&amp;"source"&amp;","&amp;D2395&amp;","&amp;"expence amount"&amp;","&amp;E2395&amp;","&amp;"category"&amp;","&amp;F2395&amp;","&amp;"item1"&amp;","&amp;G2395&amp;","&amp;"item2"&amp;H2395&amp;","&amp;"item3"&amp;","&amp;I2395&amp;","&amp;"item4"&amp;","&amp;J2395&amp;","&amp;"des"&amp;","&amp;K2395&amp;","&amp;"dae"&amp;","&amp;L2395&amp;","&amp;"note2"&amp;","&amp;M2395</f>
        <v>Expenses,amount,,source,,expence amount,25,category,Me,item1,,item2Other,item3,,item4,,des,مشتريات نقاط البيع بطاقة: **4529;مدى من: xx007 مبلغ: 7 USD لدى: DIGITALOCEAN COM دولة: أمريكا في: 2020/10/01 14:01,dae,44105,note2,</v>
      </c>
      <c r="P2395">
        <f>COUNTIF(O:O,O2395)</f>
        <v>1</v>
      </c>
    </row>
    <row r="2396" spans="1:16" ht="30" customHeight="1" thickBot="1" x14ac:dyDescent="0.35">
      <c r="A2396" s="8">
        <v>44105.619641203702</v>
      </c>
      <c r="B2396" s="4" t="s">
        <v>9</v>
      </c>
      <c r="C2396" s="4"/>
      <c r="D2396" s="4"/>
      <c r="E2396" s="9">
        <v>35</v>
      </c>
      <c r="F2396" s="4" t="s">
        <v>20</v>
      </c>
      <c r="G2396" s="4"/>
      <c r="H2396" s="4" t="s">
        <v>30</v>
      </c>
      <c r="I2396" s="4"/>
      <c r="J2396" s="4"/>
      <c r="K2396" s="12" t="s">
        <v>2266</v>
      </c>
      <c r="L2396" s="10">
        <v>44105</v>
      </c>
      <c r="M2396" s="4"/>
      <c r="N2396" s="1">
        <f>COUNTIF(K:K,K2396)</f>
        <v>1</v>
      </c>
      <c r="O2396" s="1" t="str">
        <f t="shared" si="38"/>
        <v>Expenses,amount,,source,,expence amount,35,category,Me,item1,,item2Other,item3,,item4,,des,مشتريات نقاط البيع بطاقة: **4529;مدى(تطبيق مدى Pay) من: xx007 مبلغ: 35.00 SAR لدى: moassat hana abod abas دولة: السعودية في: 2020/10/01 12:55مكتبة تصوير,dae,44105,note2,</v>
      </c>
      <c r="P2396" t="e">
        <f>COUNTIF(O:O,O2396)</f>
        <v>#VALUE!</v>
      </c>
    </row>
    <row r="2397" spans="1:16" ht="30" customHeight="1" thickBot="1" x14ac:dyDescent="0.35">
      <c r="A2397" s="8">
        <v>44105.768229166664</v>
      </c>
      <c r="B2397" s="4" t="s">
        <v>9</v>
      </c>
      <c r="C2397" s="4"/>
      <c r="D2397" s="4"/>
      <c r="E2397" s="11">
        <v>2000</v>
      </c>
      <c r="F2397" s="4" t="s">
        <v>14</v>
      </c>
      <c r="G2397" s="4"/>
      <c r="H2397" s="4"/>
      <c r="I2397" s="4" t="s">
        <v>14</v>
      </c>
      <c r="J2397" s="4"/>
      <c r="K2397" s="9" t="s">
        <v>2267</v>
      </c>
      <c r="L2397" s="10">
        <v>44105</v>
      </c>
      <c r="M2397" s="4"/>
      <c r="N2397" s="1">
        <f>COUNTIF(K:K,K2397)</f>
        <v>1</v>
      </c>
      <c r="O2397" s="1" t="str">
        <f t="shared" si="38"/>
        <v>Expenses,amount,,source,,expence amount,2000,category,H2,item1,,item2,item3,H2,item4,,des,حوالة صادرة: محلية من: xx007 مبلغ: 2008.05 SAR في: 2020/10/01 13:08,dae,44105,note2,</v>
      </c>
      <c r="P2397">
        <f>COUNTIF(O:O,O2397)</f>
        <v>1</v>
      </c>
    </row>
    <row r="2398" spans="1:16" ht="30" customHeight="1" thickBot="1" x14ac:dyDescent="0.35">
      <c r="A2398" s="8">
        <v>44105.768784722219</v>
      </c>
      <c r="B2398" s="4" t="s">
        <v>9</v>
      </c>
      <c r="C2398" s="4"/>
      <c r="D2398" s="4"/>
      <c r="E2398" s="9">
        <v>1000</v>
      </c>
      <c r="F2398" s="4" t="s">
        <v>14</v>
      </c>
      <c r="G2398" s="4"/>
      <c r="H2398" s="4"/>
      <c r="I2398" s="4" t="s">
        <v>53</v>
      </c>
      <c r="J2398" s="4"/>
      <c r="K2398" s="9" t="s">
        <v>2268</v>
      </c>
      <c r="L2398" s="10">
        <v>44105</v>
      </c>
      <c r="M2398" s="4"/>
      <c r="N2398" s="1">
        <f>COUNTIF(K:K,K2398)</f>
        <v>1</v>
      </c>
      <c r="O2398" s="1" t="str">
        <f t="shared" si="38"/>
        <v>Expenses,amount,,source,,expence amount,1000,category,H2,item1,,item2,item3,RHMA,item4,,des,حوالة صادرة: محلية من: xx007 مبلغ: 1008.05 SAR في: 2020/10/01 13:09,dae,44105,note2,</v>
      </c>
      <c r="P2398">
        <f>COUNTIF(O:O,O2398)</f>
        <v>1</v>
      </c>
    </row>
    <row r="2399" spans="1:16" ht="30" customHeight="1" thickBot="1" x14ac:dyDescent="0.35">
      <c r="A2399" s="8">
        <v>44105.869363425925</v>
      </c>
      <c r="B2399" s="4" t="s">
        <v>9</v>
      </c>
      <c r="C2399" s="4"/>
      <c r="D2399" s="4"/>
      <c r="E2399" s="9">
        <v>300</v>
      </c>
      <c r="F2399" s="4" t="s">
        <v>14</v>
      </c>
      <c r="G2399" s="4"/>
      <c r="H2399" s="4"/>
      <c r="I2399" s="4" t="s">
        <v>14</v>
      </c>
      <c r="J2399" s="4"/>
      <c r="K2399" s="9" t="s">
        <v>2269</v>
      </c>
      <c r="L2399" s="10">
        <v>44105</v>
      </c>
      <c r="M2399" s="4"/>
      <c r="N2399" s="1">
        <f>COUNTIF(K:K,K2399)</f>
        <v>1</v>
      </c>
      <c r="O2399" s="1" t="str">
        <f t="shared" si="38"/>
        <v>Expenses,amount,,source,,expence amount,300,category,H2,item1,,item2,item3,H2,item4,,des,سحب: صراف آلي بطاقة: **4529 مدى دولة: السعودية من: xx007 مبلغ: 300.00 SAR في: 2020/10/01 20:22,dae,44105,note2,</v>
      </c>
      <c r="P2399">
        <f>COUNTIF(O:O,O2399)</f>
        <v>1</v>
      </c>
    </row>
    <row r="2400" spans="1:16" ht="30" customHeight="1" thickBot="1" x14ac:dyDescent="0.35">
      <c r="A2400" s="8">
        <v>44105.869733796295</v>
      </c>
      <c r="B2400" s="4" t="s">
        <v>9</v>
      </c>
      <c r="C2400" s="4"/>
      <c r="D2400" s="4"/>
      <c r="E2400" s="9">
        <v>254.2</v>
      </c>
      <c r="F2400" s="4" t="s">
        <v>20</v>
      </c>
      <c r="G2400" s="4"/>
      <c r="H2400" s="4" t="s">
        <v>306</v>
      </c>
      <c r="I2400" s="4"/>
      <c r="J2400" s="4"/>
      <c r="K2400" s="9" t="s">
        <v>2270</v>
      </c>
      <c r="L2400" s="10">
        <v>44105</v>
      </c>
      <c r="M2400" s="4"/>
      <c r="N2400" s="1">
        <f>COUNTIF(K:K,K2400)</f>
        <v>1</v>
      </c>
      <c r="O2400" s="1" t="str">
        <f t="shared" si="38"/>
        <v>Expenses,amount,,source,,expence amount,254.2,category,Me,item1,,item2Pharmacy,item3,,item4,,des,مشتريات نقاط البيع بطاقة: **4529;مدى(تطبيق مدى Pay) من: xx007 مبلغ: 254.20 SAR لدى: ALFARABI PHARMACY2 دولة: السعودية في: 2020/10/01 20:11,dae,44105,note2,</v>
      </c>
      <c r="P2400">
        <f>COUNTIF(O:O,O2400)</f>
        <v>1</v>
      </c>
    </row>
    <row r="2401" spans="1:16" ht="30" customHeight="1" thickBot="1" x14ac:dyDescent="0.35">
      <c r="A2401" s="8">
        <v>44105.978136574071</v>
      </c>
      <c r="B2401" s="4" t="s">
        <v>9</v>
      </c>
      <c r="C2401" s="4"/>
      <c r="D2401" s="4"/>
      <c r="E2401" s="9">
        <v>11.9</v>
      </c>
      <c r="F2401" s="4" t="s">
        <v>10</v>
      </c>
      <c r="G2401" s="4" t="s">
        <v>10</v>
      </c>
      <c r="H2401" s="4"/>
      <c r="I2401" s="4"/>
      <c r="J2401" s="4"/>
      <c r="K2401" s="9" t="s">
        <v>2271</v>
      </c>
      <c r="L2401" s="10">
        <v>44105</v>
      </c>
      <c r="M2401" s="4"/>
      <c r="N2401" s="1">
        <f>COUNTIF(K:K,K2401)</f>
        <v>1</v>
      </c>
      <c r="O2401" s="1" t="str">
        <f t="shared" si="38"/>
        <v>Expenses,amount,,source,,expence amount,11.9,category,H1,item1,H1,item2,item3,,item4,,des,مشتريات نقاط البيع بطاقة: **4529;مدى(تطبيق مدى Pay) من: xx007 مبلغ: 11.90 SAR لدى: waqt aldawaa pharmacy دولة: السعودية في: 2020/10/01 22:31,dae,44105,note2,</v>
      </c>
      <c r="P2401">
        <f>COUNTIF(O:O,O2401)</f>
        <v>1</v>
      </c>
    </row>
    <row r="2402" spans="1:16" ht="30" customHeight="1" thickBot="1" x14ac:dyDescent="0.35">
      <c r="A2402" s="8">
        <v>44105.97855324074</v>
      </c>
      <c r="B2402" s="4" t="s">
        <v>9</v>
      </c>
      <c r="C2402" s="4"/>
      <c r="D2402" s="4"/>
      <c r="E2402" s="9">
        <v>30</v>
      </c>
      <c r="F2402" s="4" t="s">
        <v>14</v>
      </c>
      <c r="G2402" s="4"/>
      <c r="H2402" s="4"/>
      <c r="I2402" s="4" t="s">
        <v>14</v>
      </c>
      <c r="J2402" s="4"/>
      <c r="K2402" s="9" t="s">
        <v>2272</v>
      </c>
      <c r="L2402" s="10">
        <v>44105</v>
      </c>
      <c r="M2402" s="4"/>
      <c r="N2402" s="1">
        <f>COUNTIF(K:K,K2402)</f>
        <v>1</v>
      </c>
      <c r="O2402" s="1" t="str">
        <f t="shared" si="38"/>
        <v>Expenses,amount,,source,,expence amount,30,category,H2,item1,,item2,item3,H2,item4,,des,مشتريات نقاط البيع بطاقة: **4529;مدى(أثير) من: xx007 مبلغ: 30.00 SAR لدى: THE BEST TASTE COMPANY دولة: السعودية في: 2020/10/01 21:25,dae,44105,note2,</v>
      </c>
      <c r="P2402">
        <f>COUNTIF(O:O,O2402)</f>
        <v>1</v>
      </c>
    </row>
    <row r="2403" spans="1:16" ht="30" customHeight="1" thickBot="1" x14ac:dyDescent="0.35">
      <c r="A2403" s="8">
        <v>44106.005486111113</v>
      </c>
      <c r="B2403" s="4" t="s">
        <v>9</v>
      </c>
      <c r="C2403" s="4"/>
      <c r="D2403" s="4"/>
      <c r="E2403" s="9">
        <v>205</v>
      </c>
      <c r="F2403" s="4" t="s">
        <v>10</v>
      </c>
      <c r="G2403" s="4" t="s">
        <v>10</v>
      </c>
      <c r="H2403" s="4"/>
      <c r="I2403" s="4"/>
      <c r="J2403" s="4"/>
      <c r="K2403" s="9" t="s">
        <v>2273</v>
      </c>
      <c r="L2403" s="10">
        <v>44105</v>
      </c>
      <c r="M2403" s="4"/>
      <c r="N2403" s="1">
        <f>COUNTIF(K:K,K2403)</f>
        <v>1</v>
      </c>
      <c r="O2403" s="1" t="str">
        <f t="shared" si="38"/>
        <v>Expenses,amount,,source,,expence amount,205,category,H1,item1,H1,item2,item3,,item4,,des,مشتريات نقاط البيع بطاقة: **4529;مدى(تطبيق مدى Pay) من: xx007 مبلغ: 205.00 SAR لدى: ahlam alshsham دولة: السعودية في: 2020/10/01 22:25,dae,44105,note2,</v>
      </c>
      <c r="P2403">
        <f>COUNTIF(O:O,O2403)</f>
        <v>1</v>
      </c>
    </row>
    <row r="2404" spans="1:16" ht="30" customHeight="1" thickBot="1" x14ac:dyDescent="0.35">
      <c r="A2404" s="8">
        <v>44106.005879629629</v>
      </c>
      <c r="B2404" s="4" t="s">
        <v>9</v>
      </c>
      <c r="C2404" s="4"/>
      <c r="D2404" s="4"/>
      <c r="E2404" s="9">
        <v>75</v>
      </c>
      <c r="F2404" s="4" t="s">
        <v>20</v>
      </c>
      <c r="G2404" s="4"/>
      <c r="H2404" s="4" t="s">
        <v>30</v>
      </c>
      <c r="I2404" s="4"/>
      <c r="J2404" s="4"/>
      <c r="K2404" s="9" t="s">
        <v>2274</v>
      </c>
      <c r="L2404" s="10">
        <v>44105</v>
      </c>
      <c r="M2404" s="4"/>
      <c r="N2404" s="1">
        <f>COUNTIF(K:K,K2404)</f>
        <v>1</v>
      </c>
      <c r="O2404" s="1" t="str">
        <f t="shared" si="38"/>
        <v>Expenses,amount,,source,,expence amount,75,category,Me,item1,,item2Other,item3,,item4,,des,مشتريات نقاط البيع بطاقة: **4529;مدى(تطبيق مدى Pay) من: xx007 مبلغ: 75.00 SAR لدى: GROUP OF MIDECAL دولة: السعودية في: 2020/10/01 19:03,dae,44105,note2,</v>
      </c>
      <c r="P2404">
        <f>COUNTIF(O:O,O2404)</f>
        <v>1</v>
      </c>
    </row>
    <row r="2405" spans="1:16" ht="30" customHeight="1" thickBot="1" x14ac:dyDescent="0.35">
      <c r="A2405" s="8">
        <v>44106.250138888892</v>
      </c>
      <c r="B2405" s="4" t="s">
        <v>9</v>
      </c>
      <c r="C2405" s="4"/>
      <c r="D2405" s="4"/>
      <c r="E2405" s="9">
        <v>73.06</v>
      </c>
      <c r="F2405" s="4" t="s">
        <v>14</v>
      </c>
      <c r="G2405" s="4"/>
      <c r="H2405" s="4"/>
      <c r="I2405" s="4" t="s">
        <v>14</v>
      </c>
      <c r="J2405" s="4"/>
      <c r="K2405" s="9" t="s">
        <v>2275</v>
      </c>
      <c r="L2405" s="10">
        <v>44105</v>
      </c>
      <c r="M2405" s="4"/>
      <c r="N2405" s="1">
        <f>COUNTIF(K:K,K2405)</f>
        <v>1</v>
      </c>
      <c r="O2405" s="1" t="str">
        <f t="shared" si="38"/>
        <v>Expenses,amount,,source,,expence amount,73.06,category,H2,item1,,item2,item3,H2,item4,,des,مشتريات نقاط البيع بطاقة: **4529;مدى(أثير) من: xx007 مبلغ: 73.06 SAR لدى: TAMIMI MARKETS S162 دولة: السعودية في: 2020/10/01 23:09,dae,44105,note2,</v>
      </c>
      <c r="P2405">
        <f>COUNTIF(O:O,O2405)</f>
        <v>1</v>
      </c>
    </row>
    <row r="2406" spans="1:16" ht="30" customHeight="1" thickBot="1" x14ac:dyDescent="0.35">
      <c r="A2406" s="8">
        <v>44106.250590277778</v>
      </c>
      <c r="B2406" s="4" t="s">
        <v>9</v>
      </c>
      <c r="C2406" s="4"/>
      <c r="D2406" s="4"/>
      <c r="E2406" s="9">
        <v>12</v>
      </c>
      <c r="F2406" s="4" t="s">
        <v>20</v>
      </c>
      <c r="G2406" s="4"/>
      <c r="H2406" s="4" t="s">
        <v>84</v>
      </c>
      <c r="I2406" s="4"/>
      <c r="J2406" s="4"/>
      <c r="K2406" s="9" t="s">
        <v>2276</v>
      </c>
      <c r="L2406" s="10">
        <v>44105</v>
      </c>
      <c r="M2406" s="4"/>
      <c r="N2406" s="1">
        <f>COUNTIF(K:K,K2406)</f>
        <v>1</v>
      </c>
      <c r="O2406" s="1" t="str">
        <f t="shared" si="38"/>
        <v>Expenses,amount,,source,,expence amount,12,category,Me,item1,,item2Coffee,item3,,item4,,des,مشتريات نقاط البيع بطاقة: **4529;مدى(تطبيق مدى Pay) من: xx007 مبلغ: 12.00 SAR لدى: JAVA TIME CO دولة: السعودية في: 2020/10/01 12:37,dae,44105,note2,</v>
      </c>
      <c r="P2406">
        <f>COUNTIF(O:O,O2406)</f>
        <v>1</v>
      </c>
    </row>
    <row r="2407" spans="1:16" ht="30" customHeight="1" thickBot="1" x14ac:dyDescent="0.35">
      <c r="A2407" s="8">
        <v>44106.273969907408</v>
      </c>
      <c r="B2407" s="4" t="s">
        <v>9</v>
      </c>
      <c r="C2407" s="4"/>
      <c r="D2407" s="4"/>
      <c r="E2407" s="9">
        <v>400</v>
      </c>
      <c r="F2407" s="4" t="s">
        <v>20</v>
      </c>
      <c r="G2407" s="4"/>
      <c r="H2407" s="4" t="s">
        <v>26</v>
      </c>
      <c r="I2407" s="4"/>
      <c r="J2407" s="4"/>
      <c r="K2407" s="12" t="s">
        <v>2277</v>
      </c>
      <c r="L2407" s="10">
        <v>44105</v>
      </c>
      <c r="M2407" s="4"/>
      <c r="N2407" s="1">
        <f>COUNTIF(K:K,K2407)</f>
        <v>1</v>
      </c>
      <c r="O2407" s="1" t="str">
        <f t="shared" si="38"/>
        <v>Expenses,amount,,source,,expence amount,400,category,Me,item1,,item2Car Maintenance,item3,,item4,,des,زجاج المرتبة الخلفية اليسرى مشتريات نقاط البيع بطاقة: **4529;مدى(تطبيق مدى Pay) من: xx007 مبلغ: 400.00 SAR لدى: AHMED ABDULMOHSEN دولة: السعودية في: 2020/10/01 08:53,dae,44105,note2,</v>
      </c>
      <c r="P2407" t="e">
        <f>COUNTIF(O:O,O2407)</f>
        <v>#VALUE!</v>
      </c>
    </row>
    <row r="2408" spans="1:16" ht="30" customHeight="1" thickBot="1" x14ac:dyDescent="0.35">
      <c r="A2408" s="8">
        <v>44106.274351851855</v>
      </c>
      <c r="B2408" s="4" t="s">
        <v>9</v>
      </c>
      <c r="C2408" s="4"/>
      <c r="D2408" s="4"/>
      <c r="E2408" s="9">
        <v>22</v>
      </c>
      <c r="F2408" s="4" t="s">
        <v>14</v>
      </c>
      <c r="G2408" s="4"/>
      <c r="H2408" s="4"/>
      <c r="I2408" s="4" t="s">
        <v>254</v>
      </c>
      <c r="J2408" s="4"/>
      <c r="K2408" s="9" t="s">
        <v>2278</v>
      </c>
      <c r="L2408" s="10">
        <v>44104</v>
      </c>
      <c r="M2408" s="4"/>
      <c r="N2408" s="1">
        <f>COUNTIF(K:K,K2408)</f>
        <v>1</v>
      </c>
      <c r="O2408" s="1" t="str">
        <f t="shared" si="38"/>
        <v>Expenses,amount,,source,,expence amount,22,category,H2,item1,,item2,item3,Momen,item4,,des,مشتريات إنترنت بطاقة: **4529;مدى من: xx007 مبلغ: 22.00 SAR لدى: MICROSOFT XBOX في: 2020/09/30 22:45,dae,44104,note2,</v>
      </c>
      <c r="P2408">
        <f>COUNTIF(O:O,O2408)</f>
        <v>1</v>
      </c>
    </row>
    <row r="2409" spans="1:16" ht="30" customHeight="1" thickBot="1" x14ac:dyDescent="0.35">
      <c r="A2409" s="8">
        <v>44106.487233796295</v>
      </c>
      <c r="B2409" s="4" t="s">
        <v>9</v>
      </c>
      <c r="C2409" s="4"/>
      <c r="D2409" s="4"/>
      <c r="E2409" s="9">
        <v>65.25</v>
      </c>
      <c r="F2409" s="4" t="s">
        <v>14</v>
      </c>
      <c r="G2409" s="4"/>
      <c r="H2409" s="4"/>
      <c r="I2409" s="4" t="s">
        <v>14</v>
      </c>
      <c r="J2409" s="4"/>
      <c r="K2409" s="9" t="s">
        <v>2279</v>
      </c>
      <c r="L2409" s="10">
        <v>44103</v>
      </c>
      <c r="M2409" s="4"/>
      <c r="N2409" s="1">
        <f>COUNTIF(K:K,K2409)</f>
        <v>1</v>
      </c>
      <c r="O2409" s="1" t="str">
        <f t="shared" si="38"/>
        <v>Expenses,amount,,source,,expence amount,65.25,category,H2,item1,,item2,item3,H2,item4,,des,البيك مشتريات نقاط البيع بطاقة: **4529;مدى(تطبيق مدى Pay) من: xx007 مبلغ: 65.25 SAR لدى: EBDAE ALWADAN CO دولة: السعودية في: 2020/09/29 15:31,dae,44103,note2,</v>
      </c>
      <c r="P2409">
        <f>COUNTIF(O:O,O2409)</f>
        <v>1</v>
      </c>
    </row>
    <row r="2410" spans="1:16" ht="30" customHeight="1" thickBot="1" x14ac:dyDescent="0.35">
      <c r="A2410" s="8">
        <v>44106.487743055557</v>
      </c>
      <c r="B2410" s="4" t="s">
        <v>9</v>
      </c>
      <c r="C2410" s="4"/>
      <c r="D2410" s="4"/>
      <c r="E2410" s="9">
        <v>83.95</v>
      </c>
      <c r="F2410" s="4" t="s">
        <v>20</v>
      </c>
      <c r="G2410" s="4"/>
      <c r="H2410" s="4" t="s">
        <v>26</v>
      </c>
      <c r="I2410" s="4"/>
      <c r="J2410" s="4"/>
      <c r="K2410" s="9" t="s">
        <v>2280</v>
      </c>
      <c r="L2410" s="10">
        <v>44103</v>
      </c>
      <c r="M2410" s="4"/>
      <c r="N2410" s="1">
        <f>COUNTIF(K:K,K2410)</f>
        <v>1</v>
      </c>
      <c r="O2410" s="1" t="str">
        <f t="shared" si="38"/>
        <v>Expenses,amount,,source,,expence amount,83.95,category,Me,item1,,item2Car Maintenance,item3,,item4,,des,الفحص الدوري مشتريات نقاط البيع بطاقة: **4529;مدى(تطبيق مدى Pay) من: xx007 مبلغ: 83.95 SAR لدى: Motor Vehicles دولة: السعودية في: 2020/09/29 14:29,dae,44103,note2,</v>
      </c>
      <c r="P2410" t="e">
        <f>COUNTIF(O:O,O2410)</f>
        <v>#VALUE!</v>
      </c>
    </row>
    <row r="2411" spans="1:16" ht="30" customHeight="1" thickBot="1" x14ac:dyDescent="0.35">
      <c r="A2411" s="8">
        <v>44106.828784722224</v>
      </c>
      <c r="B2411" s="4" t="s">
        <v>9</v>
      </c>
      <c r="C2411" s="4"/>
      <c r="D2411" s="4"/>
      <c r="E2411" s="9">
        <v>45</v>
      </c>
      <c r="F2411" s="4" t="s">
        <v>20</v>
      </c>
      <c r="G2411" s="4"/>
      <c r="H2411" s="4" t="s">
        <v>306</v>
      </c>
      <c r="I2411" s="4"/>
      <c r="J2411" s="4"/>
      <c r="K2411" s="9" t="s">
        <v>2281</v>
      </c>
      <c r="L2411" s="10">
        <v>44106</v>
      </c>
      <c r="M2411" s="4"/>
      <c r="N2411" s="1">
        <f>COUNTIF(K:K,K2411)</f>
        <v>1</v>
      </c>
      <c r="O2411" s="1" t="str">
        <f t="shared" si="38"/>
        <v>Expenses,amount,,source,,expence amount,45,category,Me,item1,,item2Pharmacy,item3,,item4,,des,مشتريات نقاط البيع بطاقة: **4529;مدى(تطبيق مدى Pay) من: xx007 مبلغ: 45.00 SAR لدى: Aldawaa PH 815 دولة: السعودية في: 2020/10/02 16:40,dae,44106,note2,</v>
      </c>
      <c r="P2411">
        <f>COUNTIF(O:O,O2411)</f>
        <v>1</v>
      </c>
    </row>
    <row r="2412" spans="1:16" ht="30" customHeight="1" thickBot="1" x14ac:dyDescent="0.35">
      <c r="A2412" s="8">
        <v>44106.829074074078</v>
      </c>
      <c r="B2412" s="4" t="s">
        <v>9</v>
      </c>
      <c r="C2412" s="4"/>
      <c r="D2412" s="4"/>
      <c r="E2412" s="9">
        <v>2.2999999999999998</v>
      </c>
      <c r="F2412" s="4" t="s">
        <v>14</v>
      </c>
      <c r="G2412" s="4"/>
      <c r="H2412" s="4"/>
      <c r="I2412" s="4" t="s">
        <v>14</v>
      </c>
      <c r="J2412" s="4"/>
      <c r="K2412" s="12" t="s">
        <v>2282</v>
      </c>
      <c r="L2412" s="10">
        <v>44106</v>
      </c>
      <c r="M2412" s="4"/>
      <c r="N2412" s="1">
        <f>COUNTIF(K:K,K2412)</f>
        <v>1</v>
      </c>
      <c r="O2412" s="1" t="str">
        <f t="shared" si="38"/>
        <v>Expenses,amount,,source,,expence amount,2.3,category,H2,item1,,item2,item3,H2,item4,,des,مشتريات نقاط البيع بطاقة: **4529;مدى(تطبيق مدى Pay) من: xx007 مبلغ: 2.30 SAR لدى: SALAMUH MOHAMMED HASAN دولة: السعودية في: 2020/10/02 15:59,dae,44106,note2,</v>
      </c>
      <c r="P2412">
        <f>COUNTIF(O:O,O2412)</f>
        <v>1</v>
      </c>
    </row>
    <row r="2413" spans="1:16" ht="30" customHeight="1" thickBot="1" x14ac:dyDescent="0.35">
      <c r="A2413" s="8">
        <v>44106.902141203704</v>
      </c>
      <c r="B2413" s="4" t="s">
        <v>9</v>
      </c>
      <c r="C2413" s="4"/>
      <c r="D2413" s="4"/>
      <c r="E2413" s="9">
        <v>74</v>
      </c>
      <c r="F2413" s="4" t="s">
        <v>10</v>
      </c>
      <c r="G2413" s="4" t="s">
        <v>10</v>
      </c>
      <c r="H2413" s="4"/>
      <c r="I2413" s="4"/>
      <c r="J2413" s="4"/>
      <c r="K2413" s="9" t="s">
        <v>2283</v>
      </c>
      <c r="L2413" s="10">
        <v>44106</v>
      </c>
      <c r="M2413" s="4"/>
      <c r="N2413" s="1">
        <f>COUNTIF(K:K,K2413)</f>
        <v>1</v>
      </c>
      <c r="O2413" s="1" t="str">
        <f t="shared" si="38"/>
        <v>Expenses,amount,,source,,expence amount,74,category,H1,item1,H1,item2,item3,,item4,,des,شراء عبر نقاط البيع بطاقة: ***1693; مدى من: ***3001 مبلغ: SAR 74.00 لدى: Samargandi Resturant في: 2020-10-02 14:12:24,dae,44106,note2,</v>
      </c>
      <c r="P2413">
        <f>COUNTIF(O:O,O2413)</f>
        <v>1</v>
      </c>
    </row>
    <row r="2414" spans="1:16" ht="30" customHeight="1" thickBot="1" x14ac:dyDescent="0.35">
      <c r="A2414" s="8">
        <v>44106.902870370373</v>
      </c>
      <c r="B2414" s="4" t="s">
        <v>9</v>
      </c>
      <c r="C2414" s="4"/>
      <c r="D2414" s="4"/>
      <c r="E2414" s="9">
        <v>49</v>
      </c>
      <c r="F2414" s="4" t="s">
        <v>14</v>
      </c>
      <c r="G2414" s="4"/>
      <c r="H2414" s="4"/>
      <c r="I2414" s="4" t="s">
        <v>14</v>
      </c>
      <c r="J2414" s="4"/>
      <c r="K2414" s="9" t="s">
        <v>2284</v>
      </c>
      <c r="L2414" s="10">
        <v>44105</v>
      </c>
      <c r="M2414" s="4"/>
      <c r="N2414" s="1">
        <f>COUNTIF(K:K,K2414)</f>
        <v>1</v>
      </c>
      <c r="O2414" s="1" t="str">
        <f t="shared" si="38"/>
        <v>Expenses,amount,,source,,expence amount,49,category,H2,item1,,item2,item3,H2,item4,,des,شراء عبر نقاط البيع بطاقة: ***1693; مدى(أثير) من: ***3001 مبلغ: SAR 49.00 لدى: SHAWARMER AlWadi 33 في: 2020-10-01 23:28:39,dae,44105,note2,</v>
      </c>
      <c r="P2414">
        <f>COUNTIF(O:O,O2414)</f>
        <v>1</v>
      </c>
    </row>
    <row r="2415" spans="1:16" ht="30" customHeight="1" thickBot="1" x14ac:dyDescent="0.35">
      <c r="A2415" s="8">
        <v>44107.583969907406</v>
      </c>
      <c r="B2415" s="4" t="s">
        <v>9</v>
      </c>
      <c r="C2415" s="4"/>
      <c r="D2415" s="4"/>
      <c r="E2415" s="9">
        <v>10</v>
      </c>
      <c r="F2415" s="4" t="s">
        <v>14</v>
      </c>
      <c r="G2415" s="4"/>
      <c r="H2415" s="4"/>
      <c r="I2415" s="4" t="s">
        <v>100</v>
      </c>
      <c r="J2415" s="4"/>
      <c r="K2415" s="4" t="s">
        <v>99</v>
      </c>
      <c r="L2415" s="10">
        <v>44106</v>
      </c>
      <c r="M2415" s="4"/>
      <c r="N2415" s="1">
        <f>COUNTIF(K:K,K2415)</f>
        <v>118</v>
      </c>
      <c r="O2415" s="1" t="str">
        <f t="shared" si="38"/>
        <v>Expenses,amount,,source,,expence amount,10,category,H2,item1,,item2,item3,Jana,item4,,des,C,dae,44106,note2,</v>
      </c>
      <c r="P2415">
        <f>COUNTIF(O:O,O2415)</f>
        <v>1</v>
      </c>
    </row>
    <row r="2416" spans="1:16" ht="30" customHeight="1" thickBot="1" x14ac:dyDescent="0.35">
      <c r="A2416" s="8">
        <v>44107.584293981483</v>
      </c>
      <c r="B2416" s="4" t="s">
        <v>9</v>
      </c>
      <c r="C2416" s="4"/>
      <c r="D2416" s="4"/>
      <c r="E2416" s="9">
        <v>5</v>
      </c>
      <c r="F2416" s="4" t="s">
        <v>14</v>
      </c>
      <c r="G2416" s="4"/>
      <c r="H2416" s="4"/>
      <c r="I2416" s="4" t="s">
        <v>255</v>
      </c>
      <c r="J2416" s="4"/>
      <c r="K2416" s="4" t="s">
        <v>99</v>
      </c>
      <c r="L2416" s="10">
        <v>44106</v>
      </c>
      <c r="M2416" s="4"/>
      <c r="N2416" s="1">
        <f>COUNTIF(K:K,K2416)</f>
        <v>118</v>
      </c>
      <c r="O2416" s="1" t="str">
        <f t="shared" si="38"/>
        <v>Expenses,amount,,source,,expence amount,5,category,H2,item1,,item2,item3,Jayda,item4,,des,C,dae,44106,note2,</v>
      </c>
      <c r="P2416">
        <f>COUNTIF(O:O,O2416)</f>
        <v>1</v>
      </c>
    </row>
    <row r="2417" spans="1:16" ht="30" customHeight="1" thickBot="1" x14ac:dyDescent="0.35">
      <c r="A2417" s="8">
        <v>44107.726365740738</v>
      </c>
      <c r="B2417" s="4" t="s">
        <v>9</v>
      </c>
      <c r="C2417" s="4"/>
      <c r="D2417" s="4"/>
      <c r="E2417" s="9">
        <v>29</v>
      </c>
      <c r="F2417" s="4" t="s">
        <v>20</v>
      </c>
      <c r="G2417" s="4"/>
      <c r="H2417" s="4" t="s">
        <v>45</v>
      </c>
      <c r="I2417" s="4"/>
      <c r="J2417" s="4"/>
      <c r="K2417" s="9" t="s">
        <v>2285</v>
      </c>
      <c r="L2417" s="10">
        <v>44107</v>
      </c>
      <c r="M2417" s="4"/>
      <c r="N2417" s="1">
        <f>COUNTIF(K:K,K2417)</f>
        <v>1</v>
      </c>
      <c r="O2417" s="1" t="str">
        <f t="shared" si="38"/>
        <v>Expenses,amount,,source,,expence amount,29,category,Me,item1,,item2Laundry,item3,,item4,,des,شراء عبر نقاط البيع بطاقة: ***1693; مدى من: ***3001 مبلغ: SAR 29.00 لدى: laundry HAYA ALI MOHAM 682 MED في: 2020-10-03 17:12:52,dae,44107,note2,</v>
      </c>
      <c r="P2417">
        <f>COUNTIF(O:O,O2417)</f>
        <v>1</v>
      </c>
    </row>
    <row r="2418" spans="1:16" ht="30" customHeight="1" thickBot="1" x14ac:dyDescent="0.35">
      <c r="A2418" s="8">
        <v>44107.726747685185</v>
      </c>
      <c r="B2418" s="4" t="s">
        <v>9</v>
      </c>
      <c r="C2418" s="4"/>
      <c r="D2418" s="4"/>
      <c r="E2418" s="9">
        <v>29.99</v>
      </c>
      <c r="F2418" s="4" t="s">
        <v>20</v>
      </c>
      <c r="G2418" s="4"/>
      <c r="H2418" s="4" t="s">
        <v>30</v>
      </c>
      <c r="I2418" s="4"/>
      <c r="J2418" s="4"/>
      <c r="K2418" s="9" t="s">
        <v>2286</v>
      </c>
      <c r="L2418" s="10">
        <v>44107</v>
      </c>
      <c r="M2418" s="4"/>
      <c r="N2418" s="1">
        <f>COUNTIF(K:K,K2418)</f>
        <v>1</v>
      </c>
      <c r="O2418" s="1" t="str">
        <f t="shared" si="38"/>
        <v>Expenses,amount,,source,,expence amount,29.99,category,Me,item1,,item2Other,item3,,item4,,des,مشتريات إنترنت بطاقة: **4529;مدى من: xx007 مبلغ: 29.99 SAR لدى: Microsoft Microsoft 36 في: 2020/10/03 09:23,dae,44107,note2,</v>
      </c>
      <c r="P2418">
        <f>COUNTIF(O:O,O2418)</f>
        <v>1</v>
      </c>
    </row>
    <row r="2419" spans="1:16" ht="30" customHeight="1" thickBot="1" x14ac:dyDescent="0.35">
      <c r="A2419" s="8">
        <v>44107.758344907408</v>
      </c>
      <c r="B2419" s="4" t="s">
        <v>9</v>
      </c>
      <c r="C2419" s="4"/>
      <c r="D2419" s="4"/>
      <c r="E2419" s="9">
        <v>49</v>
      </c>
      <c r="F2419" s="4" t="s">
        <v>14</v>
      </c>
      <c r="G2419" s="4"/>
      <c r="H2419" s="4"/>
      <c r="I2419" s="4" t="s">
        <v>14</v>
      </c>
      <c r="J2419" s="4"/>
      <c r="K2419" s="9" t="s">
        <v>2287</v>
      </c>
      <c r="L2419" s="10">
        <v>44106</v>
      </c>
      <c r="M2419" s="4"/>
      <c r="N2419" s="1">
        <f>COUNTIF(K:K,K2419)</f>
        <v>1</v>
      </c>
      <c r="O2419" s="1" t="str">
        <f t="shared" si="38"/>
        <v>Expenses,amount,,source,,expence amount,49,category,H2,item1,,item2,item3,H2,item4,,des,مشتريات نقاط البيع بطاقة: **4529;مدى(أثير) من: xx007 مبلغ: 49.00 SAR لدى: SHAWERMER دولة: السعودية في: 2020/10/02 20:53,dae,44106,note2,</v>
      </c>
      <c r="P2419">
        <f>COUNTIF(O:O,O2419)</f>
        <v>1</v>
      </c>
    </row>
    <row r="2420" spans="1:16" ht="30" customHeight="1" thickBot="1" x14ac:dyDescent="0.35">
      <c r="A2420" s="8">
        <v>44107.758726851855</v>
      </c>
      <c r="B2420" s="4" t="s">
        <v>9</v>
      </c>
      <c r="C2420" s="4"/>
      <c r="D2420" s="4"/>
      <c r="E2420" s="11">
        <v>4623</v>
      </c>
      <c r="F2420" s="4" t="s">
        <v>14</v>
      </c>
      <c r="G2420" s="4"/>
      <c r="H2420" s="4"/>
      <c r="I2420" s="4" t="s">
        <v>14</v>
      </c>
      <c r="J2420" s="4"/>
      <c r="K2420" s="9" t="s">
        <v>2288</v>
      </c>
      <c r="L2420" s="10">
        <v>44106</v>
      </c>
      <c r="M2420" s="9" t="s">
        <v>2289</v>
      </c>
      <c r="N2420" s="1">
        <f>COUNTIF(K:K,K2420)</f>
        <v>1</v>
      </c>
      <c r="O2420" s="1" t="str">
        <f t="shared" si="38"/>
        <v>Expenses,amount,,source,,expence amount,4623,category,H2,item1,,item2,item3,H2,item4,,des,سداد فاتورة من: xx007 مبلغ: 4623.00 SAR مفوتر: الخطوط الجوية العربية السعودية في: 2020/10/02 20:47,dae,44106,note2,رحلة مكة</v>
      </c>
      <c r="P2420">
        <f>COUNTIF(O:O,O2420)</f>
        <v>1</v>
      </c>
    </row>
    <row r="2421" spans="1:16" ht="30" customHeight="1" thickBot="1" x14ac:dyDescent="0.35">
      <c r="A2421" s="8">
        <v>44107.801180555558</v>
      </c>
      <c r="B2421" s="4" t="s">
        <v>9</v>
      </c>
      <c r="C2421" s="4"/>
      <c r="D2421" s="4"/>
      <c r="E2421" s="9">
        <v>2</v>
      </c>
      <c r="F2421" s="4" t="s">
        <v>20</v>
      </c>
      <c r="G2421" s="4"/>
      <c r="H2421" s="4" t="s">
        <v>74</v>
      </c>
      <c r="I2421" s="4"/>
      <c r="J2421" s="4"/>
      <c r="K2421" s="4" t="s">
        <v>99</v>
      </c>
      <c r="L2421" s="10">
        <v>44107</v>
      </c>
      <c r="M2421" s="4"/>
      <c r="N2421" s="1">
        <f>COUNTIF(K:K,K2421)</f>
        <v>118</v>
      </c>
      <c r="O2421" s="1" t="str">
        <f t="shared" si="38"/>
        <v>Expenses,amount,,source,,expence amount,2,category,Me,item1,,item2Food,item3,,item4,,des,C,dae,44107,note2,</v>
      </c>
      <c r="P2421">
        <f>COUNTIF(O:O,O2421)</f>
        <v>1</v>
      </c>
    </row>
    <row r="2422" spans="1:16" ht="30" customHeight="1" thickBot="1" x14ac:dyDescent="0.35">
      <c r="A2422" s="8">
        <v>44107.801782407405</v>
      </c>
      <c r="B2422" s="4" t="s">
        <v>9</v>
      </c>
      <c r="C2422" s="4"/>
      <c r="D2422" s="4"/>
      <c r="E2422" s="9">
        <v>27.6</v>
      </c>
      <c r="F2422" s="4" t="s">
        <v>20</v>
      </c>
      <c r="G2422" s="4"/>
      <c r="H2422" s="4" t="s">
        <v>26</v>
      </c>
      <c r="I2422" s="4"/>
      <c r="J2422" s="4"/>
      <c r="K2422" s="9" t="s">
        <v>2290</v>
      </c>
      <c r="L2422" s="10">
        <v>44107</v>
      </c>
      <c r="M2422" s="9" t="s">
        <v>2291</v>
      </c>
      <c r="N2422" s="1">
        <f>COUNTIF(K:K,K2422)</f>
        <v>1</v>
      </c>
      <c r="O2422" s="1" t="str">
        <f t="shared" si="38"/>
        <v>Expenses,amount,,source,,expence amount,27.6,category,Me,item1,,item2Car Maintenance,item3,,item4,,des,مشتريات نقاط البيع بطاقة: **4529;مدى(تطبيق مدى Pay) من: xx007 مبلغ: 27.60 SAR لدى: Motor Vehicles دولة: السعودية في: 2020/10/03 18:54,dae,44107,note2,الفحص الدوري</v>
      </c>
      <c r="P2422" t="e">
        <f>COUNTIF(O:O,O2422)</f>
        <v>#VALUE!</v>
      </c>
    </row>
    <row r="2423" spans="1:16" ht="30" customHeight="1" thickBot="1" x14ac:dyDescent="0.35">
      <c r="A2423" s="8">
        <v>44107.874351851853</v>
      </c>
      <c r="B2423" s="4" t="s">
        <v>9</v>
      </c>
      <c r="C2423" s="4"/>
      <c r="D2423" s="4"/>
      <c r="E2423" s="9">
        <v>97</v>
      </c>
      <c r="F2423" s="4" t="s">
        <v>20</v>
      </c>
      <c r="G2423" s="4"/>
      <c r="H2423" s="4" t="s">
        <v>22</v>
      </c>
      <c r="I2423" s="4"/>
      <c r="J2423" s="4"/>
      <c r="K2423" s="9" t="s">
        <v>2292</v>
      </c>
      <c r="L2423" s="10">
        <v>44107</v>
      </c>
      <c r="M2423" s="4"/>
      <c r="N2423" s="1">
        <f>COUNTIF(K:K,K2423)</f>
        <v>1</v>
      </c>
      <c r="O2423" s="1" t="str">
        <f t="shared" si="38"/>
        <v>Expenses,amount,,source,,expence amount,97,category,Me,item1,,item2Fuel,item3,,item4,,des,مشتريات نقاط البيع بطاقة: **4529;مدى(تطبيق مدى Pay) من: xx007 مبلغ: 97.00 SAR لدى: Abu Bakar 2 دولة: السعودية في: 2020/10/03 20:47,dae,44107,note2,</v>
      </c>
      <c r="P2423">
        <f>COUNTIF(O:O,O2423)</f>
        <v>1</v>
      </c>
    </row>
    <row r="2424" spans="1:16" ht="30" customHeight="1" thickBot="1" x14ac:dyDescent="0.35">
      <c r="A2424" s="8">
        <v>44107.87462962963</v>
      </c>
      <c r="B2424" s="4" t="s">
        <v>9</v>
      </c>
      <c r="C2424" s="4"/>
      <c r="D2424" s="4"/>
      <c r="E2424" s="9">
        <v>25</v>
      </c>
      <c r="F2424" s="4" t="s">
        <v>20</v>
      </c>
      <c r="G2424" s="4"/>
      <c r="H2424" s="4" t="s">
        <v>127</v>
      </c>
      <c r="I2424" s="4"/>
      <c r="J2424" s="4"/>
      <c r="K2424" s="9" t="s">
        <v>2293</v>
      </c>
      <c r="L2424" s="10">
        <v>44107</v>
      </c>
      <c r="M2424" s="4"/>
      <c r="N2424" s="1">
        <f>COUNTIF(K:K,K2424)</f>
        <v>1</v>
      </c>
      <c r="O2424" s="1" t="str">
        <f t="shared" si="38"/>
        <v>Expenses,amount,,source,,expence amount,25,category,Me,item1,,item2Car Wash,item3,,item4,,des,مشتريات نقاط البيع بطاقة: **4529;مدى(تطبيق مدى Pay) من: xx007 مبلغ: 25.00 SAR لدى: Abdullah Rashed Al دولة: السعودية في: 2020/10/03 20:42,dae,44107,note2,</v>
      </c>
      <c r="P2424">
        <f>COUNTIF(O:O,O2424)</f>
        <v>1</v>
      </c>
    </row>
    <row r="2425" spans="1:16" ht="30" customHeight="1" thickBot="1" x14ac:dyDescent="0.35">
      <c r="A2425" s="8">
        <v>44107.960439814815</v>
      </c>
      <c r="B2425" s="4" t="s">
        <v>9</v>
      </c>
      <c r="C2425" s="4"/>
      <c r="D2425" s="4"/>
      <c r="E2425" s="9">
        <v>48</v>
      </c>
      <c r="F2425" s="4" t="s">
        <v>14</v>
      </c>
      <c r="G2425" s="4"/>
      <c r="H2425" s="4"/>
      <c r="I2425" s="4" t="s">
        <v>14</v>
      </c>
      <c r="J2425" s="4"/>
      <c r="K2425" s="9" t="s">
        <v>2294</v>
      </c>
      <c r="L2425" s="10">
        <v>44107</v>
      </c>
      <c r="M2425" s="4"/>
      <c r="N2425" s="1">
        <f>COUNTIF(K:K,K2425)</f>
        <v>1</v>
      </c>
      <c r="O2425" s="1" t="str">
        <f t="shared" si="38"/>
        <v>Expenses,amount,,source,,expence amount,48,category,H2,item1,,item2,item3,H2,item4,,des,مشتريات نقاط البيع بطاقة: **4529;مدى(أثير) من: xx007 مبلغ: 48.00 SAR لدى: OPERATION FALAFEL ALIA دولة: السعودية في: 2020/10/03 22:07,dae,44107,note2,</v>
      </c>
      <c r="P2425">
        <f>COUNTIF(O:O,O2425)</f>
        <v>1</v>
      </c>
    </row>
    <row r="2426" spans="1:16" ht="30" customHeight="1" thickBot="1" x14ac:dyDescent="0.35">
      <c r="A2426" s="8">
        <v>44107.961030092592</v>
      </c>
      <c r="B2426" s="4" t="s">
        <v>9</v>
      </c>
      <c r="C2426" s="4"/>
      <c r="D2426" s="4"/>
      <c r="E2426" s="9">
        <v>399</v>
      </c>
      <c r="F2426" s="4" t="s">
        <v>20</v>
      </c>
      <c r="G2426" s="4"/>
      <c r="H2426" s="4" t="s">
        <v>30</v>
      </c>
      <c r="I2426" s="4"/>
      <c r="J2426" s="4"/>
      <c r="K2426" s="9" t="s">
        <v>2295</v>
      </c>
      <c r="L2426" s="10">
        <v>44107</v>
      </c>
      <c r="M2426" s="9" t="s">
        <v>2296</v>
      </c>
      <c r="N2426" s="1">
        <f>COUNTIF(K:K,K2426)</f>
        <v>1</v>
      </c>
      <c r="O2426" s="1" t="str">
        <f t="shared" si="38"/>
        <v>Expenses,amount,,source,,expence amount,399,category,Me,item1,,item2Other,item3,,item4,,des,مشتريات نقاط البيع بطاقة: **4529;مدى(تطبيق مدى Pay) من: xx007 مبلغ: 399.00 SAR لدى: JARIR BOOKSTORE دولة: السعودية في: 2020/10/03 21:03,dae,44107,note2,سماعة 🎧 هواوي بلوتوث</v>
      </c>
      <c r="P2426" t="e">
        <f>COUNTIF(O:O,O2426)</f>
        <v>#VALUE!</v>
      </c>
    </row>
    <row r="2427" spans="1:16" ht="30" customHeight="1" thickBot="1" x14ac:dyDescent="0.35">
      <c r="A2427" s="8">
        <v>44107.983159722222</v>
      </c>
      <c r="B2427" s="4" t="s">
        <v>9</v>
      </c>
      <c r="C2427" s="4"/>
      <c r="D2427" s="4"/>
      <c r="E2427" s="9">
        <v>10.35</v>
      </c>
      <c r="F2427" s="4" t="s">
        <v>20</v>
      </c>
      <c r="G2427" s="4"/>
      <c r="H2427" s="4" t="s">
        <v>84</v>
      </c>
      <c r="I2427" s="4"/>
      <c r="J2427" s="4"/>
      <c r="K2427" s="9" t="s">
        <v>2297</v>
      </c>
      <c r="L2427" s="10">
        <v>44107</v>
      </c>
      <c r="M2427" s="4"/>
      <c r="N2427" s="1">
        <f>COUNTIF(K:K,K2427)</f>
        <v>1</v>
      </c>
      <c r="O2427" s="1" t="str">
        <f t="shared" si="38"/>
        <v>Expenses,amount,,source,,expence amount,10.35,category,Me,item1,,item2Coffee,item3,,item4,,des,مشتريات نقاط البيع بطاقة: **4529;مدى(تطبيق مدى Pay) من: xx007 مبلغ: 10.35 SAR لدى: COFFEE LOBBY دولة: السعودية في: 2020/10/03 20:20,dae,44107,note2,</v>
      </c>
      <c r="P2427">
        <f>COUNTIF(O:O,O2427)</f>
        <v>1</v>
      </c>
    </row>
    <row r="2428" spans="1:16" ht="30" customHeight="1" thickBot="1" x14ac:dyDescent="0.35">
      <c r="A2428" s="8">
        <v>44107.983472222222</v>
      </c>
      <c r="B2428" s="4" t="s">
        <v>9</v>
      </c>
      <c r="C2428" s="4"/>
      <c r="D2428" s="4"/>
      <c r="E2428" s="9">
        <v>200</v>
      </c>
      <c r="F2428" s="4" t="s">
        <v>14</v>
      </c>
      <c r="G2428" s="4"/>
      <c r="H2428" s="4"/>
      <c r="I2428" s="4" t="s">
        <v>14</v>
      </c>
      <c r="J2428" s="4"/>
      <c r="K2428" s="9" t="s">
        <v>2298</v>
      </c>
      <c r="L2428" s="10">
        <v>44107</v>
      </c>
      <c r="M2428" s="4"/>
      <c r="N2428" s="1">
        <f>COUNTIF(K:K,K2428)</f>
        <v>1</v>
      </c>
      <c r="O2428" s="1" t="str">
        <f t="shared" si="38"/>
        <v>Expenses,amount,,source,,expence amount,200,category,H2,item1,,item2,item3,H2,item4,,des,سحب: صراف آلي بطاقة: **4529 مدى دولة: السعودية من: xx007 مبلغ: 200.00 SAR في: 2020/10/03 20:04,dae,44107,note2,</v>
      </c>
      <c r="P2428">
        <f>COUNTIF(O:O,O2428)</f>
        <v>1</v>
      </c>
    </row>
    <row r="2429" spans="1:16" ht="30" customHeight="1" thickBot="1" x14ac:dyDescent="0.35">
      <c r="A2429" s="8">
        <v>44108.048726851855</v>
      </c>
      <c r="B2429" s="4" t="s">
        <v>9</v>
      </c>
      <c r="C2429" s="4"/>
      <c r="D2429" s="4"/>
      <c r="E2429" s="9">
        <v>1175</v>
      </c>
      <c r="F2429" s="4" t="s">
        <v>60</v>
      </c>
      <c r="G2429" s="4"/>
      <c r="H2429" s="4"/>
      <c r="I2429" s="4"/>
      <c r="J2429" s="4"/>
      <c r="K2429" s="9" t="s">
        <v>2299</v>
      </c>
      <c r="L2429" s="10">
        <v>44108</v>
      </c>
      <c r="M2429" s="9" t="s">
        <v>2300</v>
      </c>
      <c r="N2429" s="1">
        <f>COUNTIF(K:K,K2429)</f>
        <v>1</v>
      </c>
      <c r="O2429" s="1" t="str">
        <f t="shared" si="38"/>
        <v>Expenses,amount,,source,,expence amount,1175,category,Res,item1,,item2,item3,,item4,,des,سداد فاتورة من: ***3001 مبلغ: SAR 1,175.00 مفوتر: 002 في: 2020-10-04 00:42:44,dae,44108,note2,كهرباء</v>
      </c>
      <c r="P2429">
        <f>COUNTIF(O:O,O2429)</f>
        <v>1</v>
      </c>
    </row>
    <row r="2430" spans="1:16" ht="30" customHeight="1" thickBot="1" x14ac:dyDescent="0.35">
      <c r="A2430" s="8">
        <v>44108.04928240741</v>
      </c>
      <c r="B2430" s="4" t="s">
        <v>9</v>
      </c>
      <c r="C2430" s="4"/>
      <c r="D2430" s="4"/>
      <c r="E2430" s="9">
        <v>1350</v>
      </c>
      <c r="F2430" s="4" t="s">
        <v>10</v>
      </c>
      <c r="G2430" s="4" t="s">
        <v>10</v>
      </c>
      <c r="H2430" s="4"/>
      <c r="I2430" s="4"/>
      <c r="J2430" s="4"/>
      <c r="K2430" s="9" t="s">
        <v>2301</v>
      </c>
      <c r="L2430" s="10">
        <v>44108</v>
      </c>
      <c r="M2430" s="9" t="s">
        <v>2300</v>
      </c>
      <c r="N2430" s="1">
        <f>COUNTIF(K:K,K2430)</f>
        <v>1</v>
      </c>
      <c r="O2430" s="1" t="str">
        <f t="shared" si="38"/>
        <v>Expenses,amount,,source,,expence amount,1350,category,H1,item1,H1,item2,item3,,item4,,des,سداد فاتورة من: ***3001 مبلغ: SAR 1,350.00 مفوتر: 002 في: 2020-10-04 00:35:25,dae,44108,note2,كهرباء</v>
      </c>
      <c r="P2430">
        <f>COUNTIF(O:O,O2430)</f>
        <v>1</v>
      </c>
    </row>
    <row r="2431" spans="1:16" ht="30" customHeight="1" thickBot="1" x14ac:dyDescent="0.35">
      <c r="A2431" s="8">
        <v>44108.049884259257</v>
      </c>
      <c r="B2431" s="4" t="s">
        <v>9</v>
      </c>
      <c r="C2431" s="4"/>
      <c r="D2431" s="4"/>
      <c r="E2431" s="9">
        <v>1410</v>
      </c>
      <c r="F2431" s="4" t="s">
        <v>20</v>
      </c>
      <c r="G2431" s="4"/>
      <c r="H2431" s="4" t="s">
        <v>30</v>
      </c>
      <c r="I2431" s="4"/>
      <c r="J2431" s="4"/>
      <c r="K2431" s="9" t="s">
        <v>2302</v>
      </c>
      <c r="L2431" s="10">
        <v>44108</v>
      </c>
      <c r="M2431" s="9" t="s">
        <v>2303</v>
      </c>
      <c r="N2431" s="1">
        <f>COUNTIF(K:K,K2431)</f>
        <v>1</v>
      </c>
      <c r="O2431" s="1" t="str">
        <f t="shared" si="38"/>
        <v>Expenses,amount,,source,,expence amount,1410,category,Me,item1,,item2Other,item3,,item4,,des,سداد فاتورة من: ***3001 مبلغ: SAR 1,410.00 مفوتر: 002 في: 2020-10-04 00:30:17,dae,44108,note2,كهرباء شقة ٤ البديعة</v>
      </c>
      <c r="P2431">
        <f>COUNTIF(O:O,O2431)</f>
        <v>1</v>
      </c>
    </row>
    <row r="2432" spans="1:16" ht="30" customHeight="1" thickBot="1" x14ac:dyDescent="0.35">
      <c r="A2432" s="8">
        <v>44108.050497685188</v>
      </c>
      <c r="B2432" s="4" t="s">
        <v>9</v>
      </c>
      <c r="C2432" s="4"/>
      <c r="D2432" s="4"/>
      <c r="E2432" s="9">
        <v>216.2</v>
      </c>
      <c r="F2432" s="4" t="s">
        <v>14</v>
      </c>
      <c r="G2432" s="4"/>
      <c r="H2432" s="4"/>
      <c r="I2432" s="4" t="s">
        <v>14</v>
      </c>
      <c r="J2432" s="4"/>
      <c r="K2432" s="9" t="s">
        <v>2304</v>
      </c>
      <c r="L2432" s="10">
        <v>44107</v>
      </c>
      <c r="M2432" s="4"/>
      <c r="N2432" s="1">
        <f>COUNTIF(K:K,K2432)</f>
        <v>1</v>
      </c>
      <c r="O2432" s="1" t="str">
        <f t="shared" si="38"/>
        <v>Expenses,amount,,source,,expence amount,216.2,category,H2,item1,,item2,item3,H2,item4,,des,مشتريات نقاط البيع بطاقة: **4529;مدى(تطبيق مدى Pay) من: xx007 مبلغ: 216.20 SAR لدى: Olive Leaves دولة: السعودية في: 2020/10/03 14:36,dae,44107,note2,</v>
      </c>
      <c r="P2432">
        <f>COUNTIF(O:O,O2432)</f>
        <v>1</v>
      </c>
    </row>
    <row r="2433" spans="1:16" ht="30" customHeight="1" thickBot="1" x14ac:dyDescent="0.35">
      <c r="A2433" s="8">
        <v>44108.215509259258</v>
      </c>
      <c r="B2433" s="4" t="s">
        <v>9</v>
      </c>
      <c r="C2433" s="4"/>
      <c r="D2433" s="4"/>
      <c r="E2433" s="9">
        <v>39</v>
      </c>
      <c r="F2433" s="4" t="s">
        <v>14</v>
      </c>
      <c r="G2433" s="4"/>
      <c r="H2433" s="4"/>
      <c r="I2433" s="4" t="s">
        <v>14</v>
      </c>
      <c r="J2433" s="4"/>
      <c r="K2433" s="9" t="s">
        <v>2305</v>
      </c>
      <c r="L2433" s="10">
        <v>44106</v>
      </c>
      <c r="M2433" s="4"/>
      <c r="N2433" s="1">
        <f>COUNTIF(K:K,K2433)</f>
        <v>1</v>
      </c>
      <c r="O2433" s="1" t="str">
        <f t="shared" si="38"/>
        <v>Expenses,amount,,source,,expence amount,39,category,H2,item1,,item2,item3,H2,item4,,des,مشتريات نقاط البيع بطاقة: **4529;مدى(أثير) من: xx007 مبلغ: 39.00 SAR لدى: Baskin Robins RDV دولة: السعودية في: 2020/10/02 20:12,dae,44106,note2,</v>
      </c>
      <c r="P2433">
        <f>COUNTIF(O:O,O2433)</f>
        <v>1</v>
      </c>
    </row>
    <row r="2434" spans="1:16" ht="30" customHeight="1" thickBot="1" x14ac:dyDescent="0.35">
      <c r="A2434" s="8">
        <v>44108.215833333335</v>
      </c>
      <c r="B2434" s="4" t="s">
        <v>9</v>
      </c>
      <c r="C2434" s="4"/>
      <c r="D2434" s="4"/>
      <c r="E2434" s="9">
        <v>30</v>
      </c>
      <c r="F2434" s="4" t="s">
        <v>14</v>
      </c>
      <c r="G2434" s="4"/>
      <c r="H2434" s="4"/>
      <c r="I2434" s="4" t="s">
        <v>14</v>
      </c>
      <c r="J2434" s="4"/>
      <c r="K2434" s="9" t="s">
        <v>2306</v>
      </c>
      <c r="L2434" s="10">
        <v>44105</v>
      </c>
      <c r="M2434" s="4"/>
      <c r="N2434" s="1">
        <f>COUNTIF(K:K,K2434)</f>
        <v>1</v>
      </c>
      <c r="O2434" s="1" t="str">
        <f t="shared" si="38"/>
        <v>Expenses,amount,,source,,expence amount,30,category,H2,item1,,item2,item3,H2,item4,,des,مشتريات نقاط البيع بطاقة: **4529;مدى(أثير) من: xx007 مبلغ: 30.00 SAR لدى: THE BEST TASTE COMPANY دولة: السعودية في: 2020/10/02 21:18,dae,44105,note2,</v>
      </c>
      <c r="P2434">
        <f>COUNTIF(O:O,O2434)</f>
        <v>1</v>
      </c>
    </row>
    <row r="2435" spans="1:16" ht="30" customHeight="1" thickBot="1" x14ac:dyDescent="0.35">
      <c r="A2435" s="8">
        <v>44108.706412037034</v>
      </c>
      <c r="B2435" s="4" t="s">
        <v>9</v>
      </c>
      <c r="C2435" s="4"/>
      <c r="D2435" s="4"/>
      <c r="E2435" s="9">
        <v>59.7</v>
      </c>
      <c r="F2435" s="4" t="s">
        <v>10</v>
      </c>
      <c r="G2435" s="4" t="s">
        <v>10</v>
      </c>
      <c r="H2435" s="4"/>
      <c r="I2435" s="4"/>
      <c r="J2435" s="4"/>
      <c r="K2435" s="9" t="s">
        <v>2307</v>
      </c>
      <c r="L2435" s="10">
        <v>44108</v>
      </c>
      <c r="M2435" s="4"/>
      <c r="N2435" s="1">
        <f>COUNTIF(K:K,K2435)</f>
        <v>1</v>
      </c>
      <c r="O2435" s="1" t="str">
        <f t="shared" si="38"/>
        <v>Expenses,amount,,source,,expence amount,59.7,category,H1,item1,H1,item2,item3,,item4,,des,مشتريات نقاط البيع بطاقة: **4529;مدى(تطبيق مدى Pay) من: xx007 مبلغ: 59.70 SAR لدى: TAMIMI MARKETS S162 دولة: السعودية في: 2020/10/04 16:31,dae,44108,note2,</v>
      </c>
      <c r="P2435">
        <f>COUNTIF(O:O,O2435)</f>
        <v>1</v>
      </c>
    </row>
    <row r="2436" spans="1:16" ht="30" customHeight="1" thickBot="1" x14ac:dyDescent="0.35">
      <c r="A2436" s="8">
        <v>44108.707233796296</v>
      </c>
      <c r="B2436" s="4" t="s">
        <v>9</v>
      </c>
      <c r="C2436" s="4"/>
      <c r="D2436" s="4"/>
      <c r="E2436" s="9">
        <v>1235</v>
      </c>
      <c r="F2436" s="4" t="s">
        <v>20</v>
      </c>
      <c r="G2436" s="4"/>
      <c r="H2436" s="4" t="s">
        <v>30</v>
      </c>
      <c r="I2436" s="4"/>
      <c r="J2436" s="4"/>
      <c r="K2436" s="9" t="s">
        <v>2308</v>
      </c>
      <c r="L2436" s="10">
        <v>44104</v>
      </c>
      <c r="M2436" s="9" t="s">
        <v>2309</v>
      </c>
      <c r="N2436" s="1">
        <f>COUNTIF(K:K,K2436)</f>
        <v>1</v>
      </c>
      <c r="O2436" s="1" t="str">
        <f t="shared" si="38"/>
        <v>Expenses,amount,,source,,expence amount,1235,category,Me,item1,,item2Other,item3,,item4,,des,سداد فاتورة من: xx007 مبلغ: 2445.78 SAR مفوتر: الشركة السعودية للكهرباء في: 2020/09/30 18:30,dae,44104,note2,كهرباء شقة ٥ والباقي سيرجعه لي</v>
      </c>
      <c r="P2436">
        <f>COUNTIF(O:O,O2436)</f>
        <v>1</v>
      </c>
    </row>
    <row r="2437" spans="1:16" ht="30" customHeight="1" thickBot="1" x14ac:dyDescent="0.35">
      <c r="A2437" s="8">
        <v>44109.568356481483</v>
      </c>
      <c r="B2437" s="4" t="s">
        <v>9</v>
      </c>
      <c r="C2437" s="4"/>
      <c r="D2437" s="4"/>
      <c r="E2437" s="9">
        <v>38</v>
      </c>
      <c r="F2437" s="4" t="s">
        <v>20</v>
      </c>
      <c r="G2437" s="4"/>
      <c r="H2437" s="4" t="s">
        <v>30</v>
      </c>
      <c r="I2437" s="4"/>
      <c r="J2437" s="4"/>
      <c r="K2437" s="9" t="s">
        <v>2310</v>
      </c>
      <c r="L2437" s="10">
        <v>44109</v>
      </c>
      <c r="M2437" s="4"/>
      <c r="N2437" s="1">
        <f>COUNTIF(K:K,K2437)</f>
        <v>1</v>
      </c>
      <c r="O2437" s="1" t="str">
        <f t="shared" si="38"/>
        <v>Expenses,amount,,source,,expence amount,38,category,Me,item1,,item2Other,item3,,item4,,des,مشتريات نقاط البيع بطاقة: **4529;مدى من: xx007 مبلغ: 10 USD لدى: Scribd Inc دولة: أمريكا في: 2020/10/05 10:55,dae,44109,note2,</v>
      </c>
      <c r="P2437">
        <f>COUNTIF(O:O,O2437)</f>
        <v>1</v>
      </c>
    </row>
    <row r="2438" spans="1:16" ht="30" customHeight="1" thickBot="1" x14ac:dyDescent="0.35">
      <c r="A2438" s="8">
        <v>44109.568715277775</v>
      </c>
      <c r="B2438" s="4" t="s">
        <v>9</v>
      </c>
      <c r="C2438" s="4"/>
      <c r="D2438" s="4"/>
      <c r="E2438" s="9">
        <v>11.9</v>
      </c>
      <c r="F2438" s="4" t="s">
        <v>14</v>
      </c>
      <c r="G2438" s="4"/>
      <c r="H2438" s="4"/>
      <c r="I2438" s="4" t="s">
        <v>14</v>
      </c>
      <c r="J2438" s="4"/>
      <c r="K2438" s="9" t="s">
        <v>2311</v>
      </c>
      <c r="L2438" s="10">
        <v>44108</v>
      </c>
      <c r="M2438" s="4"/>
      <c r="N2438" s="1">
        <f>COUNTIF(K:K,K2438)</f>
        <v>1</v>
      </c>
      <c r="O2438" s="1" t="str">
        <f t="shared" si="38"/>
        <v>Expenses,amount,,source,,expence amount,11.9,category,H2,item1,,item2,item3,H2,item4,,des,شراء عبر نقاط البيع بطاقة: ***1693; مدى(أثير) من: ***3001 مبلغ: SAR 11.90 لدى: CARREFOUR في: 2020-10-04 22:41:38,dae,44108,note2,</v>
      </c>
      <c r="P2438">
        <f>COUNTIF(O:O,O2438)</f>
        <v>1</v>
      </c>
    </row>
    <row r="2439" spans="1:16" ht="30" customHeight="1" thickBot="1" x14ac:dyDescent="0.35">
      <c r="A2439" s="8">
        <v>44110.662361111114</v>
      </c>
      <c r="B2439" s="4" t="s">
        <v>9</v>
      </c>
      <c r="C2439" s="4"/>
      <c r="D2439" s="4"/>
      <c r="E2439" s="9">
        <v>57</v>
      </c>
      <c r="F2439" s="4" t="s">
        <v>14</v>
      </c>
      <c r="G2439" s="4"/>
      <c r="H2439" s="4"/>
      <c r="I2439" s="4" t="s">
        <v>14</v>
      </c>
      <c r="J2439" s="4"/>
      <c r="K2439" s="9" t="s">
        <v>2312</v>
      </c>
      <c r="L2439" s="10">
        <v>44109</v>
      </c>
      <c r="M2439" s="4"/>
      <c r="N2439" s="1">
        <f>COUNTIF(K:K,K2439)</f>
        <v>1</v>
      </c>
      <c r="O2439" s="1" t="str">
        <f t="shared" si="38"/>
        <v>Expenses,amount,,source,,expence amount,57,category,H2,item1,,item2,item3,H2,item4,,des,شراء عبر نقاط البيع بطاقة: ***1693; مدى(أثير) من: ***3001 مبلغ: SAR 57.00 لدى: HERFY1124 في: 2020-10-05 19:17:41,dae,44109,note2,</v>
      </c>
      <c r="P2439">
        <f>COUNTIF(O:O,O2439)</f>
        <v>1</v>
      </c>
    </row>
    <row r="2440" spans="1:16" ht="30" customHeight="1" thickBot="1" x14ac:dyDescent="0.35">
      <c r="A2440" s="8">
        <v>44110.702546296299</v>
      </c>
      <c r="B2440" s="4" t="s">
        <v>9</v>
      </c>
      <c r="C2440" s="4"/>
      <c r="D2440" s="4"/>
      <c r="E2440" s="9">
        <v>10</v>
      </c>
      <c r="F2440" s="4" t="s">
        <v>14</v>
      </c>
      <c r="G2440" s="4"/>
      <c r="H2440" s="4"/>
      <c r="I2440" s="4" t="s">
        <v>14</v>
      </c>
      <c r="J2440" s="4"/>
      <c r="K2440" s="9" t="s">
        <v>2313</v>
      </c>
      <c r="L2440" s="10">
        <v>44108</v>
      </c>
      <c r="M2440" s="4"/>
      <c r="N2440" s="1">
        <f>COUNTIF(K:K,K2440)</f>
        <v>1</v>
      </c>
      <c r="O2440" s="1" t="str">
        <f t="shared" si="38"/>
        <v>Expenses,amount,,source,,expence amount,10,category,H2,item1,,item2,item3,H2,item4,,des,شراء عبر نقاط البيع بطاقة: ***1693; مدى(أثير) من: ***3001 مبلغ: SAR 10.00 لدى: DANYAA ALASAR EST في: 2020-10-04 22:17:55,dae,44108,note2,</v>
      </c>
      <c r="P2440">
        <f>COUNTIF(O:O,O2440)</f>
        <v>1</v>
      </c>
    </row>
    <row r="2441" spans="1:16" ht="30" customHeight="1" thickBot="1" x14ac:dyDescent="0.35">
      <c r="A2441" s="8">
        <v>44110.7028587963</v>
      </c>
      <c r="B2441" s="4" t="s">
        <v>9</v>
      </c>
      <c r="C2441" s="4"/>
      <c r="D2441" s="4"/>
      <c r="E2441" s="9">
        <v>60</v>
      </c>
      <c r="F2441" s="4" t="s">
        <v>14</v>
      </c>
      <c r="G2441" s="4"/>
      <c r="H2441" s="4"/>
      <c r="I2441" s="4" t="s">
        <v>14</v>
      </c>
      <c r="J2441" s="4"/>
      <c r="K2441" s="9" t="s">
        <v>2314</v>
      </c>
      <c r="L2441" s="10">
        <v>44108</v>
      </c>
      <c r="M2441" s="4"/>
      <c r="N2441" s="1">
        <f>COUNTIF(K:K,K2441)</f>
        <v>1</v>
      </c>
      <c r="O2441" s="1" t="str">
        <f t="shared" si="38"/>
        <v>Expenses,amount,,source,,expence amount,60,category,H2,item1,,item2,item3,H2,item4,,des,شراء عبر نقاط البيع بطاقة: ***1693; مدى(أثير) من: ***3001 مبلغ: SAR 60.00 لدى: MCDONALDS AL NADA PLAZ rd في: 2020-10-04 19:57:56,dae,44108,note2,</v>
      </c>
      <c r="P2441">
        <f>COUNTIF(O:O,O2441)</f>
        <v>1</v>
      </c>
    </row>
    <row r="2442" spans="1:16" ht="30" customHeight="1" thickBot="1" x14ac:dyDescent="0.35">
      <c r="A2442" s="8">
        <v>44110.988668981481</v>
      </c>
      <c r="B2442" s="4" t="s">
        <v>9</v>
      </c>
      <c r="C2442" s="4"/>
      <c r="D2442" s="4"/>
      <c r="E2442" s="9">
        <v>137.57</v>
      </c>
      <c r="F2442" s="4" t="s">
        <v>20</v>
      </c>
      <c r="G2442" s="4"/>
      <c r="H2442" s="4" t="s">
        <v>306</v>
      </c>
      <c r="I2442" s="4"/>
      <c r="J2442" s="4"/>
      <c r="K2442" s="9" t="s">
        <v>2315</v>
      </c>
      <c r="L2442" s="10">
        <v>44110</v>
      </c>
      <c r="M2442" s="4"/>
      <c r="N2442" s="1">
        <f>COUNTIF(K:K,K2442)</f>
        <v>1</v>
      </c>
      <c r="O2442" s="1" t="str">
        <f t="shared" si="38"/>
        <v>Expenses,amount,,source,,expence amount,137.57,category,Me,item1,,item2Pharmacy,item3,,item4,,des,شراء عبر نقاط البيع بطاقة: ***1693; مدى(أثير) من: ***3001 مبلغ: SAR 137.57 لدى: ADAM PHARMCY COMPANY في: 2020-10-06 22:43:25,dae,44110,note2,</v>
      </c>
      <c r="P2442">
        <f>COUNTIF(O:O,O2442)</f>
        <v>1</v>
      </c>
    </row>
    <row r="2443" spans="1:16" ht="30" customHeight="1" thickBot="1" x14ac:dyDescent="0.35">
      <c r="A2443" s="8">
        <v>44110.989050925928</v>
      </c>
      <c r="B2443" s="4" t="s">
        <v>9</v>
      </c>
      <c r="C2443" s="4"/>
      <c r="D2443" s="4"/>
      <c r="E2443" s="9">
        <v>53.9</v>
      </c>
      <c r="F2443" s="4" t="s">
        <v>14</v>
      </c>
      <c r="G2443" s="4"/>
      <c r="H2443" s="4"/>
      <c r="I2443" s="4" t="s">
        <v>14</v>
      </c>
      <c r="J2443" s="4"/>
      <c r="K2443" s="9" t="s">
        <v>2316</v>
      </c>
      <c r="L2443" s="10">
        <v>44110</v>
      </c>
      <c r="M2443" s="4"/>
      <c r="N2443" s="1">
        <f>COUNTIF(K:K,K2443)</f>
        <v>1</v>
      </c>
      <c r="O2443" s="1" t="str">
        <f t="shared" si="38"/>
        <v>Expenses,amount,,source,,expence amount,53.9,category,H2,item1,,item2,item3,H2,item4,,des,شراء عبر نقاط البيع بطاقة: ***1693; مدى(أثير) من: ***3001 مبلغ: SAR 53.90 لدى: Ruba Muhammad Al Hamid st Al Nada في: 2020-10-06 22:38:04,dae,44110,note2,</v>
      </c>
      <c r="P2443">
        <f>COUNTIF(O:O,O2443)</f>
        <v>1</v>
      </c>
    </row>
    <row r="2444" spans="1:16" ht="30" customHeight="1" thickBot="1" x14ac:dyDescent="0.35">
      <c r="A2444" s="8">
        <v>44111.419016203705</v>
      </c>
      <c r="B2444" s="4" t="s">
        <v>9</v>
      </c>
      <c r="C2444" s="4"/>
      <c r="D2444" s="4"/>
      <c r="E2444" s="9">
        <v>8</v>
      </c>
      <c r="F2444" s="4" t="s">
        <v>20</v>
      </c>
      <c r="G2444" s="4"/>
      <c r="H2444" s="4" t="s">
        <v>84</v>
      </c>
      <c r="I2444" s="4"/>
      <c r="J2444" s="4"/>
      <c r="K2444" s="9" t="s">
        <v>2317</v>
      </c>
      <c r="L2444" s="10">
        <v>44111</v>
      </c>
      <c r="M2444" s="4"/>
      <c r="N2444" s="1">
        <f>COUNTIF(K:K,K2444)</f>
        <v>1</v>
      </c>
      <c r="O2444" s="1" t="str">
        <f t="shared" si="38"/>
        <v>Expenses,amount,,source,,expence amount,8,category,Me,item1,,item2Coffee,item3,,item4,,des,مشتريات نقاط البيع بطاقة: **4529;مدى(تطبيق مدى Pay) من: xx007 مبلغ: 8.00 SAR لدى: MOON COFFEE EST دولة: السعودية في: 2020/10/07 10:02,dae,44111,note2,</v>
      </c>
      <c r="P2444">
        <f>COUNTIF(O:O,O2444)</f>
        <v>1</v>
      </c>
    </row>
    <row r="2445" spans="1:16" ht="30" customHeight="1" thickBot="1" x14ac:dyDescent="0.35">
      <c r="A2445" s="8">
        <v>44111.419560185182</v>
      </c>
      <c r="B2445" s="4" t="s">
        <v>9</v>
      </c>
      <c r="C2445" s="4"/>
      <c r="D2445" s="4"/>
      <c r="E2445" s="9">
        <v>16</v>
      </c>
      <c r="F2445" s="4" t="s">
        <v>20</v>
      </c>
      <c r="G2445" s="4"/>
      <c r="H2445" s="4" t="s">
        <v>74</v>
      </c>
      <c r="I2445" s="4"/>
      <c r="J2445" s="4"/>
      <c r="K2445" s="9" t="s">
        <v>2318</v>
      </c>
      <c r="L2445" s="10">
        <v>44111</v>
      </c>
      <c r="M2445" s="4"/>
      <c r="N2445" s="1">
        <f>COUNTIF(K:K,K2445)</f>
        <v>1</v>
      </c>
      <c r="O2445" s="1" t="str">
        <f t="shared" si="38"/>
        <v>Expenses,amount,,source,,expence amount,16,category,Me,item1,,item2Food,item3,,item4,,des,مشتريات نقاط البيع بطاقة: **4529;مدى(تطبيق مدى Pay) من: xx007 مبلغ: 16.00 SAR لدى: MAMA NOURA دولة: السعودية في: 2020/10/07 09:41,dae,44111,note2,</v>
      </c>
      <c r="P2445">
        <f>COUNTIF(O:O,O2445)</f>
        <v>1</v>
      </c>
    </row>
    <row r="2446" spans="1:16" ht="30" customHeight="1" thickBot="1" x14ac:dyDescent="0.35">
      <c r="A2446" s="8">
        <v>44111.497013888889</v>
      </c>
      <c r="B2446" s="4" t="s">
        <v>9</v>
      </c>
      <c r="C2446" s="4"/>
      <c r="D2446" s="4"/>
      <c r="E2446" s="9">
        <v>14</v>
      </c>
      <c r="F2446" s="4" t="s">
        <v>20</v>
      </c>
      <c r="G2446" s="4"/>
      <c r="H2446" s="4" t="s">
        <v>45</v>
      </c>
      <c r="I2446" s="4"/>
      <c r="J2446" s="4"/>
      <c r="K2446" s="9" t="s">
        <v>2319</v>
      </c>
      <c r="L2446" s="10">
        <v>44110</v>
      </c>
      <c r="M2446" s="4"/>
      <c r="N2446" s="1">
        <f>COUNTIF(K:K,K2446)</f>
        <v>1</v>
      </c>
      <c r="O2446" s="1" t="str">
        <f t="shared" si="38"/>
        <v>Expenses,amount,,source,,expence amount,14,category,Me,item1,,item2Laundry,item3,,item4,,des,مشتريات نقاط البيع بطاقة: **4529;مدى(تطبيق مدى Pay) من: xx007 مبلغ: 14.00 SAR لدى: laundry HAYA ALI دولة: السعودية في: 2020/10/06 22:38,dae,44110,note2,</v>
      </c>
      <c r="P2446">
        <f>COUNTIF(O:O,O2446)</f>
        <v>1</v>
      </c>
    </row>
    <row r="2447" spans="1:16" ht="30" customHeight="1" thickBot="1" x14ac:dyDescent="0.35">
      <c r="A2447" s="8">
        <v>44111.540671296294</v>
      </c>
      <c r="B2447" s="4" t="s">
        <v>9</v>
      </c>
      <c r="C2447" s="4"/>
      <c r="D2447" s="4"/>
      <c r="E2447" s="9">
        <v>19</v>
      </c>
      <c r="F2447" s="4" t="s">
        <v>20</v>
      </c>
      <c r="G2447" s="4"/>
      <c r="H2447" s="4" t="s">
        <v>84</v>
      </c>
      <c r="I2447" s="4"/>
      <c r="J2447" s="4"/>
      <c r="K2447" s="9" t="s">
        <v>2320</v>
      </c>
      <c r="L2447" s="10">
        <v>44110</v>
      </c>
      <c r="M2447" s="4"/>
      <c r="N2447" s="1">
        <f>COUNTIF(K:K,K2447)</f>
        <v>1</v>
      </c>
      <c r="O2447" s="1" t="str">
        <f t="shared" si="38"/>
        <v>Expenses,amount,,source,,expence amount,19,category,Me,item1,,item2Coffee,item3,,item4,,des,مشتريات نقاط البيع بطاقة: **4529;مدى(تطبيق مدى Pay) من: xx007 مبلغ: 19.00 SAR لدى: JAVA TIME FOR TRADING دولة: السعودية في: 2020/10/06 11:06,dae,44110,note2,</v>
      </c>
      <c r="P2447">
        <f>COUNTIF(O:O,O2447)</f>
        <v>1</v>
      </c>
    </row>
    <row r="2448" spans="1:16" ht="30" customHeight="1" thickBot="1" x14ac:dyDescent="0.35">
      <c r="A2448" s="8">
        <v>44111.540972222225</v>
      </c>
      <c r="B2448" s="4" t="s">
        <v>9</v>
      </c>
      <c r="C2448" s="4"/>
      <c r="D2448" s="4"/>
      <c r="E2448" s="9">
        <v>150</v>
      </c>
      <c r="F2448" s="4" t="s">
        <v>14</v>
      </c>
      <c r="G2448" s="4"/>
      <c r="H2448" s="4"/>
      <c r="I2448" s="4" t="s">
        <v>14</v>
      </c>
      <c r="J2448" s="4"/>
      <c r="K2448" s="9" t="s">
        <v>2321</v>
      </c>
      <c r="L2448" s="10">
        <v>44110</v>
      </c>
      <c r="M2448" s="4"/>
      <c r="N2448" s="1">
        <f>COUNTIF(K:K,K2448)</f>
        <v>1</v>
      </c>
      <c r="O2448" s="1" t="str">
        <f t="shared" si="38"/>
        <v>Expenses,amount,,source,,expence amount,150,category,H2,item1,,item2,item3,H2,item4,,des,سحب: صراف آلي بطاقة: **4529 مدى دولة: السعودية من: xx007 مبلغ: 150.00 SAR في: 2020/10/06 11:03,dae,44110,note2,</v>
      </c>
      <c r="P2448">
        <f>COUNTIF(O:O,O2448)</f>
        <v>1</v>
      </c>
    </row>
    <row r="2449" spans="1:16" ht="30" customHeight="1" thickBot="1" x14ac:dyDescent="0.35">
      <c r="A2449" s="8">
        <v>44111.558391203704</v>
      </c>
      <c r="B2449" s="4" t="s">
        <v>9</v>
      </c>
      <c r="C2449" s="4"/>
      <c r="D2449" s="4"/>
      <c r="E2449" s="9">
        <v>53.2</v>
      </c>
      <c r="F2449" s="4" t="s">
        <v>10</v>
      </c>
      <c r="G2449" s="4" t="s">
        <v>10</v>
      </c>
      <c r="H2449" s="4"/>
      <c r="I2449" s="4"/>
      <c r="J2449" s="4"/>
      <c r="K2449" s="9" t="s">
        <v>2322</v>
      </c>
      <c r="L2449" s="10">
        <v>44109</v>
      </c>
      <c r="M2449" s="4"/>
      <c r="N2449" s="1">
        <f>COUNTIF(K:K,K2449)</f>
        <v>1</v>
      </c>
      <c r="O2449" s="1" t="str">
        <f t="shared" si="38"/>
        <v>Expenses,amount,,source,,expence amount,53.2,category,H1,item1,H1,item2,item3,,item4,,des,مشتريات نقاط البيع بطاقة: **4529;مدى(تطبيق مدى Pay) من: xx007 مبلغ: 53.20 SAR لدى: TAMIMI MARKETS S162 دولة: السعودية في: 2020/10/05 19:56,dae,44109,note2,</v>
      </c>
      <c r="P2449">
        <f>COUNTIF(O:O,O2449)</f>
        <v>1</v>
      </c>
    </row>
    <row r="2450" spans="1:16" ht="30" customHeight="1" thickBot="1" x14ac:dyDescent="0.35">
      <c r="A2450" s="8">
        <v>44111.558668981481</v>
      </c>
      <c r="B2450" s="4" t="s">
        <v>9</v>
      </c>
      <c r="C2450" s="4"/>
      <c r="D2450" s="4"/>
      <c r="E2450" s="9">
        <v>21</v>
      </c>
      <c r="F2450" s="4" t="s">
        <v>20</v>
      </c>
      <c r="G2450" s="4"/>
      <c r="H2450" s="4" t="s">
        <v>84</v>
      </c>
      <c r="I2450" s="4"/>
      <c r="J2450" s="4"/>
      <c r="K2450" s="9" t="s">
        <v>2323</v>
      </c>
      <c r="L2450" s="10">
        <v>44109</v>
      </c>
      <c r="M2450" s="4"/>
      <c r="N2450" s="1">
        <f>COUNTIF(K:K,K2450)</f>
        <v>1</v>
      </c>
      <c r="O2450" s="1" t="str">
        <f t="shared" si="38"/>
        <v>Expenses,amount,,source,,expence amount,21,category,Me,item1,,item2Coffee,item3,,item4,,des,مشتريات نقاط البيع بطاقة: **4529;مدى(تطبيق مدى Pay) من: xx007 مبلغ: 21.00 SAR لدى: STARBUCKS دولة: السعودية في: 2020/10/05 14:00,dae,44109,note2,</v>
      </c>
      <c r="P2450">
        <f>COUNTIF(O:O,O2450)</f>
        <v>1</v>
      </c>
    </row>
    <row r="2451" spans="1:16" ht="30" customHeight="1" thickBot="1" x14ac:dyDescent="0.35">
      <c r="A2451" s="8">
        <v>44111.74863425926</v>
      </c>
      <c r="B2451" s="4" t="s">
        <v>9</v>
      </c>
      <c r="C2451" s="4"/>
      <c r="D2451" s="4"/>
      <c r="E2451" s="9">
        <v>100.4</v>
      </c>
      <c r="F2451" s="4" t="s">
        <v>10</v>
      </c>
      <c r="G2451" s="4" t="s">
        <v>10</v>
      </c>
      <c r="H2451" s="4"/>
      <c r="I2451" s="4"/>
      <c r="J2451" s="4"/>
      <c r="K2451" s="9" t="s">
        <v>2324</v>
      </c>
      <c r="L2451" s="10">
        <v>44110</v>
      </c>
      <c r="M2451" s="4"/>
      <c r="N2451" s="1">
        <f>COUNTIF(K:K,K2451)</f>
        <v>1</v>
      </c>
      <c r="O2451" s="1" t="str">
        <f t="shared" si="38"/>
        <v>Expenses,amount,,source,,expence amount,100.4,category,H1,item1,H1,item2,item3,,item4,,des,شراء عبر نقاط البيع بطاقة: ***1693; مدى(أثير) من: ***3001 مبلغ: SAR 100.40 لدى: Al Othaim Markets BR 9 YADH في: 2020-10-06 17:12:02,dae,44110,note2,</v>
      </c>
      <c r="P2451">
        <f>COUNTIF(O:O,O2451)</f>
        <v>1</v>
      </c>
    </row>
    <row r="2452" spans="1:16" ht="30" customHeight="1" thickBot="1" x14ac:dyDescent="0.35">
      <c r="A2452" s="8">
        <v>44111.748981481483</v>
      </c>
      <c r="B2452" s="4" t="s">
        <v>9</v>
      </c>
      <c r="C2452" s="4"/>
      <c r="D2452" s="4"/>
      <c r="E2452" s="9">
        <v>100</v>
      </c>
      <c r="F2452" s="4" t="s">
        <v>14</v>
      </c>
      <c r="G2452" s="4"/>
      <c r="H2452" s="4"/>
      <c r="I2452" s="4" t="s">
        <v>482</v>
      </c>
      <c r="J2452" s="4"/>
      <c r="K2452" s="9" t="s">
        <v>2325</v>
      </c>
      <c r="L2452" s="10">
        <v>44110</v>
      </c>
      <c r="M2452" s="4"/>
      <c r="N2452" s="1">
        <f>COUNTIF(K:K,K2452)</f>
        <v>1</v>
      </c>
      <c r="O2452" s="1" t="str">
        <f t="shared" si="38"/>
        <v>Expenses,amount,,source,,expence amount,100,category,H2,item1,,item2,item3,Maintenance,item4,,des,سباكة 10/6/2020,dae,44110,note2,</v>
      </c>
      <c r="P2452">
        <f>COUNTIF(O:O,O2452)</f>
        <v>1</v>
      </c>
    </row>
    <row r="2453" spans="1:16" ht="30" customHeight="1" thickBot="1" x14ac:dyDescent="0.35">
      <c r="A2453" s="8">
        <v>44111.815034722225</v>
      </c>
      <c r="B2453" s="4" t="s">
        <v>9</v>
      </c>
      <c r="C2453" s="4"/>
      <c r="D2453" s="4"/>
      <c r="E2453" s="9">
        <v>31</v>
      </c>
      <c r="F2453" s="4" t="s">
        <v>20</v>
      </c>
      <c r="G2453" s="4"/>
      <c r="H2453" s="4" t="s">
        <v>45</v>
      </c>
      <c r="I2453" s="4"/>
      <c r="J2453" s="4"/>
      <c r="K2453" s="9" t="s">
        <v>2326</v>
      </c>
      <c r="L2453" s="10">
        <v>44111</v>
      </c>
      <c r="M2453" s="4"/>
      <c r="N2453" s="1">
        <f>COUNTIF(K:K,K2453)</f>
        <v>1</v>
      </c>
      <c r="O2453" s="1" t="str">
        <f t="shared" si="38"/>
        <v>Expenses,amount,,source,,expence amount,31,category,Me,item1,,item2Laundry,item3,,item4,,des,شراء عبر نقاط البيع بطاقة: ***1693; مدى(أثير) من: ***3001 مبلغ: SAR 31.00 لدى: laundry HAYA ALI MOHAM 682 MED في: 2020-10-07 18:09:31,dae,44111,note2,</v>
      </c>
      <c r="P2453">
        <f>COUNTIF(O:O,O2453)</f>
        <v>1</v>
      </c>
    </row>
    <row r="2454" spans="1:16" ht="30" customHeight="1" thickBot="1" x14ac:dyDescent="0.35">
      <c r="A2454" s="8">
        <v>44111.815428240741</v>
      </c>
      <c r="B2454" s="4" t="s">
        <v>9</v>
      </c>
      <c r="C2454" s="4"/>
      <c r="D2454" s="4"/>
      <c r="E2454" s="9">
        <v>48.9</v>
      </c>
      <c r="F2454" s="4" t="s">
        <v>10</v>
      </c>
      <c r="G2454" s="4" t="s">
        <v>10</v>
      </c>
      <c r="H2454" s="4"/>
      <c r="I2454" s="4"/>
      <c r="J2454" s="4"/>
      <c r="K2454" s="9" t="s">
        <v>2327</v>
      </c>
      <c r="L2454" s="10">
        <v>44111</v>
      </c>
      <c r="M2454" s="4"/>
      <c r="N2454" s="1">
        <f>COUNTIF(K:K,K2454)</f>
        <v>1</v>
      </c>
      <c r="O2454" s="1" t="str">
        <f t="shared" si="38"/>
        <v>Expenses,amount,,source,,expence amount,48.9,category,H1,item1,H1,item2,item3,,item4,,des,شراء عبر نقاط البيع بطاقة: ***1693; مدى(أثير) من: ***3001 مبلغ: SAR 48.90 لدى: Ruba Muhammad Al Hamid st Al Nada في: 2020-10-07 18:07:38,dae,44111,note2,</v>
      </c>
      <c r="P2454">
        <f>COUNTIF(O:O,O2454)</f>
        <v>1</v>
      </c>
    </row>
    <row r="2455" spans="1:16" ht="30" customHeight="1" thickBot="1" x14ac:dyDescent="0.35">
      <c r="A2455" s="8">
        <v>44111.914224537039</v>
      </c>
      <c r="B2455" s="4" t="s">
        <v>9</v>
      </c>
      <c r="C2455" s="4"/>
      <c r="D2455" s="4"/>
      <c r="E2455" s="9">
        <v>65</v>
      </c>
      <c r="F2455" s="4" t="s">
        <v>20</v>
      </c>
      <c r="G2455" s="4"/>
      <c r="H2455" s="4" t="s">
        <v>30</v>
      </c>
      <c r="I2455" s="4"/>
      <c r="J2455" s="4"/>
      <c r="K2455" s="9" t="s">
        <v>2328</v>
      </c>
      <c r="L2455" s="10">
        <v>44109</v>
      </c>
      <c r="M2455" s="4"/>
      <c r="N2455" s="1">
        <f>COUNTIF(K:K,K2455)</f>
        <v>1</v>
      </c>
      <c r="O2455" s="1" t="str">
        <f t="shared" si="38"/>
        <v>Expenses,amount,,source,,expence amount,65,category,Me,item1,,item2Other,item3,,item4,,des,مشتريات إنترنت بطاقة: **4529;مدى من: xx007 مبلغ: 17 USD لدى: Pipedrive OUe في: 2020/10/05 14:45,dae,44109,note2,</v>
      </c>
      <c r="P2455">
        <f>COUNTIF(O:O,O2455)</f>
        <v>1</v>
      </c>
    </row>
    <row r="2456" spans="1:16" ht="30" customHeight="1" thickBot="1" x14ac:dyDescent="0.35">
      <c r="A2456" s="8">
        <v>44111.914571759262</v>
      </c>
      <c r="B2456" s="4" t="s">
        <v>9</v>
      </c>
      <c r="C2456" s="4"/>
      <c r="D2456" s="4"/>
      <c r="E2456" s="9">
        <v>100</v>
      </c>
      <c r="F2456" s="4" t="s">
        <v>14</v>
      </c>
      <c r="G2456" s="4"/>
      <c r="H2456" s="4"/>
      <c r="I2456" s="4" t="s">
        <v>14</v>
      </c>
      <c r="J2456" s="4"/>
      <c r="K2456" s="9" t="s">
        <v>2329</v>
      </c>
      <c r="L2456" s="10">
        <v>44111</v>
      </c>
      <c r="M2456" s="4"/>
      <c r="N2456" s="1">
        <f>COUNTIF(K:K,K2456)</f>
        <v>1</v>
      </c>
      <c r="O2456" s="1" t="str">
        <f t="shared" si="38"/>
        <v>Expenses,amount,,source,,expence amount,100,category,H2,item1,,item2,item3,H2,item4,,des,سحب: صراف آلي بطاقة: **4529 مدى دولة: السعودية من: xx007 مبلغ: 100.00 SAR في: 2020/10/07 21:17,dae,44111,note2,</v>
      </c>
      <c r="P2456">
        <f>COUNTIF(O:O,O2456)</f>
        <v>1</v>
      </c>
    </row>
    <row r="2457" spans="1:16" ht="30" customHeight="1" thickBot="1" x14ac:dyDescent="0.35">
      <c r="A2457" s="8">
        <v>44111.993923611109</v>
      </c>
      <c r="B2457" s="4" t="s">
        <v>9</v>
      </c>
      <c r="C2457" s="4"/>
      <c r="D2457" s="4"/>
      <c r="E2457" s="9">
        <v>30.57</v>
      </c>
      <c r="F2457" s="4" t="s">
        <v>14</v>
      </c>
      <c r="G2457" s="4"/>
      <c r="H2457" s="4"/>
      <c r="I2457" s="4" t="s">
        <v>14</v>
      </c>
      <c r="J2457" s="4"/>
      <c r="K2457" s="12" t="s">
        <v>2330</v>
      </c>
      <c r="L2457" s="10">
        <v>44111</v>
      </c>
      <c r="M2457" s="4"/>
      <c r="N2457" s="1" t="e">
        <f>COUNTIF(K:K,K2457)</f>
        <v>#VALUE!</v>
      </c>
      <c r="O2457" s="1" t="str">
        <f t="shared" si="38"/>
        <v>Expenses,amount,,source,,expence amount,30.57,category,H2,item1,,item2,item3,H2,item4,,des,تصرف عقلي في الإهداء والتصدق والأكل من الأضحية السؤال: ثلاثة رجال كل واحد اشترى له هدياً فقالوا: شاة نهديها وشاة نتصدق بها وشاة نأكلها، فبهذا نكون قد أكلنا الثلث وتصدقنا بالثلث وأهدينا الثلث. فما رأيك في هذا؟ الجواب: هذا غلط؛ لأن الثلث لا بد أن يكون مشاعاً، ولا بد أن يتصدق الإنسان بشيء مما أهداه، وفي هذا المثال الذي ذكره السائل الشاة الثالثة ما أهدي منها بشيء، ولا تصدق منها بشيء، أكلت كلها. والطريق السليم: أن تأخذ من هذه الشاة قليلاً، ومن هذه الشاة قليلاً، ومن هذه قليلاً ثم تأكل. المصدر: سلسلة اللقاء الشهري &gt; اللقاء الشهري [34] أحكام الذبائح &gt; الأضحية رابط المقطع الصوتي http://zadgroup.net/bnothemen/upload/ftawamp3/mm_034_12.mp3,dae,44111,note2,</v>
      </c>
      <c r="P2457" t="e">
        <f>COUNTIF(O:O,O2457)</f>
        <v>#VALUE!</v>
      </c>
    </row>
    <row r="2458" spans="1:16" ht="30" customHeight="1" thickBot="1" x14ac:dyDescent="0.35">
      <c r="A2458" s="8">
        <v>44111.99423611111</v>
      </c>
      <c r="B2458" s="4" t="s">
        <v>9</v>
      </c>
      <c r="C2458" s="4"/>
      <c r="D2458" s="4"/>
      <c r="E2458" s="9">
        <v>36.75</v>
      </c>
      <c r="F2458" s="4" t="s">
        <v>14</v>
      </c>
      <c r="G2458" s="4"/>
      <c r="H2458" s="4"/>
      <c r="I2458" s="4" t="s">
        <v>14</v>
      </c>
      <c r="J2458" s="4"/>
      <c r="K2458" s="9" t="s">
        <v>2331</v>
      </c>
      <c r="L2458" s="10">
        <v>44111</v>
      </c>
      <c r="M2458" s="4"/>
      <c r="N2458" s="1">
        <f>COUNTIF(K:K,K2458)</f>
        <v>1</v>
      </c>
      <c r="O2458" s="1" t="str">
        <f t="shared" ref="O2458:O2521" si="39">B2458&amp;","&amp;"amount"&amp;","&amp;C2458&amp;","&amp;"source"&amp;","&amp;D2458&amp;","&amp;"expence amount"&amp;","&amp;E2458&amp;","&amp;"category"&amp;","&amp;F2458&amp;","&amp;"item1"&amp;","&amp;G2458&amp;","&amp;"item2"&amp;H2458&amp;","&amp;"item3"&amp;","&amp;I2458&amp;","&amp;"item4"&amp;","&amp;J2458&amp;","&amp;"des"&amp;","&amp;K2458&amp;","&amp;"dae"&amp;","&amp;L2458&amp;","&amp;"note2"&amp;","&amp;M2458</f>
        <v>Expenses,amount,,source,,expence amount,36.75,category,H2,item1,,item2,item3,H2,item4,,des,شراء عبر نقاط البيع بطاقة: ***1693; مدى(أثير) من: ***3001 مبلغ: SAR 36.75 لدى: TAMIMI MARKETS S162 في: 2020-10-07 20:20:43,dae,44111,note2,</v>
      </c>
      <c r="P2458">
        <f>COUNTIF(O:O,O2458)</f>
        <v>1</v>
      </c>
    </row>
    <row r="2459" spans="1:16" ht="30" customHeight="1" thickBot="1" x14ac:dyDescent="0.35">
      <c r="A2459" s="8">
        <v>44112.685324074075</v>
      </c>
      <c r="B2459" s="4" t="s">
        <v>9</v>
      </c>
      <c r="C2459" s="4"/>
      <c r="D2459" s="4"/>
      <c r="E2459" s="9">
        <v>32</v>
      </c>
      <c r="F2459" s="4" t="s">
        <v>20</v>
      </c>
      <c r="G2459" s="4"/>
      <c r="H2459" s="4" t="s">
        <v>74</v>
      </c>
      <c r="I2459" s="4"/>
      <c r="J2459" s="4"/>
      <c r="K2459" s="9" t="s">
        <v>2332</v>
      </c>
      <c r="L2459" s="10">
        <v>44112</v>
      </c>
      <c r="M2459" s="4"/>
      <c r="N2459" s="1">
        <f>COUNTIF(K:K,K2459)</f>
        <v>1</v>
      </c>
      <c r="O2459" s="1" t="str">
        <f t="shared" si="39"/>
        <v>Expenses,amount,,source,,expence amount,32,category,Me,item1,,item2Food,item3,,item4,,des,شراء عبر نقاط البيع بطاقة: ***1693; مدى(أثير) من: ***3001 مبلغ: SAR 32.00 لدى: ONFIRE في: 2020-10-08 13:03:02,dae,44112,note2,</v>
      </c>
      <c r="P2459">
        <f>COUNTIF(O:O,O2459)</f>
        <v>1</v>
      </c>
    </row>
    <row r="2460" spans="1:16" ht="30" customHeight="1" thickBot="1" x14ac:dyDescent="0.35">
      <c r="A2460" s="8">
        <v>44112.73773148148</v>
      </c>
      <c r="B2460" s="4" t="s">
        <v>9</v>
      </c>
      <c r="C2460" s="4"/>
      <c r="D2460" s="4"/>
      <c r="E2460" s="9">
        <v>15</v>
      </c>
      <c r="F2460" s="4" t="s">
        <v>20</v>
      </c>
      <c r="G2460" s="4"/>
      <c r="H2460" s="4" t="s">
        <v>30</v>
      </c>
      <c r="I2460" s="4"/>
      <c r="J2460" s="4"/>
      <c r="K2460" s="9" t="s">
        <v>2333</v>
      </c>
      <c r="L2460" s="10">
        <v>44112</v>
      </c>
      <c r="M2460" s="4"/>
      <c r="N2460" s="1">
        <f>COUNTIF(K:K,K2460)</f>
        <v>1</v>
      </c>
      <c r="O2460" s="1" t="str">
        <f t="shared" si="39"/>
        <v>Expenses,amount,,source,,expence amount,15,category,Me,item1,,item2Other,item3,,item4,,des,حلاق 10/8/2020,dae,44112,note2,</v>
      </c>
      <c r="P2460">
        <f>COUNTIF(O:O,O2460)</f>
        <v>1</v>
      </c>
    </row>
    <row r="2461" spans="1:16" ht="30" customHeight="1" thickBot="1" x14ac:dyDescent="0.35">
      <c r="A2461" s="8">
        <v>44112.738078703704</v>
      </c>
      <c r="B2461" s="4" t="s">
        <v>9</v>
      </c>
      <c r="C2461" s="4"/>
      <c r="D2461" s="4"/>
      <c r="E2461" s="9">
        <v>31.05</v>
      </c>
      <c r="F2461" s="4" t="s">
        <v>20</v>
      </c>
      <c r="G2461" s="4"/>
      <c r="H2461" s="4" t="s">
        <v>306</v>
      </c>
      <c r="I2461" s="4"/>
      <c r="J2461" s="4"/>
      <c r="K2461" s="9" t="s">
        <v>2334</v>
      </c>
      <c r="L2461" s="10">
        <v>44112</v>
      </c>
      <c r="M2461" s="4"/>
      <c r="N2461" s="1">
        <f>COUNTIF(K:K,K2461)</f>
        <v>1</v>
      </c>
      <c r="O2461" s="1" t="str">
        <f t="shared" si="39"/>
        <v>Expenses,amount,,source,,expence amount,31.05,category,Me,item1,,item2Pharmacy,item3,,item4,,des,شراء عبر نقاط البيع بطاقة: ***1693; مدى(أثير) من: ***3001 مبلغ: SAR 31.05 لدى: ADAM PHARMCY COMPANY في: 2020-10-08 17:07:28,dae,44112,note2,</v>
      </c>
      <c r="P2461">
        <f>COUNTIF(O:O,O2461)</f>
        <v>1</v>
      </c>
    </row>
    <row r="2462" spans="1:16" ht="30" customHeight="1" thickBot="1" x14ac:dyDescent="0.35">
      <c r="A2462" s="8">
        <v>44112.826342592591</v>
      </c>
      <c r="B2462" s="4" t="s">
        <v>9</v>
      </c>
      <c r="C2462" s="4"/>
      <c r="D2462" s="4"/>
      <c r="E2462" s="9">
        <v>16</v>
      </c>
      <c r="F2462" s="4" t="s">
        <v>14</v>
      </c>
      <c r="G2462" s="4"/>
      <c r="H2462" s="4"/>
      <c r="I2462" s="4" t="s">
        <v>826</v>
      </c>
      <c r="J2462" s="4"/>
      <c r="K2462" s="9" t="s">
        <v>2335</v>
      </c>
      <c r="L2462" s="10">
        <v>44112</v>
      </c>
      <c r="M2462" s="9" t="s">
        <v>2336</v>
      </c>
      <c r="N2462" s="1">
        <f>COUNTIF(K:K,K2462)</f>
        <v>1</v>
      </c>
      <c r="O2462" s="1" t="str">
        <f t="shared" si="39"/>
        <v>Expenses,amount,,source,,expence amount,16,category,H2,item1,,item2,item3,Electricity,item4,,des,شراء عبر نقاط البيع بطاقة: ***1693; مدى(أثير) من: ***3001 مبلغ: SAR 16.00 لدى: SEJJAR FOR CONTACTING t في: 2020-10-08 18:10:49,dae,44112,note2,لمبة</v>
      </c>
      <c r="P2462">
        <f>COUNTIF(O:O,O2462)</f>
        <v>1</v>
      </c>
    </row>
    <row r="2463" spans="1:16" ht="30" customHeight="1" thickBot="1" x14ac:dyDescent="0.35">
      <c r="A2463" s="8">
        <v>44112.826967592591</v>
      </c>
      <c r="B2463" s="4" t="s">
        <v>9</v>
      </c>
      <c r="C2463" s="4"/>
      <c r="D2463" s="4"/>
      <c r="E2463" s="9">
        <v>20</v>
      </c>
      <c r="F2463" s="4" t="s">
        <v>10</v>
      </c>
      <c r="G2463" s="4" t="s">
        <v>10</v>
      </c>
      <c r="H2463" s="4"/>
      <c r="I2463" s="4"/>
      <c r="J2463" s="4"/>
      <c r="K2463" s="9" t="s">
        <v>2337</v>
      </c>
      <c r="L2463" s="10">
        <v>44112</v>
      </c>
      <c r="M2463" s="4"/>
      <c r="N2463" s="1">
        <f>COUNTIF(K:K,K2463)</f>
        <v>1</v>
      </c>
      <c r="O2463" s="1" t="str">
        <f t="shared" si="39"/>
        <v>Expenses,amount,,source,,expence amount,20,category,H1,item1,H1,item2,item3,,item4,,des,مشتريات نقاط البيع بطاقة: **4529;مدى(تطبيق مدى Pay) من: xx007 مبلغ: 20.00 SAR لدى: Ruba Muhammad Al دولة: السعودية في: 2020/10/08 18:00,dae,44112,note2,</v>
      </c>
      <c r="P2463">
        <f>COUNTIF(O:O,O2463)</f>
        <v>1</v>
      </c>
    </row>
    <row r="2464" spans="1:16" ht="30" customHeight="1" thickBot="1" x14ac:dyDescent="0.35">
      <c r="A2464" s="8">
        <v>44113.442083333335</v>
      </c>
      <c r="B2464" s="4" t="s">
        <v>9</v>
      </c>
      <c r="C2464" s="4"/>
      <c r="D2464" s="4"/>
      <c r="E2464" s="9">
        <v>6</v>
      </c>
      <c r="F2464" s="4" t="s">
        <v>14</v>
      </c>
      <c r="G2464" s="4"/>
      <c r="H2464" s="4"/>
      <c r="I2464" s="4" t="s">
        <v>14</v>
      </c>
      <c r="J2464" s="4"/>
      <c r="K2464" s="9" t="s">
        <v>2338</v>
      </c>
      <c r="L2464" s="10">
        <v>44112</v>
      </c>
      <c r="M2464" s="4"/>
      <c r="N2464" s="1">
        <f>COUNTIF(K:K,K2464)</f>
        <v>1</v>
      </c>
      <c r="O2464" s="1" t="str">
        <f t="shared" si="39"/>
        <v>Expenses,amount,,source,,expence amount,6,category,H2,item1,,item2,item3,H2,item4,,des,شراء عبر نقاط البيع بطاقة: ***1693; مدى(أثير) من: ***3001 مبلغ: SAR 6.00 لدى: Ruba Al Hamidani Foods في: 2020-10-08 22:57:05,dae,44112,note2,</v>
      </c>
      <c r="P2464">
        <f>COUNTIF(O:O,O2464)</f>
        <v>1</v>
      </c>
    </row>
    <row r="2465" spans="1:16" ht="30" customHeight="1" thickBot="1" x14ac:dyDescent="0.35">
      <c r="A2465" s="8">
        <v>44113.442511574074</v>
      </c>
      <c r="B2465" s="4" t="s">
        <v>9</v>
      </c>
      <c r="C2465" s="4"/>
      <c r="D2465" s="4"/>
      <c r="E2465" s="9">
        <v>245</v>
      </c>
      <c r="F2465" s="4" t="s">
        <v>14</v>
      </c>
      <c r="G2465" s="4"/>
      <c r="H2465" s="4"/>
      <c r="I2465" s="4" t="s">
        <v>14</v>
      </c>
      <c r="J2465" s="4"/>
      <c r="K2465" s="9" t="s">
        <v>2339</v>
      </c>
      <c r="L2465" s="10">
        <v>44112</v>
      </c>
      <c r="M2465" s="4" t="s">
        <v>2340</v>
      </c>
      <c r="N2465" s="1">
        <f>COUNTIF(K:K,K2465)</f>
        <v>1</v>
      </c>
      <c r="O2465" s="1" t="str">
        <f t="shared" si="39"/>
        <v>Expenses,amount,,source,,expence amount,245,category,H2,item1,,item2,item3,H2,item4,,des,شراء عبر نقاط البيع بطاقة: ***1693; مدى(أثير) من: ***3001 مبلغ: SAR 245.00 لدى: EMTIAZ RESTRANT CO في: 2020-10-08 22:23:50,dae,44112,note2,Give me five</v>
      </c>
      <c r="P2465">
        <f>COUNTIF(O:O,O2465)</f>
        <v>1</v>
      </c>
    </row>
    <row r="2466" spans="1:16" ht="30" customHeight="1" thickBot="1" x14ac:dyDescent="0.35">
      <c r="A2466" s="8">
        <v>44113.527442129627</v>
      </c>
      <c r="B2466" s="4" t="s">
        <v>9</v>
      </c>
      <c r="C2466" s="4"/>
      <c r="D2466" s="4"/>
      <c r="E2466" s="9">
        <v>3.45</v>
      </c>
      <c r="F2466" s="4" t="s">
        <v>14</v>
      </c>
      <c r="G2466" s="4"/>
      <c r="H2466" s="4"/>
      <c r="I2466" s="4" t="s">
        <v>14</v>
      </c>
      <c r="J2466" s="4"/>
      <c r="K2466" s="9" t="s">
        <v>2341</v>
      </c>
      <c r="L2466" s="10">
        <v>44113</v>
      </c>
      <c r="M2466" s="4"/>
      <c r="N2466" s="1">
        <f>COUNTIF(K:K,K2466)</f>
        <v>1</v>
      </c>
      <c r="O2466" s="1" t="str">
        <f t="shared" si="39"/>
        <v>Expenses,amount,,source,,expence amount,3.45,category,H2,item1,,item2,item3,H2,item4,,des,شراء عبر نقاط البيع بطاقة: ***1693; مدى(أثير) من: ***3001 مبلغ: SAR 3.45 لدى: SALAMUH MOHAMMED HASAN MKDWB في: 2020-10-09 12:26:10,dae,44113,note2,</v>
      </c>
      <c r="P2466">
        <f>COUNTIF(O:O,O2466)</f>
        <v>1</v>
      </c>
    </row>
    <row r="2467" spans="1:16" ht="30" customHeight="1" thickBot="1" x14ac:dyDescent="0.35">
      <c r="A2467" s="8">
        <v>44113.935231481482</v>
      </c>
      <c r="B2467" s="4" t="s">
        <v>9</v>
      </c>
      <c r="C2467" s="4"/>
      <c r="D2467" s="4"/>
      <c r="E2467" s="9">
        <v>103</v>
      </c>
      <c r="F2467" s="4" t="s">
        <v>20</v>
      </c>
      <c r="G2467" s="4"/>
      <c r="H2467" s="4" t="s">
        <v>22</v>
      </c>
      <c r="I2467" s="4"/>
      <c r="J2467" s="4"/>
      <c r="K2467" s="9" t="s">
        <v>2342</v>
      </c>
      <c r="L2467" s="10">
        <v>44113</v>
      </c>
      <c r="M2467" s="4"/>
      <c r="N2467" s="1">
        <f>COUNTIF(K:K,K2467)</f>
        <v>1</v>
      </c>
      <c r="O2467" s="1" t="str">
        <f t="shared" si="39"/>
        <v>Expenses,amount,,source,,expence amount,103,category,Me,item1,,item2Fuel,item3,,item4,,des,شراء عبر نقاط البيع بطاقة: ***1693; مدى(أثير) من: ***3001 مبلغ: SAR 103.00 لدى: ALATOZ FOR RETROL SERV في: 2020-10-09 12:40:57,dae,44113,note2,</v>
      </c>
      <c r="P2467">
        <f>COUNTIF(O:O,O2467)</f>
        <v>1</v>
      </c>
    </row>
    <row r="2468" spans="1:16" ht="30" customHeight="1" thickBot="1" x14ac:dyDescent="0.35">
      <c r="A2468" s="8">
        <v>44113.935763888891</v>
      </c>
      <c r="B2468" s="4" t="s">
        <v>9</v>
      </c>
      <c r="C2468" s="4"/>
      <c r="D2468" s="4"/>
      <c r="E2468" s="9">
        <v>28</v>
      </c>
      <c r="F2468" s="4" t="s">
        <v>14</v>
      </c>
      <c r="G2468" s="4"/>
      <c r="H2468" s="4"/>
      <c r="I2468" s="4" t="s">
        <v>14</v>
      </c>
      <c r="J2468" s="4"/>
      <c r="K2468" s="9" t="s">
        <v>2343</v>
      </c>
      <c r="L2468" s="10">
        <v>44113</v>
      </c>
      <c r="M2468" s="4"/>
      <c r="N2468" s="1">
        <f>COUNTIF(K:K,K2468)</f>
        <v>1</v>
      </c>
      <c r="O2468" s="1" t="str">
        <f t="shared" si="39"/>
        <v>Expenses,amount,,source,,expence amount,28,category,H2,item1,,item2,item3,H2,item4,,des,شراء عبر نقاط البيع بطاقة: ***1693; مدى(أثير) من: ***3001 مبلغ: SAR 28.00 لدى: SHAWARMER AlWadi 33 في: 2020-10-09 18:10:44,dae,44113,note2,</v>
      </c>
      <c r="P2468">
        <f>COUNTIF(O:O,O2468)</f>
        <v>1</v>
      </c>
    </row>
    <row r="2469" spans="1:16" ht="30" customHeight="1" thickBot="1" x14ac:dyDescent="0.35">
      <c r="A2469" s="8">
        <v>44113.989502314813</v>
      </c>
      <c r="B2469" s="4" t="s">
        <v>9</v>
      </c>
      <c r="C2469" s="4"/>
      <c r="D2469" s="4"/>
      <c r="E2469" s="9">
        <v>50</v>
      </c>
      <c r="F2469" s="4" t="s">
        <v>14</v>
      </c>
      <c r="G2469" s="4"/>
      <c r="H2469" s="4"/>
      <c r="I2469" s="4" t="s">
        <v>14</v>
      </c>
      <c r="J2469" s="4"/>
      <c r="K2469" s="9" t="s">
        <v>2344</v>
      </c>
      <c r="L2469" s="10">
        <v>44113</v>
      </c>
      <c r="M2469" s="4"/>
      <c r="N2469" s="1">
        <f>COUNTIF(K:K,K2469)</f>
        <v>1</v>
      </c>
      <c r="O2469" s="1" t="str">
        <f t="shared" si="39"/>
        <v>Expenses,amount,,source,,expence amount,50,category,H2,item1,,item2,item3,H2,item4,,des,شراء عبر نقاط البيع بطاقة: ***1693; مدى(أثير) من: ***3001 مبلغ: SAR 50.00 لدى: DHAHIA JUICE في: 2020-10-09 20:23:39,dae,44113,note2,</v>
      </c>
      <c r="P2469">
        <f>COUNTIF(O:O,O2469)</f>
        <v>1</v>
      </c>
    </row>
    <row r="2470" spans="1:16" ht="30" customHeight="1" thickBot="1" x14ac:dyDescent="0.35">
      <c r="A2470" s="8">
        <v>44113.989861111113</v>
      </c>
      <c r="B2470" s="4" t="s">
        <v>9</v>
      </c>
      <c r="C2470" s="4"/>
      <c r="D2470" s="4"/>
      <c r="E2470" s="9">
        <v>15</v>
      </c>
      <c r="F2470" s="4" t="s">
        <v>14</v>
      </c>
      <c r="G2470" s="4"/>
      <c r="H2470" s="4"/>
      <c r="I2470" s="4" t="s">
        <v>14</v>
      </c>
      <c r="J2470" s="4"/>
      <c r="K2470" s="9" t="s">
        <v>2345</v>
      </c>
      <c r="L2470" s="10">
        <v>44113</v>
      </c>
      <c r="M2470" s="4"/>
      <c r="N2470" s="1">
        <f>COUNTIF(K:K,K2470)</f>
        <v>1</v>
      </c>
      <c r="O2470" s="1" t="str">
        <f t="shared" si="39"/>
        <v>Expenses,amount,,source,,expence amount,15,category,H2,item1,,item2,item3,H2,item4,,des,شراء عبر نقاط البيع بطاقة: ***1693; مدى(أثير) من: ***3001 مبلغ: SAR 15.00 لدى: MCDONALDS AL NADA PLAZ rd في: 2020-10-09 18:40:39,dae,44113,note2,</v>
      </c>
      <c r="P2470">
        <f>COUNTIF(O:O,O2470)</f>
        <v>1</v>
      </c>
    </row>
    <row r="2471" spans="1:16" ht="30" customHeight="1" thickBot="1" x14ac:dyDescent="0.35">
      <c r="A2471" s="8">
        <v>44114.06925925926</v>
      </c>
      <c r="B2471" s="4" t="s">
        <v>9</v>
      </c>
      <c r="C2471" s="4"/>
      <c r="D2471" s="4"/>
      <c r="E2471" s="9">
        <v>17.5</v>
      </c>
      <c r="F2471" s="4" t="s">
        <v>14</v>
      </c>
      <c r="G2471" s="4"/>
      <c r="H2471" s="4"/>
      <c r="I2471" s="4" t="s">
        <v>14</v>
      </c>
      <c r="J2471" s="4"/>
      <c r="K2471" s="9" t="s">
        <v>2346</v>
      </c>
      <c r="L2471" s="10">
        <v>44113</v>
      </c>
      <c r="M2471" s="4"/>
      <c r="N2471" s="1">
        <f>COUNTIF(K:K,K2471)</f>
        <v>1</v>
      </c>
      <c r="O2471" s="1" t="str">
        <f t="shared" si="39"/>
        <v>Expenses,amount,,source,,expence amount,17.5,category,H2,item1,,item2,item3,H2,item4,,des,شراء عبر نقاط البيع بطاقة: ***1693; مدى(أثير) من: ***3001 مبلغ: SAR 17.50 لدى: RAGAMAT TRD في: 2020-10-09 20:55:57,dae,44113,note2,</v>
      </c>
      <c r="P2471">
        <f>COUNTIF(O:O,O2471)</f>
        <v>1</v>
      </c>
    </row>
    <row r="2472" spans="1:16" ht="30" customHeight="1" thickBot="1" x14ac:dyDescent="0.35">
      <c r="A2472" s="8">
        <v>44114.06962962963</v>
      </c>
      <c r="B2472" s="4" t="s">
        <v>9</v>
      </c>
      <c r="C2472" s="4"/>
      <c r="D2472" s="4"/>
      <c r="E2472" s="9">
        <v>18.45</v>
      </c>
      <c r="F2472" s="4" t="s">
        <v>14</v>
      </c>
      <c r="G2472" s="4"/>
      <c r="H2472" s="4"/>
      <c r="I2472" s="4" t="s">
        <v>14</v>
      </c>
      <c r="J2472" s="4"/>
      <c r="K2472" s="9" t="s">
        <v>2347</v>
      </c>
      <c r="L2472" s="10">
        <v>44113</v>
      </c>
      <c r="M2472" s="4"/>
      <c r="N2472" s="1">
        <f>COUNTIF(K:K,K2472)</f>
        <v>1</v>
      </c>
      <c r="O2472" s="1" t="str">
        <f t="shared" si="39"/>
        <v>Expenses,amount,,source,,expence amount,18.45,category,H2,item1,,item2,item3,H2,item4,,des,شراء عبر نقاط البيع بطاقة: ***1693; مدى(أثير) من: ***3001 مبلغ: SAR 18.45 لدى: SPAR STORS COMPANY في: 2020-10-09 21:16:37,dae,44113,note2,</v>
      </c>
      <c r="P2472">
        <f>COUNTIF(O:O,O2472)</f>
        <v>1</v>
      </c>
    </row>
    <row r="2473" spans="1:16" ht="30" customHeight="1" thickBot="1" x14ac:dyDescent="0.35">
      <c r="A2473" s="8">
        <v>44114.447280092594</v>
      </c>
      <c r="B2473" s="4" t="s">
        <v>9</v>
      </c>
      <c r="C2473" s="4"/>
      <c r="D2473" s="4"/>
      <c r="E2473" s="9">
        <v>29</v>
      </c>
      <c r="F2473" s="4" t="s">
        <v>14</v>
      </c>
      <c r="G2473" s="4"/>
      <c r="H2473" s="4"/>
      <c r="I2473" s="4" t="s">
        <v>14</v>
      </c>
      <c r="J2473" s="4"/>
      <c r="K2473" s="9" t="s">
        <v>2348</v>
      </c>
      <c r="L2473" s="10">
        <v>44113</v>
      </c>
      <c r="M2473" s="4"/>
      <c r="N2473" s="1">
        <f>COUNTIF(K:K,K2473)</f>
        <v>1</v>
      </c>
      <c r="O2473" s="1" t="str">
        <f t="shared" si="39"/>
        <v>Expenses,amount,,source,,expence amount,29,category,H2,item1,,item2,item3,H2,item4,,des,شراء عبر نقاط البيع بطاقة: ***1693; مدى(أثير) من: ***3001 مبلغ: SAR 29.00 لدى: ROSE SWEETS في: 2020-10-09 22:12:59,dae,44113,note2,</v>
      </c>
      <c r="P2473">
        <f>COUNTIF(O:O,O2473)</f>
        <v>1</v>
      </c>
    </row>
    <row r="2474" spans="1:16" ht="30" customHeight="1" thickBot="1" x14ac:dyDescent="0.35">
      <c r="A2474" s="8">
        <v>44114.447650462964</v>
      </c>
      <c r="B2474" s="4" t="s">
        <v>9</v>
      </c>
      <c r="C2474" s="4"/>
      <c r="D2474" s="4"/>
      <c r="E2474" s="9">
        <v>15</v>
      </c>
      <c r="F2474" s="4" t="s">
        <v>14</v>
      </c>
      <c r="G2474" s="4"/>
      <c r="H2474" s="4"/>
      <c r="I2474" s="4" t="s">
        <v>14</v>
      </c>
      <c r="J2474" s="4"/>
      <c r="K2474" s="9" t="s">
        <v>2349</v>
      </c>
      <c r="L2474" s="10">
        <v>44113</v>
      </c>
      <c r="M2474" s="4"/>
      <c r="N2474" s="1">
        <f>COUNTIF(K:K,K2474)</f>
        <v>1</v>
      </c>
      <c r="O2474" s="1" t="str">
        <f t="shared" si="39"/>
        <v>Expenses,amount,,source,,expence amount,15,category,H2,item1,,item2,item3,H2,item4,,des,مشتريات نقاط البيع بطاقة: **4529;مدى(أثير) من: xx007 مبلغ: 15.00 SAR لدى: HERFY1124 دولة: السعودية في: 2020/10/09 18:25,dae,44113,note2,</v>
      </c>
      <c r="P2474">
        <f>COUNTIF(O:O,O2474)</f>
        <v>1</v>
      </c>
    </row>
    <row r="2475" spans="1:16" ht="30" customHeight="1" thickBot="1" x14ac:dyDescent="0.35">
      <c r="A2475" s="8">
        <v>44114.563032407408</v>
      </c>
      <c r="B2475" s="4" t="s">
        <v>9</v>
      </c>
      <c r="C2475" s="4"/>
      <c r="D2475" s="4"/>
      <c r="E2475" s="9">
        <v>162</v>
      </c>
      <c r="F2475" s="4" t="s">
        <v>10</v>
      </c>
      <c r="G2475" s="4" t="s">
        <v>10</v>
      </c>
      <c r="H2475" s="4"/>
      <c r="I2475" s="4"/>
      <c r="J2475" s="4"/>
      <c r="K2475" s="9" t="s">
        <v>2350</v>
      </c>
      <c r="L2475" s="10">
        <v>44113</v>
      </c>
      <c r="M2475" s="9" t="s">
        <v>2351</v>
      </c>
      <c r="N2475" s="1">
        <f>COUNTIF(K:K,K2475)</f>
        <v>1</v>
      </c>
      <c r="O2475" s="1" t="str">
        <f t="shared" si="39"/>
        <v>Expenses,amount,,source,,expence amount,162,category,H1,item1,H1,item2,item3,,item4,,des,مشتريات نقاط البيع بطاقة: **4529;مدى(تطبيق مدى Pay) من: xx007 مبلغ: 162.00 SAR لدى: Ruba Muhammad Al دولة: السعودية في: 2020/10/09 17:56,dae,44113,note2,سوا ٧٠ و ٧٠</v>
      </c>
      <c r="P2475">
        <f>COUNTIF(O:O,O2475)</f>
        <v>1</v>
      </c>
    </row>
    <row r="2476" spans="1:16" ht="30" customHeight="1" thickBot="1" x14ac:dyDescent="0.35">
      <c r="A2476" s="8">
        <v>44114.629467592589</v>
      </c>
      <c r="B2476" s="4" t="s">
        <v>9</v>
      </c>
      <c r="C2476" s="4"/>
      <c r="D2476" s="4"/>
      <c r="E2476" s="9">
        <v>137</v>
      </c>
      <c r="F2476" s="4" t="s">
        <v>10</v>
      </c>
      <c r="G2476" s="4" t="s">
        <v>10</v>
      </c>
      <c r="H2476" s="4"/>
      <c r="I2476" s="4"/>
      <c r="J2476" s="4"/>
      <c r="K2476" s="9" t="s">
        <v>2352</v>
      </c>
      <c r="L2476" s="10">
        <v>44114</v>
      </c>
      <c r="M2476" s="4"/>
      <c r="N2476" s="1">
        <f>COUNTIF(K:K,K2476)</f>
        <v>1</v>
      </c>
      <c r="O2476" s="1" t="str">
        <f t="shared" si="39"/>
        <v>Expenses,amount,,source,,expence amount,137,category,H1,item1,H1,item2,item3,,item4,,des,شراء عبر نقاط البيع بطاقة: ***1693; مدى(أثير) من: ***3001 مبلغ: SAR 137.30 لدى: TAMIMI MARKETS S160 في: 2020-10-10 14:45:43,dae,44114,note2,</v>
      </c>
      <c r="P2476">
        <f>COUNTIF(O:O,O2476)</f>
        <v>1</v>
      </c>
    </row>
    <row r="2477" spans="1:16" ht="30" customHeight="1" thickBot="1" x14ac:dyDescent="0.35">
      <c r="A2477" s="8">
        <v>44114.629826388889</v>
      </c>
      <c r="B2477" s="4" t="s">
        <v>9</v>
      </c>
      <c r="C2477" s="4"/>
      <c r="D2477" s="4"/>
      <c r="E2477" s="9">
        <v>83</v>
      </c>
      <c r="F2477" s="4" t="s">
        <v>20</v>
      </c>
      <c r="G2477" s="4"/>
      <c r="H2477" s="4" t="s">
        <v>84</v>
      </c>
      <c r="I2477" s="4"/>
      <c r="J2477" s="4"/>
      <c r="K2477" s="9" t="s">
        <v>2353</v>
      </c>
      <c r="L2477" s="10">
        <v>44114</v>
      </c>
      <c r="M2477" s="4"/>
      <c r="N2477" s="1">
        <f>COUNTIF(K:K,K2477)</f>
        <v>1</v>
      </c>
      <c r="O2477" s="1" t="str">
        <f t="shared" si="39"/>
        <v>Expenses,amount,,source,,expence amount,83,category,Me,item1,,item2Coffee,item3,,item4,,des,شراء عبر نقاط البيع بطاقة: ***1693; مدى(أثير) من: ***3001 مبلغ: SAR 83.00 لدى: Caribou coffee في: 2020-10-10 13:02:38,dae,44114,note2,</v>
      </c>
      <c r="P2477">
        <f>COUNTIF(O:O,O2477)</f>
        <v>1</v>
      </c>
    </row>
    <row r="2478" spans="1:16" ht="30" customHeight="1" thickBot="1" x14ac:dyDescent="0.35">
      <c r="A2478" s="8">
        <v>44114.701018518521</v>
      </c>
      <c r="B2478" s="4" t="s">
        <v>9</v>
      </c>
      <c r="C2478" s="4"/>
      <c r="D2478" s="4"/>
      <c r="E2478" s="9">
        <v>19</v>
      </c>
      <c r="F2478" s="4" t="s">
        <v>14</v>
      </c>
      <c r="G2478" s="4"/>
      <c r="H2478" s="4"/>
      <c r="I2478" s="4" t="s">
        <v>14</v>
      </c>
      <c r="J2478" s="4"/>
      <c r="K2478" s="9" t="s">
        <v>2354</v>
      </c>
      <c r="L2478" s="10">
        <v>44114</v>
      </c>
      <c r="M2478" s="4"/>
      <c r="N2478" s="1">
        <f>COUNTIF(K:K,K2478)</f>
        <v>1</v>
      </c>
      <c r="O2478" s="1" t="str">
        <f t="shared" si="39"/>
        <v>Expenses,amount,,source,,expence amount,19,category,H2,item1,,item2,item3,H2,item4,,des,مشتريات نقاط البيع بطاقة: **4529;مدى(أثير) من: xx007 مبلغ: 19.00 SAR لدى: DURRAT ALRIMAL COMPANY دولة: السعودية في: 2020/10/10 13:26,dae,44114,note2,</v>
      </c>
      <c r="P2478">
        <f>COUNTIF(O:O,O2478)</f>
        <v>1</v>
      </c>
    </row>
    <row r="2479" spans="1:16" ht="30" customHeight="1" thickBot="1" x14ac:dyDescent="0.35">
      <c r="A2479" s="8">
        <v>44114.701886574076</v>
      </c>
      <c r="B2479" s="4" t="s">
        <v>9</v>
      </c>
      <c r="C2479" s="4"/>
      <c r="D2479" s="4"/>
      <c r="E2479" s="9">
        <v>20</v>
      </c>
      <c r="F2479" s="4" t="s">
        <v>14</v>
      </c>
      <c r="G2479" s="4"/>
      <c r="H2479" s="4"/>
      <c r="I2479" s="4" t="s">
        <v>14</v>
      </c>
      <c r="J2479" s="4"/>
      <c r="K2479" s="9" t="s">
        <v>2355</v>
      </c>
      <c r="L2479" s="10">
        <v>44113</v>
      </c>
      <c r="M2479" s="4"/>
      <c r="N2479" s="1">
        <f>COUNTIF(K:K,K2479)</f>
        <v>1</v>
      </c>
      <c r="O2479" s="1" t="str">
        <f t="shared" si="39"/>
        <v>Expenses,amount,,source,,expence amount,20,category,H2,item1,,item2,item3,H2,item4,,des,مشتريات نقاط البيع بطاقة: **4529;مدى(أثير) من: xx007 مبلغ: 20.00 SAR لدى: OTHMAN BIN AFAN دولة: السعودية في: 2020/10/09 18:07,dae,44113,note2,</v>
      </c>
      <c r="P2479">
        <f>COUNTIF(O:O,O2479)</f>
        <v>1</v>
      </c>
    </row>
    <row r="2480" spans="1:16" ht="30" customHeight="1" thickBot="1" x14ac:dyDescent="0.35">
      <c r="A2480" s="8">
        <v>44114.953680555554</v>
      </c>
      <c r="B2480" s="4" t="s">
        <v>9</v>
      </c>
      <c r="C2480" s="4"/>
      <c r="D2480" s="4"/>
      <c r="E2480" s="9">
        <v>12</v>
      </c>
      <c r="F2480" s="4" t="s">
        <v>14</v>
      </c>
      <c r="G2480" s="4"/>
      <c r="H2480" s="4"/>
      <c r="I2480" s="4" t="s">
        <v>14</v>
      </c>
      <c r="J2480" s="4"/>
      <c r="K2480" s="9" t="s">
        <v>2356</v>
      </c>
      <c r="L2480" s="10">
        <v>44114</v>
      </c>
      <c r="M2480" s="4"/>
      <c r="N2480" s="1">
        <f>COUNTIF(K:K,K2480)</f>
        <v>1</v>
      </c>
      <c r="O2480" s="1" t="str">
        <f t="shared" si="39"/>
        <v>Expenses,amount,,source,,expence amount,12,category,H2,item1,,item2,item3,H2,item4,,des,شراء عبر نقاط البيع بطاقة: ***1693; مدى(أثير) من: ***3001 مبلغ: SAR 12.00 لدى: LOOZ JOOZ في: 2020-10-10 21:49:33,dae,44114,note2,</v>
      </c>
      <c r="P2480">
        <f>COUNTIF(O:O,O2480)</f>
        <v>1</v>
      </c>
    </row>
    <row r="2481" spans="1:16" ht="30" customHeight="1" thickBot="1" x14ac:dyDescent="0.35">
      <c r="A2481" s="8">
        <v>44114.953981481478</v>
      </c>
      <c r="B2481" s="4" t="s">
        <v>9</v>
      </c>
      <c r="C2481" s="4"/>
      <c r="D2481" s="4"/>
      <c r="E2481" s="9">
        <v>55</v>
      </c>
      <c r="F2481" s="4" t="s">
        <v>14</v>
      </c>
      <c r="G2481" s="4"/>
      <c r="H2481" s="4"/>
      <c r="I2481" s="4" t="s">
        <v>14</v>
      </c>
      <c r="J2481" s="4"/>
      <c r="K2481" s="9" t="s">
        <v>2357</v>
      </c>
      <c r="L2481" s="10">
        <v>44114</v>
      </c>
      <c r="M2481" s="4"/>
      <c r="N2481" s="1">
        <f>COUNTIF(K:K,K2481)</f>
        <v>1</v>
      </c>
      <c r="O2481" s="1" t="str">
        <f t="shared" si="39"/>
        <v>Expenses,amount,,source,,expence amount,55,category,H2,item1,,item2,item3,H2,item4,,des,شراء عبر نقاط البيع بطاقة: ***1693; مدى(أثير) من: ***3001 مبلغ: SAR 55.00 لدى: VOX CINEMAS في: 2020-10-10 19:59:54,dae,44114,note2,</v>
      </c>
      <c r="P2481">
        <f>COUNTIF(O:O,O2481)</f>
        <v>1</v>
      </c>
    </row>
    <row r="2482" spans="1:16" ht="30" customHeight="1" thickBot="1" x14ac:dyDescent="0.35">
      <c r="A2482" s="8">
        <v>44115.417314814818</v>
      </c>
      <c r="B2482" s="4" t="s">
        <v>9</v>
      </c>
      <c r="C2482" s="4"/>
      <c r="D2482" s="4"/>
      <c r="E2482" s="9">
        <v>8</v>
      </c>
      <c r="F2482" s="4" t="s">
        <v>20</v>
      </c>
      <c r="G2482" s="4"/>
      <c r="H2482" s="4" t="s">
        <v>74</v>
      </c>
      <c r="I2482" s="4"/>
      <c r="J2482" s="4"/>
      <c r="K2482" s="9" t="s">
        <v>2358</v>
      </c>
      <c r="L2482" s="10">
        <v>44115</v>
      </c>
      <c r="M2482" s="4"/>
      <c r="N2482" s="1">
        <f>COUNTIF(K:K,K2482)</f>
        <v>1</v>
      </c>
      <c r="O2482" s="1" t="str">
        <f t="shared" si="39"/>
        <v>Expenses,amount,,source,,expence amount,8,category,Me,item1,,item2Food,item3,,item4,,des,مشتريات نقاط البيع بطاقة: **4529;مدى(تطبيق مدى Pay) من: xx007 مبلغ: 8.00 SAR لدى: NAWAFED EST دولة: السعودية في: 2020/10/11 09:22,dae,44115,note2,</v>
      </c>
      <c r="P2482">
        <f>COUNTIF(O:O,O2482)</f>
        <v>1</v>
      </c>
    </row>
    <row r="2483" spans="1:16" ht="30" customHeight="1" thickBot="1" x14ac:dyDescent="0.35">
      <c r="A2483" s="8">
        <v>44115.417685185188</v>
      </c>
      <c r="B2483" s="4" t="s">
        <v>9</v>
      </c>
      <c r="C2483" s="4"/>
      <c r="D2483" s="4"/>
      <c r="E2483" s="9">
        <v>23</v>
      </c>
      <c r="F2483" s="4" t="s">
        <v>14</v>
      </c>
      <c r="G2483" s="4"/>
      <c r="H2483" s="4"/>
      <c r="I2483" s="4" t="s">
        <v>254</v>
      </c>
      <c r="J2483" s="4"/>
      <c r="K2483" s="9" t="s">
        <v>2359</v>
      </c>
      <c r="L2483" s="10">
        <v>44114</v>
      </c>
      <c r="M2483" s="4"/>
      <c r="N2483" s="1">
        <f>COUNTIF(K:K,K2483)</f>
        <v>1</v>
      </c>
      <c r="O2483" s="1" t="str">
        <f t="shared" si="39"/>
        <v>Expenses,amount,,source,,expence amount,23,category,H2,item1,,item2,item3,Momen,item4,,des,سداد فاتورة من: xx007 مبلغ: 23.00 SAR مفوتر: في: 2020/10/10 23:47,dae,44114,note2,</v>
      </c>
      <c r="P2483">
        <f>COUNTIF(O:O,O2483)</f>
        <v>1</v>
      </c>
    </row>
    <row r="2484" spans="1:16" ht="30" customHeight="1" thickBot="1" x14ac:dyDescent="0.35">
      <c r="A2484" s="8">
        <v>44115.474456018521</v>
      </c>
      <c r="B2484" s="4" t="s">
        <v>9</v>
      </c>
      <c r="C2484" s="4"/>
      <c r="D2484" s="4"/>
      <c r="E2484" s="9">
        <v>12</v>
      </c>
      <c r="F2484" s="4" t="s">
        <v>20</v>
      </c>
      <c r="G2484" s="4"/>
      <c r="H2484" s="4" t="s">
        <v>84</v>
      </c>
      <c r="I2484" s="4"/>
      <c r="J2484" s="4"/>
      <c r="K2484" s="9" t="s">
        <v>2360</v>
      </c>
      <c r="L2484" s="10">
        <v>44115</v>
      </c>
      <c r="M2484" s="4"/>
      <c r="N2484" s="1">
        <f>COUNTIF(K:K,K2484)</f>
        <v>1</v>
      </c>
      <c r="O2484" s="1" t="str">
        <f t="shared" si="39"/>
        <v>Expenses,amount,,source,,expence amount,12,category,Me,item1,,item2Coffee,item3,,item4,,des,شراء عبر نقاط البيع بطاقة: ***1693; مدى(أثير) من: ***3001 مبلغ: SAR 12.00 لدى: JAVA TIME CO في: 2020-10-11 10:10:46,dae,44115,note2,</v>
      </c>
      <c r="P2484">
        <f>COUNTIF(O:O,O2484)</f>
        <v>1</v>
      </c>
    </row>
    <row r="2485" spans="1:16" ht="30" customHeight="1" thickBot="1" x14ac:dyDescent="0.35">
      <c r="A2485" s="8">
        <v>44115.482800925929</v>
      </c>
      <c r="B2485" s="4" t="s">
        <v>9</v>
      </c>
      <c r="C2485" s="4"/>
      <c r="D2485" s="4"/>
      <c r="E2485" s="9">
        <v>16</v>
      </c>
      <c r="F2485" s="4" t="s">
        <v>14</v>
      </c>
      <c r="G2485" s="4"/>
      <c r="H2485" s="4"/>
      <c r="I2485" s="4" t="s">
        <v>14</v>
      </c>
      <c r="J2485" s="4"/>
      <c r="K2485" s="9" t="s">
        <v>2361</v>
      </c>
      <c r="L2485" s="10">
        <v>44114</v>
      </c>
      <c r="M2485" s="4"/>
      <c r="N2485" s="1">
        <f>COUNTIF(K:K,K2485)</f>
        <v>1</v>
      </c>
      <c r="O2485" s="1" t="str">
        <f t="shared" si="39"/>
        <v>Expenses,amount,,source,,expence amount,16,category,H2,item1,,item2,item3,H2,item4,,des,شراء عبر نقاط البيع بطاقة: ***1693; مدى(أثير) من: ***3001 مبلغ: SAR 16.00 لدى: Dhahia في: 2020-10-10 21:53:39,dae,44114,note2,</v>
      </c>
      <c r="P2485">
        <f>COUNTIF(O:O,O2485)</f>
        <v>1</v>
      </c>
    </row>
    <row r="2486" spans="1:16" ht="30" customHeight="1" thickBot="1" x14ac:dyDescent="0.35">
      <c r="A2486" s="8">
        <v>44115.483136574076</v>
      </c>
      <c r="B2486" s="4" t="s">
        <v>9</v>
      </c>
      <c r="C2486" s="4"/>
      <c r="D2486" s="4"/>
      <c r="E2486" s="9">
        <v>54</v>
      </c>
      <c r="F2486" s="4" t="s">
        <v>14</v>
      </c>
      <c r="G2486" s="4"/>
      <c r="H2486" s="4"/>
      <c r="I2486" s="4" t="s">
        <v>14</v>
      </c>
      <c r="J2486" s="4"/>
      <c r="K2486" s="9" t="s">
        <v>2362</v>
      </c>
      <c r="L2486" s="10">
        <v>44114</v>
      </c>
      <c r="M2486" s="4"/>
      <c r="N2486" s="1">
        <f>COUNTIF(K:K,K2486)</f>
        <v>1</v>
      </c>
      <c r="O2486" s="1" t="str">
        <f t="shared" si="39"/>
        <v>Expenses,amount,,source,,expence amount,54,category,H2,item1,,item2,item3,H2,item4,,des,شراء عبر نقاط البيع بطاقة: ***1693; مدى(أثير) من: ***3001 مبلغ: SAR 54.00 لدى: BK Sasco Airport في: 2020-10-10 22:21:47,dae,44114,note2,</v>
      </c>
      <c r="P2486">
        <f>COUNTIF(O:O,O2486)</f>
        <v>1</v>
      </c>
    </row>
    <row r="2487" spans="1:16" ht="30" customHeight="1" thickBot="1" x14ac:dyDescent="0.35">
      <c r="A2487" s="8">
        <v>44115.560185185182</v>
      </c>
      <c r="B2487" s="4" t="s">
        <v>9</v>
      </c>
      <c r="C2487" s="4"/>
      <c r="D2487" s="4"/>
      <c r="E2487" s="9">
        <v>950</v>
      </c>
      <c r="F2487" s="4" t="s">
        <v>20</v>
      </c>
      <c r="G2487" s="4"/>
      <c r="H2487" s="4" t="s">
        <v>110</v>
      </c>
      <c r="I2487" s="4"/>
      <c r="J2487" s="4"/>
      <c r="K2487" s="12" t="s">
        <v>2363</v>
      </c>
      <c r="L2487" s="10">
        <v>44103</v>
      </c>
      <c r="M2487" s="9" t="s">
        <v>2364</v>
      </c>
      <c r="N2487" s="1" t="e">
        <f>COUNTIF(K:K,K2487)</f>
        <v>#VALUE!</v>
      </c>
      <c r="O2487" s="1" t="str">
        <f t="shared" si="39"/>
        <v>Expenses,amount,,source,,expence amount,950,category,Me,item1,,item2Communication,item3,,item4,,des,الحساب 362000010006086561658 التاريخ 29.09.2020 التاريخ الهجري 12.02.1442 مدين -950.00 تفاصيل فواتير نظام سداد نوع قناة الاتصال الفرع اسم المفوتر الاتصالات السعودية رقم الفاتورة 05047125911 الاسم المختصر رقمي 893 رقم المرجع 3529626480 ملاحظات E#001-3529626480 -05047125911 SPOUD101 طباعة PDF أرسالها الى البريد الالكتروني إغلاق,dae,44103,note2,جوالي</v>
      </c>
      <c r="P2487" t="e">
        <f>COUNTIF(O:O,O2487)</f>
        <v>#VALUE!</v>
      </c>
    </row>
    <row r="2488" spans="1:16" ht="30" customHeight="1" thickBot="1" x14ac:dyDescent="0.35">
      <c r="A2488" s="8">
        <v>44115.562025462961</v>
      </c>
      <c r="B2488" s="4" t="s">
        <v>9</v>
      </c>
      <c r="C2488" s="4"/>
      <c r="D2488" s="4"/>
      <c r="E2488" s="9">
        <v>625</v>
      </c>
      <c r="F2488" s="4" t="s">
        <v>60</v>
      </c>
      <c r="G2488" s="4"/>
      <c r="H2488" s="4"/>
      <c r="I2488" s="4"/>
      <c r="J2488" s="4"/>
      <c r="K2488" s="12" t="s">
        <v>2365</v>
      </c>
      <c r="L2488" s="10">
        <v>44103</v>
      </c>
      <c r="M2488" s="4"/>
      <c r="N2488" s="1" t="e">
        <f>COUNTIF(K:K,K2488)</f>
        <v>#VALUE!</v>
      </c>
      <c r="O2488" s="1" t="str">
        <f t="shared" si="39"/>
        <v>Expenses,amount,,source,,expence amount,625,category,Res,item1,,item2,item3,,item4,,des,الحساب 362000010006086561658 التاريخ 29.09.2020 التاريخ الهجري 12.02.1442 مدين -625.00 تفاصيل فواتير نظام سداد نوع قناة الاتصال الفرع اسم المفوتر مصلحة الزكاة والدخل رقم الفاتورة 3002734693394001 الاسم المختصر الزكاة والدخل فاتورة رقم المرجع 3530320733 ملاحظات E#020-3530320733 -30027346933940SPOUD101 طباعة PDF أرسالها الى البريد الالكتروني إغلاق,dae,44103,note2,</v>
      </c>
      <c r="P2488" t="e">
        <f>COUNTIF(O:O,O2488)</f>
        <v>#VALUE!</v>
      </c>
    </row>
    <row r="2489" spans="1:16" ht="30" customHeight="1" thickBot="1" x14ac:dyDescent="0.35">
      <c r="A2489" s="8">
        <v>44115.562708333331</v>
      </c>
      <c r="B2489" s="4" t="s">
        <v>9</v>
      </c>
      <c r="C2489" s="4"/>
      <c r="D2489" s="4"/>
      <c r="E2489" s="9">
        <v>250</v>
      </c>
      <c r="F2489" s="4" t="s">
        <v>10</v>
      </c>
      <c r="G2489" s="4" t="s">
        <v>24</v>
      </c>
      <c r="H2489" s="4"/>
      <c r="I2489" s="4"/>
      <c r="J2489" s="4"/>
      <c r="K2489" s="12" t="s">
        <v>2366</v>
      </c>
      <c r="L2489" s="10">
        <v>44103</v>
      </c>
      <c r="M2489" s="4"/>
      <c r="N2489" s="1" t="e">
        <f>COUNTIF(K:K,K2489)</f>
        <v>#VALUE!</v>
      </c>
      <c r="O2489" s="1" t="str">
        <f t="shared" si="39"/>
        <v>Expenses,amount,,source,,expence amount,250,category,H1,item1,Batool,item2,item3,,item4,,des,الحساب 362000010006086561658 التاريخ 29.09.2020 التاريخ الهجري 12.02.1442 مدين -250.00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إغلاق,dae,44103,note2,</v>
      </c>
      <c r="P2489" t="e">
        <f>COUNTIF(O:O,O2489)</f>
        <v>#VALUE!</v>
      </c>
    </row>
    <row r="2490" spans="1:16" ht="30" customHeight="1" thickBot="1" x14ac:dyDescent="0.35">
      <c r="A2490" s="8">
        <v>44115.610706018517</v>
      </c>
      <c r="B2490" s="4" t="s">
        <v>9</v>
      </c>
      <c r="C2490" s="4"/>
      <c r="D2490" s="4"/>
      <c r="E2490" s="9">
        <v>500</v>
      </c>
      <c r="F2490" s="4" t="s">
        <v>10</v>
      </c>
      <c r="G2490" s="4" t="s">
        <v>10</v>
      </c>
      <c r="H2490" s="4"/>
      <c r="I2490" s="4"/>
      <c r="J2490" s="4"/>
      <c r="K2490" s="12" t="s">
        <v>2367</v>
      </c>
      <c r="L2490" s="10">
        <v>44104</v>
      </c>
      <c r="M2490" s="4"/>
      <c r="N2490" s="1" t="e">
        <f>COUNTIF(K:K,K2490)</f>
        <v>#VALUE!</v>
      </c>
      <c r="O2490" s="1" t="str">
        <f t="shared" si="39"/>
        <v>Expenses,amount,,source,,expence amount,500,category,H1,item1,H1,item2,item3,,item4,,des,الحساب 362000010006086561658 التاريخ 30.09.2020 التاريخ الهجري 13.02.1442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إغلاق,dae,44104,note2,</v>
      </c>
      <c r="P2490" t="e">
        <f>COUNTIF(O:O,O2490)</f>
        <v>#VALUE!</v>
      </c>
    </row>
    <row r="2491" spans="1:16" ht="30" customHeight="1" thickBot="1" x14ac:dyDescent="0.35">
      <c r="A2491" s="8">
        <v>44115.611377314817</v>
      </c>
      <c r="B2491" s="4" t="s">
        <v>9</v>
      </c>
      <c r="C2491" s="4"/>
      <c r="D2491" s="4"/>
      <c r="E2491" s="9">
        <v>100</v>
      </c>
      <c r="F2491" s="4" t="s">
        <v>10</v>
      </c>
      <c r="G2491" s="4" t="s">
        <v>24</v>
      </c>
      <c r="H2491" s="4"/>
      <c r="I2491" s="4"/>
      <c r="J2491" s="4"/>
      <c r="K2491" s="12" t="s">
        <v>2368</v>
      </c>
      <c r="L2491" s="10">
        <v>44105</v>
      </c>
      <c r="M2491" s="4"/>
      <c r="N2491" s="1" t="e">
        <f>COUNTIF(K:K,K2491)</f>
        <v>#VALUE!</v>
      </c>
      <c r="O2491" s="1" t="str">
        <f t="shared" si="39"/>
        <v>Expenses,amount,,source,,expence amount,100,category,H1,item1,Batool,item2,item3,,item4,,des,الحساب 362000010006086561658 التاريخ 01.10.2020 التاريخ الهجري 14.02.1442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إغلاق,dae,44105,note2,</v>
      </c>
      <c r="P2491" t="e">
        <f>COUNTIF(O:O,O2491)</f>
        <v>#VALUE!</v>
      </c>
    </row>
    <row r="2492" spans="1:16" ht="30" customHeight="1" thickBot="1" x14ac:dyDescent="0.35">
      <c r="A2492" s="8">
        <v>44115.625717592593</v>
      </c>
      <c r="B2492" s="4" t="s">
        <v>9</v>
      </c>
      <c r="C2492" s="4"/>
      <c r="D2492" s="4"/>
      <c r="E2492" s="9">
        <v>100</v>
      </c>
      <c r="F2492" s="4" t="s">
        <v>10</v>
      </c>
      <c r="G2492" s="4" t="s">
        <v>24</v>
      </c>
      <c r="H2492" s="4"/>
      <c r="I2492" s="4"/>
      <c r="J2492" s="4"/>
      <c r="K2492" s="12" t="s">
        <v>2369</v>
      </c>
      <c r="L2492" s="10">
        <v>44107</v>
      </c>
      <c r="M2492" s="4"/>
      <c r="N2492" s="1" t="e">
        <f>COUNTIF(K:K,K2492)</f>
        <v>#VALUE!</v>
      </c>
      <c r="O2492" s="1" t="str">
        <f t="shared" si="39"/>
        <v>Expenses,amount,,source,,expence amount,100,category,H1,item1,Batool,item2,item3,,item4,,des,الحساب 362000010006086561658 التاريخ 03.10.2020 التاريخ الهجري 16.02.1442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إغلاق,dae,44107,note2,</v>
      </c>
      <c r="P2492" t="e">
        <f>COUNTIF(O:O,O2492)</f>
        <v>#VALUE!</v>
      </c>
    </row>
    <row r="2493" spans="1:16" ht="30" customHeight="1" thickBot="1" x14ac:dyDescent="0.35">
      <c r="A2493" s="8">
        <v>44115.62636574074</v>
      </c>
      <c r="B2493" s="4" t="s">
        <v>9</v>
      </c>
      <c r="C2493" s="4"/>
      <c r="D2493" s="4"/>
      <c r="E2493" s="11">
        <v>8700</v>
      </c>
      <c r="F2493" s="4" t="s">
        <v>10</v>
      </c>
      <c r="G2493" s="4" t="s">
        <v>10</v>
      </c>
      <c r="H2493" s="4"/>
      <c r="I2493" s="4"/>
      <c r="J2493" s="4"/>
      <c r="K2493" s="12" t="s">
        <v>2370</v>
      </c>
      <c r="L2493" s="10">
        <v>44107</v>
      </c>
      <c r="M2493" s="9" t="s">
        <v>2371</v>
      </c>
      <c r="N2493" s="1" t="e">
        <f>COUNTIF(K:K,K2493)</f>
        <v>#VALUE!</v>
      </c>
      <c r="O2493" s="1" t="str">
        <f t="shared" si="39"/>
        <v>Expenses,amount,,source,,expence amount,8700,category,H1,item1,H1,item2,item3,,item4,,des,الحساب 362000010006086561658 التاريخ 03.10.2020 التاريخ الهجري 16.02.1442 مدين -8,700.00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إغلاق,dae,44107,note2,غرفة نوم</v>
      </c>
      <c r="P2493" t="e">
        <f>COUNTIF(O:O,O2493)</f>
        <v>#VALUE!</v>
      </c>
    </row>
    <row r="2494" spans="1:16" ht="30" customHeight="1" thickBot="1" x14ac:dyDescent="0.35">
      <c r="A2494" s="8">
        <v>44115.74664351852</v>
      </c>
      <c r="B2494" s="4" t="s">
        <v>9</v>
      </c>
      <c r="C2494" s="4"/>
      <c r="D2494" s="4"/>
      <c r="E2494" s="9">
        <v>21</v>
      </c>
      <c r="F2494" s="4" t="s">
        <v>20</v>
      </c>
      <c r="G2494" s="4"/>
      <c r="H2494" s="4" t="s">
        <v>45</v>
      </c>
      <c r="I2494" s="4"/>
      <c r="J2494" s="4"/>
      <c r="K2494" s="9" t="s">
        <v>2372</v>
      </c>
      <c r="L2494" s="10">
        <v>44115</v>
      </c>
      <c r="M2494" s="4"/>
      <c r="N2494" s="1">
        <f>COUNTIF(K:K,K2494)</f>
        <v>1</v>
      </c>
      <c r="O2494" s="1" t="str">
        <f t="shared" si="39"/>
        <v>Expenses,amount,,source,,expence amount,21,category,Me,item1,,item2Laundry,item3,,item4,,des,مشتريات نقاط البيع بطاقة: **4529;مدى(تطبيق مدى Pay) من: xx007 مبلغ: 21.00 SAR لدى: laundry HAYA ALI دولة: السعودية في: 2020/10/11 16:26,dae,44115,note2,</v>
      </c>
      <c r="P2494">
        <f>COUNTIF(O:O,O2494)</f>
        <v>1</v>
      </c>
    </row>
    <row r="2495" spans="1:16" ht="30" customHeight="1" thickBot="1" x14ac:dyDescent="0.35">
      <c r="A2495" s="8">
        <v>44115.74690972222</v>
      </c>
      <c r="B2495" s="4" t="s">
        <v>9</v>
      </c>
      <c r="C2495" s="4"/>
      <c r="D2495" s="4"/>
      <c r="E2495" s="9">
        <v>24</v>
      </c>
      <c r="F2495" s="4" t="s">
        <v>20</v>
      </c>
      <c r="G2495" s="4"/>
      <c r="H2495" s="4" t="s">
        <v>84</v>
      </c>
      <c r="I2495" s="4"/>
      <c r="J2495" s="4"/>
      <c r="K2495" s="9" t="s">
        <v>2373</v>
      </c>
      <c r="L2495" s="10">
        <v>44115</v>
      </c>
      <c r="M2495" s="4"/>
      <c r="N2495" s="1">
        <f>COUNTIF(K:K,K2495)</f>
        <v>1</v>
      </c>
      <c r="O2495" s="1" t="str">
        <f t="shared" si="39"/>
        <v>Expenses,amount,,source,,expence amount,24,category,Me,item1,,item2Coffee,item3,,item4,,des,مشتريات نقاط البيع بطاقة: **4529;مدى(تطبيق مدى Pay) من: xx007 مبلغ: 24.00 SAR لدى: JAVA TIME CO دولة: السعودية في: 2020/10/11 13:41,dae,44115,note2,</v>
      </c>
      <c r="P2495">
        <f>COUNTIF(O:O,O2495)</f>
        <v>1</v>
      </c>
    </row>
    <row r="2496" spans="1:16" ht="30" customHeight="1" thickBot="1" x14ac:dyDescent="0.35">
      <c r="A2496" s="8">
        <v>44115.825462962966</v>
      </c>
      <c r="B2496" s="4" t="s">
        <v>9</v>
      </c>
      <c r="C2496" s="4"/>
      <c r="D2496" s="4"/>
      <c r="E2496" s="9">
        <v>42.5</v>
      </c>
      <c r="F2496" s="4" t="s">
        <v>10</v>
      </c>
      <c r="G2496" s="4" t="s">
        <v>10</v>
      </c>
      <c r="H2496" s="4"/>
      <c r="I2496" s="4"/>
      <c r="J2496" s="4"/>
      <c r="K2496" s="9" t="s">
        <v>2374</v>
      </c>
      <c r="L2496" s="10">
        <v>44115</v>
      </c>
      <c r="M2496" s="4"/>
      <c r="N2496" s="1">
        <f>COUNTIF(K:K,K2496)</f>
        <v>1</v>
      </c>
      <c r="O2496" s="1" t="str">
        <f t="shared" si="39"/>
        <v>Expenses,amount,,source,,expence amount,42.5,category,H1,item1,H1,item2,item3,,item4,,des,مشتريات نقاط البيع بطاقة: **4529;مدى(تطبيق مدى Pay) من: xx007 مبلغ: 42.50 SAR لدى: Ruba Al Hamidani دولة: السعودية في: 2020/10/11 19:33,dae,44115,note2,</v>
      </c>
      <c r="P2496">
        <f>COUNTIF(O:O,O2496)</f>
        <v>1</v>
      </c>
    </row>
    <row r="2497" spans="1:16" ht="30" customHeight="1" thickBot="1" x14ac:dyDescent="0.35">
      <c r="A2497" s="8">
        <v>44115.825787037036</v>
      </c>
      <c r="B2497" s="4" t="s">
        <v>9</v>
      </c>
      <c r="C2497" s="4"/>
      <c r="D2497" s="4"/>
      <c r="E2497" s="9">
        <v>87.65</v>
      </c>
      <c r="F2497" s="4" t="s">
        <v>10</v>
      </c>
      <c r="G2497" s="4" t="s">
        <v>10</v>
      </c>
      <c r="H2497" s="4"/>
      <c r="I2497" s="4"/>
      <c r="J2497" s="4"/>
      <c r="K2497" s="9" t="s">
        <v>2375</v>
      </c>
      <c r="L2497" s="10">
        <v>44115</v>
      </c>
      <c r="M2497" s="4"/>
      <c r="N2497" s="1">
        <f>COUNTIF(K:K,K2497)</f>
        <v>1</v>
      </c>
      <c r="O2497" s="1" t="str">
        <f t="shared" si="39"/>
        <v>Expenses,amount,,source,,expence amount,87.65,category,H1,item1,H1,item2,item3,,item4,,des,مشتريات نقاط البيع بطاقة: **4529;مدى(تطبيق مدى Pay) من: xx007 مبلغ: 87.65 SAR لدى: TAMIMI MARKETS S162 دولة: السعودية في: 2020/10/11 18:44,dae,44115,note2,</v>
      </c>
      <c r="P2497">
        <f>COUNTIF(O:O,O2497)</f>
        <v>1</v>
      </c>
    </row>
    <row r="2498" spans="1:16" ht="30" customHeight="1" thickBot="1" x14ac:dyDescent="0.35">
      <c r="A2498" s="8">
        <v>44115.914942129632</v>
      </c>
      <c r="B2498" s="4" t="s">
        <v>9</v>
      </c>
      <c r="C2498" s="4"/>
      <c r="D2498" s="4"/>
      <c r="E2498" s="9">
        <v>50</v>
      </c>
      <c r="F2498" s="4" t="s">
        <v>10</v>
      </c>
      <c r="G2498" s="4" t="s">
        <v>10</v>
      </c>
      <c r="H2498" s="4"/>
      <c r="I2498" s="4"/>
      <c r="J2498" s="4"/>
      <c r="K2498" s="12" t="s">
        <v>2376</v>
      </c>
      <c r="L2498" s="10">
        <v>44109</v>
      </c>
      <c r="M2498" s="4"/>
      <c r="N2498" s="1" t="e">
        <f>COUNTIF(K:K,K2498)</f>
        <v>#VALUE!</v>
      </c>
      <c r="O2498" s="1" t="str">
        <f t="shared" si="39"/>
        <v>Expenses,amount,,source,,expence amount,50,category,H1,item1,H1,item2,item3,,item4,,des,الحساب 362000010006086561658 التاريخ 05.10.2020 التاريخ الهجري 18.02.1442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إغلاق,dae,44109,note2,</v>
      </c>
      <c r="P2498" t="e">
        <f>COUNTIF(O:O,O2498)</f>
        <v>#VALUE!</v>
      </c>
    </row>
    <row r="2499" spans="1:16" ht="30" customHeight="1" thickBot="1" x14ac:dyDescent="0.35">
      <c r="A2499" s="8">
        <v>44115.915416666663</v>
      </c>
      <c r="B2499" s="4" t="s">
        <v>9</v>
      </c>
      <c r="C2499" s="4"/>
      <c r="D2499" s="4"/>
      <c r="E2499" s="9">
        <v>50</v>
      </c>
      <c r="F2499" s="4" t="s">
        <v>10</v>
      </c>
      <c r="G2499" s="4" t="s">
        <v>24</v>
      </c>
      <c r="H2499" s="4"/>
      <c r="I2499" s="4"/>
      <c r="J2499" s="4"/>
      <c r="K2499" s="12" t="s">
        <v>2377</v>
      </c>
      <c r="L2499" s="10">
        <v>44109</v>
      </c>
      <c r="M2499" s="4"/>
      <c r="N2499" s="1" t="e">
        <f>COUNTIF(K:K,K2499)</f>
        <v>#VALUE!</v>
      </c>
      <c r="O2499" s="1" t="str">
        <f t="shared" si="39"/>
        <v>Expenses,amount,,source,,expence amount,50,category,H1,item1,Batool,item2,item3,,item4,,des,الحساب 362000010006086561658 التاريخ 05.10.2020 التاريخ الهجري 18.02.1442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إغلاق,dae,44109,note2,</v>
      </c>
      <c r="P2499" t="e">
        <f>COUNTIF(O:O,O2499)</f>
        <v>#VALUE!</v>
      </c>
    </row>
    <row r="2500" spans="1:16" ht="30" customHeight="1" thickBot="1" x14ac:dyDescent="0.35">
      <c r="A2500" s="8">
        <v>44115.934166666666</v>
      </c>
      <c r="B2500" s="4" t="s">
        <v>9</v>
      </c>
      <c r="C2500" s="4"/>
      <c r="D2500" s="4"/>
      <c r="E2500" s="9">
        <v>150</v>
      </c>
      <c r="F2500" s="4" t="s">
        <v>10</v>
      </c>
      <c r="G2500" s="4" t="s">
        <v>10</v>
      </c>
      <c r="H2500" s="4"/>
      <c r="I2500" s="4"/>
      <c r="J2500" s="4"/>
      <c r="K2500" s="12" t="s">
        <v>2378</v>
      </c>
      <c r="L2500" s="10">
        <v>44110</v>
      </c>
      <c r="M2500" s="4"/>
      <c r="N2500" s="1" t="e">
        <f>COUNTIF(K:K,K2500)</f>
        <v>#VALUE!</v>
      </c>
      <c r="O2500" s="1" t="str">
        <f t="shared" si="39"/>
        <v>Expenses,amount,,source,,expence amount,150,category,H1,item1,H1,item2,item3,,item4,,des,الحساب 362000010006086561658 التاريخ 06.10.2020 التاريخ الهجري 19.02.1442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إغلاق,dae,44110,note2,</v>
      </c>
      <c r="P2500" t="e">
        <f>COUNTIF(O:O,O2500)</f>
        <v>#VALUE!</v>
      </c>
    </row>
    <row r="2501" spans="1:16" ht="30" customHeight="1" thickBot="1" x14ac:dyDescent="0.35">
      <c r="A2501" s="8">
        <v>44115.934629629628</v>
      </c>
      <c r="B2501" s="4" t="s">
        <v>9</v>
      </c>
      <c r="C2501" s="4"/>
      <c r="D2501" s="4"/>
      <c r="E2501" s="9">
        <v>50</v>
      </c>
      <c r="F2501" s="4" t="s">
        <v>10</v>
      </c>
      <c r="G2501" s="4" t="s">
        <v>10</v>
      </c>
      <c r="H2501" s="4"/>
      <c r="I2501" s="4"/>
      <c r="J2501" s="4"/>
      <c r="K2501" s="12" t="s">
        <v>2379</v>
      </c>
      <c r="L2501" s="10">
        <v>44111</v>
      </c>
      <c r="M2501" s="4"/>
      <c r="N2501" s="1" t="e">
        <f>COUNTIF(K:K,K2501)</f>
        <v>#VALUE!</v>
      </c>
      <c r="O2501" s="1" t="str">
        <f t="shared" si="39"/>
        <v>Expenses,amount,,source,,expence amount,50,category,H1,item1,H1,item2,item3,,item4,,des,الحساب 362000010006086561658 التاريخ 07.10.2020 التاريخ الهجري 20.02.1442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إغلاق,dae,44111,note2,</v>
      </c>
      <c r="P2501" t="e">
        <f>COUNTIF(O:O,O2501)</f>
        <v>#VALUE!</v>
      </c>
    </row>
    <row r="2502" spans="1:16" ht="30" customHeight="1" thickBot="1" x14ac:dyDescent="0.35">
      <c r="A2502" s="8">
        <v>44115.934976851851</v>
      </c>
      <c r="B2502" s="4" t="s">
        <v>9</v>
      </c>
      <c r="C2502" s="4"/>
      <c r="D2502" s="4"/>
      <c r="E2502" s="9">
        <v>200</v>
      </c>
      <c r="F2502" s="4" t="s">
        <v>10</v>
      </c>
      <c r="G2502" s="4" t="s">
        <v>24</v>
      </c>
      <c r="H2502" s="4"/>
      <c r="I2502" s="4"/>
      <c r="J2502" s="4"/>
      <c r="K2502" s="12" t="s">
        <v>2380</v>
      </c>
      <c r="L2502" s="10">
        <v>44111</v>
      </c>
      <c r="M2502" s="4"/>
      <c r="N2502" s="1" t="e">
        <f>COUNTIF(K:K,K2502)</f>
        <v>#VALUE!</v>
      </c>
      <c r="O2502" s="1" t="str">
        <f t="shared" si="39"/>
        <v>Expenses,amount,,source,,expence amount,200,category,H1,item1,Batool,item2,item3,,item4,,des,الحساب 362000010006086561658 التاريخ 07.10.2020 التاريخ الهجري 20.02.1442 مدين -200.00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إغلاق,dae,44111,note2,</v>
      </c>
      <c r="P2502" t="e">
        <f>COUNTIF(O:O,O2502)</f>
        <v>#VALUE!</v>
      </c>
    </row>
    <row r="2503" spans="1:16" ht="30" customHeight="1" thickBot="1" x14ac:dyDescent="0.35">
      <c r="A2503" s="8">
        <v>44115.989953703705</v>
      </c>
      <c r="B2503" s="4" t="s">
        <v>9</v>
      </c>
      <c r="C2503" s="4"/>
      <c r="D2503" s="4"/>
      <c r="E2503" s="9">
        <v>29</v>
      </c>
      <c r="F2503" s="4" t="s">
        <v>10</v>
      </c>
      <c r="G2503" s="4" t="s">
        <v>24</v>
      </c>
      <c r="H2503" s="4"/>
      <c r="I2503" s="4"/>
      <c r="J2503" s="4"/>
      <c r="K2503" s="9" t="s">
        <v>2381</v>
      </c>
      <c r="L2503" s="10">
        <v>44115</v>
      </c>
      <c r="M2503" s="4"/>
      <c r="N2503" s="1">
        <f>COUNTIF(K:K,K2503)</f>
        <v>1</v>
      </c>
      <c r="O2503" s="1" t="str">
        <f t="shared" si="39"/>
        <v>Expenses,amount,,source,,expence amount,29,category,H1,item1,Batool,item2,item3,,item4,,des,مشتريات إنترنت بطاقة: **4529;مدى من: xx007 مبلغ: 29.00 SAR لدى: HungerStation في: 2020/10/11 22:09,dae,44115,note2,</v>
      </c>
      <c r="P2503">
        <f>COUNTIF(O:O,O2503)</f>
        <v>1</v>
      </c>
    </row>
    <row r="2504" spans="1:16" ht="30" customHeight="1" thickBot="1" x14ac:dyDescent="0.35">
      <c r="A2504" s="8">
        <v>44115.990300925929</v>
      </c>
      <c r="B2504" s="4" t="s">
        <v>9</v>
      </c>
      <c r="C2504" s="4"/>
      <c r="D2504" s="4"/>
      <c r="E2504" s="9">
        <v>20.399999999999999</v>
      </c>
      <c r="F2504" s="4" t="s">
        <v>14</v>
      </c>
      <c r="G2504" s="4"/>
      <c r="H2504" s="4"/>
      <c r="I2504" s="4" t="s">
        <v>14</v>
      </c>
      <c r="J2504" s="4"/>
      <c r="K2504" s="9" t="s">
        <v>2382</v>
      </c>
      <c r="L2504" s="10">
        <v>44115</v>
      </c>
      <c r="M2504" s="4"/>
      <c r="N2504" s="1">
        <f>COUNTIF(K:K,K2504)</f>
        <v>1</v>
      </c>
      <c r="O2504" s="1" t="str">
        <f t="shared" si="39"/>
        <v>Expenses,amount,,source,,expence amount,20.4,category,H2,item1,,item2,item3,H2,item4,,des,مشتريات نقاط البيع بطاقة: **4529;مدى(أثير) من: xx007 مبلغ: 20.40 SAR لدى: Ruba Muhammad Al دولة: السعودية في: 2020/10/11 21:40,dae,44115,note2,</v>
      </c>
      <c r="P2504">
        <f>COUNTIF(O:O,O2504)</f>
        <v>1</v>
      </c>
    </row>
    <row r="2505" spans="1:16" ht="30" customHeight="1" thickBot="1" x14ac:dyDescent="0.35">
      <c r="A2505" s="8">
        <v>44116.472129629627</v>
      </c>
      <c r="B2505" s="4" t="s">
        <v>9</v>
      </c>
      <c r="C2505" s="4"/>
      <c r="D2505" s="4"/>
      <c r="E2505" s="9">
        <v>230</v>
      </c>
      <c r="F2505" s="4" t="s">
        <v>14</v>
      </c>
      <c r="G2505" s="4"/>
      <c r="H2505" s="4"/>
      <c r="I2505" s="4" t="s">
        <v>14</v>
      </c>
      <c r="J2505" s="4"/>
      <c r="K2505" s="9" t="s">
        <v>2383</v>
      </c>
      <c r="L2505" s="10">
        <v>44114</v>
      </c>
      <c r="M2505" s="4"/>
      <c r="N2505" s="1">
        <f>COUNTIF(K:K,K2505)</f>
        <v>1</v>
      </c>
      <c r="O2505" s="1" t="str">
        <f t="shared" si="39"/>
        <v>Expenses,amount,,source,,expence amount,230,category,H2,item1,,item2,item3,H2,item4,,des,شراء عبر نقاط البيع بطاقة: ***1693; مدى(أثير) من: ***3001 مبلغ: SAR 230.00 لدى: VOX MAGIC PLANET في: 2020-10-10 19:47:16,dae,44114,note2,</v>
      </c>
      <c r="P2505">
        <f>COUNTIF(O:O,O2505)</f>
        <v>1</v>
      </c>
    </row>
    <row r="2506" spans="1:16" ht="30" customHeight="1" thickBot="1" x14ac:dyDescent="0.35">
      <c r="A2506" s="8">
        <v>44116.47247685185</v>
      </c>
      <c r="B2506" s="4" t="s">
        <v>9</v>
      </c>
      <c r="C2506" s="4"/>
      <c r="D2506" s="4"/>
      <c r="E2506" s="9">
        <v>560</v>
      </c>
      <c r="F2506" s="4" t="s">
        <v>14</v>
      </c>
      <c r="G2506" s="4"/>
      <c r="H2506" s="4"/>
      <c r="I2506" s="4" t="s">
        <v>14</v>
      </c>
      <c r="J2506" s="4"/>
      <c r="K2506" s="9" t="s">
        <v>2384</v>
      </c>
      <c r="L2506" s="10">
        <v>44114</v>
      </c>
      <c r="M2506" s="4"/>
      <c r="N2506" s="1">
        <f>COUNTIF(K:K,K2506)</f>
        <v>1</v>
      </c>
      <c r="O2506" s="1" t="str">
        <f t="shared" si="39"/>
        <v>Expenses,amount,,source,,expence amount,560,category,H2,item1,,item2,item3,H2,item4,,des,شراء عبر نقاط البيع بطاقة: ***1693; مدى(أثير) من: ***3001 مبلغ: SAR 560.00 لدى: Wallan Trading CO في: 2020-10-10 13:34:32,dae,44114,note2,</v>
      </c>
      <c r="P2506">
        <f>COUNTIF(O:O,O2506)</f>
        <v>1</v>
      </c>
    </row>
    <row r="2507" spans="1:16" ht="30" customHeight="1" thickBot="1" x14ac:dyDescent="0.35">
      <c r="A2507" s="8">
        <v>44116.572002314817</v>
      </c>
      <c r="B2507" s="4" t="s">
        <v>9</v>
      </c>
      <c r="C2507" s="4"/>
      <c r="D2507" s="4"/>
      <c r="E2507" s="9">
        <v>13</v>
      </c>
      <c r="F2507" s="4" t="s">
        <v>20</v>
      </c>
      <c r="G2507" s="4"/>
      <c r="H2507" s="4" t="s">
        <v>84</v>
      </c>
      <c r="I2507" s="4"/>
      <c r="J2507" s="4"/>
      <c r="K2507" s="9" t="s">
        <v>2385</v>
      </c>
      <c r="L2507" s="10">
        <v>44116</v>
      </c>
      <c r="M2507" s="4"/>
      <c r="N2507" s="1">
        <f>COUNTIF(K:K,K2507)</f>
        <v>1</v>
      </c>
      <c r="O2507" s="1" t="str">
        <f t="shared" si="39"/>
        <v>Expenses,amount,,source,,expence amount,13,category,Me,item1,,item2Coffee,item3,,item4,,des,مشتريات نقاط البيع بطاقة: **4529;مدى(تطبيق مدى Pay) من: xx007 مبلغ: 13.00 SAR لدى: DANKIN DONUTS دولة: السعودية في: 2020/10/12 13:02,dae,44116,note2,</v>
      </c>
      <c r="P2507">
        <f>COUNTIF(O:O,O2507)</f>
        <v>1</v>
      </c>
    </row>
    <row r="2508" spans="1:16" ht="30" customHeight="1" thickBot="1" x14ac:dyDescent="0.35">
      <c r="A2508" s="8">
        <v>44116.572280092594</v>
      </c>
      <c r="B2508" s="4" t="s">
        <v>9</v>
      </c>
      <c r="C2508" s="4"/>
      <c r="D2508" s="4"/>
      <c r="E2508" s="9">
        <v>22</v>
      </c>
      <c r="F2508" s="4" t="s">
        <v>20</v>
      </c>
      <c r="G2508" s="4"/>
      <c r="H2508" s="4" t="s">
        <v>84</v>
      </c>
      <c r="I2508" s="4"/>
      <c r="J2508" s="4"/>
      <c r="K2508" s="9" t="s">
        <v>2386</v>
      </c>
      <c r="L2508" s="10">
        <v>44116</v>
      </c>
      <c r="M2508" s="4"/>
      <c r="N2508" s="1">
        <f>COUNTIF(K:K,K2508)</f>
        <v>1</v>
      </c>
      <c r="O2508" s="1" t="str">
        <f t="shared" si="39"/>
        <v>Expenses,amount,,source,,expence amount,22,category,Me,item1,,item2Coffee,item3,,item4,,des,مشتريات نقاط البيع بطاقة: **4529;مدى(تطبيق مدى Pay) من: xx007 مبلغ: 22.00 SAR لدى: JAVA TIME FOR TRADING دولة: السعودية في: 2020/10/12 11:23,dae,44116,note2,</v>
      </c>
      <c r="P2508">
        <f>COUNTIF(O:O,O2508)</f>
        <v>1</v>
      </c>
    </row>
    <row r="2509" spans="1:16" ht="30" customHeight="1" thickBot="1" x14ac:dyDescent="0.35">
      <c r="A2509" s="8">
        <v>44116.64571759259</v>
      </c>
      <c r="B2509" s="4" t="s">
        <v>9</v>
      </c>
      <c r="C2509" s="4"/>
      <c r="D2509" s="4"/>
      <c r="E2509" s="9">
        <v>17</v>
      </c>
      <c r="F2509" s="4" t="s">
        <v>20</v>
      </c>
      <c r="G2509" s="4"/>
      <c r="H2509" s="4" t="s">
        <v>74</v>
      </c>
      <c r="I2509" s="4"/>
      <c r="J2509" s="4"/>
      <c r="K2509" s="9" t="s">
        <v>2387</v>
      </c>
      <c r="L2509" s="10">
        <v>44115</v>
      </c>
      <c r="M2509" s="9" t="s">
        <v>2388</v>
      </c>
      <c r="N2509" s="1">
        <f>COUNTIF(K:K,K2509)</f>
        <v>1</v>
      </c>
      <c r="O2509" s="1" t="str">
        <f t="shared" si="39"/>
        <v>Expenses,amount,,source,,expence amount,17,category,Me,item1,,item2Food,item3,,item4,,des,مشتريات نقاط البيع بطاقة: **4529;مدى(تطبيق مدى Pay) من: xx007 مبلغ: 17.00 SAR لدى: ASWAG ALNADLYAH دولة: السعودية في: 2020/10/11 18:15,dae,44115,note2,تعبئة موية</v>
      </c>
      <c r="P2509">
        <f>COUNTIF(O:O,O2509)</f>
        <v>1</v>
      </c>
    </row>
    <row r="2510" spans="1:16" ht="30" customHeight="1" thickBot="1" x14ac:dyDescent="0.35">
      <c r="A2510" s="8">
        <v>44116.646111111113</v>
      </c>
      <c r="B2510" s="4" t="s">
        <v>9</v>
      </c>
      <c r="C2510" s="4"/>
      <c r="D2510" s="4"/>
      <c r="E2510" s="9">
        <v>57</v>
      </c>
      <c r="F2510" s="4" t="s">
        <v>14</v>
      </c>
      <c r="G2510" s="4"/>
      <c r="H2510" s="4"/>
      <c r="I2510" s="4" t="s">
        <v>14</v>
      </c>
      <c r="J2510" s="4"/>
      <c r="K2510" s="9" t="s">
        <v>2389</v>
      </c>
      <c r="L2510" s="10">
        <v>44115</v>
      </c>
      <c r="M2510" s="4"/>
      <c r="N2510" s="1">
        <f>COUNTIF(K:K,K2510)</f>
        <v>1</v>
      </c>
      <c r="O2510" s="1" t="str">
        <f t="shared" si="39"/>
        <v>Expenses,amount,,source,,expence amount,57,category,H2,item1,,item2,item3,H2,item4,,des,سداد فاتورة من: xx007 مبلغ: 57.50 SAR مفوتر: في: 2020/10/11 11:33,dae,44115,note2,</v>
      </c>
      <c r="P2510">
        <f>COUNTIF(O:O,O2510)</f>
        <v>1</v>
      </c>
    </row>
    <row r="2511" spans="1:16" ht="30" customHeight="1" thickBot="1" x14ac:dyDescent="0.35">
      <c r="A2511" s="8">
        <v>44116.705138888887</v>
      </c>
      <c r="B2511" s="4" t="s">
        <v>9</v>
      </c>
      <c r="C2511" s="4"/>
      <c r="D2511" s="4"/>
      <c r="E2511" s="9">
        <v>15</v>
      </c>
      <c r="F2511" s="4" t="s">
        <v>20</v>
      </c>
      <c r="G2511" s="4"/>
      <c r="H2511" s="4" t="s">
        <v>45</v>
      </c>
      <c r="I2511" s="4"/>
      <c r="J2511" s="4"/>
      <c r="K2511" s="9" t="s">
        <v>2390</v>
      </c>
      <c r="L2511" s="10">
        <v>44116</v>
      </c>
      <c r="M2511" s="4"/>
      <c r="N2511" s="1">
        <f>COUNTIF(K:K,K2511)</f>
        <v>1</v>
      </c>
      <c r="O2511" s="1" t="str">
        <f t="shared" si="39"/>
        <v>Expenses,amount,,source,,expence amount,15,category,Me,item1,,item2Laundry,item3,,item4,,des,مشتريات نقاط البيع بطاقة: **4529;مدى(تطبيق مدى Pay) من: xx007 مبلغ: 15.00 SAR لدى: laundry HAYA ALI دولة: السعودية في: 2020/10/12 16:33,dae,44116,note2,</v>
      </c>
      <c r="P2511">
        <f>COUNTIF(O:O,O2511)</f>
        <v>1</v>
      </c>
    </row>
    <row r="2512" spans="1:16" ht="30" customHeight="1" thickBot="1" x14ac:dyDescent="0.35">
      <c r="A2512" s="8">
        <v>44116.705763888887</v>
      </c>
      <c r="B2512" s="4" t="s">
        <v>9</v>
      </c>
      <c r="C2512" s="4"/>
      <c r="D2512" s="4"/>
      <c r="E2512" s="9">
        <v>64</v>
      </c>
      <c r="F2512" s="4" t="s">
        <v>60</v>
      </c>
      <c r="G2512" s="4"/>
      <c r="H2512" s="4"/>
      <c r="I2512" s="4"/>
      <c r="J2512" s="4"/>
      <c r="K2512" s="9" t="s">
        <v>2391</v>
      </c>
      <c r="L2512" s="10">
        <v>44116</v>
      </c>
      <c r="M2512" s="9" t="s">
        <v>2392</v>
      </c>
      <c r="N2512" s="1">
        <f>COUNTIF(K:K,K2512)</f>
        <v>2</v>
      </c>
      <c r="O2512" s="1" t="str">
        <f t="shared" si="39"/>
        <v>Expenses,amount,,source,,expence amount,64,category,Res,item1,,item2,item3,,item4,,des,مشتريات نقاط البيع بطاقة: **4529;مدى(تطبيق مدى Pay) من: xx007 مبلغ: 82.20 SAR لدى: ADAM PHARMCY COMPANY دولة: السعودية في: 2020/10/12 16:31,dae,44116,note2,جزء</v>
      </c>
      <c r="P2512">
        <f>COUNTIF(O:O,O2512)</f>
        <v>1</v>
      </c>
    </row>
    <row r="2513" spans="1:16" ht="30" customHeight="1" thickBot="1" x14ac:dyDescent="0.35">
      <c r="A2513" s="8">
        <v>44116.706099537034</v>
      </c>
      <c r="B2513" s="4" t="s">
        <v>9</v>
      </c>
      <c r="C2513" s="4"/>
      <c r="D2513" s="4"/>
      <c r="E2513" s="9">
        <v>18</v>
      </c>
      <c r="F2513" s="4" t="s">
        <v>20</v>
      </c>
      <c r="G2513" s="4"/>
      <c r="H2513" s="4" t="s">
        <v>306</v>
      </c>
      <c r="I2513" s="4"/>
      <c r="J2513" s="4"/>
      <c r="K2513" s="9" t="s">
        <v>2391</v>
      </c>
      <c r="L2513" s="10">
        <v>44116</v>
      </c>
      <c r="M2513" s="9" t="s">
        <v>2392</v>
      </c>
      <c r="N2513" s="1">
        <f>COUNTIF(K:K,K2513)</f>
        <v>2</v>
      </c>
      <c r="O2513" s="1" t="str">
        <f t="shared" si="39"/>
        <v>Expenses,amount,,source,,expence amount,18,category,Me,item1,,item2Pharmacy,item3,,item4,,des,مشتريات نقاط البيع بطاقة: **4529;مدى(تطبيق مدى Pay) من: xx007 مبلغ: 82.20 SAR لدى: ADAM PHARMCY COMPANY دولة: السعودية في: 2020/10/12 16:31,dae,44116,note2,جزء</v>
      </c>
      <c r="P2513">
        <f>COUNTIF(O:O,O2513)</f>
        <v>1</v>
      </c>
    </row>
    <row r="2514" spans="1:16" ht="30" customHeight="1" thickBot="1" x14ac:dyDescent="0.35">
      <c r="A2514" s="8">
        <v>44117.411550925928</v>
      </c>
      <c r="B2514" s="4" t="s">
        <v>9</v>
      </c>
      <c r="C2514" s="4"/>
      <c r="D2514" s="4"/>
      <c r="E2514" s="9">
        <v>16</v>
      </c>
      <c r="F2514" s="4" t="s">
        <v>20</v>
      </c>
      <c r="G2514" s="4"/>
      <c r="H2514" s="4" t="s">
        <v>74</v>
      </c>
      <c r="I2514" s="4"/>
      <c r="J2514" s="4"/>
      <c r="K2514" s="9" t="s">
        <v>2393</v>
      </c>
      <c r="L2514" s="10">
        <v>44117</v>
      </c>
      <c r="M2514" s="4"/>
      <c r="N2514" s="1">
        <f>COUNTIF(K:K,K2514)</f>
        <v>1</v>
      </c>
      <c r="O2514" s="1" t="str">
        <f t="shared" si="39"/>
        <v>Expenses,amount,,source,,expence amount,16,category,Me,item1,,item2Food,item3,,item4,,des,مشتريات نقاط البيع بطاقة: **4529;مدى(تطبيق مدى Pay) من: xx007 مبلغ: 16.00 SAR لدى: ABO NOAMAN FOR FAS دولة: السعودية في: 2020/10/13 09:10,dae,44117,note2,</v>
      </c>
      <c r="P2514">
        <f>COUNTIF(O:O,O2514)</f>
        <v>1</v>
      </c>
    </row>
    <row r="2515" spans="1:16" ht="30" customHeight="1" thickBot="1" x14ac:dyDescent="0.35">
      <c r="A2515" s="8">
        <v>44117.411851851852</v>
      </c>
      <c r="B2515" s="4" t="s">
        <v>9</v>
      </c>
      <c r="C2515" s="4"/>
      <c r="D2515" s="4"/>
      <c r="E2515" s="9">
        <v>30</v>
      </c>
      <c r="F2515" s="4" t="s">
        <v>14</v>
      </c>
      <c r="G2515" s="4"/>
      <c r="H2515" s="4"/>
      <c r="I2515" s="4" t="s">
        <v>14</v>
      </c>
      <c r="J2515" s="4"/>
      <c r="K2515" s="9" t="s">
        <v>2394</v>
      </c>
      <c r="L2515" s="10">
        <v>44116</v>
      </c>
      <c r="M2515" s="4"/>
      <c r="N2515" s="1">
        <f>COUNTIF(K:K,K2515)</f>
        <v>1</v>
      </c>
      <c r="O2515" s="1" t="str">
        <f t="shared" si="39"/>
        <v>Expenses,amount,,source,,expence amount,30,category,H2,item1,,item2,item3,H2,item4,,des,مشتريات نقاط البيع بطاقة: **4529;مدى(تطبيق مدى Pay) من: xx007 مبلغ: 30.00 SAR لدى: MCDONALDS AL NADA دولة: السعودية في: 2020/10/12 19:59,dae,44116,note2,</v>
      </c>
      <c r="P2515">
        <f>COUNTIF(O:O,O2515)</f>
        <v>1</v>
      </c>
    </row>
    <row r="2516" spans="1:16" ht="30" customHeight="1" thickBot="1" x14ac:dyDescent="0.35">
      <c r="A2516" s="8">
        <v>44117.456979166665</v>
      </c>
      <c r="B2516" s="4" t="s">
        <v>9</v>
      </c>
      <c r="C2516" s="4"/>
      <c r="D2516" s="4"/>
      <c r="E2516" s="9">
        <v>33</v>
      </c>
      <c r="F2516" s="4" t="s">
        <v>14</v>
      </c>
      <c r="G2516" s="4"/>
      <c r="H2516" s="4"/>
      <c r="I2516" s="4" t="s">
        <v>254</v>
      </c>
      <c r="J2516" s="4"/>
      <c r="K2516" s="9" t="s">
        <v>2395</v>
      </c>
      <c r="L2516" s="10">
        <v>44116</v>
      </c>
      <c r="M2516" s="4"/>
      <c r="N2516" s="1">
        <f>COUNTIF(K:K,K2516)</f>
        <v>1</v>
      </c>
      <c r="O2516" s="1" t="str">
        <f t="shared" si="39"/>
        <v>Expenses,amount,,source,,expence amount,33,category,H2,item1,,item2,item3,Momen,item4,,des,مشتريات نقاط البيع بطاقة: **4529;مدى(تطبيق مدى Pay) من: xx007 مبلغ: 33.00 SAR لدى: HERFY1124 دولة: السعودية في: 2020/10/12 19:48,dae,44116,note2,</v>
      </c>
      <c r="P2516">
        <f>COUNTIF(O:O,O2516)</f>
        <v>1</v>
      </c>
    </row>
    <row r="2517" spans="1:16" ht="30" customHeight="1" thickBot="1" x14ac:dyDescent="0.35">
      <c r="A2517" s="8">
        <v>44117.60355324074</v>
      </c>
      <c r="B2517" s="4" t="s">
        <v>9</v>
      </c>
      <c r="C2517" s="4"/>
      <c r="D2517" s="4"/>
      <c r="E2517" s="9">
        <v>26</v>
      </c>
      <c r="F2517" s="4" t="s">
        <v>60</v>
      </c>
      <c r="G2517" s="4"/>
      <c r="H2517" s="4"/>
      <c r="I2517" s="4"/>
      <c r="J2517" s="4"/>
      <c r="K2517" s="9" t="s">
        <v>2396</v>
      </c>
      <c r="L2517" s="10">
        <v>44117</v>
      </c>
      <c r="M2517" s="4"/>
      <c r="N2517" s="1">
        <f>COUNTIF(K:K,K2517)</f>
        <v>1</v>
      </c>
      <c r="O2517" s="1" t="str">
        <f t="shared" si="39"/>
        <v>Expenses,amount,,source,,expence amount,26,category,Res,item1,,item2,item3,,item4,,des,مشتريات إنترنت بطاقة: **4529;مدى من: xx007 مبلغ: 26.00 SAR لدى: Careem Transportation في: 2020/10/13 12:43,dae,44117,note2,</v>
      </c>
      <c r="P2517">
        <f>COUNTIF(O:O,O2517)</f>
        <v>1</v>
      </c>
    </row>
    <row r="2518" spans="1:16" ht="30" customHeight="1" thickBot="1" x14ac:dyDescent="0.35">
      <c r="A2518" s="8">
        <v>44117.603819444441</v>
      </c>
      <c r="B2518" s="4" t="s">
        <v>9</v>
      </c>
      <c r="C2518" s="4"/>
      <c r="D2518" s="4"/>
      <c r="E2518" s="9">
        <v>32</v>
      </c>
      <c r="F2518" s="4" t="s">
        <v>60</v>
      </c>
      <c r="G2518" s="4"/>
      <c r="H2518" s="4"/>
      <c r="I2518" s="4"/>
      <c r="J2518" s="4"/>
      <c r="K2518" s="9" t="s">
        <v>2397</v>
      </c>
      <c r="L2518" s="10">
        <v>44117</v>
      </c>
      <c r="M2518" s="4"/>
      <c r="N2518" s="1">
        <f>COUNTIF(K:K,K2518)</f>
        <v>1</v>
      </c>
      <c r="O2518" s="1" t="str">
        <f t="shared" si="39"/>
        <v>Expenses,amount,,source,,expence amount,32,category,Res,item1,,item2,item3,,item4,,des,مشتريات إنترنت بطاقة: **4529;مدى من: xx007 مبلغ: 32.00 SAR لدى: Careem Transportation في: 2020/10/13 12:13,dae,44117,note2,</v>
      </c>
      <c r="P2518">
        <f>COUNTIF(O:O,O2518)</f>
        <v>1</v>
      </c>
    </row>
    <row r="2519" spans="1:16" ht="30" customHeight="1" thickBot="1" x14ac:dyDescent="0.35">
      <c r="A2519" s="8">
        <v>44117.649594907409</v>
      </c>
      <c r="B2519" s="4" t="s">
        <v>9</v>
      </c>
      <c r="C2519" s="4"/>
      <c r="D2519" s="4"/>
      <c r="E2519" s="9">
        <v>9.5</v>
      </c>
      <c r="F2519" s="4" t="s">
        <v>20</v>
      </c>
      <c r="G2519" s="4"/>
      <c r="H2519" s="4" t="s">
        <v>74</v>
      </c>
      <c r="I2519" s="4"/>
      <c r="J2519" s="4"/>
      <c r="K2519" s="9" t="s">
        <v>2398</v>
      </c>
      <c r="L2519" s="10">
        <v>44117</v>
      </c>
      <c r="M2519" s="4"/>
      <c r="N2519" s="1">
        <f>COUNTIF(K:K,K2519)</f>
        <v>1</v>
      </c>
      <c r="O2519" s="1" t="str">
        <f t="shared" si="39"/>
        <v>Expenses,amount,,source,,expence amount,9.5,category,Me,item1,,item2Food,item3,,item4,,des,مشتريات نقاط البيع بطاقة: **4529;مدى(تطبيق مدى Pay) من: xx007 مبلغ: 9.50 SAR لدى: K K ALSAHAFA 2 دولة: السعودية في: 2020/10/13 14:53,dae,44117,note2,</v>
      </c>
      <c r="P2519">
        <f>COUNTIF(O:O,O2519)</f>
        <v>1</v>
      </c>
    </row>
    <row r="2520" spans="1:16" ht="30" customHeight="1" thickBot="1" x14ac:dyDescent="0.35">
      <c r="A2520" s="8">
        <v>44117.776516203703</v>
      </c>
      <c r="B2520" s="4" t="s">
        <v>9</v>
      </c>
      <c r="C2520" s="4"/>
      <c r="D2520" s="4"/>
      <c r="E2520" s="9">
        <v>7.5</v>
      </c>
      <c r="F2520" s="4" t="s">
        <v>10</v>
      </c>
      <c r="G2520" s="4" t="s">
        <v>10</v>
      </c>
      <c r="H2520" s="4"/>
      <c r="I2520" s="4"/>
      <c r="J2520" s="4"/>
      <c r="K2520" s="9" t="s">
        <v>2399</v>
      </c>
      <c r="L2520" s="10">
        <v>44117</v>
      </c>
      <c r="M2520" s="4"/>
      <c r="N2520" s="1">
        <f>COUNTIF(K:K,K2520)</f>
        <v>1</v>
      </c>
      <c r="O2520" s="1" t="str">
        <f t="shared" si="39"/>
        <v>Expenses,amount,,source,,expence amount,7.5,category,H1,item1,H1,item2,item3,,item4,,des,مشتريات نقاط البيع بطاقة: **4529;مدى(تطبيق مدى Pay) من: xx007 مبلغ: 7.50 SAR لدى: Ruba Muhammad Al دولة: السعودية في: 2020/10/13 16:28,dae,44117,note2,</v>
      </c>
      <c r="P2520">
        <f>COUNTIF(O:O,O2520)</f>
        <v>1</v>
      </c>
    </row>
    <row r="2521" spans="1:16" ht="30" customHeight="1" thickBot="1" x14ac:dyDescent="0.35">
      <c r="A2521" s="8">
        <v>44117.776770833334</v>
      </c>
      <c r="B2521" s="4" t="s">
        <v>9</v>
      </c>
      <c r="C2521" s="4"/>
      <c r="D2521" s="4"/>
      <c r="E2521" s="9">
        <v>11</v>
      </c>
      <c r="F2521" s="4" t="s">
        <v>20</v>
      </c>
      <c r="G2521" s="4"/>
      <c r="H2521" s="4" t="s">
        <v>45</v>
      </c>
      <c r="I2521" s="4"/>
      <c r="J2521" s="4"/>
      <c r="K2521" s="9" t="s">
        <v>2400</v>
      </c>
      <c r="L2521" s="10">
        <v>44117</v>
      </c>
      <c r="M2521" s="4"/>
      <c r="N2521" s="1">
        <f>COUNTIF(K:K,K2521)</f>
        <v>1</v>
      </c>
      <c r="O2521" s="1" t="str">
        <f t="shared" si="39"/>
        <v>Expenses,amount,,source,,expence amount,11,category,Me,item1,,item2Laundry,item3,,item4,,des,مشتريات نقاط البيع بطاقة: **4529;مدى(تطبيق مدى Pay) من: xx007 مبلغ: 11.00 SAR لدى: laundry HAYA ALI دولة: السعودية في: 2020/10/13 16:25,dae,44117,note2,</v>
      </c>
      <c r="P2521">
        <f>COUNTIF(O:O,O2521)</f>
        <v>1</v>
      </c>
    </row>
    <row r="2522" spans="1:16" ht="30" customHeight="1" thickBot="1" x14ac:dyDescent="0.35">
      <c r="A2522" s="8">
        <v>44117.811793981484</v>
      </c>
      <c r="B2522" s="4" t="s">
        <v>9</v>
      </c>
      <c r="C2522" s="4"/>
      <c r="D2522" s="4"/>
      <c r="E2522" s="9">
        <v>9</v>
      </c>
      <c r="F2522" s="4" t="s">
        <v>20</v>
      </c>
      <c r="G2522" s="4"/>
      <c r="H2522" s="4" t="s">
        <v>74</v>
      </c>
      <c r="I2522" s="4"/>
      <c r="J2522" s="4"/>
      <c r="K2522" s="9" t="s">
        <v>2401</v>
      </c>
      <c r="L2522" s="10">
        <v>44117</v>
      </c>
      <c r="M2522" s="4"/>
      <c r="N2522" s="1">
        <f>COUNTIF(K:K,K2522)</f>
        <v>1</v>
      </c>
      <c r="O2522" s="1" t="str">
        <f t="shared" ref="O2522:O2585" si="40">B2522&amp;","&amp;"amount"&amp;","&amp;C2522&amp;","&amp;"source"&amp;","&amp;D2522&amp;","&amp;"expence amount"&amp;","&amp;E2522&amp;","&amp;"category"&amp;","&amp;F2522&amp;","&amp;"item1"&amp;","&amp;G2522&amp;","&amp;"item2"&amp;H2522&amp;","&amp;"item3"&amp;","&amp;I2522&amp;","&amp;"item4"&amp;","&amp;J2522&amp;","&amp;"des"&amp;","&amp;K2522&amp;","&amp;"dae"&amp;","&amp;L2522&amp;","&amp;"note2"&amp;","&amp;M2522</f>
        <v>Expenses,amount,,source,,expence amount,9,category,Me,item1,,item2Food,item3,,item4,,des,مشتريات نقاط البيع بطاقة: **4529;مدى(تطبيق مدى Pay) من: xx007 مبلغ: 9.00 SAR لدى: MCDONALDS AL NADA دولة: السعودية في: 2020/10/13 16:09,dae,44117,note2,</v>
      </c>
      <c r="P2522">
        <f>COUNTIF(O:O,O2522)</f>
        <v>1</v>
      </c>
    </row>
    <row r="2523" spans="1:16" ht="30" customHeight="1" thickBot="1" x14ac:dyDescent="0.35">
      <c r="A2523" s="8">
        <v>44117.916539351849</v>
      </c>
      <c r="B2523" s="4" t="s">
        <v>9</v>
      </c>
      <c r="C2523" s="4"/>
      <c r="D2523" s="4"/>
      <c r="E2523" s="9">
        <v>137</v>
      </c>
      <c r="F2523" s="4" t="s">
        <v>14</v>
      </c>
      <c r="G2523" s="4"/>
      <c r="H2523" s="4"/>
      <c r="I2523" s="4" t="s">
        <v>14</v>
      </c>
      <c r="J2523" s="4"/>
      <c r="K2523" s="9" t="s">
        <v>2402</v>
      </c>
      <c r="L2523" s="10">
        <v>44117</v>
      </c>
      <c r="M2523" s="4"/>
      <c r="N2523" s="1">
        <f>COUNTIF(K:K,K2523)</f>
        <v>1</v>
      </c>
      <c r="O2523" s="1" t="str">
        <f t="shared" si="40"/>
        <v>Expenses,amount,,source,,expence amount,137,category,H2,item1,,item2,item3,H2,item4,,des,شراء عبر نقاط البيع بطاقة: ***1693; مدى(أثير) من: ***3001 مبلغ: SAR 137.00 لدى: give me 5 في: 2020-10-13 21:50:31,dae,44117,note2,</v>
      </c>
      <c r="P2523">
        <f>COUNTIF(O:O,O2523)</f>
        <v>1</v>
      </c>
    </row>
    <row r="2524" spans="1:16" ht="30" customHeight="1" thickBot="1" x14ac:dyDescent="0.35">
      <c r="A2524" s="8">
        <v>44117.916863425926</v>
      </c>
      <c r="B2524" s="4" t="s">
        <v>9</v>
      </c>
      <c r="C2524" s="4"/>
      <c r="D2524" s="4"/>
      <c r="E2524" s="9">
        <v>27.25</v>
      </c>
      <c r="F2524" s="4" t="s">
        <v>14</v>
      </c>
      <c r="G2524" s="4"/>
      <c r="H2524" s="4"/>
      <c r="I2524" s="4" t="s">
        <v>14</v>
      </c>
      <c r="J2524" s="4"/>
      <c r="K2524" s="9" t="s">
        <v>2403</v>
      </c>
      <c r="L2524" s="10">
        <v>44117</v>
      </c>
      <c r="M2524" s="4"/>
      <c r="N2524" s="1">
        <f>COUNTIF(K:K,K2524)</f>
        <v>1</v>
      </c>
      <c r="O2524" s="1" t="str">
        <f t="shared" si="40"/>
        <v>Expenses,amount,,source,,expence amount,27.25,category,H2,item1,,item2,item3,H2,item4,,des,شراء عبر نقاط البيع بطاقة: ***1693; مدى(أثير) من: ***3001 مبلغ: SAR 27.25 لدى: THREE FOODS MARKET في: 2020-10-13 11:14:30,dae,44117,note2,</v>
      </c>
      <c r="P2524">
        <f>COUNTIF(O:O,O2524)</f>
        <v>1</v>
      </c>
    </row>
    <row r="2525" spans="1:16" ht="30" customHeight="1" thickBot="1" x14ac:dyDescent="0.35">
      <c r="A2525" s="8">
        <v>44118.493078703701</v>
      </c>
      <c r="B2525" s="4" t="s">
        <v>9</v>
      </c>
      <c r="C2525" s="4"/>
      <c r="D2525" s="4"/>
      <c r="E2525" s="9">
        <v>180</v>
      </c>
      <c r="F2525" s="4" t="s">
        <v>10</v>
      </c>
      <c r="G2525" s="4" t="s">
        <v>10</v>
      </c>
      <c r="H2525" s="4"/>
      <c r="I2525" s="4"/>
      <c r="J2525" s="4"/>
      <c r="K2525" s="9" t="s">
        <v>2404</v>
      </c>
      <c r="L2525" s="10">
        <v>44118</v>
      </c>
      <c r="M2525" s="4"/>
      <c r="N2525" s="1">
        <f>COUNTIF(K:K,K2525)</f>
        <v>1</v>
      </c>
      <c r="O2525" s="1" t="str">
        <f t="shared" si="40"/>
        <v>Expenses,amount,,source,,expence amount,180,category,H1,item1,H1,item2,item3,,item4,,des,مشتريات نقاط البيع بطاقة: **4529;مدى(تطبيق مدى Pay) من: xx007 مبلغ: 180.00 SAR لدى: Al Othaim Markets BR دولة: السعودية في: 2020/10/14 00:16,dae,44118,note2,</v>
      </c>
      <c r="P2525">
        <f>COUNTIF(O:O,O2525)</f>
        <v>1</v>
      </c>
    </row>
    <row r="2526" spans="1:16" ht="30" customHeight="1" thickBot="1" x14ac:dyDescent="0.35">
      <c r="A2526" s="8">
        <v>44118.493356481478</v>
      </c>
      <c r="B2526" s="4" t="s">
        <v>9</v>
      </c>
      <c r="C2526" s="4"/>
      <c r="D2526" s="4"/>
      <c r="E2526" s="9">
        <v>12</v>
      </c>
      <c r="F2526" s="4" t="s">
        <v>20</v>
      </c>
      <c r="G2526" s="4"/>
      <c r="H2526" s="4" t="s">
        <v>84</v>
      </c>
      <c r="I2526" s="4"/>
      <c r="J2526" s="4"/>
      <c r="K2526" s="9" t="s">
        <v>2405</v>
      </c>
      <c r="L2526" s="10">
        <v>44118</v>
      </c>
      <c r="M2526" s="4"/>
      <c r="N2526" s="1">
        <f>COUNTIF(K:K,K2526)</f>
        <v>1</v>
      </c>
      <c r="O2526" s="1" t="str">
        <f t="shared" si="40"/>
        <v>Expenses,amount,,source,,expence amount,12,category,Me,item1,,item2Coffee,item3,,item4,,des,مشتريات نقاط البيع بطاقة: **4529;مدى(تطبيق مدى Pay) من: xx007 مبلغ: 12.00 SAR لدى: JAVA TIME FOR TRADING دولة: السعودية في: 2020/10/14 11:28,dae,44118,note2,</v>
      </c>
      <c r="P2526">
        <f>COUNTIF(O:O,O2526)</f>
        <v>1</v>
      </c>
    </row>
    <row r="2527" spans="1:16" ht="30" customHeight="1" thickBot="1" x14ac:dyDescent="0.35">
      <c r="A2527" s="8">
        <v>44118.521585648145</v>
      </c>
      <c r="B2527" s="4" t="s">
        <v>9</v>
      </c>
      <c r="C2527" s="4"/>
      <c r="D2527" s="4"/>
      <c r="E2527" s="9">
        <v>13</v>
      </c>
      <c r="F2527" s="4" t="s">
        <v>20</v>
      </c>
      <c r="G2527" s="4"/>
      <c r="H2527" s="4" t="s">
        <v>74</v>
      </c>
      <c r="I2527" s="4"/>
      <c r="J2527" s="4"/>
      <c r="K2527" s="9" t="s">
        <v>2406</v>
      </c>
      <c r="L2527" s="10">
        <v>44118</v>
      </c>
      <c r="M2527" s="4"/>
      <c r="N2527" s="1">
        <f>COUNTIF(K:K,K2527)</f>
        <v>1</v>
      </c>
      <c r="O2527" s="1" t="str">
        <f t="shared" si="40"/>
        <v>Expenses,amount,,source,,expence amount,13,category,Me,item1,,item2Food,item3,,item4,,des,مشتريات نقاط البيع بطاقة: **4529;مدى(تطبيق مدى Pay) من: xx007 مبلغ: 13.00 SAR لدى: ABOU JABARA RESTAURANT دولة: السعودية في: 2020/10/14 12:22,dae,44118,note2,</v>
      </c>
      <c r="P2527">
        <f>COUNTIF(O:O,O2527)</f>
        <v>1</v>
      </c>
    </row>
    <row r="2528" spans="1:16" ht="30" customHeight="1" thickBot="1" x14ac:dyDescent="0.35">
      <c r="A2528" s="8">
        <v>44118.521932870368</v>
      </c>
      <c r="B2528" s="4" t="s">
        <v>9</v>
      </c>
      <c r="C2528" s="4"/>
      <c r="D2528" s="4"/>
      <c r="E2528" s="9">
        <v>41</v>
      </c>
      <c r="F2528" s="4" t="s">
        <v>10</v>
      </c>
      <c r="G2528" s="4" t="s">
        <v>24</v>
      </c>
      <c r="H2528" s="4"/>
      <c r="I2528" s="4"/>
      <c r="J2528" s="4"/>
      <c r="K2528" s="9" t="s">
        <v>2407</v>
      </c>
      <c r="L2528" s="10">
        <v>44118</v>
      </c>
      <c r="M2528" s="4"/>
      <c r="N2528" s="1">
        <f>COUNTIF(K:K,K2528)</f>
        <v>1</v>
      </c>
      <c r="O2528" s="1" t="str">
        <f t="shared" si="40"/>
        <v>Expenses,amount,,source,,expence amount,41,category,H1,item1,Batool,item2,item3,,item4,,des,مشتريات إنترنت بطاقة: **4529;مدى من: xx007 مبلغ: 41.00 SAR لدى: HungerStation في: 2020/10/14 12:25,dae,44118,note2,</v>
      </c>
      <c r="P2528">
        <f>COUNTIF(O:O,O2528)</f>
        <v>1</v>
      </c>
    </row>
    <row r="2529" spans="1:16" ht="30" customHeight="1" thickBot="1" x14ac:dyDescent="0.35">
      <c r="A2529" s="8">
        <v>44118.954097222224</v>
      </c>
      <c r="B2529" s="4" t="s">
        <v>9</v>
      </c>
      <c r="C2529" s="4"/>
      <c r="D2529" s="4"/>
      <c r="E2529" s="9">
        <v>7</v>
      </c>
      <c r="F2529" s="4" t="s">
        <v>20</v>
      </c>
      <c r="G2529" s="4"/>
      <c r="H2529" s="4" t="s">
        <v>45</v>
      </c>
      <c r="I2529" s="4"/>
      <c r="J2529" s="4"/>
      <c r="K2529" s="9" t="s">
        <v>2408</v>
      </c>
      <c r="L2529" s="10">
        <v>44118</v>
      </c>
      <c r="M2529" s="4"/>
      <c r="N2529" s="1">
        <f>COUNTIF(K:K,K2529)</f>
        <v>1</v>
      </c>
      <c r="O2529" s="1" t="str">
        <f t="shared" si="40"/>
        <v>Expenses,amount,,source,,expence amount,7,category,Me,item1,,item2Laundry,item3,,item4,,des,مشتريات نقاط البيع بطاقة: **4529;مدى(تطبيق مدى Pay) من: xx007 مبلغ: 7.00 SAR لدى: laundry HAYA ALI دولة: السعودية في: 2020/10/14 17:17,dae,44118,note2,</v>
      </c>
      <c r="P2529">
        <f>COUNTIF(O:O,O2529)</f>
        <v>1</v>
      </c>
    </row>
    <row r="2530" spans="1:16" ht="30" customHeight="1" thickBot="1" x14ac:dyDescent="0.35">
      <c r="A2530" s="8">
        <v>44118.954398148147</v>
      </c>
      <c r="B2530" s="4" t="s">
        <v>9</v>
      </c>
      <c r="C2530" s="4"/>
      <c r="D2530" s="4"/>
      <c r="E2530" s="9">
        <v>65</v>
      </c>
      <c r="F2530" s="4" t="s">
        <v>10</v>
      </c>
      <c r="G2530" s="4" t="s">
        <v>10</v>
      </c>
      <c r="H2530" s="4"/>
      <c r="I2530" s="4"/>
      <c r="J2530" s="4"/>
      <c r="K2530" s="9" t="s">
        <v>2409</v>
      </c>
      <c r="L2530" s="10">
        <v>44118</v>
      </c>
      <c r="M2530" s="4"/>
      <c r="N2530" s="1">
        <f>COUNTIF(K:K,K2530)</f>
        <v>1</v>
      </c>
      <c r="O2530" s="1" t="str">
        <f t="shared" si="40"/>
        <v>Expenses,amount,,source,,expence amount,65,category,H1,item1,H1,item2,item3,,item4,,des,مشتريات نقاط البيع بطاقة: **4529;مدى(تطبيق مدى Pay) من: xx007 مبلغ: 65.00 SAR لدى: Bharat Saudi Trading دولة: السعودية في: 2020/10/14 16:25,dae,44118,note2,</v>
      </c>
      <c r="P2530">
        <f>COUNTIF(O:O,O2530)</f>
        <v>1</v>
      </c>
    </row>
    <row r="2531" spans="1:16" ht="30" customHeight="1" thickBot="1" x14ac:dyDescent="0.35">
      <c r="A2531" s="8">
        <v>44119.561284722222</v>
      </c>
      <c r="B2531" s="4" t="s">
        <v>9</v>
      </c>
      <c r="C2531" s="4"/>
      <c r="D2531" s="4"/>
      <c r="E2531" s="9">
        <v>30</v>
      </c>
      <c r="F2531" s="4" t="s">
        <v>14</v>
      </c>
      <c r="G2531" s="4"/>
      <c r="H2531" s="4"/>
      <c r="I2531" s="4" t="s">
        <v>14</v>
      </c>
      <c r="J2531" s="4"/>
      <c r="K2531" s="9" t="s">
        <v>2410</v>
      </c>
      <c r="L2531" s="10">
        <v>44118</v>
      </c>
      <c r="M2531" s="4"/>
      <c r="N2531" s="1">
        <f>COUNTIF(K:K,K2531)</f>
        <v>1</v>
      </c>
      <c r="O2531" s="1" t="str">
        <f t="shared" si="40"/>
        <v>Expenses,amount,,source,,expence amount,30,category,H2,item1,,item2,item3,H2,item4,,des,مشتريات نقاط البيع بطاقة: **4529;مدى(أثير) من: xx007 مبلغ: 30.00 SAR لدى: Abu Bakar 2 دولة: السعودية في: 2020/10/14 22:50,dae,44118,note2,</v>
      </c>
      <c r="P2531">
        <f>COUNTIF(O:O,O2531)</f>
        <v>1</v>
      </c>
    </row>
    <row r="2532" spans="1:16" ht="30" customHeight="1" thickBot="1" x14ac:dyDescent="0.35">
      <c r="A2532" s="8">
        <v>44119.561689814815</v>
      </c>
      <c r="B2532" s="4" t="s">
        <v>9</v>
      </c>
      <c r="C2532" s="4"/>
      <c r="D2532" s="4"/>
      <c r="E2532" s="9">
        <v>14</v>
      </c>
      <c r="F2532" s="4" t="s">
        <v>20</v>
      </c>
      <c r="G2532" s="4"/>
      <c r="H2532" s="4" t="s">
        <v>84</v>
      </c>
      <c r="I2532" s="4"/>
      <c r="J2532" s="4"/>
      <c r="K2532" s="9" t="s">
        <v>2411</v>
      </c>
      <c r="L2532" s="10">
        <v>44118</v>
      </c>
      <c r="M2532" s="4"/>
      <c r="N2532" s="1">
        <f>COUNTIF(K:K,K2532)</f>
        <v>1</v>
      </c>
      <c r="O2532" s="1" t="str">
        <f t="shared" si="40"/>
        <v>Expenses,amount,,source,,expence amount,14,category,Me,item1,,item2Coffee,item3,,item4,,des,مشتريات نقاط البيع بطاقة: **4529;مدى(تطبيق مدى Pay) من: xx007 مبلغ: 14.00 SAR لدى: STARBUCKS دولة: السعودية في: 2020/10/14 13:01,dae,44118,note2,</v>
      </c>
      <c r="P2532">
        <f>COUNTIF(O:O,O2532)</f>
        <v>1</v>
      </c>
    </row>
    <row r="2533" spans="1:16" ht="30" customHeight="1" thickBot="1" x14ac:dyDescent="0.35">
      <c r="A2533" s="8">
        <v>44119.689641203702</v>
      </c>
      <c r="B2533" s="4" t="s">
        <v>9</v>
      </c>
      <c r="C2533" s="4"/>
      <c r="D2533" s="4"/>
      <c r="E2533" s="9">
        <v>417</v>
      </c>
      <c r="F2533" s="4" t="s">
        <v>20</v>
      </c>
      <c r="G2533" s="4"/>
      <c r="H2533" s="4" t="s">
        <v>74</v>
      </c>
      <c r="I2533" s="4"/>
      <c r="J2533" s="4"/>
      <c r="K2533" s="9" t="s">
        <v>2412</v>
      </c>
      <c r="L2533" s="10">
        <v>44119</v>
      </c>
      <c r="M2533" s="9" t="s">
        <v>2413</v>
      </c>
      <c r="N2533" s="1">
        <f>COUNTIF(K:K,K2533)</f>
        <v>1</v>
      </c>
      <c r="O2533" s="1" t="str">
        <f t="shared" si="40"/>
        <v>Expenses,amount,,source,,expence amount,417,category,Me,item1,,item2Food,item3,,item4,,des,مشتريات نقاط البيع بطاقة: **4529;مدى(تطبيق مدى Pay) من: xx007 مبلغ: 417.00 SAR لدى: ZAFRAN FOODMARK دولة: السعودية في: 2020/10/15 14:26,dae,44119,note2,رياض سمير ارسلان</v>
      </c>
      <c r="P2533" t="e">
        <f>COUNTIF(O:O,O2533)</f>
        <v>#VALUE!</v>
      </c>
    </row>
    <row r="2534" spans="1:16" ht="30" customHeight="1" thickBot="1" x14ac:dyDescent="0.35">
      <c r="A2534" s="8">
        <v>44119.690254629626</v>
      </c>
      <c r="B2534" s="4" t="s">
        <v>9</v>
      </c>
      <c r="C2534" s="4"/>
      <c r="D2534" s="4"/>
      <c r="E2534" s="9">
        <v>100.27</v>
      </c>
      <c r="F2534" s="4" t="s">
        <v>20</v>
      </c>
      <c r="G2534" s="4"/>
      <c r="H2534" s="4" t="s">
        <v>22</v>
      </c>
      <c r="I2534" s="4"/>
      <c r="J2534" s="4"/>
      <c r="K2534" s="9" t="s">
        <v>2414</v>
      </c>
      <c r="L2534" s="10">
        <v>44119</v>
      </c>
      <c r="M2534" s="4"/>
      <c r="N2534" s="1">
        <f>COUNTIF(K:K,K2534)</f>
        <v>1</v>
      </c>
      <c r="O2534" s="1" t="str">
        <f t="shared" si="40"/>
        <v>Expenses,amount,,source,,expence amount,100.27,category,Me,item1,,item2Fuel,item3,,item4,,des,شراء عبر نقاط البيع بطاقة: ***1693; مدى(أثير) من: ***3001 مبلغ: SAR 100.27 لدى: OTHMAN BIN AFAN STATIO ROAD في: 2020-10-15 09:54:34,dae,44119,note2,</v>
      </c>
      <c r="P2534">
        <f>COUNTIF(O:O,O2534)</f>
        <v>1</v>
      </c>
    </row>
    <row r="2535" spans="1:16" ht="30" customHeight="1" thickBot="1" x14ac:dyDescent="0.35">
      <c r="A2535" s="8">
        <v>44119.897523148145</v>
      </c>
      <c r="B2535" s="4" t="s">
        <v>9</v>
      </c>
      <c r="C2535" s="4"/>
      <c r="D2535" s="4"/>
      <c r="E2535" s="9">
        <v>200</v>
      </c>
      <c r="F2535" s="4" t="s">
        <v>10</v>
      </c>
      <c r="G2535" s="4" t="s">
        <v>10</v>
      </c>
      <c r="H2535" s="4"/>
      <c r="I2535" s="4"/>
      <c r="J2535" s="4"/>
      <c r="K2535" s="12" t="s">
        <v>2415</v>
      </c>
      <c r="L2535" s="10">
        <v>44112</v>
      </c>
      <c r="M2535" s="4"/>
      <c r="N2535" s="1" t="e">
        <f>COUNTIF(K:K,K2535)</f>
        <v>#VALUE!</v>
      </c>
      <c r="O2535" s="1" t="str">
        <f t="shared" si="40"/>
        <v>Expenses,amount,,source,,expence amount,200,category,H1,item1,H1,item2,item3,,item4,,des,الحساب 362000010006086561658 التاريخ 08.10.2020 التاريخ الهجري 21.02.1442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إغلاق,dae,44112,note2,</v>
      </c>
      <c r="P2535" t="e">
        <f>COUNTIF(O:O,O2535)</f>
        <v>#VALUE!</v>
      </c>
    </row>
    <row r="2536" spans="1:16" ht="30" customHeight="1" thickBot="1" x14ac:dyDescent="0.35">
      <c r="A2536" s="8">
        <v>44119.898125</v>
      </c>
      <c r="B2536" s="4" t="s">
        <v>9</v>
      </c>
      <c r="C2536" s="4"/>
      <c r="D2536" s="4"/>
      <c r="E2536" s="9">
        <v>50</v>
      </c>
      <c r="F2536" s="4" t="s">
        <v>10</v>
      </c>
      <c r="G2536" s="4" t="s">
        <v>24</v>
      </c>
      <c r="H2536" s="4"/>
      <c r="I2536" s="4"/>
      <c r="J2536" s="4"/>
      <c r="K2536" s="12" t="s">
        <v>2416</v>
      </c>
      <c r="L2536" s="10">
        <v>44113</v>
      </c>
      <c r="M2536" s="4"/>
      <c r="N2536" s="1" t="e">
        <f>COUNTIF(K:K,K2536)</f>
        <v>#VALUE!</v>
      </c>
      <c r="O2536" s="1" t="str">
        <f t="shared" si="40"/>
        <v>Expenses,amount,,source,,expence amount,50,category,H1,item1,Batool,item2,item3,,item4,,des,الحساب 362000010006086561658 التاريخ 09.10.2020 التاريخ الهجري 22.02.1442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إغلاق,dae,44113,note2,</v>
      </c>
      <c r="P2536" t="e">
        <f>COUNTIF(O:O,O2536)</f>
        <v>#VALUE!</v>
      </c>
    </row>
    <row r="2537" spans="1:16" ht="30" customHeight="1" thickBot="1" x14ac:dyDescent="0.35">
      <c r="A2537" s="8">
        <v>44119.919502314813</v>
      </c>
      <c r="B2537" s="4" t="s">
        <v>9</v>
      </c>
      <c r="C2537" s="4"/>
      <c r="D2537" s="4"/>
      <c r="E2537" s="9">
        <v>100</v>
      </c>
      <c r="F2537" s="4" t="s">
        <v>10</v>
      </c>
      <c r="G2537" s="4" t="s">
        <v>10</v>
      </c>
      <c r="H2537" s="4"/>
      <c r="I2537" s="4"/>
      <c r="J2537" s="4"/>
      <c r="K2537" s="12" t="s">
        <v>2417</v>
      </c>
      <c r="L2537" s="10">
        <v>44114</v>
      </c>
      <c r="M2537" s="4"/>
      <c r="N2537" s="1" t="e">
        <f>COUNTIF(K:K,K2537)</f>
        <v>#VALUE!</v>
      </c>
      <c r="O2537" s="1" t="str">
        <f t="shared" si="40"/>
        <v>Expenses,amount,,source,,expence amount,100,category,H1,item1,H1,item2,item3,,item4,,des,الحساب 362000010006086561658 التاريخ 10.10.2020 التاريخ الهجري 23.02.1442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إغلاق,dae,44114,note2,</v>
      </c>
      <c r="P2537" t="e">
        <f>COUNTIF(O:O,O2537)</f>
        <v>#VALUE!</v>
      </c>
    </row>
    <row r="2538" spans="1:16" ht="30" customHeight="1" thickBot="1" x14ac:dyDescent="0.35">
      <c r="A2538" s="8">
        <v>44119.921793981484</v>
      </c>
      <c r="B2538" s="4" t="s">
        <v>9</v>
      </c>
      <c r="C2538" s="4"/>
      <c r="D2538" s="4"/>
      <c r="E2538" s="9">
        <v>200</v>
      </c>
      <c r="F2538" s="4" t="s">
        <v>20</v>
      </c>
      <c r="G2538" s="4"/>
      <c r="H2538" s="4" t="s">
        <v>156</v>
      </c>
      <c r="I2538" s="4"/>
      <c r="J2538" s="4"/>
      <c r="K2538" s="12" t="s">
        <v>2418</v>
      </c>
      <c r="L2538" s="10">
        <v>44114</v>
      </c>
      <c r="M2538" s="9" t="s">
        <v>1828</v>
      </c>
      <c r="N2538" s="1" t="e">
        <f>COUNTIF(K:K,K2538)</f>
        <v>#VALUE!</v>
      </c>
      <c r="O2538" s="1" t="str">
        <f t="shared" si="40"/>
        <v>Expenses,amount,,source,,expence amount,200,category,Me,item1,,item2Charity,item3,,item4,,des,الحساب 362000010006086561658 التاريخ 10.10.2020 التاريخ الهجري 23.02.1442 مدين -200.00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إغلاق,dae,44114,note2,ابووحي</v>
      </c>
      <c r="P2538" t="e">
        <f>COUNTIF(O:O,O2538)</f>
        <v>#VALUE!</v>
      </c>
    </row>
    <row r="2539" spans="1:16" ht="30" customHeight="1" thickBot="1" x14ac:dyDescent="0.35">
      <c r="A2539" s="8">
        <v>44119.982754629629</v>
      </c>
      <c r="B2539" s="4" t="s">
        <v>9</v>
      </c>
      <c r="C2539" s="4"/>
      <c r="D2539" s="4"/>
      <c r="E2539" s="9">
        <v>100</v>
      </c>
      <c r="F2539" s="4" t="s">
        <v>14</v>
      </c>
      <c r="G2539" s="4"/>
      <c r="H2539" s="4"/>
      <c r="I2539" s="4" t="s">
        <v>14</v>
      </c>
      <c r="J2539" s="4"/>
      <c r="K2539" s="9" t="s">
        <v>2419</v>
      </c>
      <c r="L2539" s="10">
        <v>44119</v>
      </c>
      <c r="M2539" s="4"/>
      <c r="N2539" s="1">
        <f>COUNTIF(K:K,K2539)</f>
        <v>1</v>
      </c>
      <c r="O2539" s="1" t="str">
        <f t="shared" si="40"/>
        <v>Expenses,amount,,source,,expence amount,100,category,H2,item1,,item2,item3,H2,item4,,des,سحب: صراف آلي بطاقة: **4529 مدى دولة: السعودية من: xx007 مبلغ: 100.00 SAR في: 2020/10/15 22:43,dae,44119,note2,</v>
      </c>
      <c r="P2539">
        <f>COUNTIF(O:O,O2539)</f>
        <v>1</v>
      </c>
    </row>
    <row r="2540" spans="1:16" ht="30" customHeight="1" thickBot="1" x14ac:dyDescent="0.35">
      <c r="A2540" s="8">
        <v>44119.983101851853</v>
      </c>
      <c r="B2540" s="4" t="s">
        <v>9</v>
      </c>
      <c r="C2540" s="4"/>
      <c r="D2540" s="4"/>
      <c r="E2540" s="9">
        <v>100</v>
      </c>
      <c r="F2540" s="4" t="s">
        <v>14</v>
      </c>
      <c r="G2540" s="4"/>
      <c r="H2540" s="4"/>
      <c r="I2540" s="4" t="s">
        <v>14</v>
      </c>
      <c r="J2540" s="4"/>
      <c r="K2540" s="9" t="s">
        <v>2420</v>
      </c>
      <c r="L2540" s="10">
        <v>44119</v>
      </c>
      <c r="M2540" s="4"/>
      <c r="N2540" s="1">
        <f>COUNTIF(K:K,K2540)</f>
        <v>1</v>
      </c>
      <c r="O2540" s="1" t="str">
        <f t="shared" si="40"/>
        <v>Expenses,amount,,source,,expence amount,100,category,H2,item1,,item2,item3,H2,item4,,des,سحب: صراف آلي بطاقة: **4529 مدى دولة: السعودية من: xx007 مبلغ: 100.00 SAR في: 2020/10/15 20:16,dae,44119,note2,</v>
      </c>
      <c r="P2540">
        <f>COUNTIF(O:O,O2540)</f>
        <v>1</v>
      </c>
    </row>
    <row r="2541" spans="1:16" ht="30" customHeight="1" thickBot="1" x14ac:dyDescent="0.35">
      <c r="A2541" s="8">
        <v>44120.085787037038</v>
      </c>
      <c r="B2541" s="4" t="s">
        <v>9</v>
      </c>
      <c r="C2541" s="4"/>
      <c r="D2541" s="4"/>
      <c r="E2541" s="9">
        <v>54</v>
      </c>
      <c r="F2541" s="4" t="s">
        <v>14</v>
      </c>
      <c r="G2541" s="4"/>
      <c r="H2541" s="4"/>
      <c r="I2541" s="4" t="s">
        <v>14</v>
      </c>
      <c r="J2541" s="4"/>
      <c r="K2541" s="9" t="s">
        <v>2421</v>
      </c>
      <c r="L2541" s="10">
        <v>44119</v>
      </c>
      <c r="M2541" s="4"/>
      <c r="N2541" s="1">
        <f>COUNTIF(K:K,K2541)</f>
        <v>1</v>
      </c>
      <c r="O2541" s="1" t="str">
        <f t="shared" si="40"/>
        <v>Expenses,amount,,source,,expence amount,54,category,H2,item1,,item2,item3,H2,item4,,des,مشتريات نقاط البيع بطاقة: **4529;مدى(تطبيق مدى Pay) من: xx007 مبلغ: 54.00 SAR لدى: MCDONALDS AL NADA دولة: السعودية في: 2020/10/15 16:30,dae,44119,note2,</v>
      </c>
      <c r="P2541">
        <f>COUNTIF(O:O,O2541)</f>
        <v>1</v>
      </c>
    </row>
    <row r="2542" spans="1:16" ht="30" customHeight="1" thickBot="1" x14ac:dyDescent="0.35">
      <c r="A2542" s="8">
        <v>44120.086261574077</v>
      </c>
      <c r="B2542" s="4" t="s">
        <v>9</v>
      </c>
      <c r="C2542" s="4"/>
      <c r="D2542" s="4"/>
      <c r="E2542" s="9">
        <v>26.95</v>
      </c>
      <c r="F2542" s="4" t="s">
        <v>10</v>
      </c>
      <c r="G2542" s="4" t="s">
        <v>10</v>
      </c>
      <c r="H2542" s="4"/>
      <c r="I2542" s="4"/>
      <c r="J2542" s="4"/>
      <c r="K2542" s="9" t="s">
        <v>2422</v>
      </c>
      <c r="L2542" s="10">
        <v>44118</v>
      </c>
      <c r="M2542" s="4"/>
      <c r="N2542" s="1">
        <f>COUNTIF(K:K,K2542)</f>
        <v>1</v>
      </c>
      <c r="O2542" s="1" t="str">
        <f t="shared" si="40"/>
        <v>Expenses,amount,,source,,expence amount,26.95,category,H1,item1,H1,item2,item3,,item4,,des,مشتريات نقاط البيع بطاقة: **4529;مدى(تطبيق مدى Pay) من: xx007 مبلغ: 26.95 SAR لدى: TAMIMI MARKETS S162 دولة: السعودية في: 2020/10/14 17:03,dae,44118,note2,</v>
      </c>
      <c r="P2542">
        <f>COUNTIF(O:O,O2542)</f>
        <v>1</v>
      </c>
    </row>
    <row r="2543" spans="1:16" ht="30" customHeight="1" thickBot="1" x14ac:dyDescent="0.35">
      <c r="A2543" s="8">
        <v>44120.134513888886</v>
      </c>
      <c r="B2543" s="4" t="s">
        <v>9</v>
      </c>
      <c r="C2543" s="4"/>
      <c r="D2543" s="4"/>
      <c r="E2543" s="9">
        <v>18.45</v>
      </c>
      <c r="F2543" s="4" t="s">
        <v>14</v>
      </c>
      <c r="G2543" s="4"/>
      <c r="H2543" s="4"/>
      <c r="I2543" s="4" t="s">
        <v>14</v>
      </c>
      <c r="J2543" s="4"/>
      <c r="K2543" s="9" t="s">
        <v>2423</v>
      </c>
      <c r="L2543" s="10">
        <v>44117</v>
      </c>
      <c r="M2543" s="4"/>
      <c r="N2543" s="1">
        <f>COUNTIF(K:K,K2543)</f>
        <v>1</v>
      </c>
      <c r="O2543" s="1" t="str">
        <f t="shared" si="40"/>
        <v>Expenses,amount,,source,,expence amount,18.45,category,H2,item1,,item2,item3,H2,item4,,des,شراء عبر نقاط البيع بطاقة: ***1693; مدى(أثير) من: ***3001 مبلغ: SAR 18.45 لدى: SPAR STORS COMPANY في: 2020-10-13 22:20:57,dae,44117,note2,</v>
      </c>
      <c r="P2543">
        <f>COUNTIF(O:O,O2543)</f>
        <v>1</v>
      </c>
    </row>
    <row r="2544" spans="1:16" ht="30" customHeight="1" thickBot="1" x14ac:dyDescent="0.35">
      <c r="A2544" s="8">
        <v>44120.134884259256</v>
      </c>
      <c r="B2544" s="4" t="s">
        <v>9</v>
      </c>
      <c r="C2544" s="4"/>
      <c r="D2544" s="4"/>
      <c r="E2544" s="9">
        <v>208</v>
      </c>
      <c r="F2544" s="4" t="s">
        <v>14</v>
      </c>
      <c r="G2544" s="4"/>
      <c r="H2544" s="4"/>
      <c r="I2544" s="4" t="s">
        <v>14</v>
      </c>
      <c r="J2544" s="4"/>
      <c r="K2544" s="9" t="s">
        <v>2424</v>
      </c>
      <c r="L2544" s="10">
        <v>44118</v>
      </c>
      <c r="M2544" s="4"/>
      <c r="N2544" s="1">
        <f>COUNTIF(K:K,K2544)</f>
        <v>1</v>
      </c>
      <c r="O2544" s="1" t="str">
        <f t="shared" si="40"/>
        <v>Expenses,amount,,source,,expence amount,208,category,H2,item1,,item2,item3,H2,item4,,des,شراء عبر نقاط البيع بطاقة: ***1693; مدى(أثير) من: ***3001 مبلغ: SAR 208.00 لدى: CHUCK E CHEESE في: 2020-10-14 20:26:20,dae,44118,note2,</v>
      </c>
      <c r="P2544">
        <f>COUNTIF(O:O,O2544)</f>
        <v>1</v>
      </c>
    </row>
    <row r="2545" spans="1:16" ht="30" customHeight="1" thickBot="1" x14ac:dyDescent="0.35">
      <c r="A2545" s="8">
        <v>44120.506655092591</v>
      </c>
      <c r="B2545" s="4" t="s">
        <v>9</v>
      </c>
      <c r="C2545" s="4"/>
      <c r="D2545" s="4"/>
      <c r="E2545" s="9">
        <v>40.18</v>
      </c>
      <c r="F2545" s="4" t="s">
        <v>14</v>
      </c>
      <c r="G2545" s="4"/>
      <c r="H2545" s="4"/>
      <c r="I2545" s="4" t="s">
        <v>14</v>
      </c>
      <c r="J2545" s="4"/>
      <c r="K2545" s="9" t="s">
        <v>2425</v>
      </c>
      <c r="L2545" s="10">
        <v>44118</v>
      </c>
      <c r="M2545" s="4"/>
      <c r="N2545" s="1">
        <f>COUNTIF(K:K,K2545)</f>
        <v>1</v>
      </c>
      <c r="O2545" s="1" t="str">
        <f t="shared" si="40"/>
        <v>Expenses,amount,,source,,expence amount,40.18,category,H2,item1,,item2,item3,H2,item4,,des,شراء عبر نقاط البيع بطاقة: ***1693; مدى(أثير) من: ***3001 مبلغ: SAR 40.18 لدى: AL OTHAIM MARKETS COMP YADH في: 2020-10-14 23:48:42,dae,44118,note2,</v>
      </c>
      <c r="P2545">
        <f>COUNTIF(O:O,O2545)</f>
        <v>1</v>
      </c>
    </row>
    <row r="2546" spans="1:16" ht="30" customHeight="1" thickBot="1" x14ac:dyDescent="0.35">
      <c r="A2546" s="8">
        <v>44120.507060185184</v>
      </c>
      <c r="B2546" s="4" t="s">
        <v>9</v>
      </c>
      <c r="C2546" s="4"/>
      <c r="D2546" s="4"/>
      <c r="E2546" s="9">
        <v>46.95</v>
      </c>
      <c r="F2546" s="4" t="s">
        <v>14</v>
      </c>
      <c r="G2546" s="4"/>
      <c r="H2546" s="4"/>
      <c r="I2546" s="4" t="s">
        <v>14</v>
      </c>
      <c r="J2546" s="4"/>
      <c r="K2546" s="9" t="s">
        <v>2426</v>
      </c>
      <c r="L2546" s="10">
        <v>44118</v>
      </c>
      <c r="M2546" s="4"/>
      <c r="N2546" s="1">
        <f>COUNTIF(K:K,K2546)</f>
        <v>1</v>
      </c>
      <c r="O2546" s="1" t="str">
        <f t="shared" si="40"/>
        <v>Expenses,amount,,source,,expence amount,46.95,category,H2,item1,,item2,item3,H2,item4,,des,شراء عبر نقاط البيع بطاقة: ***1693; مدى(أثير) من: ***3001 مبلغ: SAR 46.95 لدى: TAMIMI MARKETS S162 في: 2020-10-14 23:23:48,dae,44118,note2,</v>
      </c>
      <c r="P2546">
        <f>COUNTIF(O:O,O2546)</f>
        <v>1</v>
      </c>
    </row>
    <row r="2547" spans="1:16" ht="30" customHeight="1" thickBot="1" x14ac:dyDescent="0.35">
      <c r="A2547" s="8">
        <v>44120.593692129631</v>
      </c>
      <c r="B2547" s="4" t="s">
        <v>17</v>
      </c>
      <c r="C2547" s="9">
        <v>300</v>
      </c>
      <c r="D2547" s="4" t="s">
        <v>2113</v>
      </c>
      <c r="E2547" s="4"/>
      <c r="F2547" s="4"/>
      <c r="G2547" s="4"/>
      <c r="H2547" s="4"/>
      <c r="I2547" s="4"/>
      <c r="J2547" s="4"/>
      <c r="K2547" s="12" t="s">
        <v>2427</v>
      </c>
      <c r="L2547" s="10">
        <v>44118</v>
      </c>
      <c r="M2547" s="4"/>
      <c r="N2547" s="1" t="e">
        <f>COUNTIF(K:K,K2547)</f>
        <v>#VALUE!</v>
      </c>
      <c r="O2547" s="1" t="str">
        <f t="shared" si="40"/>
        <v>Income,amount,300,source,Abowahi,expence amount,,category,,item1,,item2,item3,,item4,,des,الحساب 362000010006086561658 التاريخ 14.10.2020 التاريخ الهجري 27.02.1442 دائن 300.00 تفاصيل تحويل داخل الراجحي نوع قناة الاتصال المباشر خدمة الانترنت المصرفية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إغلاق,dae,44118,note2,</v>
      </c>
      <c r="P2547" t="e">
        <f>COUNTIF(O:O,O2547)</f>
        <v>#VALUE!</v>
      </c>
    </row>
    <row r="2548" spans="1:16" ht="30" customHeight="1" thickBot="1" x14ac:dyDescent="0.35">
      <c r="A2548" s="8">
        <v>44120.594421296293</v>
      </c>
      <c r="B2548" s="4" t="s">
        <v>9</v>
      </c>
      <c r="C2548" s="4"/>
      <c r="D2548" s="4"/>
      <c r="E2548" s="9">
        <v>500</v>
      </c>
      <c r="F2548" s="4" t="s">
        <v>10</v>
      </c>
      <c r="G2548" s="4" t="s">
        <v>10</v>
      </c>
      <c r="H2548" s="4"/>
      <c r="I2548" s="4"/>
      <c r="J2548" s="4"/>
      <c r="K2548" s="12" t="s">
        <v>2428</v>
      </c>
      <c r="L2548" s="10">
        <v>44119</v>
      </c>
      <c r="M2548" s="4"/>
      <c r="N2548" s="1" t="e">
        <f>COUNTIF(K:K,K2548)</f>
        <v>#VALUE!</v>
      </c>
      <c r="O2548" s="1" t="str">
        <f t="shared" si="40"/>
        <v>Expenses,amount,,source,,expence amount,500,category,H1,item1,H1,item2,item3,,item4,,des,الحساب 362000010006086561658 التاريخ 15.10.2020 التاريخ الهجري 28.02.1442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إغلاق,dae,44119,note2,</v>
      </c>
      <c r="P2548" t="e">
        <f>COUNTIF(O:O,O2548)</f>
        <v>#VALUE!</v>
      </c>
    </row>
    <row r="2549" spans="1:16" ht="30" customHeight="1" thickBot="1" x14ac:dyDescent="0.35">
      <c r="A2549" s="8">
        <v>44120.594768518517</v>
      </c>
      <c r="B2549" s="4" t="s">
        <v>9</v>
      </c>
      <c r="C2549" s="4"/>
      <c r="D2549" s="4"/>
      <c r="E2549" s="9">
        <v>300</v>
      </c>
      <c r="F2549" s="4" t="s">
        <v>10</v>
      </c>
      <c r="G2549" s="4" t="s">
        <v>24</v>
      </c>
      <c r="H2549" s="4"/>
      <c r="I2549" s="4"/>
      <c r="J2549" s="4"/>
      <c r="K2549" s="12" t="s">
        <v>2429</v>
      </c>
      <c r="L2549" s="10">
        <v>44119</v>
      </c>
      <c r="M2549" s="4"/>
      <c r="N2549" s="1" t="e">
        <f>COUNTIF(K:K,K2549)</f>
        <v>#VALUE!</v>
      </c>
      <c r="O2549" s="1" t="str">
        <f t="shared" si="40"/>
        <v>Expenses,amount,,source,,expence amount,300,category,H1,item1,Batool,item2,item3,,item4,,des,الحساب 362000010006086561658 التاريخ 15.10.2020 التاريخ الهجري 28.02.1442 مدين -300.00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إغلاق,dae,44119,note2,</v>
      </c>
      <c r="P2549" t="e">
        <f>COUNTIF(O:O,O2549)</f>
        <v>#VALUE!</v>
      </c>
    </row>
    <row r="2550" spans="1:16" ht="30" customHeight="1" thickBot="1" x14ac:dyDescent="0.35">
      <c r="A2550" s="8">
        <v>44120.595219907409</v>
      </c>
      <c r="B2550" s="4" t="s">
        <v>9</v>
      </c>
      <c r="C2550" s="4"/>
      <c r="D2550" s="4"/>
      <c r="E2550" s="9">
        <v>58</v>
      </c>
      <c r="F2550" s="4" t="s">
        <v>10</v>
      </c>
      <c r="G2550" s="4" t="s">
        <v>10</v>
      </c>
      <c r="H2550" s="4"/>
      <c r="I2550" s="4"/>
      <c r="J2550" s="4"/>
      <c r="K2550" s="12" t="s">
        <v>2430</v>
      </c>
      <c r="L2550" s="10">
        <v>44119</v>
      </c>
      <c r="M2550" s="9" t="s">
        <v>2431</v>
      </c>
      <c r="N2550" s="1" t="e">
        <f>COUNTIF(K:K,K2550)</f>
        <v>#VALUE!</v>
      </c>
      <c r="O2550" s="1" t="str">
        <f t="shared" si="40"/>
        <v>Expenses,amount,,source,,expence amount,58,category,H1,item1,H1,item2,item3,,item4,,des,الحساب 362000010006086561658 التاريخ 15.10.2020 التاريخ الهجري 28.02.1442 مدين -58.00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طباعة PDF أرسالها الى البريد الالكتروني إغلاق,dae,44119,note2,عشاء بخاري</v>
      </c>
      <c r="P2550" t="e">
        <f>COUNTIF(O:O,O2550)</f>
        <v>#VALUE!</v>
      </c>
    </row>
    <row r="2551" spans="1:16" ht="30" customHeight="1" thickBot="1" x14ac:dyDescent="0.35">
      <c r="A2551" s="8">
        <v>44120.595891203702</v>
      </c>
      <c r="B2551" s="4" t="s">
        <v>9</v>
      </c>
      <c r="C2551" s="4"/>
      <c r="D2551" s="4"/>
      <c r="E2551" s="9">
        <v>156</v>
      </c>
      <c r="F2551" s="4" t="s">
        <v>10</v>
      </c>
      <c r="G2551" s="4" t="s">
        <v>10</v>
      </c>
      <c r="H2551" s="4"/>
      <c r="I2551" s="4"/>
      <c r="J2551" s="4"/>
      <c r="K2551" s="12" t="s">
        <v>2432</v>
      </c>
      <c r="L2551" s="10">
        <v>44120</v>
      </c>
      <c r="M2551" s="9" t="s">
        <v>2433</v>
      </c>
      <c r="N2551" s="1" t="e">
        <f>COUNTIF(K:K,K2551)</f>
        <v>#VALUE!</v>
      </c>
      <c r="O2551" s="1" t="str">
        <f t="shared" si="40"/>
        <v>Expenses,amount,,source,,expence amount,156,category,H1,item1,H1,item2,item3,,item4,,des,الحساب 362000010006086561658 التاريخ 16.10.2020 التاريخ الهجري 01.03.1442 مدين -156.00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معاذ*عبدالباسط*عبدالكريم,المؤمن ملاحظات فطور من ثلاث بيضات طباعة PDF أرسالها الى البريد الالكتروني إغلاق,dae,44120,note2,فطور من 3 بيضات</v>
      </c>
      <c r="P2551" t="e">
        <f>COUNTIF(O:O,O2551)</f>
        <v>#VALUE!</v>
      </c>
    </row>
    <row r="2552" spans="1:16" ht="30" customHeight="1" thickBot="1" x14ac:dyDescent="0.35">
      <c r="A2552" s="8">
        <v>44121.787708333337</v>
      </c>
      <c r="B2552" s="4" t="s">
        <v>9</v>
      </c>
      <c r="C2552" s="4"/>
      <c r="D2552" s="4"/>
      <c r="E2552" s="9">
        <v>11</v>
      </c>
      <c r="F2552" s="4" t="s">
        <v>20</v>
      </c>
      <c r="G2552" s="4"/>
      <c r="H2552" s="4" t="s">
        <v>45</v>
      </c>
      <c r="I2552" s="4"/>
      <c r="J2552" s="4"/>
      <c r="K2552" s="9" t="s">
        <v>2434</v>
      </c>
      <c r="L2552" s="10">
        <v>44121</v>
      </c>
      <c r="M2552" s="4"/>
      <c r="N2552" s="1">
        <f>COUNTIF(K:K,K2552)</f>
        <v>1</v>
      </c>
      <c r="O2552" s="1" t="str">
        <f t="shared" si="40"/>
        <v>Expenses,amount,,source,,expence amount,11,category,Me,item1,,item2Laundry,item3,,item4,,des,شراء عبر نقاط البيع بطاقة: ***1693; مدى(أثير) من: ***3001 مبلغ: SAR 11.00 لدى: laundry HAYA ALI MOHAM 682 MED في: 2020-10-17 18:20:47,dae,44121,note2,</v>
      </c>
      <c r="P2552">
        <f>COUNTIF(O:O,O2552)</f>
        <v>1</v>
      </c>
    </row>
    <row r="2553" spans="1:16" ht="30" customHeight="1" thickBot="1" x14ac:dyDescent="0.35">
      <c r="A2553" s="8">
        <v>44121.788136574076</v>
      </c>
      <c r="B2553" s="4" t="s">
        <v>9</v>
      </c>
      <c r="C2553" s="4"/>
      <c r="D2553" s="4"/>
      <c r="E2553" s="9">
        <v>43</v>
      </c>
      <c r="F2553" s="4" t="s">
        <v>10</v>
      </c>
      <c r="G2553" s="4" t="s">
        <v>24</v>
      </c>
      <c r="H2553" s="4"/>
      <c r="I2553" s="4"/>
      <c r="J2553" s="4"/>
      <c r="K2553" s="9" t="s">
        <v>2435</v>
      </c>
      <c r="L2553" s="10">
        <v>44121</v>
      </c>
      <c r="M2553" s="4"/>
      <c r="N2553" s="1">
        <f>COUNTIF(K:K,K2553)</f>
        <v>1</v>
      </c>
      <c r="O2553" s="1" t="str">
        <f t="shared" si="40"/>
        <v>Expenses,amount,,source,,expence amount,43,category,H1,item1,Batool,item2,item3,,item4,,des,مشتريات إنترنت بطاقة: **4529;مدى من: xx007 مبلغ: 43.00 SAR لدى: HungerStation في: 2020/10/17 18:09,dae,44121,note2,</v>
      </c>
      <c r="P2553">
        <f>COUNTIF(O:O,O2553)</f>
        <v>1</v>
      </c>
    </row>
    <row r="2554" spans="1:16" ht="30" customHeight="1" thickBot="1" x14ac:dyDescent="0.35">
      <c r="A2554" s="8">
        <v>44121.832696759258</v>
      </c>
      <c r="B2554" s="4" t="s">
        <v>9</v>
      </c>
      <c r="C2554" s="4"/>
      <c r="D2554" s="4"/>
      <c r="E2554" s="9">
        <v>50</v>
      </c>
      <c r="F2554" s="4" t="s">
        <v>14</v>
      </c>
      <c r="G2554" s="4"/>
      <c r="H2554" s="4"/>
      <c r="I2554" s="4" t="s">
        <v>14</v>
      </c>
      <c r="J2554" s="4"/>
      <c r="K2554" s="9" t="s">
        <v>2436</v>
      </c>
      <c r="L2554" s="10">
        <v>44121</v>
      </c>
      <c r="M2554" s="4"/>
      <c r="N2554" s="1">
        <f>COUNTIF(K:K,K2554)</f>
        <v>1</v>
      </c>
      <c r="O2554" s="1" t="str">
        <f t="shared" si="40"/>
        <v>Expenses,amount,,source,,expence amount,50,category,H2,item1,,item2,item3,H2,item4,,des,سحب: صراف آلي بطاقة: **4529 مدى دولة: السعودية من: xx007 مبلغ: 50.00 SAR في: 2020/10/17 19:51,dae,44121,note2,</v>
      </c>
      <c r="P2554">
        <f>COUNTIF(O:O,O2554)</f>
        <v>1</v>
      </c>
    </row>
    <row r="2555" spans="1:16" ht="30" customHeight="1" thickBot="1" x14ac:dyDescent="0.35">
      <c r="A2555" s="8">
        <v>44121.832962962966</v>
      </c>
      <c r="B2555" s="4" t="s">
        <v>9</v>
      </c>
      <c r="C2555" s="4"/>
      <c r="D2555" s="4"/>
      <c r="E2555" s="9">
        <v>200</v>
      </c>
      <c r="F2555" s="4" t="s">
        <v>14</v>
      </c>
      <c r="G2555" s="4"/>
      <c r="H2555" s="4"/>
      <c r="I2555" s="4" t="s">
        <v>14</v>
      </c>
      <c r="J2555" s="4"/>
      <c r="K2555" s="9" t="s">
        <v>2437</v>
      </c>
      <c r="L2555" s="10">
        <v>44120</v>
      </c>
      <c r="M2555" s="4"/>
      <c r="N2555" s="1">
        <f>COUNTIF(K:K,K2555)</f>
        <v>1</v>
      </c>
      <c r="O2555" s="1" t="str">
        <f t="shared" si="40"/>
        <v>Expenses,amount,,source,,expence amount,200,category,H2,item1,,item2,item3,H2,item4,,des,سحب: صراف آلي بطاقة: **4529 مدى دولة: السعودية من: xx007 مبلغ: 200.00 SAR في: 2020/10/16 20:05,dae,44120,note2,</v>
      </c>
      <c r="P2555">
        <f>COUNTIF(O:O,O2555)</f>
        <v>1</v>
      </c>
    </row>
    <row r="2556" spans="1:16" ht="30" customHeight="1" thickBot="1" x14ac:dyDescent="0.35">
      <c r="A2556" s="8">
        <v>44121.900081018517</v>
      </c>
      <c r="B2556" s="4" t="s">
        <v>9</v>
      </c>
      <c r="C2556" s="4"/>
      <c r="D2556" s="4"/>
      <c r="E2556" s="9">
        <v>100</v>
      </c>
      <c r="F2556" s="4" t="s">
        <v>14</v>
      </c>
      <c r="G2556" s="4"/>
      <c r="H2556" s="4"/>
      <c r="I2556" s="4" t="s">
        <v>14</v>
      </c>
      <c r="J2556" s="4"/>
      <c r="K2556" s="9" t="s">
        <v>2438</v>
      </c>
      <c r="L2556" s="10">
        <v>44121</v>
      </c>
      <c r="M2556" s="4"/>
      <c r="N2556" s="1">
        <f>COUNTIF(K:K,K2556)</f>
        <v>1</v>
      </c>
      <c r="O2556" s="1" t="str">
        <f t="shared" si="40"/>
        <v>Expenses,amount,,source,,expence amount,100,category,H2,item1,,item2,item3,H2,item4,,des,سحب: صراف آلي بطاقة: **4529 مدى دولة: السعودية من: xx007 مبلغ: 100.00 SAR في: 2020/10/17 21:00,dae,44121,note2,</v>
      </c>
      <c r="P2556">
        <f>COUNTIF(O:O,O2556)</f>
        <v>1</v>
      </c>
    </row>
    <row r="2557" spans="1:16" ht="30" customHeight="1" thickBot="1" x14ac:dyDescent="0.35">
      <c r="A2557" s="8">
        <v>44121.900405092594</v>
      </c>
      <c r="B2557" s="4" t="s">
        <v>9</v>
      </c>
      <c r="C2557" s="4"/>
      <c r="D2557" s="4"/>
      <c r="E2557" s="9">
        <v>16.350000000000001</v>
      </c>
      <c r="F2557" s="4" t="s">
        <v>14</v>
      </c>
      <c r="G2557" s="4"/>
      <c r="H2557" s="4"/>
      <c r="I2557" s="4" t="s">
        <v>14</v>
      </c>
      <c r="J2557" s="4"/>
      <c r="K2557" s="9" t="s">
        <v>2439</v>
      </c>
      <c r="L2557" s="10">
        <v>44121</v>
      </c>
      <c r="M2557" s="4"/>
      <c r="N2557" s="1">
        <f>COUNTIF(K:K,K2557)</f>
        <v>1</v>
      </c>
      <c r="O2557" s="1" t="str">
        <f t="shared" si="40"/>
        <v>Expenses,amount,,source,,expence amount,16.35,category,H2,item1,,item2,item3,H2,item4,,des,مشتريات نقاط البيع بطاقة: **4529;مدى(أثير) من: xx007 مبلغ: 16.35 SAR لدى: ALSADHAN TRADING CO دولة: السعودية في: 2020/10/17 21:12,dae,44121,note2,</v>
      </c>
      <c r="P2557">
        <f>COUNTIF(O:O,O2557)</f>
        <v>1</v>
      </c>
    </row>
    <row r="2558" spans="1:16" ht="30" customHeight="1" thickBot="1" x14ac:dyDescent="0.35">
      <c r="A2558" s="8">
        <v>44121.956770833334</v>
      </c>
      <c r="B2558" s="4" t="s">
        <v>9</v>
      </c>
      <c r="C2558" s="4"/>
      <c r="D2558" s="4"/>
      <c r="E2558" s="9">
        <v>8.51</v>
      </c>
      <c r="F2558" s="4" t="s">
        <v>14</v>
      </c>
      <c r="G2558" s="4"/>
      <c r="H2558" s="4"/>
      <c r="I2558" s="4" t="s">
        <v>14</v>
      </c>
      <c r="J2558" s="4"/>
      <c r="K2558" s="9" t="s">
        <v>2440</v>
      </c>
      <c r="L2558" s="10">
        <v>44121</v>
      </c>
      <c r="M2558" s="4"/>
      <c r="N2558" s="1">
        <f>COUNTIF(K:K,K2558)</f>
        <v>1</v>
      </c>
      <c r="O2558" s="1" t="str">
        <f t="shared" si="40"/>
        <v>Expenses,amount,,source,,expence amount,8.51,category,H2,item1,,item2,item3,H2,item4,,des,شراء عبر نقاط البيع بطاقة: ***1693; مدى(أثير) من: ***3001 مبلغ: SAR 8.51 لدى: HATTAN FISH RESTAURANT ibn shoabhRI في: 2020-10-17 14:31:07,dae,44121,note2,</v>
      </c>
      <c r="P2558">
        <f>COUNTIF(O:O,O2558)</f>
        <v>1</v>
      </c>
    </row>
    <row r="2559" spans="1:16" ht="30" customHeight="1" thickBot="1" x14ac:dyDescent="0.35">
      <c r="A2559" s="8">
        <v>44121.957094907404</v>
      </c>
      <c r="B2559" s="4" t="s">
        <v>9</v>
      </c>
      <c r="C2559" s="4"/>
      <c r="D2559" s="4"/>
      <c r="E2559" s="9">
        <v>85.97</v>
      </c>
      <c r="F2559" s="4" t="s">
        <v>14</v>
      </c>
      <c r="G2559" s="4"/>
      <c r="H2559" s="4"/>
      <c r="I2559" s="4" t="s">
        <v>14</v>
      </c>
      <c r="J2559" s="4"/>
      <c r="K2559" s="9" t="s">
        <v>2441</v>
      </c>
      <c r="L2559" s="10">
        <v>44121</v>
      </c>
      <c r="M2559" s="4"/>
      <c r="N2559" s="1">
        <f>COUNTIF(K:K,K2559)</f>
        <v>1</v>
      </c>
      <c r="O2559" s="1" t="str">
        <f t="shared" si="40"/>
        <v>Expenses,amount,,source,,expence amount,85.97,category,H2,item1,,item2,item3,H2,item4,,des,شراء عبر نقاط البيع بطاقة: ***1693; مدى(أثير) من: ***3001 مبلغ: SAR 85.97 لدى: HATTAN FISH RESTAURANT ibn shoabhRI في: 2020-10-17 14:25:12,dae,44121,note2,</v>
      </c>
      <c r="P2559">
        <f>COUNTIF(O:O,O2559)</f>
        <v>1</v>
      </c>
    </row>
    <row r="2560" spans="1:16" ht="30" customHeight="1" thickBot="1" x14ac:dyDescent="0.35">
      <c r="A2560" s="8">
        <v>44121.979780092595</v>
      </c>
      <c r="B2560" s="4" t="s">
        <v>9</v>
      </c>
      <c r="C2560" s="4"/>
      <c r="D2560" s="4"/>
      <c r="E2560" s="9">
        <v>18</v>
      </c>
      <c r="F2560" s="4" t="s">
        <v>14</v>
      </c>
      <c r="G2560" s="4"/>
      <c r="H2560" s="4"/>
      <c r="I2560" s="4" t="s">
        <v>14</v>
      </c>
      <c r="J2560" s="4"/>
      <c r="K2560" s="9" t="s">
        <v>2442</v>
      </c>
      <c r="L2560" s="10">
        <v>44118</v>
      </c>
      <c r="M2560" s="4"/>
      <c r="N2560" s="1">
        <f>COUNTIF(K:K,K2560)</f>
        <v>1</v>
      </c>
      <c r="O2560" s="1" t="str">
        <f t="shared" si="40"/>
        <v>Expenses,amount,,source,,expence amount,18,category,H2,item1,,item2,item3,H2,item4,,des,شراء عبر نقاط البيع بطاقة: ***1693; مدى(أثير) من: ***3001 مبلغ: SAR 18.00 لدى: UNIQUE HOSPITALITY CO في: 2020-10-14 21:58:02,dae,44118,note2,</v>
      </c>
      <c r="P2560">
        <f>COUNTIF(O:O,O2560)</f>
        <v>1</v>
      </c>
    </row>
    <row r="2561" spans="1:16" ht="30" customHeight="1" thickBot="1" x14ac:dyDescent="0.35">
      <c r="A2561" s="8">
        <v>44121.980081018519</v>
      </c>
      <c r="B2561" s="4" t="s">
        <v>9</v>
      </c>
      <c r="C2561" s="4"/>
      <c r="D2561" s="4"/>
      <c r="E2561" s="9">
        <v>10</v>
      </c>
      <c r="F2561" s="4" t="s">
        <v>14</v>
      </c>
      <c r="G2561" s="4"/>
      <c r="H2561" s="4"/>
      <c r="I2561" s="4" t="s">
        <v>14</v>
      </c>
      <c r="J2561" s="4"/>
      <c r="K2561" s="9" t="s">
        <v>2443</v>
      </c>
      <c r="L2561" s="10">
        <v>44118</v>
      </c>
      <c r="M2561" s="4"/>
      <c r="N2561" s="1">
        <f>COUNTIF(K:K,K2561)</f>
        <v>1</v>
      </c>
      <c r="O2561" s="1" t="str">
        <f t="shared" si="40"/>
        <v>Expenses,amount,,source,,expence amount,10,category,H2,item1,,item2,item3,H2,item4,,des,شراء عبر نقاط البيع بطاقة: ***1693; مدى(أثير) من: ***3001 مبلغ: SAR 10.00 لدى: UNIQUE HOSPITALITY CO في: 2020-10-14 21:11:38,dae,44118,note2,</v>
      </c>
      <c r="P2561">
        <f>COUNTIF(O:O,O2561)</f>
        <v>1</v>
      </c>
    </row>
    <row r="2562" spans="1:16" ht="30" customHeight="1" thickBot="1" x14ac:dyDescent="0.35">
      <c r="A2562" s="8">
        <v>44122.468865740739</v>
      </c>
      <c r="B2562" s="4" t="s">
        <v>9</v>
      </c>
      <c r="C2562" s="4"/>
      <c r="D2562" s="4"/>
      <c r="E2562" s="9">
        <v>64</v>
      </c>
      <c r="F2562" s="4" t="s">
        <v>14</v>
      </c>
      <c r="G2562" s="4"/>
      <c r="H2562" s="4"/>
      <c r="I2562" s="4" t="s">
        <v>14</v>
      </c>
      <c r="J2562" s="4"/>
      <c r="K2562" s="9" t="s">
        <v>2444</v>
      </c>
      <c r="L2562" s="10">
        <v>44120</v>
      </c>
      <c r="M2562" s="4"/>
      <c r="N2562" s="1">
        <f>COUNTIF(K:K,K2562)</f>
        <v>1</v>
      </c>
      <c r="O2562" s="1" t="str">
        <f t="shared" si="40"/>
        <v>Expenses,amount,,source,,expence amount,64,category,H2,item1,,item2,item3,H2,item4,,des,مشتريات إنترنت بطاقة: **4529;مدى من: xx007 مبلغ: 64.00 SAR لدى: HungerStation في: 2020/10/16 18:17,dae,44120,note2,</v>
      </c>
      <c r="P2562">
        <f>COUNTIF(O:O,O2562)</f>
        <v>1</v>
      </c>
    </row>
    <row r="2563" spans="1:16" ht="30" customHeight="1" thickBot="1" x14ac:dyDescent="0.35">
      <c r="A2563" s="8">
        <v>44123.404039351852</v>
      </c>
      <c r="B2563" s="4" t="s">
        <v>9</v>
      </c>
      <c r="C2563" s="4"/>
      <c r="D2563" s="4"/>
      <c r="E2563" s="9">
        <v>120</v>
      </c>
      <c r="F2563" s="4" t="s">
        <v>14</v>
      </c>
      <c r="G2563" s="4"/>
      <c r="H2563" s="4"/>
      <c r="I2563" s="4" t="s">
        <v>14</v>
      </c>
      <c r="J2563" s="4"/>
      <c r="K2563" s="9" t="s">
        <v>2445</v>
      </c>
      <c r="L2563" s="10">
        <v>44122</v>
      </c>
      <c r="M2563" s="4"/>
      <c r="N2563" s="1">
        <f>COUNTIF(K:K,K2563)</f>
        <v>1</v>
      </c>
      <c r="O2563" s="1" t="str">
        <f t="shared" si="40"/>
        <v>Expenses,amount,,source,,expence amount,120,category,H2,item1,,item2,item3,H2,item4,,des,شراء عبر نقاط البيع بطاقة: ***1693; مدى(أثير) من: ***3001 مبلغ: SAR 120.00 لدى: BURGERIZZR B21 في: 2020-10-18 17:50:47,dae,44122,note2,</v>
      </c>
      <c r="P2563">
        <f>COUNTIF(O:O,O2563)</f>
        <v>1</v>
      </c>
    </row>
    <row r="2564" spans="1:16" ht="30" customHeight="1" thickBot="1" x14ac:dyDescent="0.35">
      <c r="A2564" s="8">
        <v>44123.404467592591</v>
      </c>
      <c r="B2564" s="4" t="s">
        <v>9</v>
      </c>
      <c r="C2564" s="4"/>
      <c r="D2564" s="4"/>
      <c r="E2564" s="9">
        <v>25</v>
      </c>
      <c r="F2564" s="4" t="s">
        <v>20</v>
      </c>
      <c r="G2564" s="4"/>
      <c r="H2564" s="4" t="s">
        <v>45</v>
      </c>
      <c r="I2564" s="4"/>
      <c r="J2564" s="4"/>
      <c r="K2564" s="9" t="s">
        <v>2446</v>
      </c>
      <c r="L2564" s="10">
        <v>44122</v>
      </c>
      <c r="M2564" s="4"/>
      <c r="N2564" s="1">
        <f>COUNTIF(K:K,K2564)</f>
        <v>1</v>
      </c>
      <c r="O2564" s="1" t="str">
        <f t="shared" si="40"/>
        <v>Expenses,amount,,source,,expence amount,25,category,Me,item1,,item2Laundry,item3,,item4,,des,شراء عبر نقاط البيع بطاقة: ***1693; مدى(أثير) من: ***3001 مبلغ: SAR 25.00 لدى: laundry HAYA ALI MOHAM 682 MED في: 2020-10-18 15:50:28,dae,44122,note2,</v>
      </c>
      <c r="P2564">
        <f>COUNTIF(O:O,O2564)</f>
        <v>1</v>
      </c>
    </row>
    <row r="2565" spans="1:16" ht="30" customHeight="1" thickBot="1" x14ac:dyDescent="0.35">
      <c r="A2565" s="8">
        <v>44123.650821759256</v>
      </c>
      <c r="B2565" s="4" t="s">
        <v>9</v>
      </c>
      <c r="C2565" s="4"/>
      <c r="D2565" s="4"/>
      <c r="E2565" s="9">
        <v>30.56</v>
      </c>
      <c r="F2565" s="4" t="s">
        <v>14</v>
      </c>
      <c r="G2565" s="4"/>
      <c r="H2565" s="4"/>
      <c r="I2565" s="4" t="s">
        <v>14</v>
      </c>
      <c r="J2565" s="4"/>
      <c r="K2565" s="9" t="s">
        <v>2447</v>
      </c>
      <c r="L2565" s="10">
        <v>44123</v>
      </c>
      <c r="M2565" s="4"/>
      <c r="N2565" s="1">
        <f>COUNTIF(K:K,K2565)</f>
        <v>1</v>
      </c>
      <c r="O2565" s="1" t="str">
        <f t="shared" si="40"/>
        <v>Expenses,amount,,source,,expence amount,30.56,category,H2,item1,,item2,item3,H2,item4,,des,شراء عبر نقاط البيع بطاقة: ***1693; مدى(أثير) من: ***3001 مبلغ: SAR 30.56 لدى: THREE FOODS MARKET في: 2020-10-19 14:08:11,dae,44123,note2,</v>
      </c>
      <c r="P2565">
        <f>COUNTIF(O:O,O2565)</f>
        <v>1</v>
      </c>
    </row>
    <row r="2566" spans="1:16" ht="30" customHeight="1" thickBot="1" x14ac:dyDescent="0.35">
      <c r="A2566" s="8">
        <v>44123.651145833333</v>
      </c>
      <c r="B2566" s="4" t="s">
        <v>9</v>
      </c>
      <c r="C2566" s="4"/>
      <c r="D2566" s="4"/>
      <c r="E2566" s="9">
        <v>11.9</v>
      </c>
      <c r="F2566" s="4" t="s">
        <v>10</v>
      </c>
      <c r="G2566" s="4" t="s">
        <v>10</v>
      </c>
      <c r="H2566" s="4"/>
      <c r="I2566" s="4"/>
      <c r="J2566" s="4"/>
      <c r="K2566" s="9" t="s">
        <v>2448</v>
      </c>
      <c r="L2566" s="10">
        <v>44122</v>
      </c>
      <c r="M2566" s="4"/>
      <c r="N2566" s="1">
        <f>COUNTIF(K:K,K2566)</f>
        <v>1</v>
      </c>
      <c r="O2566" s="1" t="str">
        <f t="shared" si="40"/>
        <v>Expenses,amount,,source,,expence amount,11.9,category,H1,item1,H1,item2,item3,,item4,,des,شراء عبر نقاط البيع بطاقة: ***1693; مدى(أثير) من: ***3001 مبلغ: SAR 11.90 لدى: ADAM PHARMCY COMPANY في: 2020-10-18 15:48:52,dae,44122,note2,</v>
      </c>
      <c r="P2566">
        <f>COUNTIF(O:O,O2566)</f>
        <v>1</v>
      </c>
    </row>
    <row r="2567" spans="1:16" ht="30" customHeight="1" thickBot="1" x14ac:dyDescent="0.35">
      <c r="A2567" s="8">
        <v>44123.910150462965</v>
      </c>
      <c r="B2567" s="4" t="s">
        <v>9</v>
      </c>
      <c r="C2567" s="4"/>
      <c r="D2567" s="4"/>
      <c r="E2567" s="9">
        <v>24.11</v>
      </c>
      <c r="F2567" s="4" t="s">
        <v>14</v>
      </c>
      <c r="G2567" s="4"/>
      <c r="H2567" s="4"/>
      <c r="I2567" s="4" t="s">
        <v>14</v>
      </c>
      <c r="J2567" s="4"/>
      <c r="K2567" s="9" t="s">
        <v>2449</v>
      </c>
      <c r="L2567" s="10">
        <v>44122</v>
      </c>
      <c r="M2567" s="4"/>
      <c r="N2567" s="1">
        <f>COUNTIF(K:K,K2567)</f>
        <v>1</v>
      </c>
      <c r="O2567" s="1" t="str">
        <f t="shared" si="40"/>
        <v>Expenses,amount,,source,,expence amount,24.11,category,H2,item1,,item2,item3,H2,item4,,des,شراء عبر نقاط البيع بطاقة: ***1693; مدى(أثير) من: ***3001 مبلغ: SAR 24.17 لدى: Ruba Al Hamidani Foods في: 2020-10-18 15:47:33,dae,44122,note2,</v>
      </c>
      <c r="P2567">
        <f>COUNTIF(O:O,O2567)</f>
        <v>1</v>
      </c>
    </row>
    <row r="2568" spans="1:16" ht="30" customHeight="1" thickBot="1" x14ac:dyDescent="0.35">
      <c r="A2568" s="8">
        <v>44123.998807870368</v>
      </c>
      <c r="B2568" s="4" t="s">
        <v>9</v>
      </c>
      <c r="C2568" s="4"/>
      <c r="D2568" s="4"/>
      <c r="E2568" s="9">
        <v>80.099999999999994</v>
      </c>
      <c r="F2568" s="4" t="s">
        <v>10</v>
      </c>
      <c r="G2568" s="4" t="s">
        <v>10</v>
      </c>
      <c r="H2568" s="4"/>
      <c r="I2568" s="4"/>
      <c r="J2568" s="4"/>
      <c r="K2568" s="9" t="s">
        <v>2450</v>
      </c>
      <c r="L2568" s="10">
        <v>44123</v>
      </c>
      <c r="M2568" s="4"/>
      <c r="N2568" s="1">
        <f>COUNTIF(K:K,K2568)</f>
        <v>1</v>
      </c>
      <c r="O2568" s="1" t="str">
        <f t="shared" si="40"/>
        <v>Expenses,amount,,source,,expence amount,80.1,category,H1,item1,H1,item2,item3,,item4,,des,مشتريات نقاط البيع بطاقة: **4529;مدى(تطبيق مدى Pay) من: xx007 مبلغ: 80.10 SAR لدى: TAMIMI MARKETS S162 دولة: السعودية في: 2020/10/19 23:47,dae,44123,note2,</v>
      </c>
      <c r="P2568">
        <f>COUNTIF(O:O,O2568)</f>
        <v>1</v>
      </c>
    </row>
    <row r="2569" spans="1:16" ht="30" customHeight="1" thickBot="1" x14ac:dyDescent="0.35">
      <c r="A2569" s="8">
        <v>44123.999120370368</v>
      </c>
      <c r="B2569" s="4" t="s">
        <v>9</v>
      </c>
      <c r="C2569" s="4"/>
      <c r="D2569" s="4"/>
      <c r="E2569" s="9">
        <v>142.6</v>
      </c>
      <c r="F2569" s="4" t="s">
        <v>10</v>
      </c>
      <c r="G2569" s="4" t="s">
        <v>10</v>
      </c>
      <c r="H2569" s="4"/>
      <c r="I2569" s="4"/>
      <c r="J2569" s="4"/>
      <c r="K2569" s="9" t="s">
        <v>2451</v>
      </c>
      <c r="L2569" s="10">
        <v>44123</v>
      </c>
      <c r="M2569" s="4"/>
      <c r="N2569" s="1">
        <f>COUNTIF(K:K,K2569)</f>
        <v>1</v>
      </c>
      <c r="O2569" s="1" t="str">
        <f t="shared" si="40"/>
        <v>Expenses,amount,,source,,expence amount,142.6,category,H1,item1,H1,item2,item3,,item4,,des,مشتريات نقاط البيع بطاقة: **4529;مدى(تطبيق مدى Pay) من: xx007 مبلغ: 142.60 SAR لدى: Ruba Muhammad Al دولة: السعودية في: 2020/10/19 23:05,dae,44123,note2,</v>
      </c>
      <c r="P2569">
        <f>COUNTIF(O:O,O2569)</f>
        <v>1</v>
      </c>
    </row>
    <row r="2570" spans="1:16" ht="30" customHeight="1" thickBot="1" x14ac:dyDescent="0.35">
      <c r="A2570" s="8">
        <v>44124.047372685185</v>
      </c>
      <c r="B2570" s="4" t="s">
        <v>9</v>
      </c>
      <c r="C2570" s="4"/>
      <c r="D2570" s="4"/>
      <c r="E2570" s="9">
        <v>7.5</v>
      </c>
      <c r="F2570" s="4" t="s">
        <v>10</v>
      </c>
      <c r="G2570" s="4" t="s">
        <v>10</v>
      </c>
      <c r="H2570" s="4"/>
      <c r="I2570" s="4"/>
      <c r="J2570" s="4"/>
      <c r="K2570" s="9" t="s">
        <v>2452</v>
      </c>
      <c r="L2570" s="10">
        <v>44124</v>
      </c>
      <c r="M2570" s="4"/>
      <c r="N2570" s="1">
        <f>COUNTIF(K:K,K2570)</f>
        <v>1</v>
      </c>
      <c r="O2570" s="1" t="str">
        <f t="shared" si="40"/>
        <v>Expenses,amount,,source,,expence amount,7.5,category,H1,item1,H1,item2,item3,,item4,,des,مشتريات نقاط البيع بطاقة: **4529;مدى(تطبيق مدى Pay) من: xx007 مبلغ: 7.50 SAR لدى: Ruba Muhammad Al دولة: السعودية في: 2020/10/20 00:08,dae,44124,note2,</v>
      </c>
      <c r="P2570">
        <f>COUNTIF(O:O,O2570)</f>
        <v>1</v>
      </c>
    </row>
    <row r="2571" spans="1:16" ht="30" customHeight="1" thickBot="1" x14ac:dyDescent="0.35">
      <c r="A2571" s="8">
        <v>44124.047766203701</v>
      </c>
      <c r="B2571" s="4" t="s">
        <v>9</v>
      </c>
      <c r="C2571" s="4"/>
      <c r="D2571" s="4"/>
      <c r="E2571" s="9">
        <v>18.899999999999999</v>
      </c>
      <c r="F2571" s="4" t="s">
        <v>10</v>
      </c>
      <c r="G2571" s="4" t="s">
        <v>10</v>
      </c>
      <c r="H2571" s="4"/>
      <c r="I2571" s="4"/>
      <c r="J2571" s="4"/>
      <c r="K2571" s="9" t="s">
        <v>2453</v>
      </c>
      <c r="L2571" s="10">
        <v>44123</v>
      </c>
      <c r="M2571" s="4"/>
      <c r="N2571" s="1">
        <f>COUNTIF(K:K,K2571)</f>
        <v>1</v>
      </c>
      <c r="O2571" s="1" t="str">
        <f t="shared" si="40"/>
        <v>Expenses,amount,,source,,expence amount,18.9,category,H1,item1,H1,item2,item3,,item4,,des,مشتريات نقاط البيع بطاقة: **4529;مدى(تطبيق مدى Pay) من: xx007 مبلغ: 18.90 SAR لدى: ADAM PHARMCY COMPANY دولة: السعودية في: 2020/10/19 22:57,dae,44123,note2,</v>
      </c>
      <c r="P2571">
        <f>COUNTIF(O:O,O2571)</f>
        <v>1</v>
      </c>
    </row>
    <row r="2572" spans="1:16" ht="30" customHeight="1" thickBot="1" x14ac:dyDescent="0.35">
      <c r="A2572" s="8">
        <v>44124.473067129627</v>
      </c>
      <c r="B2572" s="4" t="s">
        <v>9</v>
      </c>
      <c r="C2572" s="4"/>
      <c r="D2572" s="4"/>
      <c r="E2572" s="9">
        <v>350</v>
      </c>
      <c r="F2572" s="4" t="s">
        <v>10</v>
      </c>
      <c r="G2572" s="4" t="s">
        <v>10</v>
      </c>
      <c r="H2572" s="4"/>
      <c r="I2572" s="4"/>
      <c r="J2572" s="4"/>
      <c r="K2572" s="12" t="s">
        <v>2454</v>
      </c>
      <c r="L2572" s="10">
        <v>44121</v>
      </c>
      <c r="M2572" s="4"/>
      <c r="N2572" s="1" t="e">
        <f>COUNTIF(K:K,K2572)</f>
        <v>#VALUE!</v>
      </c>
      <c r="O2572" s="1" t="str">
        <f t="shared" si="40"/>
        <v>Expenses,amount,,source,,expence amount,350,category,H1,item1,H1,item2,item3,,item4,,des,الحساب 362000010006086561658 التاريخ 17.10.2020 التاريخ الهجري 02.03.1442 مدين -350.00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إغلاق,dae,44121,note2,</v>
      </c>
      <c r="P2572" t="e">
        <f>COUNTIF(O:O,O2572)</f>
        <v>#VALUE!</v>
      </c>
    </row>
    <row r="2573" spans="1:16" ht="30" customHeight="1" thickBot="1" x14ac:dyDescent="0.35">
      <c r="A2573" s="8">
        <v>44124.473622685182</v>
      </c>
      <c r="B2573" s="4" t="s">
        <v>9</v>
      </c>
      <c r="C2573" s="4"/>
      <c r="D2573" s="4"/>
      <c r="E2573" s="9">
        <v>100</v>
      </c>
      <c r="F2573" s="4" t="s">
        <v>10</v>
      </c>
      <c r="G2573" s="4" t="s">
        <v>10</v>
      </c>
      <c r="H2573" s="4"/>
      <c r="I2573" s="4"/>
      <c r="J2573" s="4"/>
      <c r="K2573" s="12" t="s">
        <v>2455</v>
      </c>
      <c r="L2573" s="10">
        <v>44123</v>
      </c>
      <c r="M2573" s="4"/>
      <c r="N2573" s="1" t="e">
        <f>COUNTIF(K:K,K2573)</f>
        <v>#VALUE!</v>
      </c>
      <c r="O2573" s="1" t="str">
        <f t="shared" si="40"/>
        <v>Expenses,amount,,source,,expence amount,100,category,H1,item1,H1,item2,item3,,item4,,des,الحساب 362000010006086561658 التاريخ 19.10.2020 التاريخ الهجري 02.03.1442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إغلاق,dae,44123,note2,</v>
      </c>
      <c r="P2573" t="e">
        <f>COUNTIF(O:O,O2573)</f>
        <v>#VALUE!</v>
      </c>
    </row>
    <row r="2574" spans="1:16" ht="30" customHeight="1" thickBot="1" x14ac:dyDescent="0.35">
      <c r="A2574" s="8">
        <v>44124.474224537036</v>
      </c>
      <c r="B2574" s="4" t="s">
        <v>9</v>
      </c>
      <c r="C2574" s="4"/>
      <c r="D2574" s="4"/>
      <c r="E2574" s="9">
        <v>50</v>
      </c>
      <c r="F2574" s="4" t="s">
        <v>10</v>
      </c>
      <c r="G2574" s="4" t="s">
        <v>24</v>
      </c>
      <c r="H2574" s="4"/>
      <c r="I2574" s="4"/>
      <c r="J2574" s="4"/>
      <c r="K2574" s="12" t="s">
        <v>2456</v>
      </c>
      <c r="L2574" s="10">
        <v>44123</v>
      </c>
      <c r="M2574" s="4"/>
      <c r="N2574" s="1" t="e">
        <f>COUNTIF(K:K,K2574)</f>
        <v>#VALUE!</v>
      </c>
      <c r="O2574" s="1" t="str">
        <f t="shared" si="40"/>
        <v>Expenses,amount,,source,,expence amount,50,category,H1,item1,Batool,item2,item3,,item4,,des,الحساب 362000010006086561658 التاريخ 19.10.2020 التاريخ الهجري 02.03.1442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إغلاق,dae,44123,note2,</v>
      </c>
      <c r="P2574" t="e">
        <f>COUNTIF(O:O,O2574)</f>
        <v>#VALUE!</v>
      </c>
    </row>
    <row r="2575" spans="1:16" ht="30" customHeight="1" thickBot="1" x14ac:dyDescent="0.35">
      <c r="A2575" s="8">
        <v>44125.417453703703</v>
      </c>
      <c r="B2575" s="4" t="s">
        <v>9</v>
      </c>
      <c r="C2575" s="4"/>
      <c r="D2575" s="4"/>
      <c r="E2575" s="9">
        <v>37</v>
      </c>
      <c r="F2575" s="4" t="s">
        <v>20</v>
      </c>
      <c r="G2575" s="4"/>
      <c r="H2575" s="4" t="s">
        <v>306</v>
      </c>
      <c r="I2575" s="4"/>
      <c r="J2575" s="4"/>
      <c r="K2575" s="9" t="s">
        <v>2457</v>
      </c>
      <c r="L2575" s="10">
        <v>44124</v>
      </c>
      <c r="M2575" s="4"/>
      <c r="N2575" s="1">
        <f>COUNTIF(K:K,K2575)</f>
        <v>1</v>
      </c>
      <c r="O2575" s="1" t="str">
        <f t="shared" si="40"/>
        <v>Expenses,amount,,source,,expence amount,37,category,Me,item1,,item2Pharmacy,item3,,item4,,des,شراء عبر نقاط البيع بطاقة: ***1693; مدى(أثير) من: ***3001 مبلغ: SAR 37.00 لدى: ADAM PHARMACY 21 في: 2020-10-20 21:21:58,dae,44124,note2,</v>
      </c>
      <c r="P2575">
        <f>COUNTIF(O:O,O2575)</f>
        <v>1</v>
      </c>
    </row>
    <row r="2576" spans="1:16" ht="30" customHeight="1" thickBot="1" x14ac:dyDescent="0.35">
      <c r="A2576" s="8">
        <v>44125.417800925927</v>
      </c>
      <c r="B2576" s="4" t="s">
        <v>9</v>
      </c>
      <c r="C2576" s="4"/>
      <c r="D2576" s="4"/>
      <c r="E2576" s="9">
        <v>11</v>
      </c>
      <c r="F2576" s="4" t="s">
        <v>20</v>
      </c>
      <c r="G2576" s="4"/>
      <c r="H2576" s="4" t="s">
        <v>45</v>
      </c>
      <c r="I2576" s="4"/>
      <c r="J2576" s="4"/>
      <c r="K2576" s="9" t="s">
        <v>2458</v>
      </c>
      <c r="L2576" s="10">
        <v>44124</v>
      </c>
      <c r="M2576" s="4"/>
      <c r="N2576" s="1">
        <f>COUNTIF(K:K,K2576)</f>
        <v>1</v>
      </c>
      <c r="O2576" s="1" t="str">
        <f t="shared" si="40"/>
        <v>Expenses,amount,,source,,expence amount,11,category,Me,item1,,item2Laundry,item3,,item4,,des,شراء عبر نقاط البيع بطاقة: ***1693; مدى(أثير) من: ***3001 مبلغ: SAR 11.00 لدى: laundry HAYA ALI MOHAM 682 MED في: 2020-10-20 21:18:40,dae,44124,note2,</v>
      </c>
      <c r="P2576">
        <f>COUNTIF(O:O,O2576)</f>
        <v>1</v>
      </c>
    </row>
    <row r="2577" spans="1:16" ht="30" customHeight="1" thickBot="1" x14ac:dyDescent="0.35">
      <c r="A2577" s="8">
        <v>44125.935613425929</v>
      </c>
      <c r="B2577" s="4" t="s">
        <v>9</v>
      </c>
      <c r="C2577" s="4"/>
      <c r="D2577" s="4"/>
      <c r="E2577" s="9">
        <v>34.25</v>
      </c>
      <c r="F2577" s="4" t="s">
        <v>14</v>
      </c>
      <c r="G2577" s="4"/>
      <c r="H2577" s="4"/>
      <c r="I2577" s="4" t="s">
        <v>14</v>
      </c>
      <c r="J2577" s="4"/>
      <c r="K2577" s="9" t="s">
        <v>2459</v>
      </c>
      <c r="L2577" s="10">
        <v>44125</v>
      </c>
      <c r="M2577" s="9" t="s">
        <v>2289</v>
      </c>
      <c r="N2577" s="1">
        <f>COUNTIF(K:K,K2577)</f>
        <v>1</v>
      </c>
      <c r="O2577" s="1" t="str">
        <f t="shared" si="40"/>
        <v>Expenses,amount,,source,,expence amount,34.25,category,H2,item1,,item2,item3,H2,item4,,des,مشتريات نقاط البيع بطاقة: **4529;مدى(تطبيق مدى Pay) من: xx007 مبلغ: 34.25 SAR لدى: BIN DAWOOD CO دولة: السعودية في: 2020/10/21 20:27,dae,44125,note2,رحلة مكة</v>
      </c>
      <c r="P2577">
        <f>COUNTIF(O:O,O2577)</f>
        <v>1</v>
      </c>
    </row>
    <row r="2578" spans="1:16" ht="30" customHeight="1" thickBot="1" x14ac:dyDescent="0.35">
      <c r="A2578" s="8">
        <v>44125.935972222222</v>
      </c>
      <c r="B2578" s="4" t="s">
        <v>9</v>
      </c>
      <c r="C2578" s="4"/>
      <c r="D2578" s="4"/>
      <c r="E2578" s="9">
        <v>52</v>
      </c>
      <c r="F2578" s="4" t="s">
        <v>14</v>
      </c>
      <c r="G2578" s="4"/>
      <c r="H2578" s="4"/>
      <c r="I2578" s="4" t="s">
        <v>14</v>
      </c>
      <c r="J2578" s="4"/>
      <c r="K2578" s="9" t="s">
        <v>2460</v>
      </c>
      <c r="L2578" s="10">
        <v>44125</v>
      </c>
      <c r="M2578" s="9" t="s">
        <v>2289</v>
      </c>
      <c r="N2578" s="1">
        <f>COUNTIF(K:K,K2578)</f>
        <v>1</v>
      </c>
      <c r="O2578" s="1" t="str">
        <f t="shared" si="40"/>
        <v>Expenses,amount,,source,,expence amount,52,category,H2,item1,,item2,item3,H2,item4,,des,مشتريات نقاط البيع بطاقة: **4529;مدى(تطبيق مدى Pay) من: xx007 مبلغ: 52.00 SAR لدى: BASKIN BR ROBBINS دولة: السعودية في: 2020/10/21 17:45,dae,44125,note2,رحلة مكة</v>
      </c>
      <c r="P2578">
        <f>COUNTIF(O:O,O2578)</f>
        <v>1</v>
      </c>
    </row>
    <row r="2579" spans="1:16" ht="30" customHeight="1" thickBot="1" x14ac:dyDescent="0.35">
      <c r="A2579" s="8">
        <v>44126.237708333334</v>
      </c>
      <c r="B2579" s="4" t="s">
        <v>9</v>
      </c>
      <c r="C2579" s="4"/>
      <c r="D2579" s="4"/>
      <c r="E2579" s="9">
        <v>65</v>
      </c>
      <c r="F2579" s="4" t="s">
        <v>14</v>
      </c>
      <c r="G2579" s="4"/>
      <c r="H2579" s="4"/>
      <c r="I2579" s="4" t="s">
        <v>14</v>
      </c>
      <c r="J2579" s="4"/>
      <c r="K2579" s="9" t="s">
        <v>2461</v>
      </c>
      <c r="L2579" s="10">
        <v>44125</v>
      </c>
      <c r="M2579" s="9" t="s">
        <v>2289</v>
      </c>
      <c r="N2579" s="1">
        <f>COUNTIF(K:K,K2579)</f>
        <v>1</v>
      </c>
      <c r="O2579" s="1" t="str">
        <f t="shared" si="40"/>
        <v>Expenses,amount,,source,,expence amount,65,category,H2,item1,,item2,item3,H2,item4,,des,مشتريات نقاط البيع بطاقة: **4529;مدى(تطبيق مدى Pay) من: xx007 مبلغ: 65.00 SAR لدى: KUSHARI ALTAHRER دولة: السعودية في: 2020/10/21 17:38,dae,44125,note2,رحلة مكة</v>
      </c>
      <c r="P2579">
        <f>COUNTIF(O:O,O2579)</f>
        <v>1</v>
      </c>
    </row>
    <row r="2580" spans="1:16" ht="30" customHeight="1" thickBot="1" x14ac:dyDescent="0.35">
      <c r="A2580" s="8">
        <v>44126.238287037035</v>
      </c>
      <c r="B2580" s="4" t="s">
        <v>9</v>
      </c>
      <c r="C2580" s="4"/>
      <c r="D2580" s="4"/>
      <c r="E2580" s="9">
        <v>39</v>
      </c>
      <c r="F2580" s="4" t="s">
        <v>14</v>
      </c>
      <c r="G2580" s="4"/>
      <c r="H2580" s="4"/>
      <c r="I2580" s="4" t="s">
        <v>14</v>
      </c>
      <c r="J2580" s="4"/>
      <c r="K2580" s="9" t="s">
        <v>2462</v>
      </c>
      <c r="L2580" s="10">
        <v>44125</v>
      </c>
      <c r="M2580" s="9" t="s">
        <v>2289</v>
      </c>
      <c r="N2580" s="1">
        <f>COUNTIF(K:K,K2580)</f>
        <v>1</v>
      </c>
      <c r="O2580" s="1" t="str">
        <f t="shared" si="40"/>
        <v>Expenses,amount,,source,,expence amount,39,category,H2,item1,,item2,item3,H2,item4,,des,مشتريات نقاط البيع بطاقة: **4529;مدى(تطبيق مدى Pay) من: xx007 مبلغ: 39.00 SAR لدى: BK Abraj دولة: السعودية في: 2020/10/21 15:41,dae,44125,note2,رحلة مكة</v>
      </c>
      <c r="P2580">
        <f>COUNTIF(O:O,O2580)</f>
        <v>1</v>
      </c>
    </row>
    <row r="2581" spans="1:16" ht="30" customHeight="1" thickBot="1" x14ac:dyDescent="0.35">
      <c r="A2581" s="8">
        <v>44127.980856481481</v>
      </c>
      <c r="B2581" s="4" t="s">
        <v>9</v>
      </c>
      <c r="C2581" s="4"/>
      <c r="D2581" s="4"/>
      <c r="E2581" s="9">
        <v>100</v>
      </c>
      <c r="F2581" s="4" t="s">
        <v>14</v>
      </c>
      <c r="G2581" s="4"/>
      <c r="H2581" s="4"/>
      <c r="I2581" s="4" t="s">
        <v>14</v>
      </c>
      <c r="J2581" s="4"/>
      <c r="K2581" s="9" t="s">
        <v>2463</v>
      </c>
      <c r="L2581" s="10">
        <v>44126</v>
      </c>
      <c r="M2581" s="9" t="s">
        <v>2289</v>
      </c>
      <c r="N2581" s="1">
        <f>COUNTIF(K:K,K2581)</f>
        <v>1</v>
      </c>
      <c r="O2581" s="1" t="str">
        <f t="shared" si="40"/>
        <v>Expenses,amount,,source,,expence amount,100,category,H2,item1,,item2,item3,H2,item4,,des,دراجات,dae,44126,note2,رحلة مكة</v>
      </c>
      <c r="P2581">
        <f>COUNTIF(O:O,O2581)</f>
        <v>1</v>
      </c>
    </row>
    <row r="2582" spans="1:16" ht="30" customHeight="1" thickBot="1" x14ac:dyDescent="0.35">
      <c r="A2582" s="8">
        <v>44127.981388888889</v>
      </c>
      <c r="B2582" s="4" t="s">
        <v>9</v>
      </c>
      <c r="C2582" s="4"/>
      <c r="D2582" s="4"/>
      <c r="E2582" s="9">
        <v>22</v>
      </c>
      <c r="F2582" s="4" t="s">
        <v>14</v>
      </c>
      <c r="G2582" s="4"/>
      <c r="H2582" s="4"/>
      <c r="I2582" s="4" t="s">
        <v>14</v>
      </c>
      <c r="J2582" s="4"/>
      <c r="K2582" s="9" t="s">
        <v>2464</v>
      </c>
      <c r="L2582" s="10">
        <v>44127</v>
      </c>
      <c r="M2582" s="9" t="s">
        <v>2289</v>
      </c>
      <c r="N2582" s="1">
        <f>COUNTIF(K:K,K2582)</f>
        <v>1</v>
      </c>
      <c r="O2582" s="1" t="str">
        <f t="shared" si="40"/>
        <v>Expenses,amount,,source,,expence amount,22,category,H2,item1,,item2,item3,H2,item4,,des,عصير قصب فرغلي,dae,44127,note2,رحلة مكة</v>
      </c>
      <c r="P2582">
        <f>COUNTIF(O:O,O2582)</f>
        <v>1</v>
      </c>
    </row>
    <row r="2583" spans="1:16" ht="30" customHeight="1" thickBot="1" x14ac:dyDescent="0.35">
      <c r="A2583" s="8">
        <v>44128.434074074074</v>
      </c>
      <c r="B2583" s="4" t="s">
        <v>9</v>
      </c>
      <c r="C2583" s="4"/>
      <c r="D2583" s="4"/>
      <c r="E2583" s="9">
        <v>1014.3</v>
      </c>
      <c r="F2583" s="4" t="s">
        <v>14</v>
      </c>
      <c r="G2583" s="4"/>
      <c r="H2583" s="4"/>
      <c r="I2583" s="4" t="s">
        <v>14</v>
      </c>
      <c r="J2583" s="4"/>
      <c r="K2583" s="9" t="s">
        <v>2465</v>
      </c>
      <c r="L2583" s="10">
        <v>44125</v>
      </c>
      <c r="M2583" s="9" t="s">
        <v>2289</v>
      </c>
      <c r="N2583" s="1">
        <f>COUNTIF(K:K,K2583)</f>
        <v>1</v>
      </c>
      <c r="O2583" s="1" t="str">
        <f t="shared" si="40"/>
        <v>Expenses,amount,,source,,expence amount,1014.3,category,H2,item1,,item2,item3,H2,item4,,des,مشتريات نقاط البيع بطاقة: **4529;مدى(تطبيق مدى Pay) من: xx007 مبلغ: 1014.30 SAR لدى: ABRIJ ALBAIT MAKKAH دولة: السعودية في: 2020/10/21 14:22,dae,44125,note2,رحلة مكة</v>
      </c>
      <c r="P2583" t="e">
        <f>COUNTIF(O:O,O2583)</f>
        <v>#VALUE!</v>
      </c>
    </row>
    <row r="2584" spans="1:16" ht="30" customHeight="1" thickBot="1" x14ac:dyDescent="0.35">
      <c r="A2584" s="8">
        <v>44128.434965277775</v>
      </c>
      <c r="B2584" s="4" t="s">
        <v>9</v>
      </c>
      <c r="C2584" s="4"/>
      <c r="D2584" s="4"/>
      <c r="E2584" s="9">
        <v>73</v>
      </c>
      <c r="F2584" s="4" t="s">
        <v>20</v>
      </c>
      <c r="G2584" s="4"/>
      <c r="H2584" s="4" t="s">
        <v>30</v>
      </c>
      <c r="I2584" s="4"/>
      <c r="J2584" s="4"/>
      <c r="K2584" s="9" t="s">
        <v>2466</v>
      </c>
      <c r="L2584" s="10">
        <v>44127</v>
      </c>
      <c r="M2584" s="4"/>
      <c r="N2584" s="1">
        <f>COUNTIF(K:K,K2584)</f>
        <v>1</v>
      </c>
      <c r="O2584" s="1" t="str">
        <f t="shared" si="40"/>
        <v>Expenses,amount,,source,,expence amount,73,category,Me,item1,,item2Other,item3,,item4,,des,مشتريات نقاط البيع بطاقة: **4529;مدى من: xx007 مبلغ: 19 USD لدى: PYTHONANYWHERE دولة: بريطانيا. في: 2020/10/23 23:51,dae,44127,note2,</v>
      </c>
      <c r="P2584">
        <f>COUNTIF(O:O,O2584)</f>
        <v>1</v>
      </c>
    </row>
    <row r="2585" spans="1:16" ht="30" customHeight="1" thickBot="1" x14ac:dyDescent="0.35">
      <c r="A2585" s="8">
        <v>44128.481388888889</v>
      </c>
      <c r="B2585" s="4" t="s">
        <v>9</v>
      </c>
      <c r="C2585" s="4"/>
      <c r="D2585" s="4"/>
      <c r="E2585" s="9">
        <v>62</v>
      </c>
      <c r="F2585" s="4" t="s">
        <v>14</v>
      </c>
      <c r="G2585" s="4"/>
      <c r="H2585" s="4"/>
      <c r="I2585" s="4" t="s">
        <v>14</v>
      </c>
      <c r="J2585" s="4"/>
      <c r="K2585" s="9" t="s">
        <v>2467</v>
      </c>
      <c r="L2585" s="10">
        <v>44127</v>
      </c>
      <c r="M2585" s="9" t="s">
        <v>2289</v>
      </c>
      <c r="N2585" s="1">
        <f>COUNTIF(K:K,K2585)</f>
        <v>1</v>
      </c>
      <c r="O2585" s="1" t="str">
        <f t="shared" si="40"/>
        <v>Expenses,amount,,source,,expence amount,62,category,H2,item1,,item2,item3,H2,item4,,des,شراء عبر نقاط البيع بطاقة: ***1693; مدى(أثير) من: ***3001 مبلغ: SAR 62.00 لدى: McDonalds في: 2020-10-23 23:07:07,dae,44127,note2,رحلة مكة</v>
      </c>
      <c r="P2585">
        <f>COUNTIF(O:O,O2585)</f>
        <v>1</v>
      </c>
    </row>
    <row r="2586" spans="1:16" ht="30" customHeight="1" thickBot="1" x14ac:dyDescent="0.35">
      <c r="A2586" s="8">
        <v>44128.481782407405</v>
      </c>
      <c r="B2586" s="4" t="s">
        <v>9</v>
      </c>
      <c r="C2586" s="4"/>
      <c r="D2586" s="4"/>
      <c r="E2586" s="9">
        <v>108</v>
      </c>
      <c r="F2586" s="4" t="s">
        <v>14</v>
      </c>
      <c r="G2586" s="4"/>
      <c r="H2586" s="4"/>
      <c r="I2586" s="4" t="s">
        <v>14</v>
      </c>
      <c r="J2586" s="4"/>
      <c r="K2586" s="9" t="s">
        <v>2468</v>
      </c>
      <c r="L2586" s="10">
        <v>44127</v>
      </c>
      <c r="M2586" s="9" t="s">
        <v>2289</v>
      </c>
      <c r="N2586" s="1">
        <f>COUNTIF(K:K,K2586)</f>
        <v>1</v>
      </c>
      <c r="O2586" s="1" t="str">
        <f t="shared" ref="O2586:O2649" si="41">B2586&amp;","&amp;"amount"&amp;","&amp;C2586&amp;","&amp;"source"&amp;","&amp;D2586&amp;","&amp;"expence amount"&amp;","&amp;E2586&amp;","&amp;"category"&amp;","&amp;F2586&amp;","&amp;"item1"&amp;","&amp;G2586&amp;","&amp;"item2"&amp;H2586&amp;","&amp;"item3"&amp;","&amp;I2586&amp;","&amp;"item4"&amp;","&amp;J2586&amp;","&amp;"des"&amp;","&amp;K2586&amp;","&amp;"dae"&amp;","&amp;L2586&amp;","&amp;"note2"&amp;","&amp;M2586</f>
        <v>Expenses,amount,,source,,expence amount,108,category,H2,item1,,item2,item3,H2,item4,,des,شراء عبر نقاط البيع بطاقة: ***1693; مدى(أثير) من: ***3001 مبلغ: SAR 108.00 لدى: CHEESECAKE FACTORY في: 2020-10-23 22:29:14,dae,44127,note2,رحلة مكة</v>
      </c>
      <c r="P2586">
        <f>COUNTIF(O:O,O2586)</f>
        <v>1</v>
      </c>
    </row>
    <row r="2587" spans="1:16" ht="30" customHeight="1" thickBot="1" x14ac:dyDescent="0.35">
      <c r="A2587" s="8">
        <v>44128.661354166667</v>
      </c>
      <c r="B2587" s="4" t="s">
        <v>9</v>
      </c>
      <c r="C2587" s="4"/>
      <c r="D2587" s="4"/>
      <c r="E2587" s="9">
        <v>38.5</v>
      </c>
      <c r="F2587" s="4" t="s">
        <v>14</v>
      </c>
      <c r="G2587" s="4"/>
      <c r="H2587" s="4"/>
      <c r="I2587" s="4" t="s">
        <v>14</v>
      </c>
      <c r="J2587" s="4"/>
      <c r="K2587" s="9" t="s">
        <v>2469</v>
      </c>
      <c r="L2587" s="10">
        <v>44126</v>
      </c>
      <c r="M2587" s="9" t="s">
        <v>2289</v>
      </c>
      <c r="N2587" s="1">
        <f>COUNTIF(K:K,K2587)</f>
        <v>1</v>
      </c>
      <c r="O2587" s="1" t="str">
        <f t="shared" si="41"/>
        <v>Expenses,amount,,source,,expence amount,38.5,category,H2,item1,,item2,item3,H2,item4,,des,شراء عبر نقاط البيع بطاقة: ***1693; مدى من: ***3001 مبلغ: SAR 38.50 لدى: Arabian Food Supplies في: 2020-10-22 21:48:38,dae,44126,note2,رحلة مكة</v>
      </c>
      <c r="P2587">
        <f>COUNTIF(O:O,O2587)</f>
        <v>1</v>
      </c>
    </row>
    <row r="2588" spans="1:16" ht="30" customHeight="1" thickBot="1" x14ac:dyDescent="0.35">
      <c r="A2588" s="8">
        <v>44128.661782407406</v>
      </c>
      <c r="B2588" s="4" t="s">
        <v>9</v>
      </c>
      <c r="C2588" s="4"/>
      <c r="D2588" s="4"/>
      <c r="E2588" s="9">
        <v>60</v>
      </c>
      <c r="F2588" s="4" t="s">
        <v>20</v>
      </c>
      <c r="G2588" s="4"/>
      <c r="H2588" s="4" t="s">
        <v>22</v>
      </c>
      <c r="I2588" s="4"/>
      <c r="J2588" s="4"/>
      <c r="K2588" s="9" t="s">
        <v>2470</v>
      </c>
      <c r="L2588" s="10">
        <v>44127</v>
      </c>
      <c r="M2588" s="9" t="s">
        <v>2289</v>
      </c>
      <c r="N2588" s="1">
        <f>COUNTIF(K:K,K2588)</f>
        <v>1</v>
      </c>
      <c r="O2588" s="1" t="str">
        <f t="shared" si="41"/>
        <v>Expenses,amount,,source,,expence amount,60,category,Me,item1,,item2Fuel,item3,,item4,,des,شراء عبر نقاط البيع بطاقة: ***1693; مدى(أثير) من: ***3001 مبلغ: SAR 60.00 لدى: ALNIFT ALSAREI LIMITED st في: 2020-10-23 13:35:50,dae,44127,note2,رحلة مكة</v>
      </c>
      <c r="P2588">
        <f>COUNTIF(O:O,O2588)</f>
        <v>1</v>
      </c>
    </row>
    <row r="2589" spans="1:16" ht="30" customHeight="1" thickBot="1" x14ac:dyDescent="0.35">
      <c r="A2589" s="8">
        <v>44128.732881944445</v>
      </c>
      <c r="B2589" s="4" t="s">
        <v>9</v>
      </c>
      <c r="C2589" s="4"/>
      <c r="D2589" s="4"/>
      <c r="E2589" s="9">
        <v>83.9</v>
      </c>
      <c r="F2589" s="4" t="s">
        <v>14</v>
      </c>
      <c r="G2589" s="4"/>
      <c r="H2589" s="4"/>
      <c r="I2589" s="4" t="s">
        <v>14</v>
      </c>
      <c r="J2589" s="4"/>
      <c r="K2589" s="9" t="s">
        <v>2471</v>
      </c>
      <c r="L2589" s="10">
        <v>44126</v>
      </c>
      <c r="M2589" s="9" t="s">
        <v>2289</v>
      </c>
      <c r="N2589" s="1">
        <f>COUNTIF(K:K,K2589)</f>
        <v>1</v>
      </c>
      <c r="O2589" s="1" t="str">
        <f t="shared" si="41"/>
        <v>Expenses,amount,,source,,expence amount,83.9,category,H2,item1,,item2,item3,H2,item4,,des,شراء عبر نقاط البيع بطاقة: ***1693; مدى(أثير) من: ***3001 مبلغ: SAR 83.90 لدى: Lamees في: 2020-10-22 21:03:46,dae,44126,note2,رحلة مكة</v>
      </c>
      <c r="P2589">
        <f>COUNTIF(O:O,O2589)</f>
        <v>1</v>
      </c>
    </row>
    <row r="2590" spans="1:16" ht="30" customHeight="1" thickBot="1" x14ac:dyDescent="0.35">
      <c r="A2590" s="8">
        <v>44128.733344907407</v>
      </c>
      <c r="B2590" s="4" t="s">
        <v>9</v>
      </c>
      <c r="C2590" s="4"/>
      <c r="D2590" s="4"/>
      <c r="E2590" s="9">
        <v>123.7</v>
      </c>
      <c r="F2590" s="4" t="s">
        <v>14</v>
      </c>
      <c r="G2590" s="4"/>
      <c r="H2590" s="4"/>
      <c r="I2590" s="4" t="s">
        <v>14</v>
      </c>
      <c r="J2590" s="4"/>
      <c r="K2590" s="9" t="s">
        <v>2472</v>
      </c>
      <c r="L2590" s="10">
        <v>44126</v>
      </c>
      <c r="M2590" s="9" t="s">
        <v>2289</v>
      </c>
      <c r="N2590" s="1">
        <f>COUNTIF(K:K,K2590)</f>
        <v>1</v>
      </c>
      <c r="O2590" s="1" t="str">
        <f t="shared" si="41"/>
        <v>Expenses,amount,,source,,expence amount,123.7,category,H2,item1,,item2,item3,H2,item4,,des,شراء عبر نقاط البيع بطاقة: ***1693; مدى(أثير) من: ***3001 مبلغ: SAR 123.70 لدى: Subway في: 2020-10-22 19:56:04,dae,44126,note2,رحلة مكة</v>
      </c>
      <c r="P2590">
        <f>COUNTIF(O:O,O2590)</f>
        <v>1</v>
      </c>
    </row>
    <row r="2591" spans="1:16" ht="30" customHeight="1" thickBot="1" x14ac:dyDescent="0.35">
      <c r="A2591" s="8">
        <v>44128.959675925929</v>
      </c>
      <c r="B2591" s="4" t="s">
        <v>9</v>
      </c>
      <c r="C2591" s="4"/>
      <c r="D2591" s="4"/>
      <c r="E2591" s="9">
        <v>108</v>
      </c>
      <c r="F2591" s="4" t="s">
        <v>14</v>
      </c>
      <c r="G2591" s="4"/>
      <c r="H2591" s="4"/>
      <c r="I2591" s="4" t="s">
        <v>14</v>
      </c>
      <c r="J2591" s="4"/>
      <c r="K2591" s="9" t="s">
        <v>2473</v>
      </c>
      <c r="L2591" s="10">
        <v>44128</v>
      </c>
      <c r="M2591" s="9" t="s">
        <v>2289</v>
      </c>
      <c r="N2591" s="1">
        <f>COUNTIF(K:K,K2591)</f>
        <v>1</v>
      </c>
      <c r="O2591" s="1" t="str">
        <f t="shared" si="41"/>
        <v>Expenses,amount,,source,,expence amount,108,category,H2,item1,,item2,item3,H2,item4,,des,شراء عبر نقاط البيع بطاقة: ***1693; مدى(أثير) من: ***3001 مبلغ: SAR 108.00 لدى: SHAWERMER في: 2020-10-24 17:33:11,dae,44128,note2,رحلة مكة</v>
      </c>
      <c r="P2591">
        <f>COUNTIF(O:O,O2591)</f>
        <v>1</v>
      </c>
    </row>
    <row r="2592" spans="1:16" ht="30" customHeight="1" thickBot="1" x14ac:dyDescent="0.35">
      <c r="A2592" s="8">
        <v>44128.960023148145</v>
      </c>
      <c r="B2592" s="4" t="s">
        <v>9</v>
      </c>
      <c r="C2592" s="4"/>
      <c r="D2592" s="4"/>
      <c r="E2592" s="9">
        <v>266</v>
      </c>
      <c r="F2592" s="4" t="s">
        <v>14</v>
      </c>
      <c r="G2592" s="4"/>
      <c r="H2592" s="4"/>
      <c r="I2592" s="4" t="s">
        <v>14</v>
      </c>
      <c r="J2592" s="4"/>
      <c r="K2592" s="9" t="s">
        <v>2474</v>
      </c>
      <c r="L2592" s="10">
        <v>44128</v>
      </c>
      <c r="M2592" s="9" t="s">
        <v>2289</v>
      </c>
      <c r="N2592" s="1">
        <f>COUNTIF(K:K,K2592)</f>
        <v>1</v>
      </c>
      <c r="O2592" s="1" t="str">
        <f t="shared" si="41"/>
        <v>Expenses,amount,,source,,expence amount,266,category,H2,item1,,item2,item3,H2,item4,,des,مواقف المطار,dae,44128,note2,رحلة مكة</v>
      </c>
      <c r="P2592">
        <f>COUNTIF(O:O,O2592)</f>
        <v>1</v>
      </c>
    </row>
    <row r="2593" spans="1:16" ht="30" customHeight="1" thickBot="1" x14ac:dyDescent="0.35">
      <c r="A2593" s="8">
        <v>44128.960381944446</v>
      </c>
      <c r="B2593" s="4" t="s">
        <v>9</v>
      </c>
      <c r="C2593" s="4"/>
      <c r="D2593" s="4"/>
      <c r="E2593" s="9">
        <v>100</v>
      </c>
      <c r="F2593" s="4" t="s">
        <v>14</v>
      </c>
      <c r="G2593" s="4"/>
      <c r="H2593" s="4"/>
      <c r="I2593" s="4" t="s">
        <v>14</v>
      </c>
      <c r="J2593" s="4"/>
      <c r="K2593" s="9" t="s">
        <v>2475</v>
      </c>
      <c r="L2593" s="10">
        <v>44128</v>
      </c>
      <c r="M2593" s="9" t="s">
        <v>2289</v>
      </c>
      <c r="N2593" s="1">
        <f>COUNTIF(K:K,K2593)</f>
        <v>1</v>
      </c>
      <c r="O2593" s="1" t="str">
        <f t="shared" si="41"/>
        <v>Expenses,amount,,source,,expence amount,100,category,H2,item1,,item2,item3,H2,item4,,des,دومينوز,dae,44128,note2,رحلة مكة</v>
      </c>
      <c r="P2593">
        <f>COUNTIF(O:O,O2593)</f>
        <v>1</v>
      </c>
    </row>
    <row r="2594" spans="1:16" ht="30" customHeight="1" thickBot="1" x14ac:dyDescent="0.35">
      <c r="A2594" s="8">
        <v>44128.960694444446</v>
      </c>
      <c r="B2594" s="4" t="s">
        <v>9</v>
      </c>
      <c r="C2594" s="4"/>
      <c r="D2594" s="4"/>
      <c r="E2594" s="9">
        <v>75</v>
      </c>
      <c r="F2594" s="4" t="s">
        <v>14</v>
      </c>
      <c r="G2594" s="4"/>
      <c r="H2594" s="4"/>
      <c r="I2594" s="4" t="s">
        <v>14</v>
      </c>
      <c r="J2594" s="4"/>
      <c r="K2594" s="9" t="s">
        <v>2476</v>
      </c>
      <c r="L2594" s="10">
        <v>44128</v>
      </c>
      <c r="M2594" s="9" t="s">
        <v>2289</v>
      </c>
      <c r="N2594" s="1">
        <f>COUNTIF(K:K,K2594)</f>
        <v>1</v>
      </c>
      <c r="O2594" s="1" t="str">
        <f t="shared" si="41"/>
        <v>Expenses,amount,,source,,expence amount,75,category,H2,item1,,item2,item3,H2,item4,,des,شراء عبر نقاط البيع بطاقة: ***1693; مدى(أثير) من: ***3001 مبلغ: SAR 75.00 لدى: PINKBERRY في: 2020-10-24 13:25:31,dae,44128,note2,رحلة مكة</v>
      </c>
      <c r="P2594">
        <f>COUNTIF(O:O,O2594)</f>
        <v>1</v>
      </c>
    </row>
    <row r="2595" spans="1:16" ht="30" customHeight="1" thickBot="1" x14ac:dyDescent="0.35">
      <c r="A2595" s="8">
        <v>44129.423958333333</v>
      </c>
      <c r="B2595" s="4" t="s">
        <v>9</v>
      </c>
      <c r="C2595" s="4"/>
      <c r="D2595" s="4"/>
      <c r="E2595" s="9">
        <v>349.83</v>
      </c>
      <c r="F2595" s="4" t="s">
        <v>14</v>
      </c>
      <c r="G2595" s="4"/>
      <c r="H2595" s="4"/>
      <c r="I2595" s="4" t="s">
        <v>14</v>
      </c>
      <c r="J2595" s="4"/>
      <c r="K2595" s="9" t="s">
        <v>2477</v>
      </c>
      <c r="L2595" s="10">
        <v>44127</v>
      </c>
      <c r="M2595" s="9" t="s">
        <v>2289</v>
      </c>
      <c r="N2595" s="1">
        <f>COUNTIF(K:K,K2595)</f>
        <v>1</v>
      </c>
      <c r="O2595" s="1" t="str">
        <f t="shared" si="41"/>
        <v>Expenses,amount,,source,,expence amount,349.83,category,H2,item1,,item2,item3,H2,item4,,des,شراء عبر نقاط البيع بطاقة: ***1693; مدى(أثير) من: ***3001 مبلغ: SAR 349.83 لدى: Branch of Omran Saidi CORNICH ROAD في: 2020-10-23 15:42:01,dae,44127,note2,رحلة مكة</v>
      </c>
      <c r="P2595">
        <f>COUNTIF(O:O,O2595)</f>
        <v>1</v>
      </c>
    </row>
    <row r="2596" spans="1:16" ht="30" customHeight="1" thickBot="1" x14ac:dyDescent="0.35">
      <c r="A2596" s="8">
        <v>44129.424421296295</v>
      </c>
      <c r="B2596" s="4" t="s">
        <v>9</v>
      </c>
      <c r="C2596" s="4"/>
      <c r="D2596" s="4"/>
      <c r="E2596" s="9">
        <v>50</v>
      </c>
      <c r="F2596" s="4" t="s">
        <v>14</v>
      </c>
      <c r="G2596" s="4"/>
      <c r="H2596" s="4"/>
      <c r="I2596" s="4" t="s">
        <v>14</v>
      </c>
      <c r="J2596" s="4"/>
      <c r="K2596" s="9" t="s">
        <v>2478</v>
      </c>
      <c r="L2596" s="10">
        <v>44127</v>
      </c>
      <c r="M2596" s="9" t="s">
        <v>2289</v>
      </c>
      <c r="N2596" s="1">
        <f>COUNTIF(K:K,K2596)</f>
        <v>1</v>
      </c>
      <c r="O2596" s="1" t="str">
        <f t="shared" si="41"/>
        <v>Expenses,amount,,source,,expence amount,50,category,H2,item1,,item2,item3,H2,item4,,des,متفرقات,dae,44127,note2,رحلة مكة</v>
      </c>
      <c r="P2596">
        <f>COUNTIF(O:O,O2596)</f>
        <v>1</v>
      </c>
    </row>
    <row r="2597" spans="1:16" ht="30" customHeight="1" thickBot="1" x14ac:dyDescent="0.35">
      <c r="A2597" s="8">
        <v>44129.508715277778</v>
      </c>
      <c r="B2597" s="4" t="s">
        <v>9</v>
      </c>
      <c r="C2597" s="4"/>
      <c r="D2597" s="4"/>
      <c r="E2597" s="9">
        <v>500</v>
      </c>
      <c r="F2597" s="4" t="s">
        <v>20</v>
      </c>
      <c r="G2597" s="4"/>
      <c r="H2597" s="4" t="s">
        <v>30</v>
      </c>
      <c r="I2597" s="4"/>
      <c r="J2597" s="4"/>
      <c r="K2597" s="9" t="s">
        <v>2479</v>
      </c>
      <c r="L2597" s="10">
        <v>44129</v>
      </c>
      <c r="M2597" s="9" t="s">
        <v>2480</v>
      </c>
      <c r="N2597" s="1">
        <f>COUNTIF(K:K,K2597)</f>
        <v>1</v>
      </c>
      <c r="O2597" s="1" t="str">
        <f t="shared" si="41"/>
        <v>Expenses,amount,,source,,expence amount,500,category,Me,item1,,item2Other,item3,,item4,,des,الخدمات الحكومية دفع بمبلغ 500.00 SAR في 2020-10-25 10:14:26 تم الخصم من حساب ***3001.,dae,44129,note2,مخالفة مرورية</v>
      </c>
      <c r="P2597">
        <f>COUNTIF(O:O,O2597)</f>
        <v>1</v>
      </c>
    </row>
    <row r="2598" spans="1:16" ht="30" customHeight="1" thickBot="1" x14ac:dyDescent="0.35">
      <c r="A2598" s="8">
        <v>44129.509247685186</v>
      </c>
      <c r="B2598" s="4" t="s">
        <v>9</v>
      </c>
      <c r="C2598" s="4"/>
      <c r="D2598" s="4"/>
      <c r="E2598" s="9">
        <v>49</v>
      </c>
      <c r="F2598" s="4" t="s">
        <v>20</v>
      </c>
      <c r="G2598" s="4"/>
      <c r="H2598" s="4" t="s">
        <v>22</v>
      </c>
      <c r="I2598" s="4"/>
      <c r="J2598" s="4"/>
      <c r="K2598" s="9" t="s">
        <v>2481</v>
      </c>
      <c r="L2598" s="10">
        <v>44125</v>
      </c>
      <c r="M2598" s="9" t="s">
        <v>2289</v>
      </c>
      <c r="N2598" s="1">
        <f>COUNTIF(K:K,K2598)</f>
        <v>1</v>
      </c>
      <c r="O2598" s="1" t="str">
        <f t="shared" si="41"/>
        <v>Expenses,amount,,source,,expence amount,49,category,Me,item1,,item2Fuel,item3,,item4,,des,شراء عبر نقاط البيع بطاقة: ***1693; مدى(أثير) من: ***3001 مبلغ: SAR 49.00 لدى: ALDREES PTROLEUM AND T kka road في: 2020-10-21 13:17:21,dae,44125,note2,رحلة مكة</v>
      </c>
      <c r="P2598">
        <f>COUNTIF(O:O,O2598)</f>
        <v>1</v>
      </c>
    </row>
    <row r="2599" spans="1:16" ht="30" customHeight="1" thickBot="1" x14ac:dyDescent="0.35">
      <c r="A2599" s="8">
        <v>44129.582187499997</v>
      </c>
      <c r="B2599" s="4" t="s">
        <v>9</v>
      </c>
      <c r="C2599" s="4"/>
      <c r="D2599" s="4"/>
      <c r="E2599" s="9">
        <v>29.99</v>
      </c>
      <c r="F2599" s="4" t="s">
        <v>20</v>
      </c>
      <c r="G2599" s="4"/>
      <c r="H2599" s="4" t="s">
        <v>30</v>
      </c>
      <c r="I2599" s="4"/>
      <c r="J2599" s="4"/>
      <c r="K2599" s="9" t="s">
        <v>2482</v>
      </c>
      <c r="L2599" s="10">
        <v>44128</v>
      </c>
      <c r="M2599" s="4"/>
      <c r="N2599" s="1">
        <f>COUNTIF(K:K,K2599)</f>
        <v>1</v>
      </c>
      <c r="O2599" s="1" t="str">
        <f t="shared" si="41"/>
        <v>Expenses,amount,,source,,expence amount,29.99,category,Me,item1,,item2Other,item3,,item4,,des,مشتريات إنترنت بطاقة: **4529;مدى من: xx007 مبلغ: 29.99 SAR لدى: Microsoft Microsoft 36 في: 2020/10/24 11:19,dae,44128,note2,</v>
      </c>
      <c r="P2599">
        <f>COUNTIF(O:O,O2599)</f>
        <v>1</v>
      </c>
    </row>
    <row r="2600" spans="1:16" ht="30" customHeight="1" thickBot="1" x14ac:dyDescent="0.35">
      <c r="A2600" s="8">
        <v>44129.582858796297</v>
      </c>
      <c r="B2600" s="4" t="s">
        <v>9</v>
      </c>
      <c r="C2600" s="4"/>
      <c r="D2600" s="4"/>
      <c r="E2600" s="9">
        <v>35</v>
      </c>
      <c r="F2600" s="4" t="s">
        <v>14</v>
      </c>
      <c r="G2600" s="4"/>
      <c r="H2600" s="4"/>
      <c r="I2600" s="4" t="s">
        <v>14</v>
      </c>
      <c r="J2600" s="4"/>
      <c r="K2600" s="9" t="s">
        <v>2483</v>
      </c>
      <c r="L2600" s="10">
        <v>44124</v>
      </c>
      <c r="M2600" s="4"/>
      <c r="N2600" s="1">
        <f>COUNTIF(K:K,K2600)</f>
        <v>1</v>
      </c>
      <c r="O2600" s="1" t="str">
        <f t="shared" si="41"/>
        <v>Expenses,amount,,source,,expence amount,35,category,H2,item1,,item2,item3,H2,item4,,des,شراء عبر نقاط البيع بطاقة: ***1693; مدى(أثير) من: ***3001 مبلغ: SAR 35.00 لدى: MCDONALDS AL NADA PLAZ rd في: 2020-10-20 20:26:07,dae,44124,note2,</v>
      </c>
      <c r="P2600">
        <f>COUNTIF(O:O,O2600)</f>
        <v>1</v>
      </c>
    </row>
    <row r="2601" spans="1:16" ht="30" customHeight="1" thickBot="1" x14ac:dyDescent="0.35">
      <c r="A2601" s="8">
        <v>44129.64640046296</v>
      </c>
      <c r="B2601" s="4" t="s">
        <v>9</v>
      </c>
      <c r="C2601" s="4"/>
      <c r="D2601" s="4"/>
      <c r="E2601" s="9">
        <v>18</v>
      </c>
      <c r="F2601" s="4" t="s">
        <v>20</v>
      </c>
      <c r="G2601" s="4"/>
      <c r="H2601" s="4" t="s">
        <v>45</v>
      </c>
      <c r="I2601" s="4"/>
      <c r="J2601" s="4"/>
      <c r="K2601" s="9" t="s">
        <v>2484</v>
      </c>
      <c r="L2601" s="10">
        <v>44129</v>
      </c>
      <c r="M2601" s="4"/>
      <c r="N2601" s="1">
        <f>COUNTIF(K:K,K2601)</f>
        <v>1</v>
      </c>
      <c r="O2601" s="1" t="str">
        <f t="shared" si="41"/>
        <v>Expenses,amount,,source,,expence amount,18,category,Me,item1,,item2Laundry,item3,,item4,,des,شراء عبر نقاط البيع بطاقة: ***1693; مدى(أثير) من: ***3001 مبلغ: SAR 18.00 لدى: laundry HAYA ALI MOHAM 682 MED في: 2020-10-25 14:52:54,dae,44129,note2,</v>
      </c>
      <c r="P2601">
        <f>COUNTIF(O:O,O2601)</f>
        <v>1</v>
      </c>
    </row>
    <row r="2602" spans="1:16" ht="30" customHeight="1" thickBot="1" x14ac:dyDescent="0.35">
      <c r="A2602" s="8">
        <v>44129.647002314814</v>
      </c>
      <c r="B2602" s="4" t="s">
        <v>9</v>
      </c>
      <c r="C2602" s="4"/>
      <c r="D2602" s="4"/>
      <c r="E2602" s="9">
        <v>11</v>
      </c>
      <c r="F2602" s="4" t="s">
        <v>20</v>
      </c>
      <c r="G2602" s="4"/>
      <c r="H2602" s="4" t="s">
        <v>74</v>
      </c>
      <c r="I2602" s="4"/>
      <c r="J2602" s="4"/>
      <c r="K2602" s="9" t="s">
        <v>2485</v>
      </c>
      <c r="L2602" s="10">
        <v>44129</v>
      </c>
      <c r="M2602" s="9" t="s">
        <v>2486</v>
      </c>
      <c r="N2602" s="1">
        <f>COUNTIF(K:K,K2602)</f>
        <v>1</v>
      </c>
      <c r="O2602" s="1" t="str">
        <f t="shared" si="41"/>
        <v>Expenses,amount,,source,,expence amount,11,category,Me,item1,,item2Food,item3,,item4,,des,جزد,dae,44129,note2,جزء من 31</v>
      </c>
      <c r="P2602">
        <f>COUNTIF(O:O,O2602)</f>
        <v>1</v>
      </c>
    </row>
    <row r="2603" spans="1:16" ht="30" customHeight="1" thickBot="1" x14ac:dyDescent="0.35">
      <c r="A2603" s="8">
        <v>44129.666041666664</v>
      </c>
      <c r="B2603" s="4" t="s">
        <v>9</v>
      </c>
      <c r="C2603" s="4"/>
      <c r="D2603" s="4"/>
      <c r="E2603" s="9">
        <v>20</v>
      </c>
      <c r="F2603" s="4" t="s">
        <v>14</v>
      </c>
      <c r="G2603" s="4"/>
      <c r="H2603" s="4"/>
      <c r="I2603" s="4" t="s">
        <v>14</v>
      </c>
      <c r="J2603" s="4"/>
      <c r="K2603" s="9" t="s">
        <v>2487</v>
      </c>
      <c r="L2603" s="10">
        <v>44129</v>
      </c>
      <c r="M2603" s="9" t="s">
        <v>2392</v>
      </c>
      <c r="N2603" s="1">
        <f>COUNTIF(K:K,K2603)</f>
        <v>1</v>
      </c>
      <c r="O2603" s="1" t="str">
        <f t="shared" si="41"/>
        <v>Expenses,amount,,source,,expence amount,20,category,H2,item1,,item2,item3,H2,item4,,des,شراء عبر نقاط البيع بطاقة: ***1693; مدى(أثير) من: ***3001 مبلغ: SAR 31.00 لدى: MOHMMED KHALAF LLMQAWL llah في: 2020-10-25 12:55:49,dae,44129,note2,جزء</v>
      </c>
      <c r="P2603">
        <f>COUNTIF(O:O,O2603)</f>
        <v>1</v>
      </c>
    </row>
    <row r="2604" spans="1:16" ht="30" customHeight="1" thickBot="1" x14ac:dyDescent="0.35">
      <c r="A2604" s="8">
        <v>44129.735636574071</v>
      </c>
      <c r="B2604" s="4" t="s">
        <v>9</v>
      </c>
      <c r="C2604" s="4"/>
      <c r="D2604" s="4"/>
      <c r="E2604" s="9">
        <v>7.5</v>
      </c>
      <c r="F2604" s="4" t="s">
        <v>14</v>
      </c>
      <c r="G2604" s="4"/>
      <c r="H2604" s="4"/>
      <c r="I2604" s="4" t="s">
        <v>14</v>
      </c>
      <c r="J2604" s="4"/>
      <c r="K2604" s="9" t="s">
        <v>2488</v>
      </c>
      <c r="L2604" s="10">
        <v>44124</v>
      </c>
      <c r="M2604" s="4" t="s">
        <v>2489</v>
      </c>
      <c r="N2604" s="1">
        <f>COUNTIF(K:K,K2604)</f>
        <v>2</v>
      </c>
      <c r="O2604" s="1" t="str">
        <f t="shared" si="41"/>
        <v>Expenses,amount,,source,,expence amount,7.5,category,H2,item1,,item2,item3,H2,item4,,des,شراء عبر نقاط البيع بطاقة: ***1693; مدى(أثير) من: ***3001 مبلغ: SAR 22.50 لدى: Ruba Muhammad Al Hamid st Al Nada في: 2020-10-20 21:17:02,dae,44124,note2,Some</v>
      </c>
      <c r="P2604">
        <f>COUNTIF(O:O,O2604)</f>
        <v>1</v>
      </c>
    </row>
    <row r="2605" spans="1:16" ht="30" customHeight="1" thickBot="1" x14ac:dyDescent="0.35">
      <c r="A2605" s="8">
        <v>44129.736076388886</v>
      </c>
      <c r="B2605" s="4" t="s">
        <v>9</v>
      </c>
      <c r="C2605" s="4"/>
      <c r="D2605" s="4"/>
      <c r="E2605" s="9">
        <v>15</v>
      </c>
      <c r="F2605" s="4" t="s">
        <v>10</v>
      </c>
      <c r="G2605" s="4" t="s">
        <v>10</v>
      </c>
      <c r="H2605" s="4"/>
      <c r="I2605" s="4"/>
      <c r="J2605" s="4"/>
      <c r="K2605" s="9" t="s">
        <v>2488</v>
      </c>
      <c r="L2605" s="10">
        <v>44124</v>
      </c>
      <c r="M2605" s="4" t="s">
        <v>2489</v>
      </c>
      <c r="N2605" s="1">
        <f>COUNTIF(K:K,K2605)</f>
        <v>2</v>
      </c>
      <c r="O2605" s="1" t="str">
        <f t="shared" si="41"/>
        <v>Expenses,amount,,source,,expence amount,15,category,H1,item1,H1,item2,item3,,item4,,des,شراء عبر نقاط البيع بطاقة: ***1693; مدى(أثير) من: ***3001 مبلغ: SAR 22.50 لدى: Ruba Muhammad Al Hamid st Al Nada في: 2020-10-20 21:17:02,dae,44124,note2,Some</v>
      </c>
      <c r="P2605">
        <f>COUNTIF(O:O,O2605)</f>
        <v>1</v>
      </c>
    </row>
    <row r="2606" spans="1:16" ht="30" customHeight="1" thickBot="1" x14ac:dyDescent="0.35">
      <c r="A2606" s="8">
        <v>44130.373888888891</v>
      </c>
      <c r="B2606" s="4" t="s">
        <v>9</v>
      </c>
      <c r="C2606" s="4"/>
      <c r="D2606" s="4"/>
      <c r="E2606" s="9">
        <v>103.5</v>
      </c>
      <c r="F2606" s="4" t="s">
        <v>14</v>
      </c>
      <c r="G2606" s="4"/>
      <c r="H2606" s="4"/>
      <c r="I2606" s="4" t="s">
        <v>14</v>
      </c>
      <c r="J2606" s="4"/>
      <c r="K2606" s="9" t="s">
        <v>2490</v>
      </c>
      <c r="L2606" s="10">
        <v>44129</v>
      </c>
      <c r="M2606" s="4"/>
      <c r="N2606" s="1">
        <f>COUNTIF(K:K,K2606)</f>
        <v>1</v>
      </c>
      <c r="O2606" s="1" t="str">
        <f t="shared" si="41"/>
        <v>Expenses,amount,,source,,expence amount,103.5,category,H2,item1,,item2,item3,H2,item4,,des,شراء إنترنت بطاقة: ***1693;مدى من: ***3001 مبلغ: SAR 103.50 لدى: Almawarid For Recrui في: 2020-10-25 23:36:54,dae,44129,note2,</v>
      </c>
      <c r="P2606">
        <f>COUNTIF(O:O,O2606)</f>
        <v>1</v>
      </c>
    </row>
    <row r="2607" spans="1:16" ht="30" customHeight="1" thickBot="1" x14ac:dyDescent="0.35">
      <c r="A2607" s="8">
        <v>44130.374247685184</v>
      </c>
      <c r="B2607" s="4" t="s">
        <v>9</v>
      </c>
      <c r="C2607" s="4"/>
      <c r="D2607" s="4"/>
      <c r="E2607" s="9">
        <v>128.5</v>
      </c>
      <c r="F2607" s="4" t="s">
        <v>14</v>
      </c>
      <c r="G2607" s="4"/>
      <c r="H2607" s="4"/>
      <c r="I2607" s="4" t="s">
        <v>14</v>
      </c>
      <c r="J2607" s="4"/>
      <c r="K2607" s="9" t="s">
        <v>2491</v>
      </c>
      <c r="L2607" s="10">
        <v>44129</v>
      </c>
      <c r="M2607" s="4"/>
      <c r="N2607" s="1">
        <f>COUNTIF(K:K,K2607)</f>
        <v>1</v>
      </c>
      <c r="O2607" s="1" t="str">
        <f t="shared" si="41"/>
        <v>Expenses,amount,,source,,expence amount,128.5,category,H2,item1,,item2,item3,H2,item4,,des,شراء عبر نقاط البيع بطاقة: ***1693; مدى(أثير) من: ***3001 مبلغ: SAR 128.50 لدى: KFC ALRABEA DRIVE THRU H في: 2020-10-25 21:39:27,dae,44129,note2,</v>
      </c>
      <c r="P2607">
        <f>COUNTIF(O:O,O2607)</f>
        <v>1</v>
      </c>
    </row>
    <row r="2608" spans="1:16" ht="30" customHeight="1" thickBot="1" x14ac:dyDescent="0.35">
      <c r="A2608" s="8">
        <v>44130.437696759262</v>
      </c>
      <c r="B2608" s="4" t="s">
        <v>9</v>
      </c>
      <c r="C2608" s="4"/>
      <c r="D2608" s="4"/>
      <c r="E2608" s="9">
        <v>25</v>
      </c>
      <c r="F2608" s="4" t="s">
        <v>14</v>
      </c>
      <c r="G2608" s="4"/>
      <c r="H2608" s="4"/>
      <c r="I2608" s="4" t="s">
        <v>14</v>
      </c>
      <c r="J2608" s="4"/>
      <c r="K2608" s="9" t="s">
        <v>2492</v>
      </c>
      <c r="L2608" s="10">
        <v>44129</v>
      </c>
      <c r="M2608" s="4"/>
      <c r="N2608" s="1">
        <f>COUNTIF(K:K,K2608)</f>
        <v>1</v>
      </c>
      <c r="O2608" s="1" t="str">
        <f t="shared" si="41"/>
        <v>Expenses,amount,,source,,expence amount,25,category,H2,item1,,item2,item3,H2,item4,,des,شراء عبر نقاط البيع بطاقة: ***1693; مدى(أثير) من: ***3001 مبلغ: SAR 25.00 لدى: DAR ALAMERAT TRADING t في: 2020-10-25 20:40:09,dae,44129,note2,</v>
      </c>
      <c r="P2608">
        <f>COUNTIF(O:O,O2608)</f>
        <v>1</v>
      </c>
    </row>
    <row r="2609" spans="1:16" ht="30" customHeight="1" thickBot="1" x14ac:dyDescent="0.35">
      <c r="A2609" s="8">
        <v>44130.438009259262</v>
      </c>
      <c r="B2609" s="4" t="s">
        <v>9</v>
      </c>
      <c r="C2609" s="4"/>
      <c r="D2609" s="4"/>
      <c r="E2609" s="9">
        <v>50</v>
      </c>
      <c r="F2609" s="4" t="s">
        <v>14</v>
      </c>
      <c r="G2609" s="4"/>
      <c r="H2609" s="4"/>
      <c r="I2609" s="4" t="s">
        <v>14</v>
      </c>
      <c r="J2609" s="4"/>
      <c r="K2609" s="9" t="s">
        <v>2493</v>
      </c>
      <c r="L2609" s="10">
        <v>44129</v>
      </c>
      <c r="M2609" s="4"/>
      <c r="N2609" s="1">
        <f>COUNTIF(K:K,K2609)</f>
        <v>1</v>
      </c>
      <c r="O2609" s="1" t="str">
        <f t="shared" si="41"/>
        <v>Expenses,amount,,source,,expence amount,50,category,H2,item1,,item2,item3,H2,item4,,des,شراء عبر نقاط البيع بطاقة: ***1693; مدى(أثير) من: ***3001 مبلغ: SAR 50.00 لدى: ABDULLAH S ALYOUSIFI E DH في: 2020-10-25 20:27:25,dae,44129,note2,</v>
      </c>
      <c r="P2609">
        <f>COUNTIF(O:O,O2609)</f>
        <v>1</v>
      </c>
    </row>
    <row r="2610" spans="1:16" ht="30" customHeight="1" thickBot="1" x14ac:dyDescent="0.35">
      <c r="A2610" s="8">
        <v>44130.485555555555</v>
      </c>
      <c r="B2610" s="4" t="s">
        <v>9</v>
      </c>
      <c r="C2610" s="4"/>
      <c r="D2610" s="4"/>
      <c r="E2610" s="9">
        <v>34.15</v>
      </c>
      <c r="F2610" s="4" t="s">
        <v>14</v>
      </c>
      <c r="G2610" s="4"/>
      <c r="H2610" s="4"/>
      <c r="I2610" s="4" t="s">
        <v>14</v>
      </c>
      <c r="J2610" s="4"/>
      <c r="K2610" s="9" t="s">
        <v>2494</v>
      </c>
      <c r="L2610" s="10">
        <v>44124</v>
      </c>
      <c r="M2610" s="4"/>
      <c r="N2610" s="1">
        <f>COUNTIF(K:K,K2610)</f>
        <v>1</v>
      </c>
      <c r="O2610" s="1" t="str">
        <f t="shared" si="41"/>
        <v>Expenses,amount,,source,,expence amount,34.15,category,H2,item1,,item2,item3,H2,item4,,des,شراء عبر نقاط البيع بطاقة:*9034;مدى(أثير) من:*2984 لدى:Ruba Muhammad Al-Hamid مبلغ:SAR 34.15 في:20-10-20 16:18,dae,44124,note2,</v>
      </c>
      <c r="P2610">
        <f>COUNTIF(O:O,O2610)</f>
        <v>1</v>
      </c>
    </row>
    <row r="2611" spans="1:16" ht="30" customHeight="1" thickBot="1" x14ac:dyDescent="0.35">
      <c r="A2611" s="8">
        <v>44130.485972222225</v>
      </c>
      <c r="B2611" s="4" t="s">
        <v>9</v>
      </c>
      <c r="C2611" s="4"/>
      <c r="D2611" s="4"/>
      <c r="E2611" s="9">
        <v>34.5</v>
      </c>
      <c r="F2611" s="4" t="s">
        <v>60</v>
      </c>
      <c r="G2611" s="4"/>
      <c r="H2611" s="4"/>
      <c r="I2611" s="4"/>
      <c r="J2611" s="4"/>
      <c r="K2611" s="9" t="s">
        <v>2495</v>
      </c>
      <c r="L2611" s="10">
        <v>44118</v>
      </c>
      <c r="M2611" s="4"/>
      <c r="N2611" s="1">
        <f>COUNTIF(K:K,K2611)</f>
        <v>1</v>
      </c>
      <c r="O2611" s="1" t="str">
        <f t="shared" si="41"/>
        <v>Expenses,amount,,source,,expence amount,34.5,category,Res,item1,,item2,item3,,item4,,des,شراء انترنت بطاقة:*9034;مدى من:*2984 لدى:STC-Sale مبلغ:SAR 34.50 في:20-10-14 09:50,dae,44118,note2,</v>
      </c>
      <c r="P2611">
        <f>COUNTIF(O:O,O2611)</f>
        <v>1</v>
      </c>
    </row>
    <row r="2612" spans="1:16" ht="30" customHeight="1" thickBot="1" x14ac:dyDescent="0.35">
      <c r="A2612" s="8">
        <v>44130.625115740739</v>
      </c>
      <c r="B2612" s="4" t="s">
        <v>9</v>
      </c>
      <c r="C2612" s="4"/>
      <c r="D2612" s="4"/>
      <c r="E2612" s="9">
        <v>725</v>
      </c>
      <c r="F2612" s="4" t="s">
        <v>14</v>
      </c>
      <c r="G2612" s="4"/>
      <c r="H2612" s="4"/>
      <c r="I2612" s="4" t="s">
        <v>14</v>
      </c>
      <c r="J2612" s="4"/>
      <c r="K2612" s="9" t="s">
        <v>2496</v>
      </c>
      <c r="L2612" s="10">
        <v>44125</v>
      </c>
      <c r="M2612" s="9" t="s">
        <v>2289</v>
      </c>
      <c r="N2612" s="1">
        <f>COUNTIF(K:K,K2612)</f>
        <v>1</v>
      </c>
      <c r="O2612" s="1" t="str">
        <f t="shared" si="41"/>
        <v>Expenses,amount,,source,,expence amount,725,category,H2,item1,,item2,item3,H2,item4,,des,شراء عبر نقاط البيع بطاقة:*9034;مدى(أثير) من:*2984 لدى:ALFARIS مبلغ:SAR 800.00 في:20-10-21 12:33,dae,44125,note2,رحلة مكة</v>
      </c>
      <c r="P2612">
        <f>COUNTIF(O:O,O2612)</f>
        <v>1</v>
      </c>
    </row>
    <row r="2613" spans="1:16" ht="30" customHeight="1" thickBot="1" x14ac:dyDescent="0.35">
      <c r="A2613" s="8">
        <v>44130.625821759262</v>
      </c>
      <c r="B2613" s="4" t="s">
        <v>9</v>
      </c>
      <c r="C2613" s="4"/>
      <c r="D2613" s="4"/>
      <c r="E2613" s="9">
        <v>20.7</v>
      </c>
      <c r="F2613" s="4" t="s">
        <v>10</v>
      </c>
      <c r="G2613" s="4" t="s">
        <v>10</v>
      </c>
      <c r="H2613" s="4"/>
      <c r="I2613" s="4"/>
      <c r="J2613" s="4"/>
      <c r="K2613" s="9" t="s">
        <v>2497</v>
      </c>
      <c r="L2613" s="10">
        <v>44124</v>
      </c>
      <c r="M2613" s="4"/>
      <c r="N2613" s="1">
        <f>COUNTIF(K:K,K2613)</f>
        <v>1</v>
      </c>
      <c r="O2613" s="1" t="str">
        <f t="shared" si="41"/>
        <v>Expenses,amount,,source,,expence amount,20.7,category,H1,item1,H1,item2,item3,,item4,,des,شراء عبر نقاط البيع بطاقة:*9034;مدى(أثير) من:*2984 لدى:ADAM PHARMACY 21 مبلغ:SAR 20.70 في:20-10-20 16:20,dae,44124,note2,</v>
      </c>
      <c r="P2613">
        <f>COUNTIF(O:O,O2613)</f>
        <v>1</v>
      </c>
    </row>
    <row r="2614" spans="1:16" ht="30" customHeight="1" thickBot="1" x14ac:dyDescent="0.35">
      <c r="A2614" s="8">
        <v>44130.66574074074</v>
      </c>
      <c r="B2614" s="4" t="s">
        <v>9</v>
      </c>
      <c r="C2614" s="4"/>
      <c r="D2614" s="4"/>
      <c r="E2614" s="9">
        <v>1099</v>
      </c>
      <c r="F2614" s="4" t="s">
        <v>14</v>
      </c>
      <c r="G2614" s="4"/>
      <c r="H2614" s="4"/>
      <c r="I2614" s="4" t="s">
        <v>14</v>
      </c>
      <c r="J2614" s="4"/>
      <c r="K2614" s="9" t="s">
        <v>2498</v>
      </c>
      <c r="L2614" s="10">
        <v>44127</v>
      </c>
      <c r="M2614" s="9" t="s">
        <v>2289</v>
      </c>
      <c r="N2614" s="1">
        <f>COUNTIF(K:K,K2614)</f>
        <v>1</v>
      </c>
      <c r="O2614" s="1" t="str">
        <f t="shared" si="41"/>
        <v>Expenses,amount,,source,,expence amount,1099,category,H2,item1,,item2,item3,H2,item4,,des,شراء عبر نقاط البيع بطاقة: ***1693; مدى(أثير) من: ***3001 مبلغ: SAR 1,599.00 لدى: BOUDL TAHLEYA في: 2020-10-23 16:27:37,dae,44127,note2,رحلة مكة</v>
      </c>
      <c r="P2614">
        <f>COUNTIF(O:O,O2614)</f>
        <v>1</v>
      </c>
    </row>
    <row r="2615" spans="1:16" ht="30" customHeight="1" thickBot="1" x14ac:dyDescent="0.35">
      <c r="A2615" s="8">
        <v>44130.736840277779</v>
      </c>
      <c r="B2615" s="4" t="s">
        <v>9</v>
      </c>
      <c r="C2615" s="4"/>
      <c r="D2615" s="4"/>
      <c r="E2615" s="9">
        <v>50</v>
      </c>
      <c r="F2615" s="4" t="s">
        <v>20</v>
      </c>
      <c r="G2615" s="4"/>
      <c r="H2615" s="4" t="s">
        <v>22</v>
      </c>
      <c r="I2615" s="4"/>
      <c r="J2615" s="4"/>
      <c r="K2615" s="9" t="s">
        <v>2499</v>
      </c>
      <c r="L2615" s="10">
        <v>44130</v>
      </c>
      <c r="M2615" s="4"/>
      <c r="N2615" s="1">
        <f>COUNTIF(K:K,K2615)</f>
        <v>1</v>
      </c>
      <c r="O2615" s="1" t="str">
        <f t="shared" si="41"/>
        <v>Expenses,amount,,source,,expence amount,50,category,Me,item1,,item2Fuel,item3,,item4,,des,شراء عبر نقاط البيع بطاقة: ***1693; مدى(أثير) من: ***3001 مبلغ: SAR 50.00 لدى: WADI ALBASHAER COMPANY Al Olaya في: 2020-10-26 16:05:18,dae,44130,note2,</v>
      </c>
      <c r="P2615">
        <f>COUNTIF(O:O,O2615)</f>
        <v>1</v>
      </c>
    </row>
    <row r="2616" spans="1:16" ht="30" customHeight="1" thickBot="1" x14ac:dyDescent="0.35">
      <c r="A2616" s="8">
        <v>44130.737164351849</v>
      </c>
      <c r="B2616" s="4" t="s">
        <v>9</v>
      </c>
      <c r="C2616" s="4"/>
      <c r="D2616" s="4"/>
      <c r="E2616" s="9">
        <v>36</v>
      </c>
      <c r="F2616" s="4" t="s">
        <v>14</v>
      </c>
      <c r="G2616" s="4"/>
      <c r="H2616" s="4"/>
      <c r="I2616" s="4" t="s">
        <v>14</v>
      </c>
      <c r="J2616" s="4"/>
      <c r="K2616" s="9" t="s">
        <v>2500</v>
      </c>
      <c r="L2616" s="10">
        <v>44130</v>
      </c>
      <c r="M2616" s="4"/>
      <c r="N2616" s="1">
        <f>COUNTIF(K:K,K2616)</f>
        <v>1</v>
      </c>
      <c r="O2616" s="1" t="str">
        <f t="shared" si="41"/>
        <v>Expenses,amount,,source,,expence amount,36,category,H2,item1,,item2,item3,H2,item4,,des,عملية شراء مدى عبر الإنترنت بمبلغ 36.00 SAR بإستخدام بطاقة مدى رقم ***1693 في 2020-10-26 14:03:48 تم الخصم من حساب ***3001.,dae,44130,note2,</v>
      </c>
      <c r="P2616">
        <f>COUNTIF(O:O,O2616)</f>
        <v>1</v>
      </c>
    </row>
    <row r="2617" spans="1:16" ht="30" customHeight="1" thickBot="1" x14ac:dyDescent="0.35">
      <c r="A2617" s="8">
        <v>44132.842083333337</v>
      </c>
      <c r="B2617" s="4" t="s">
        <v>9</v>
      </c>
      <c r="C2617" s="4"/>
      <c r="D2617" s="4"/>
      <c r="E2617" s="9">
        <v>102</v>
      </c>
      <c r="F2617" s="4" t="s">
        <v>20</v>
      </c>
      <c r="G2617" s="4"/>
      <c r="H2617" s="4" t="s">
        <v>22</v>
      </c>
      <c r="I2617" s="4"/>
      <c r="J2617" s="4"/>
      <c r="K2617" s="9" t="s">
        <v>2501</v>
      </c>
      <c r="L2617" s="10">
        <v>44131</v>
      </c>
      <c r="M2617" s="4"/>
      <c r="N2617" s="1">
        <f>COUNTIF(K:K,K2617)</f>
        <v>1</v>
      </c>
      <c r="O2617" s="1" t="str">
        <f t="shared" si="41"/>
        <v>Expenses,amount,,source,,expence amount,102,category,Me,item1,,item2Fuel,item3,,item4,,des,مشتريات نقاط البيع بطاقة: **4529;مدى(تطبيق مدى Pay) من: xx007 مبلغ: 102.00 SAR لدى: YOUSEF FAHAD ALQHATANI دولة: السعودية في: 2020/10/28 19:18,dae,44131,note2,</v>
      </c>
      <c r="P2617">
        <f>COUNTIF(O:O,O2617)</f>
        <v>1</v>
      </c>
    </row>
    <row r="2618" spans="1:16" ht="30" customHeight="1" thickBot="1" x14ac:dyDescent="0.35">
      <c r="A2618" s="8">
        <v>44132.887662037036</v>
      </c>
      <c r="B2618" s="4" t="s">
        <v>9</v>
      </c>
      <c r="C2618" s="4"/>
      <c r="D2618" s="4"/>
      <c r="E2618" s="9">
        <v>48</v>
      </c>
      <c r="F2618" s="4" t="s">
        <v>10</v>
      </c>
      <c r="G2618" s="4" t="s">
        <v>10</v>
      </c>
      <c r="H2618" s="4"/>
      <c r="I2618" s="4"/>
      <c r="J2618" s="4"/>
      <c r="K2618" s="9" t="s">
        <v>2502</v>
      </c>
      <c r="L2618" s="10">
        <v>44132</v>
      </c>
      <c r="M2618" s="4"/>
      <c r="N2618" s="1">
        <f>COUNTIF(K:K,K2618)</f>
        <v>1</v>
      </c>
      <c r="O2618" s="1" t="str">
        <f t="shared" si="41"/>
        <v>Expenses,amount,,source,,expence amount,48,category,H1,item1,H1,item2,item3,,item4,,des,مشتريات نقاط البيع بطاقة: **4529;تطبيق Apple Pay من: xx007 مبلغ: 48.00 SAR لدى: NOOR ALRIYADH دولة: السعودية في: 2020/10/28 20:37,dae,44132,note2,</v>
      </c>
      <c r="P2618">
        <f>COUNTIF(O:O,O2618)</f>
        <v>1</v>
      </c>
    </row>
    <row r="2619" spans="1:16" ht="30" customHeight="1" thickBot="1" x14ac:dyDescent="0.35">
      <c r="A2619" s="8">
        <v>44132.888009259259</v>
      </c>
      <c r="B2619" s="4" t="s">
        <v>9</v>
      </c>
      <c r="C2619" s="4"/>
      <c r="D2619" s="4"/>
      <c r="E2619" s="9">
        <v>48</v>
      </c>
      <c r="F2619" s="4" t="s">
        <v>60</v>
      </c>
      <c r="G2619" s="4"/>
      <c r="H2619" s="4"/>
      <c r="I2619" s="4"/>
      <c r="J2619" s="4"/>
      <c r="K2619" s="9" t="s">
        <v>2503</v>
      </c>
      <c r="L2619" s="10">
        <v>44132</v>
      </c>
      <c r="M2619" s="4"/>
      <c r="N2619" s="1">
        <f>COUNTIF(K:K,K2619)</f>
        <v>1</v>
      </c>
      <c r="O2619" s="1" t="str">
        <f t="shared" si="41"/>
        <v>Expenses,amount,,source,,expence amount,48,category,Res,item1,,item2,item3,,item4,,des,مشتريات إنترنت بطاقة: **4529;مدى من: xx007 مبلغ: 48.00 SAR لدى: Careem Transportation في: 2020/10/28 13:09,dae,44132,note2,</v>
      </c>
      <c r="P2619">
        <f>COUNTIF(O:O,O2619)</f>
        <v>1</v>
      </c>
    </row>
    <row r="2620" spans="1:16" ht="30" customHeight="1" thickBot="1" x14ac:dyDescent="0.35">
      <c r="A2620" s="8">
        <v>44132.992743055554</v>
      </c>
      <c r="B2620" s="4" t="s">
        <v>9</v>
      </c>
      <c r="C2620" s="4"/>
      <c r="D2620" s="4"/>
      <c r="E2620" s="9">
        <v>40</v>
      </c>
      <c r="F2620" s="4" t="s">
        <v>14</v>
      </c>
      <c r="G2620" s="4"/>
      <c r="H2620" s="4"/>
      <c r="I2620" s="4" t="s">
        <v>14</v>
      </c>
      <c r="J2620" s="4"/>
      <c r="K2620" s="9" t="s">
        <v>2504</v>
      </c>
      <c r="L2620" s="10">
        <v>44132</v>
      </c>
      <c r="M2620" s="4"/>
      <c r="N2620" s="1">
        <f>COUNTIF(K:K,K2620)</f>
        <v>1</v>
      </c>
      <c r="O2620" s="1" t="str">
        <f t="shared" si="41"/>
        <v>Expenses,amount,,source,,expence amount,40,category,H2,item1,,item2,item3,H2,item4,,des,شراء عبر نقاط البيع بطاقة: ***1693; مدى(أثير) من: ***3001 مبلغ: SAR 40.00 لدى: MCDONALDS AL NADA PLAZ rd في: 2020-10-28 22:02:37,dae,44132,note2,</v>
      </c>
      <c r="P2620">
        <f>COUNTIF(O:O,O2620)</f>
        <v>1</v>
      </c>
    </row>
    <row r="2621" spans="1:16" ht="30" customHeight="1" thickBot="1" x14ac:dyDescent="0.35">
      <c r="A2621" s="8">
        <v>44132.99322916667</v>
      </c>
      <c r="B2621" s="4" t="s">
        <v>9</v>
      </c>
      <c r="C2621" s="4"/>
      <c r="D2621" s="4"/>
      <c r="E2621" s="9">
        <v>17.96</v>
      </c>
      <c r="F2621" s="4" t="s">
        <v>14</v>
      </c>
      <c r="G2621" s="4"/>
      <c r="H2621" s="4"/>
      <c r="I2621" s="4" t="s">
        <v>14</v>
      </c>
      <c r="J2621" s="4"/>
      <c r="K2621" s="9" t="s">
        <v>2505</v>
      </c>
      <c r="L2621" s="10">
        <v>44132</v>
      </c>
      <c r="M2621" s="4"/>
      <c r="N2621" s="1">
        <f>COUNTIF(K:K,K2621)</f>
        <v>1</v>
      </c>
      <c r="O2621" s="1" t="str">
        <f t="shared" si="41"/>
        <v>Expenses,amount,,source,,expence amount,17.96,category,H2,item1,,item2,item3,H2,item4,,des,شراء عبر نقاط البيع بطاقة: ***1693; مدى(أثير) من: ***3001 مبلغ: SAR 17.96 لدى: THREE FOODS MARKET في: 2020-10-28 21:48:10,dae,44132,note2,</v>
      </c>
      <c r="P2621">
        <f>COUNTIF(O:O,O2621)</f>
        <v>1</v>
      </c>
    </row>
    <row r="2622" spans="1:16" ht="30" customHeight="1" thickBot="1" x14ac:dyDescent="0.35">
      <c r="A2622" s="8">
        <v>44133.01152777778</v>
      </c>
      <c r="B2622" s="4" t="s">
        <v>9</v>
      </c>
      <c r="C2622" s="4"/>
      <c r="D2622" s="4"/>
      <c r="E2622" s="9">
        <v>115</v>
      </c>
      <c r="F2622" s="4" t="s">
        <v>20</v>
      </c>
      <c r="G2622" s="4"/>
      <c r="H2622" s="4" t="s">
        <v>30</v>
      </c>
      <c r="I2622" s="4"/>
      <c r="J2622" s="4"/>
      <c r="K2622" s="9" t="s">
        <v>2506</v>
      </c>
      <c r="L2622" s="10">
        <v>44132</v>
      </c>
      <c r="M2622" s="4"/>
      <c r="N2622" s="1">
        <f>COUNTIF(K:K,K2622)</f>
        <v>1</v>
      </c>
      <c r="O2622" s="1" t="str">
        <f t="shared" si="41"/>
        <v>Expenses,amount,,source,,expence amount,115,category,Me,item1,,item2Other,item3,,item4,,des,مشتريات نقاط البيع بطاقة: **4529;مدى من: xx007 مبلغ: 30 USD لدى: GRAMMARLY CO 1OATHPD دولة: أمريكا في: 2020/10/28 21:16,dae,44132,note2,</v>
      </c>
      <c r="P2622">
        <f>COUNTIF(O:O,O2622)</f>
        <v>1</v>
      </c>
    </row>
    <row r="2623" spans="1:16" ht="30" customHeight="1" thickBot="1" x14ac:dyDescent="0.35">
      <c r="A2623" s="8">
        <v>44133.012025462966</v>
      </c>
      <c r="B2623" s="4" t="s">
        <v>9</v>
      </c>
      <c r="C2623" s="4"/>
      <c r="D2623" s="4"/>
      <c r="E2623" s="9">
        <v>146.53</v>
      </c>
      <c r="F2623" s="4" t="s">
        <v>14</v>
      </c>
      <c r="G2623" s="4"/>
      <c r="H2623" s="4"/>
      <c r="I2623" s="4" t="s">
        <v>14</v>
      </c>
      <c r="J2623" s="4"/>
      <c r="K2623" s="9" t="s">
        <v>2507</v>
      </c>
      <c r="L2623" s="10">
        <v>44130</v>
      </c>
      <c r="M2623" s="4"/>
      <c r="N2623" s="1">
        <f>COUNTIF(K:K,K2623)</f>
        <v>1</v>
      </c>
      <c r="O2623" s="1" t="str">
        <f t="shared" si="41"/>
        <v>Expenses,amount,,source,,expence amount,146.53,category,H2,item1,,item2,item3,H2,item4,,des,شراء عبر نقاط البيع بطاقة: ***1693; مدى(أثير) من: ***3001 مبلغ: SAR 146.53 لدى: ALOTHAIM ANAS BIN MALI with king ab في: 2020-10-26 22:29:00,dae,44130,note2,</v>
      </c>
      <c r="P2623">
        <f>COUNTIF(O:O,O2623)</f>
        <v>1</v>
      </c>
    </row>
    <row r="2624" spans="1:16" ht="30" customHeight="1" thickBot="1" x14ac:dyDescent="0.35">
      <c r="A2624" s="8">
        <v>44133.372083333335</v>
      </c>
      <c r="B2624" s="4" t="s">
        <v>9</v>
      </c>
      <c r="C2624" s="4"/>
      <c r="D2624" s="4"/>
      <c r="E2624" s="9">
        <v>12.65</v>
      </c>
      <c r="F2624" s="4" t="s">
        <v>10</v>
      </c>
      <c r="G2624" s="4" t="s">
        <v>10</v>
      </c>
      <c r="H2624" s="4"/>
      <c r="I2624" s="4"/>
      <c r="J2624" s="4"/>
      <c r="K2624" s="9" t="s">
        <v>2508</v>
      </c>
      <c r="L2624" s="10">
        <v>44130</v>
      </c>
      <c r="M2624" s="4"/>
      <c r="N2624" s="1">
        <f>COUNTIF(K:K,K2624)</f>
        <v>1</v>
      </c>
      <c r="O2624" s="1" t="str">
        <f t="shared" si="41"/>
        <v>Expenses,amount,,source,,expence amount,12.65,category,H1,item1,H1,item2,item3,,item4,,des,شراء عبر نقاط البيع بطاقة: ***1693; مدى من: ***3001 مبلغ: SAR 12.65 لدى: Ruba Al Hamidani Foods في: 2020-10-26 23:09:40,dae,44130,note2,</v>
      </c>
      <c r="P2624">
        <f>COUNTIF(O:O,O2624)</f>
        <v>1</v>
      </c>
    </row>
    <row r="2625" spans="1:16" ht="30" customHeight="1" thickBot="1" x14ac:dyDescent="0.35">
      <c r="A2625" s="8">
        <v>44133.372534722221</v>
      </c>
      <c r="B2625" s="4" t="s">
        <v>9</v>
      </c>
      <c r="C2625" s="4"/>
      <c r="D2625" s="4"/>
      <c r="E2625" s="9">
        <v>23.85</v>
      </c>
      <c r="F2625" s="4" t="s">
        <v>20</v>
      </c>
      <c r="G2625" s="4"/>
      <c r="H2625" s="4" t="s">
        <v>74</v>
      </c>
      <c r="I2625" s="4"/>
      <c r="J2625" s="4"/>
      <c r="K2625" s="9" t="s">
        <v>2509</v>
      </c>
      <c r="L2625" s="10">
        <v>44131</v>
      </c>
      <c r="M2625" s="4"/>
      <c r="N2625" s="1">
        <f>COUNTIF(K:K,K2625)</f>
        <v>1</v>
      </c>
      <c r="O2625" s="1" t="str">
        <f t="shared" si="41"/>
        <v>Expenses,amount,,source,,expence amount,23.85,category,Me,item1,,item2Food,item3,,item4,,des,شراء عبر نقاط البيع بطاقة: ***1693; مدى(أثير) من: ***3001 مبلغ: SAR 23.85 لدى: SUB WAY في: 2020-10-27 14:11:47,dae,44131,note2,</v>
      </c>
      <c r="P2625">
        <f>COUNTIF(O:O,O2625)</f>
        <v>1</v>
      </c>
    </row>
    <row r="2626" spans="1:16" ht="30" customHeight="1" thickBot="1" x14ac:dyDescent="0.35">
      <c r="A2626" s="8">
        <v>44133.377893518518</v>
      </c>
      <c r="B2626" s="4" t="s">
        <v>9</v>
      </c>
      <c r="C2626" s="4"/>
      <c r="D2626" s="4"/>
      <c r="E2626" s="9">
        <v>34.229999999999997</v>
      </c>
      <c r="F2626" s="4" t="s">
        <v>14</v>
      </c>
      <c r="G2626" s="4"/>
      <c r="H2626" s="4"/>
      <c r="I2626" s="4" t="s">
        <v>14</v>
      </c>
      <c r="J2626" s="4"/>
      <c r="K2626" s="9" t="s">
        <v>2510</v>
      </c>
      <c r="L2626" s="10">
        <v>44130</v>
      </c>
      <c r="M2626" s="4"/>
      <c r="N2626" s="1">
        <f>COUNTIF(K:K,K2626)</f>
        <v>1</v>
      </c>
      <c r="O2626" s="1" t="str">
        <f t="shared" si="41"/>
        <v>Expenses,amount,,source,,expence amount,34.23,category,H2,item1,,item2,item3,H2,item4,,des,شراء عبر نقاط البيع بطاقة: ***1693; مدى(أثير) من: ***3001 مبلغ: SAR 34.23 لدى: TAMIMI MARKETS S150 في: 2020-10-26 23:08:08,dae,44130,note2,</v>
      </c>
      <c r="P2626">
        <f>COUNTIF(O:O,O2626)</f>
        <v>1</v>
      </c>
    </row>
    <row r="2627" spans="1:16" ht="30" customHeight="1" thickBot="1" x14ac:dyDescent="0.35">
      <c r="A2627" s="8">
        <v>44133.603993055556</v>
      </c>
      <c r="B2627" s="4" t="s">
        <v>9</v>
      </c>
      <c r="C2627" s="4"/>
      <c r="D2627" s="4"/>
      <c r="E2627" s="9">
        <v>9</v>
      </c>
      <c r="F2627" s="4" t="s">
        <v>20</v>
      </c>
      <c r="G2627" s="4"/>
      <c r="H2627" s="4" t="s">
        <v>74</v>
      </c>
      <c r="I2627" s="4"/>
      <c r="J2627" s="4"/>
      <c r="K2627" s="4" t="s">
        <v>2511</v>
      </c>
      <c r="L2627" s="10">
        <v>44132</v>
      </c>
      <c r="M2627" s="4"/>
      <c r="N2627" s="1">
        <f>COUNTIF(K:K,K2627)</f>
        <v>1</v>
      </c>
      <c r="O2627" s="1" t="str">
        <f t="shared" si="41"/>
        <v>Expenses,amount,,source,,expence amount,9,category,Me,item1,,item2Food,item3,,item4,,des,MCDONALDS,dae,44132,note2,</v>
      </c>
      <c r="P2627">
        <f>COUNTIF(O:O,O2627)</f>
        <v>1</v>
      </c>
    </row>
    <row r="2628" spans="1:16" ht="30" customHeight="1" thickBot="1" x14ac:dyDescent="0.35">
      <c r="A2628" s="8">
        <v>44133.604583333334</v>
      </c>
      <c r="B2628" s="4" t="s">
        <v>9</v>
      </c>
      <c r="C2628" s="4"/>
      <c r="D2628" s="4"/>
      <c r="E2628" s="9">
        <v>12</v>
      </c>
      <c r="F2628" s="4" t="s">
        <v>20</v>
      </c>
      <c r="G2628" s="4"/>
      <c r="H2628" s="4" t="s">
        <v>84</v>
      </c>
      <c r="I2628" s="4"/>
      <c r="J2628" s="4"/>
      <c r="K2628" s="9" t="s">
        <v>2512</v>
      </c>
      <c r="L2628" s="10">
        <v>44133</v>
      </c>
      <c r="M2628" s="4"/>
      <c r="N2628" s="1">
        <f>COUNTIF(K:K,K2628)</f>
        <v>1</v>
      </c>
      <c r="O2628" s="1" t="str">
        <f t="shared" si="41"/>
        <v>Expenses,amount,,source,,expence amount,12,category,Me,item1,,item2Coffee,item3,,item4,,des,مشتريات نقاط البيع بطاقة: **4529;تطبيق Apple Pay من: xx007 مبلغ: 12.00 SAR لدى: JAVA TIME دولة: السعودية في: 2020/10/29 10:44,dae,44133,note2,</v>
      </c>
      <c r="P2628">
        <f>COUNTIF(O:O,O2628)</f>
        <v>1</v>
      </c>
    </row>
    <row r="2629" spans="1:16" ht="30" customHeight="1" thickBot="1" x14ac:dyDescent="0.35">
      <c r="A2629" s="8">
        <v>44133.774942129632</v>
      </c>
      <c r="B2629" s="4" t="s">
        <v>9</v>
      </c>
      <c r="C2629" s="4"/>
      <c r="D2629" s="4"/>
      <c r="E2629" s="9">
        <v>39.380000000000003</v>
      </c>
      <c r="F2629" s="4" t="s">
        <v>60</v>
      </c>
      <c r="G2629" s="4"/>
      <c r="H2629" s="4"/>
      <c r="I2629" s="4"/>
      <c r="J2629" s="4"/>
      <c r="K2629" s="9" t="s">
        <v>2513</v>
      </c>
      <c r="L2629" s="10">
        <v>44133</v>
      </c>
      <c r="M2629" s="4"/>
      <c r="N2629" s="1">
        <f>COUNTIF(K:K,K2629)</f>
        <v>1</v>
      </c>
      <c r="O2629" s="1" t="str">
        <f t="shared" si="41"/>
        <v>Expenses,amount,,source,,expence amount,39.38,category,Res,item1,,item2,item3,,item4,,des,مشتريات إنترنت بطاقة: **4529;مدى من: xx007 مبلغ: 39.38 SAR لدى: Shams Al Madar Trading في: 2020/10/29 10:32,dae,44133,note2,</v>
      </c>
      <c r="P2629">
        <f>COUNTIF(O:O,O2629)</f>
        <v>1</v>
      </c>
    </row>
    <row r="2630" spans="1:16" ht="30" customHeight="1" thickBot="1" x14ac:dyDescent="0.35">
      <c r="A2630" s="8">
        <v>44133.775868055556</v>
      </c>
      <c r="B2630" s="4" t="s">
        <v>9</v>
      </c>
      <c r="C2630" s="4"/>
      <c r="D2630" s="4"/>
      <c r="E2630" s="9">
        <v>12</v>
      </c>
      <c r="F2630" s="4" t="s">
        <v>20</v>
      </c>
      <c r="G2630" s="4"/>
      <c r="H2630" s="4" t="s">
        <v>74</v>
      </c>
      <c r="I2630" s="4"/>
      <c r="J2630" s="4"/>
      <c r="K2630" s="9" t="s">
        <v>2514</v>
      </c>
      <c r="L2630" s="10">
        <v>44132</v>
      </c>
      <c r="M2630" s="4"/>
      <c r="N2630" s="1">
        <f>COUNTIF(K:K,K2630)</f>
        <v>1</v>
      </c>
      <c r="O2630" s="1" t="str">
        <f t="shared" si="41"/>
        <v>Expenses,amount,,source,,expence amount,12,category,Me,item1,,item2Food,item3,,item4,,des,شراء عبر نقاط البيع بطاقة: ***1693; مدى من: ***3001 مبلغ: SAR 12.00 لدى: MAMA NOURA في: 2020-10-28 09:34:55,dae,44132,note2,</v>
      </c>
      <c r="P2630">
        <f>COUNTIF(O:O,O2630)</f>
        <v>1</v>
      </c>
    </row>
    <row r="2631" spans="1:16" ht="30" customHeight="1" thickBot="1" x14ac:dyDescent="0.35">
      <c r="A2631" s="8">
        <v>44133.928356481483</v>
      </c>
      <c r="B2631" s="4" t="s">
        <v>9</v>
      </c>
      <c r="C2631" s="4"/>
      <c r="D2631" s="4"/>
      <c r="E2631" s="9">
        <v>15</v>
      </c>
      <c r="F2631" s="4" t="s">
        <v>20</v>
      </c>
      <c r="G2631" s="4"/>
      <c r="H2631" s="4" t="s">
        <v>45</v>
      </c>
      <c r="I2631" s="4"/>
      <c r="J2631" s="4"/>
      <c r="K2631" s="9" t="s">
        <v>2515</v>
      </c>
      <c r="L2631" s="10">
        <v>44132</v>
      </c>
      <c r="M2631" s="4"/>
      <c r="N2631" s="1">
        <f>COUNTIF(K:K,K2631)</f>
        <v>1</v>
      </c>
      <c r="O2631" s="1" t="str">
        <f t="shared" si="41"/>
        <v>Expenses,amount,,source,,expence amount,15,category,Me,item1,,item2Laundry,item3,,item4,,des,شراء عبر نقاط البيع بطاقة: ***1693; مدى من: ***3001 مبلغ: SAR 15.00 لدى: laundry HAYA ALI MOHAM 682 MED في: 2020-10-28 16:52:39,dae,44132,note2,</v>
      </c>
      <c r="P2631">
        <f>COUNTIF(O:O,O2631)</f>
        <v>1</v>
      </c>
    </row>
    <row r="2632" spans="1:16" ht="30" customHeight="1" thickBot="1" x14ac:dyDescent="0.35">
      <c r="A2632" s="8">
        <v>44133.928773148145</v>
      </c>
      <c r="B2632" s="4" t="s">
        <v>9</v>
      </c>
      <c r="C2632" s="4"/>
      <c r="D2632" s="4"/>
      <c r="E2632" s="9">
        <v>8.5</v>
      </c>
      <c r="F2632" s="4" t="s">
        <v>10</v>
      </c>
      <c r="G2632" s="4" t="s">
        <v>10</v>
      </c>
      <c r="H2632" s="4"/>
      <c r="I2632" s="4"/>
      <c r="J2632" s="4"/>
      <c r="K2632" s="9" t="s">
        <v>2516</v>
      </c>
      <c r="L2632" s="10">
        <v>44132</v>
      </c>
      <c r="M2632" s="4"/>
      <c r="N2632" s="1">
        <f>COUNTIF(K:K,K2632)</f>
        <v>1</v>
      </c>
      <c r="O2632" s="1" t="str">
        <f t="shared" si="41"/>
        <v>Expenses,amount,,source,,expence amount,8.5,category,H1,item1,H1,item2,item3,,item4,,des,شراء عبر نقاط البيع بطاقة: ***1693; مدى من: ***3001 مبلغ: SAR 8.50 لدى: Ruba Muhammad Al Hamid st Al Nada في: 2020-10-28 16:54:46,dae,44132,note2,</v>
      </c>
      <c r="P2632">
        <f>COUNTIF(O:O,O2632)</f>
        <v>1</v>
      </c>
    </row>
    <row r="2633" spans="1:16" ht="30" customHeight="1" thickBot="1" x14ac:dyDescent="0.35">
      <c r="A2633" s="8">
        <v>44134.282743055555</v>
      </c>
      <c r="B2633" s="4" t="s">
        <v>9</v>
      </c>
      <c r="C2633" s="4"/>
      <c r="D2633" s="4"/>
      <c r="E2633" s="9">
        <v>60</v>
      </c>
      <c r="F2633" s="4" t="s">
        <v>10</v>
      </c>
      <c r="G2633" s="4" t="s">
        <v>10</v>
      </c>
      <c r="H2633" s="4"/>
      <c r="I2633" s="4"/>
      <c r="J2633" s="4"/>
      <c r="K2633" s="9" t="s">
        <v>2517</v>
      </c>
      <c r="L2633" s="10">
        <v>44132</v>
      </c>
      <c r="M2633" s="4"/>
      <c r="N2633" s="1">
        <f>COUNTIF(K:K,K2633)</f>
        <v>1</v>
      </c>
      <c r="O2633" s="1" t="str">
        <f t="shared" si="41"/>
        <v>Expenses,amount,,source,,expence amount,60,category,H1,item1,H1,item2,item3,,item4,,des,شراء عبر نقاط البيع بطاقة:*9034;مدى(أثير) من:*2984 لدى:THLAJAT ALEARINI مبلغ:SAR 60.00 في:20-10-28 20:16,dae,44132,note2,</v>
      </c>
      <c r="P2633">
        <f>COUNTIF(O:O,O2633)</f>
        <v>1</v>
      </c>
    </row>
    <row r="2634" spans="1:16" ht="30" customHeight="1" thickBot="1" x14ac:dyDescent="0.35">
      <c r="A2634" s="8">
        <v>44134.283206018517</v>
      </c>
      <c r="B2634" s="4" t="s">
        <v>9</v>
      </c>
      <c r="C2634" s="4"/>
      <c r="D2634" s="4"/>
      <c r="E2634" s="9">
        <v>161</v>
      </c>
      <c r="F2634" s="4" t="s">
        <v>60</v>
      </c>
      <c r="G2634" s="4"/>
      <c r="H2634" s="4"/>
      <c r="I2634" s="4"/>
      <c r="J2634" s="4"/>
      <c r="K2634" s="9" t="s">
        <v>2518</v>
      </c>
      <c r="L2634" s="10">
        <v>44132</v>
      </c>
      <c r="M2634" s="4"/>
      <c r="N2634" s="1">
        <f>COUNTIF(K:K,K2634)</f>
        <v>1</v>
      </c>
      <c r="O2634" s="1" t="str">
        <f t="shared" si="41"/>
        <v>Expenses,amount,,source,,expence amount,161,category,Res,item1,,item2,item3,,item4,,des,مشتريات إنترنت بطاقة: **4529;مدى من: xx007 مبلغ: 161.00 SAR لدى: Zain في: 2020/10/28 11:42,dae,44132,note2,</v>
      </c>
      <c r="P2634">
        <f>COUNTIF(O:O,O2634)</f>
        <v>1</v>
      </c>
    </row>
    <row r="2635" spans="1:16" ht="30" customHeight="1" thickBot="1" x14ac:dyDescent="0.35">
      <c r="A2635" s="8">
        <v>44134.554826388892</v>
      </c>
      <c r="B2635" s="4" t="s">
        <v>9</v>
      </c>
      <c r="C2635" s="4"/>
      <c r="D2635" s="4"/>
      <c r="E2635" s="9">
        <v>10</v>
      </c>
      <c r="F2635" s="4" t="s">
        <v>60</v>
      </c>
      <c r="G2635" s="4"/>
      <c r="H2635" s="4"/>
      <c r="I2635" s="4"/>
      <c r="J2635" s="4"/>
      <c r="K2635" s="9" t="s">
        <v>2519</v>
      </c>
      <c r="L2635" s="10">
        <v>44132</v>
      </c>
      <c r="M2635" s="4"/>
      <c r="N2635" s="1">
        <f>COUNTIF(K:K,K2635)</f>
        <v>1</v>
      </c>
      <c r="O2635" s="1" t="str">
        <f t="shared" si="41"/>
        <v>Expenses,amount,,source,,expence amount,10,category,Res,item1,,item2,item3,,item4,,des,مشتريات إنترنت بطاقة: **4529;مدى من: xx007 مبلغ: 10.00 SAR لدى: Careem Transportation في: 2020/10/28 12:07,dae,44132,note2,</v>
      </c>
      <c r="P2635">
        <f>COUNTIF(O:O,O2635)</f>
        <v>1</v>
      </c>
    </row>
    <row r="2636" spans="1:16" ht="30" customHeight="1" thickBot="1" x14ac:dyDescent="0.35">
      <c r="A2636" s="8">
        <v>44134.555254629631</v>
      </c>
      <c r="B2636" s="4" t="s">
        <v>9</v>
      </c>
      <c r="C2636" s="4"/>
      <c r="D2636" s="4"/>
      <c r="E2636" s="9">
        <v>42.8</v>
      </c>
      <c r="F2636" s="4" t="s">
        <v>14</v>
      </c>
      <c r="G2636" s="4"/>
      <c r="H2636" s="4"/>
      <c r="I2636" s="4" t="s">
        <v>14</v>
      </c>
      <c r="J2636" s="4"/>
      <c r="K2636" s="9" t="s">
        <v>2520</v>
      </c>
      <c r="L2636" s="10">
        <v>44131</v>
      </c>
      <c r="M2636" s="4"/>
      <c r="N2636" s="1">
        <f>COUNTIF(K:K,K2636)</f>
        <v>1</v>
      </c>
      <c r="O2636" s="1" t="str">
        <f t="shared" si="41"/>
        <v>Expenses,amount,,source,,expence amount,42.8,category,H2,item1,,item2,item3,H2,item4,,des,شراء عبر نقاط البيع بطاقة: ***1693; مدى(أثير) من: ***3001 مبلغ: SAR 42.80 لدى: PANDA RETAIL COMPANY P n RD في: 2020-10-27 23:06:36,dae,44131,note2,</v>
      </c>
      <c r="P2636">
        <f>COUNTIF(O:O,O2636)</f>
        <v>1</v>
      </c>
    </row>
    <row r="2637" spans="1:16" ht="30" customHeight="1" thickBot="1" x14ac:dyDescent="0.35">
      <c r="A2637" s="8">
        <v>44135.04310185185</v>
      </c>
      <c r="B2637" s="4" t="s">
        <v>9</v>
      </c>
      <c r="C2637" s="4"/>
      <c r="D2637" s="4"/>
      <c r="E2637" s="9">
        <v>200</v>
      </c>
      <c r="F2637" s="4" t="s">
        <v>10</v>
      </c>
      <c r="G2637" s="4" t="s">
        <v>10</v>
      </c>
      <c r="H2637" s="4"/>
      <c r="I2637" s="4"/>
      <c r="J2637" s="4"/>
      <c r="K2637" s="12" t="s">
        <v>2521</v>
      </c>
      <c r="L2637" s="10">
        <v>44124</v>
      </c>
      <c r="M2637" s="4"/>
      <c r="N2637" s="1" t="e">
        <f>COUNTIF(K:K,K2637)</f>
        <v>#VALUE!</v>
      </c>
      <c r="O2637" s="1" t="str">
        <f t="shared" si="41"/>
        <v>Expenses,amount,,source,,expence amount,200,category,H1,item1,H1,item2,item3,,item4,,des,الحساب 362000010006086561658 التاريخ 20.10.2020 التاريخ الهجري 03.03.1442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إغلاق,dae,44124,note2,</v>
      </c>
      <c r="P2637" t="e">
        <f>COUNTIF(O:O,O2637)</f>
        <v>#VALUE!</v>
      </c>
    </row>
    <row r="2638" spans="1:16" ht="30" customHeight="1" thickBot="1" x14ac:dyDescent="0.35">
      <c r="A2638" s="8">
        <v>44135.044039351851</v>
      </c>
      <c r="B2638" s="4" t="s">
        <v>9</v>
      </c>
      <c r="C2638" s="4"/>
      <c r="D2638" s="4"/>
      <c r="E2638" s="9">
        <v>750</v>
      </c>
      <c r="F2638" s="4" t="s">
        <v>10</v>
      </c>
      <c r="G2638" s="4" t="s">
        <v>10</v>
      </c>
      <c r="H2638" s="4"/>
      <c r="I2638" s="4"/>
      <c r="J2638" s="4"/>
      <c r="K2638" s="12" t="s">
        <v>2522</v>
      </c>
      <c r="L2638" s="10">
        <v>44125</v>
      </c>
      <c r="M2638" s="4"/>
      <c r="N2638" s="1" t="e">
        <f>COUNTIF(K:K,K2638)</f>
        <v>#VALUE!</v>
      </c>
      <c r="O2638" s="1" t="str">
        <f t="shared" si="41"/>
        <v>Expenses,amount,,source,,expence amount,750,category,H1,item1,H1,item2,item3,,item4,,des,الحساب 362000010006086561658 التاريخ 21.10.2020 التاريخ الهجري 04.03.1442 مدين -750.00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إغلاق,dae,44125,note2,</v>
      </c>
      <c r="P2638" t="e">
        <f>COUNTIF(O:O,O2638)</f>
        <v>#VALUE!</v>
      </c>
    </row>
    <row r="2639" spans="1:16" ht="30" customHeight="1" thickBot="1" x14ac:dyDescent="0.35">
      <c r="A2639" s="8">
        <v>44135.045763888891</v>
      </c>
      <c r="B2639" s="4" t="s">
        <v>9</v>
      </c>
      <c r="C2639" s="4"/>
      <c r="D2639" s="4"/>
      <c r="E2639" s="9">
        <v>1700</v>
      </c>
      <c r="F2639" s="4" t="s">
        <v>14</v>
      </c>
      <c r="G2639" s="4"/>
      <c r="H2639" s="4"/>
      <c r="I2639" s="4" t="s">
        <v>14</v>
      </c>
      <c r="J2639" s="4"/>
      <c r="K2639" s="12" t="s">
        <v>2523</v>
      </c>
      <c r="L2639" s="10">
        <v>44126</v>
      </c>
      <c r="M2639" s="9" t="s">
        <v>2289</v>
      </c>
      <c r="N2639" s="1" t="e">
        <f>COUNTIF(K:K,K2639)</f>
        <v>#VALUE!</v>
      </c>
      <c r="O2639" s="1" t="str">
        <f t="shared" si="41"/>
        <v>Expenses,amount,,source,,expence amount,1700,category,H2,item1,,item2,item3,H2,item4,,des,الحساب 362000010006086561658 التاريخ 22.10.2020 التاريخ الهجري 05.03.1442 مدين -3,200.00 تفاصيل تحويل داخل الراجحي نوع قناة الاتصال الشركات E رقم حساب المستفيد 23500608012002603 اسم المستفيد احمد صلاح عبدالقادر سالم اسم المستفيد / الفرعي احمد*صلاح*عبدالقادر,سالم ملاحظات طباعة PDF أرسالها الى البريد الالكتروني إغلاق,dae,44126,note2,رحلة مكة</v>
      </c>
      <c r="P2639" t="e">
        <f>COUNTIF(O:O,O2639)</f>
        <v>#VALUE!</v>
      </c>
    </row>
    <row r="2640" spans="1:16" ht="30" customHeight="1" thickBot="1" x14ac:dyDescent="0.35">
      <c r="A2640" s="8">
        <v>44135.422175925924</v>
      </c>
      <c r="B2640" s="4" t="s">
        <v>9</v>
      </c>
      <c r="C2640" s="4"/>
      <c r="D2640" s="4"/>
      <c r="E2640" s="9">
        <v>500</v>
      </c>
      <c r="F2640" s="4" t="s">
        <v>10</v>
      </c>
      <c r="G2640" s="4" t="s">
        <v>10</v>
      </c>
      <c r="H2640" s="4"/>
      <c r="I2640" s="4"/>
      <c r="J2640" s="4"/>
      <c r="K2640" s="12" t="s">
        <v>2524</v>
      </c>
      <c r="L2640" s="10">
        <v>44128</v>
      </c>
      <c r="M2640" s="4"/>
      <c r="N2640" s="1" t="e">
        <f>COUNTIF(K:K,K2640)</f>
        <v>#VALUE!</v>
      </c>
      <c r="O2640" s="1" t="str">
        <f t="shared" si="41"/>
        <v>Expenses,amount,,source,,expence amount,500,category,H1,item1,H1,item2,item3,,item4,,des,الحساب 362000010006086561658 التاريخ 24.10.2020 التاريخ الهجري 07.03.1442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إغلاق,dae,44128,note2,</v>
      </c>
      <c r="P2640" t="e">
        <f>COUNTIF(O:O,O2640)</f>
        <v>#VALUE!</v>
      </c>
    </row>
    <row r="2641" spans="1:16" ht="30" customHeight="1" thickBot="1" x14ac:dyDescent="0.35">
      <c r="A2641" s="8">
        <v>44135.422719907408</v>
      </c>
      <c r="B2641" s="4" t="s">
        <v>9</v>
      </c>
      <c r="C2641" s="4"/>
      <c r="D2641" s="4"/>
      <c r="E2641" s="9">
        <v>40</v>
      </c>
      <c r="F2641" s="4" t="s">
        <v>10</v>
      </c>
      <c r="G2641" s="4" t="s">
        <v>24</v>
      </c>
      <c r="H2641" s="4"/>
      <c r="I2641" s="4"/>
      <c r="J2641" s="4"/>
      <c r="K2641" s="12" t="s">
        <v>2525</v>
      </c>
      <c r="L2641" s="10">
        <v>44129</v>
      </c>
      <c r="M2641" s="4"/>
      <c r="N2641" s="1" t="e">
        <f>COUNTIF(K:K,K2641)</f>
        <v>#VALUE!</v>
      </c>
      <c r="O2641" s="1" t="str">
        <f t="shared" si="41"/>
        <v>Expenses,amount,,source,,expence amount,40,category,H1,item1,Batool,item2,item3,,item4,,des,الحساب 362000010006086561658 التاريخ 25.10.2020 التاريخ الهجري 08.03.1442 مدين -40.00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إغلاق,dae,44129,note2,</v>
      </c>
      <c r="P2641" t="e">
        <f>COUNTIF(O:O,O2641)</f>
        <v>#VALUE!</v>
      </c>
    </row>
    <row r="2642" spans="1:16" ht="30" customHeight="1" thickBot="1" x14ac:dyDescent="0.35">
      <c r="A2642" s="8">
        <v>44135.669606481482</v>
      </c>
      <c r="B2642" s="4" t="s">
        <v>9</v>
      </c>
      <c r="C2642" s="4"/>
      <c r="D2642" s="4"/>
      <c r="E2642" s="9">
        <v>50</v>
      </c>
      <c r="F2642" s="4" t="s">
        <v>10</v>
      </c>
      <c r="G2642" s="4" t="s">
        <v>10</v>
      </c>
      <c r="H2642" s="4"/>
      <c r="I2642" s="4"/>
      <c r="J2642" s="4"/>
      <c r="K2642" s="12" t="s">
        <v>2526</v>
      </c>
      <c r="L2642" s="10">
        <v>44132</v>
      </c>
      <c r="M2642" s="4"/>
      <c r="N2642" s="1" t="e">
        <f>COUNTIF(K:K,K2642)</f>
        <v>#VALUE!</v>
      </c>
      <c r="O2642" s="1" t="str">
        <f t="shared" si="41"/>
        <v>Expenses,amount,,source,,expence amount,50,category,H1,item1,H1,item2,item3,,item4,,des,الحساب 362000010006086561658 التاريخ 28.10.2020 التاريخ الهجري 11.03.1442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إغلاق,dae,44132,note2,</v>
      </c>
      <c r="P2642" t="e">
        <f>COUNTIF(O:O,O2642)</f>
        <v>#VALUE!</v>
      </c>
    </row>
    <row r="2643" spans="1:16" ht="30" customHeight="1" thickBot="1" x14ac:dyDescent="0.35">
      <c r="A2643" s="8">
        <v>44135.670127314814</v>
      </c>
      <c r="B2643" s="4" t="s">
        <v>9</v>
      </c>
      <c r="C2643" s="4"/>
      <c r="D2643" s="4"/>
      <c r="E2643" s="9">
        <v>300</v>
      </c>
      <c r="F2643" s="4" t="s">
        <v>10</v>
      </c>
      <c r="G2643" s="4" t="s">
        <v>10</v>
      </c>
      <c r="H2643" s="4"/>
      <c r="I2643" s="4"/>
      <c r="J2643" s="4"/>
      <c r="K2643" s="12" t="s">
        <v>2527</v>
      </c>
      <c r="L2643" s="10">
        <v>44133</v>
      </c>
      <c r="M2643" s="4"/>
      <c r="N2643" s="1" t="e">
        <f>COUNTIF(K:K,K2643)</f>
        <v>#VALUE!</v>
      </c>
      <c r="O2643" s="1" t="str">
        <f t="shared" si="41"/>
        <v>Expenses,amount,,source,,expence amount,300,category,H1,item1,H1,item2,item3,,item4,,des,الحساب 362000010006086561658 التاريخ 29.10.2020 التاريخ الهجري 12.03.1442 مدين -300.00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إغلاق,dae,44133,note2,</v>
      </c>
      <c r="P2643" t="e">
        <f>COUNTIF(O:O,O2643)</f>
        <v>#VALUE!</v>
      </c>
    </row>
    <row r="2644" spans="1:16" ht="30" customHeight="1" thickBot="1" x14ac:dyDescent="0.35">
      <c r="A2644" s="8">
        <v>44135.670497685183</v>
      </c>
      <c r="B2644" s="4" t="s">
        <v>9</v>
      </c>
      <c r="C2644" s="4"/>
      <c r="D2644" s="4"/>
      <c r="E2644" s="9">
        <v>100</v>
      </c>
      <c r="F2644" s="4" t="s">
        <v>14</v>
      </c>
      <c r="G2644" s="4"/>
      <c r="H2644" s="4"/>
      <c r="I2644" s="4" t="s">
        <v>14</v>
      </c>
      <c r="J2644" s="4"/>
      <c r="K2644" s="12" t="s">
        <v>2528</v>
      </c>
      <c r="L2644" s="10">
        <v>44133</v>
      </c>
      <c r="M2644" s="4"/>
      <c r="N2644" s="1">
        <f>COUNTIF(K:K,K2644)</f>
        <v>1</v>
      </c>
      <c r="O2644" s="1" t="str">
        <f t="shared" si="41"/>
        <v>Expenses,amount,,source,,expence amount,100,category,H2,item1,,item2,item3,H2,item4,,des,الحساب 362000010006086561658 التاريخ 29.10.2020 التاريخ الهجري 12.03.1442 مدين -100.00 تفاصيل مدفوعات سـداد - المخالفات المرورية نوع قناة الاتصال الشركات E ملاحظات E -/040-2246119214-3565588349 MPOUD201 طباعة PDF أرسالها الى البريد الالكتروني إغلاق,dae,44133,note2,</v>
      </c>
      <c r="P2644" t="e">
        <f>COUNTIF(O:O,O2644)</f>
        <v>#VALUE!</v>
      </c>
    </row>
    <row r="2645" spans="1:16" ht="30" customHeight="1" thickBot="1" x14ac:dyDescent="0.35">
      <c r="A2645" s="8">
        <v>44135.670914351853</v>
      </c>
      <c r="B2645" s="4" t="s">
        <v>9</v>
      </c>
      <c r="C2645" s="4"/>
      <c r="D2645" s="4"/>
      <c r="E2645" s="9">
        <v>50</v>
      </c>
      <c r="F2645" s="4" t="s">
        <v>10</v>
      </c>
      <c r="G2645" s="4" t="s">
        <v>24</v>
      </c>
      <c r="H2645" s="4"/>
      <c r="I2645" s="4"/>
      <c r="J2645" s="4"/>
      <c r="K2645" s="12" t="s">
        <v>2529</v>
      </c>
      <c r="L2645" s="10">
        <v>44133</v>
      </c>
      <c r="M2645" s="4"/>
      <c r="N2645" s="1" t="e">
        <f>COUNTIF(K:K,K2645)</f>
        <v>#VALUE!</v>
      </c>
      <c r="O2645" s="1" t="str">
        <f t="shared" si="41"/>
        <v>Expenses,amount,,source,,expence amount,50,category,H1,item1,Batool,item2,item3,,item4,,des,الحساب 362000010006086561658 التاريخ 29.10.2020 التاريخ الهجري 12.03.1442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إغلاق,dae,44133,note2,</v>
      </c>
      <c r="P2645" t="e">
        <f>COUNTIF(O:O,O2645)</f>
        <v>#VALUE!</v>
      </c>
    </row>
    <row r="2646" spans="1:16" ht="30" customHeight="1" thickBot="1" x14ac:dyDescent="0.35">
      <c r="A2646" s="8">
        <v>44135.759884259256</v>
      </c>
      <c r="B2646" s="4" t="s">
        <v>9</v>
      </c>
      <c r="C2646" s="4"/>
      <c r="D2646" s="4"/>
      <c r="E2646" s="9">
        <v>25</v>
      </c>
      <c r="F2646" s="4" t="s">
        <v>10</v>
      </c>
      <c r="G2646" s="4" t="s">
        <v>24</v>
      </c>
      <c r="H2646" s="4"/>
      <c r="I2646" s="4"/>
      <c r="J2646" s="4"/>
      <c r="K2646" s="12" t="s">
        <v>2530</v>
      </c>
      <c r="L2646" s="10">
        <v>44134</v>
      </c>
      <c r="M2646" s="4"/>
      <c r="N2646" s="1" t="e">
        <f>COUNTIF(K:K,K2646)</f>
        <v>#VALUE!</v>
      </c>
      <c r="O2646" s="1" t="str">
        <f t="shared" si="41"/>
        <v>Expenses,amount,,source,,expence amount,25,category,H1,item1,Batool,item2,item3,,item4,,des,الحساب 362000010006086561658 التاريخ 30.10.2020 التاريخ الهجري 13.03.1442 مدين -25.00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إغلاق,dae,44134,note2,</v>
      </c>
      <c r="P2646" t="e">
        <f>COUNTIF(O:O,O2646)</f>
        <v>#VALUE!</v>
      </c>
    </row>
    <row r="2647" spans="1:16" ht="30" customHeight="1" thickBot="1" x14ac:dyDescent="0.35">
      <c r="A2647" s="8">
        <v>44135.760509259257</v>
      </c>
      <c r="B2647" s="4" t="s">
        <v>9</v>
      </c>
      <c r="C2647" s="4"/>
      <c r="D2647" s="4"/>
      <c r="E2647" s="9">
        <v>50</v>
      </c>
      <c r="F2647" s="4" t="s">
        <v>10</v>
      </c>
      <c r="G2647" s="4" t="s">
        <v>24</v>
      </c>
      <c r="H2647" s="4"/>
      <c r="I2647" s="4"/>
      <c r="J2647" s="4"/>
      <c r="K2647" s="12" t="s">
        <v>2531</v>
      </c>
      <c r="L2647" s="10">
        <v>44134</v>
      </c>
      <c r="M2647" s="4"/>
      <c r="N2647" s="1" t="e">
        <f>COUNTIF(K:K,K2647)</f>
        <v>#VALUE!</v>
      </c>
      <c r="O2647" s="1" t="str">
        <f t="shared" si="41"/>
        <v>Expenses,amount,,source,,expence amount,50,category,H1,item1,Batool,item2,item3,,item4,,des,الحساب 362000010006086561658 التاريخ 30.10.2020 التاريخ الهجري 13.03.1442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إغلاق,dae,44134,note2,</v>
      </c>
      <c r="P2647" t="e">
        <f>COUNTIF(O:O,O2647)</f>
        <v>#VALUE!</v>
      </c>
    </row>
    <row r="2648" spans="1:16" ht="30" customHeight="1" thickBot="1" x14ac:dyDescent="0.35">
      <c r="A2648" s="8">
        <v>44135.956493055557</v>
      </c>
      <c r="B2648" s="4" t="s">
        <v>9</v>
      </c>
      <c r="C2648" s="4"/>
      <c r="D2648" s="4"/>
      <c r="E2648" s="9">
        <v>40</v>
      </c>
      <c r="F2648" s="4" t="s">
        <v>20</v>
      </c>
      <c r="G2648" s="4"/>
      <c r="H2648" s="4" t="s">
        <v>45</v>
      </c>
      <c r="I2648" s="4"/>
      <c r="J2648" s="4"/>
      <c r="K2648" s="4" t="s">
        <v>99</v>
      </c>
      <c r="L2648" s="10">
        <v>44135</v>
      </c>
      <c r="M2648" s="4"/>
      <c r="N2648" s="1">
        <f>COUNTIF(K:K,K2648)</f>
        <v>118</v>
      </c>
      <c r="O2648" s="1" t="str">
        <f t="shared" si="41"/>
        <v>Expenses,amount,,source,,expence amount,40,category,Me,item1,,item2Laundry,item3,,item4,,des,C,dae,44135,note2,</v>
      </c>
      <c r="P2648">
        <f>COUNTIF(O:O,O2648)</f>
        <v>1</v>
      </c>
    </row>
    <row r="2649" spans="1:16" ht="30" customHeight="1" thickBot="1" x14ac:dyDescent="0.35">
      <c r="A2649" s="8">
        <v>44135.956817129627</v>
      </c>
      <c r="B2649" s="4" t="s">
        <v>9</v>
      </c>
      <c r="C2649" s="4"/>
      <c r="D2649" s="4"/>
      <c r="E2649" s="9">
        <v>100</v>
      </c>
      <c r="F2649" s="4" t="s">
        <v>14</v>
      </c>
      <c r="G2649" s="4"/>
      <c r="H2649" s="4"/>
      <c r="I2649" s="4" t="s">
        <v>14</v>
      </c>
      <c r="J2649" s="4"/>
      <c r="K2649" s="9" t="s">
        <v>2532</v>
      </c>
      <c r="L2649" s="10">
        <v>44134</v>
      </c>
      <c r="M2649" s="4"/>
      <c r="N2649" s="1">
        <f>COUNTIF(K:K,K2649)</f>
        <v>1</v>
      </c>
      <c r="O2649" s="1" t="str">
        <f t="shared" si="41"/>
        <v>Expenses,amount,,source,,expence amount,100,category,H2,item1,,item2,item3,H2,item4,,des,العامل اللي نط وفتح الباب,dae,44134,note2,</v>
      </c>
      <c r="P2649">
        <f>COUNTIF(O:O,O2649)</f>
        <v>1</v>
      </c>
    </row>
    <row r="2650" spans="1:16" ht="30" customHeight="1" thickBot="1" x14ac:dyDescent="0.35">
      <c r="A2650" s="8">
        <v>44135.961527777778</v>
      </c>
      <c r="B2650" s="4" t="s">
        <v>9</v>
      </c>
      <c r="C2650" s="4"/>
      <c r="D2650" s="4"/>
      <c r="E2650" s="9">
        <v>135</v>
      </c>
      <c r="F2650" s="4" t="s">
        <v>14</v>
      </c>
      <c r="G2650" s="4"/>
      <c r="H2650" s="4"/>
      <c r="I2650" s="4" t="s">
        <v>14</v>
      </c>
      <c r="J2650" s="4"/>
      <c r="K2650" s="12" t="s">
        <v>2533</v>
      </c>
      <c r="L2650" s="10">
        <v>44135</v>
      </c>
      <c r="M2650" s="4"/>
      <c r="N2650" s="1" t="e">
        <f>COUNTIF(K:K,K2650)</f>
        <v>#VALUE!</v>
      </c>
      <c r="O2650" s="1" t="str">
        <f t="shared" ref="O2650:O2713" si="42">B2650&amp;","&amp;"amount"&amp;","&amp;C2650&amp;","&amp;"source"&amp;","&amp;D2650&amp;","&amp;"expence amount"&amp;","&amp;E2650&amp;","&amp;"category"&amp;","&amp;F2650&amp;","&amp;"item1"&amp;","&amp;G2650&amp;","&amp;"item2"&amp;H2650&amp;","&amp;"item3"&amp;","&amp;I2650&amp;","&amp;"item4"&amp;","&amp;J2650&amp;","&amp;"des"&amp;","&amp;K2650&amp;","&amp;"dae"&amp;","&amp;L2650&amp;","&amp;"note2"&amp;","&amp;M2650</f>
        <v>Expenses,amount,,source,,expence amount,135,category,H2,item1,,item2,item3,H2,item4,,des,رقم الحساب: 440121858210007 التاريخ الميلادي: 31/10/2020 التاريخ الهجري: 14/03/1442 الوقت: 19:18 رقم المرجع: FT20305568000103 المبلغ: 135.00 العملة: SAR نوع العملية: مدين وصف العملية: دفع عبر نقاط البيع (مدى أثير) تفاصيل العملية: من بطاقة مدى XX4529 لدى Happy Cheese Trading في المملكة العربية السعودية,dae,44135,note2,</v>
      </c>
      <c r="P2650" t="e">
        <f>COUNTIF(O:O,O2650)</f>
        <v>#VALUE!</v>
      </c>
    </row>
    <row r="2651" spans="1:16" ht="30" customHeight="1" thickBot="1" x14ac:dyDescent="0.35">
      <c r="A2651" s="8">
        <v>44135.96261574074</v>
      </c>
      <c r="B2651" s="4" t="s">
        <v>9</v>
      </c>
      <c r="C2651" s="4"/>
      <c r="D2651" s="4"/>
      <c r="E2651" s="9">
        <v>28.38</v>
      </c>
      <c r="F2651" s="4" t="s">
        <v>14</v>
      </c>
      <c r="G2651" s="4"/>
      <c r="H2651" s="4"/>
      <c r="I2651" s="4" t="s">
        <v>14</v>
      </c>
      <c r="J2651" s="4"/>
      <c r="K2651" s="12" t="s">
        <v>2534</v>
      </c>
      <c r="L2651" s="10">
        <v>44135</v>
      </c>
      <c r="M2651" s="4"/>
      <c r="N2651" s="1" t="e">
        <f>COUNTIF(K:K,K2651)</f>
        <v>#VALUE!</v>
      </c>
      <c r="O2651" s="1" t="str">
        <f t="shared" si="42"/>
        <v>Expenses,amount,,source,,expence amount,28.38,category,H2,item1,,item2,item3,H2,item4,,des,رقم الحساب: 440121858210007 التاريخ الميلادي: 31/10/2020 التاريخ الهجري: 14/03/1442 الوقت: 16:21 رقم المرجع: FT20305488327314 المبلغ: 28.38 العملة: SAR نوع العملية: مدين وصف العملية: دفع عبر نقاط البيع (مدى أثير) تفاصيل العملية: من بطاقة مدى XX4529 لدى NAJMAH HAY ALNADA في المملكة العربية السعودية,dae,44135,note2,</v>
      </c>
      <c r="P2651" t="e">
        <f>COUNTIF(O:O,O2651)</f>
        <v>#VALUE!</v>
      </c>
    </row>
    <row r="2652" spans="1:16" ht="30" customHeight="1" thickBot="1" x14ac:dyDescent="0.35">
      <c r="A2652" s="8">
        <v>44136.872835648152</v>
      </c>
      <c r="B2652" s="4" t="s">
        <v>9</v>
      </c>
      <c r="C2652" s="4"/>
      <c r="D2652" s="4"/>
      <c r="E2652" s="9">
        <v>42</v>
      </c>
      <c r="F2652" s="4" t="s">
        <v>14</v>
      </c>
      <c r="G2652" s="4"/>
      <c r="H2652" s="4"/>
      <c r="I2652" s="4" t="s">
        <v>14</v>
      </c>
      <c r="J2652" s="4"/>
      <c r="K2652" s="12" t="s">
        <v>2535</v>
      </c>
      <c r="L2652" s="10">
        <v>44136</v>
      </c>
      <c r="M2652" s="4"/>
      <c r="N2652" s="1" t="e">
        <f>COUNTIF(K:K,K2652)</f>
        <v>#VALUE!</v>
      </c>
      <c r="O2652" s="1" t="str">
        <f t="shared" si="42"/>
        <v>Expenses,amount,,source,,expence amount,42,category,H2,item1,,item2,item3,H2,item4,,des,رقم الحساب: 440121858210007 التاريخ الميلادي: 01/11/2020 التاريخ الهجري: 15/03/1442 الوقت: 20:42 رقم المرجع: FT20306138090448 المبلغ: 42.00 العملة: SAR نوع العملية: مدين وصف العملية: دفع عبر نقاط البيع (مدى أثير) تفاصيل العملية: من بطاقة مدى XX4529 لدى FIFTY FRUITS في المملكة العربية السعودية,dae,44136,note2,</v>
      </c>
      <c r="P2652" t="e">
        <f>COUNTIF(O:O,O2652)</f>
        <v>#VALUE!</v>
      </c>
    </row>
    <row r="2653" spans="1:16" ht="30" customHeight="1" thickBot="1" x14ac:dyDescent="0.35">
      <c r="A2653" s="8">
        <v>44136.873460648145</v>
      </c>
      <c r="B2653" s="4" t="s">
        <v>9</v>
      </c>
      <c r="C2653" s="4"/>
      <c r="D2653" s="4"/>
      <c r="E2653" s="9">
        <v>8</v>
      </c>
      <c r="F2653" s="4" t="s">
        <v>20</v>
      </c>
      <c r="G2653" s="4"/>
      <c r="H2653" s="4" t="s">
        <v>74</v>
      </c>
      <c r="I2653" s="4"/>
      <c r="J2653" s="4"/>
      <c r="K2653" s="12" t="s">
        <v>2536</v>
      </c>
      <c r="L2653" s="10">
        <v>44136</v>
      </c>
      <c r="M2653" s="4"/>
      <c r="N2653" s="1" t="e">
        <f>COUNTIF(K:K,K2653)</f>
        <v>#VALUE!</v>
      </c>
      <c r="O2653" s="1" t="str">
        <f t="shared" si="42"/>
        <v>Expenses,amount,,source,,expence amount,8,category,Me,item1,,item2Food,item3,,item4,,des,رقم الحساب: 440121858210007 التاريخ الميلادي: 01/11/2020 التاريخ الهجري: 15/03/1442 الوقت: 14:05 رقم المرجع: FT20306456103405 المبلغ: 8.00 العملة: SAR نوع العملية: مدين وصف العملية: دفع عبر نقاط البيع (مدى أثير) تفاصيل العملية: من بطاقة مدى XX4529 لدى MOHMMED KHALAF في المملكة العربية السعودية,dae,44136,note2,</v>
      </c>
      <c r="P2653" t="e">
        <f>COUNTIF(O:O,O2653)</f>
        <v>#VALUE!</v>
      </c>
    </row>
    <row r="2654" spans="1:16" ht="30" customHeight="1" thickBot="1" x14ac:dyDescent="0.35">
      <c r="A2654" s="8">
        <v>44136.874583333331</v>
      </c>
      <c r="B2654" s="4" t="s">
        <v>9</v>
      </c>
      <c r="C2654" s="4"/>
      <c r="D2654" s="4"/>
      <c r="E2654" s="9">
        <v>100</v>
      </c>
      <c r="F2654" s="4" t="s">
        <v>14</v>
      </c>
      <c r="G2654" s="4"/>
      <c r="H2654" s="4"/>
      <c r="I2654" s="4" t="s">
        <v>14</v>
      </c>
      <c r="J2654" s="4"/>
      <c r="K2654" s="12" t="s">
        <v>2537</v>
      </c>
      <c r="L2654" s="10">
        <v>44136</v>
      </c>
      <c r="M2654" s="4"/>
      <c r="N2654" s="1">
        <f>COUNTIF(K:K,K2654)</f>
        <v>1</v>
      </c>
      <c r="O2654" s="1" t="str">
        <f t="shared" si="42"/>
        <v>Expenses,amount,,source,,expence amount,100,category,H2,item1,,item2,item3,H2,item4,,des,رقم الحساب: 440121858210007 التاريخ الميلادي: 01/11/2020 التاريخ الهجري: 15/03/1442 الوقت: 10:08 رقم المرجع: FT20306150242002 المبلغ: 100.00 العملة: SAR نوع العملية: مدين وصف العملية: سحب آلي تفاصيل العملية: من بطاقة مدى XX4529 في المملكة العربية السعودية,dae,44136,note2,</v>
      </c>
      <c r="P2654" t="e">
        <f>COUNTIF(O:O,O2654)</f>
        <v>#VALUE!</v>
      </c>
    </row>
    <row r="2655" spans="1:16" ht="30" customHeight="1" thickBot="1" x14ac:dyDescent="0.35">
      <c r="A2655" s="8">
        <v>44136.875254629631</v>
      </c>
      <c r="B2655" s="4" t="s">
        <v>9</v>
      </c>
      <c r="C2655" s="4"/>
      <c r="D2655" s="4"/>
      <c r="E2655" s="9">
        <v>12</v>
      </c>
      <c r="F2655" s="4" t="s">
        <v>20</v>
      </c>
      <c r="G2655" s="4"/>
      <c r="H2655" s="4" t="s">
        <v>74</v>
      </c>
      <c r="I2655" s="4"/>
      <c r="J2655" s="4"/>
      <c r="K2655" s="12" t="s">
        <v>2538</v>
      </c>
      <c r="L2655" s="10">
        <v>44136</v>
      </c>
      <c r="M2655" s="4"/>
      <c r="N2655" s="1" t="e">
        <f>COUNTIF(K:K,K2655)</f>
        <v>#VALUE!</v>
      </c>
      <c r="O2655" s="1" t="str">
        <f t="shared" si="42"/>
        <v>Expenses,amount,,source,,expence amount,12,category,Me,item1,,item2Food,item3,,item4,,des,رقم الحساب: 440121858210007 التاريخ الميلادي: 01/11/2020 التاريخ الهجري: 15/03/1442 الوقت: 08:54 رقم المرجع: FT20306526203037 المبلغ: 12.00 العملة: SAR نوع العملية: مدين وصف العملية: دفع عبر نقاط البيع (مدى أثير) تفاصيل العملية: من بطاقة مدى XX4529 لدى MAMA NOURA في المملكة العربية السعودية,dae,44136,note2,</v>
      </c>
      <c r="P2655" t="e">
        <f>COUNTIF(O:O,O2655)</f>
        <v>#VALUE!</v>
      </c>
    </row>
    <row r="2656" spans="1:16" ht="30" customHeight="1" thickBot="1" x14ac:dyDescent="0.35">
      <c r="A2656" s="8">
        <v>44138.81722222222</v>
      </c>
      <c r="B2656" s="4" t="s">
        <v>9</v>
      </c>
      <c r="C2656" s="4"/>
      <c r="D2656" s="4"/>
      <c r="E2656" s="11">
        <v>2000</v>
      </c>
      <c r="F2656" s="4" t="s">
        <v>14</v>
      </c>
      <c r="G2656" s="4"/>
      <c r="H2656" s="4"/>
      <c r="I2656" s="4" t="s">
        <v>14</v>
      </c>
      <c r="J2656" s="4"/>
      <c r="K2656" s="9" t="s">
        <v>2539</v>
      </c>
      <c r="L2656" s="10">
        <v>44138</v>
      </c>
      <c r="M2656" s="4"/>
      <c r="N2656" s="1">
        <f>COUNTIF(K:K,K2656)</f>
        <v>1</v>
      </c>
      <c r="O2656" s="1" t="str">
        <f t="shared" si="42"/>
        <v>Expenses,amount,,source,,expence amount,2000,category,H2,item1,,item2,item3,H2,item4,,des,حوالة صادرة: محلية من: xx007 مبلغ: 2008.05 SAR في: 2020/11/03 12:44,dae,44138,note2,</v>
      </c>
      <c r="P2656">
        <f>COUNTIF(O:O,O2656)</f>
        <v>1</v>
      </c>
    </row>
    <row r="2657" spans="1:16" ht="30" customHeight="1" thickBot="1" x14ac:dyDescent="0.35">
      <c r="A2657" s="8">
        <v>44138.835069444445</v>
      </c>
      <c r="B2657" s="4" t="s">
        <v>9</v>
      </c>
      <c r="C2657" s="4"/>
      <c r="D2657" s="4"/>
      <c r="E2657" s="9">
        <v>100</v>
      </c>
      <c r="F2657" s="4" t="s">
        <v>14</v>
      </c>
      <c r="G2657" s="4"/>
      <c r="H2657" s="4"/>
      <c r="I2657" s="4" t="s">
        <v>14</v>
      </c>
      <c r="J2657" s="4"/>
      <c r="K2657" s="9" t="s">
        <v>2540</v>
      </c>
      <c r="L2657" s="10">
        <v>44138</v>
      </c>
      <c r="M2657" s="4"/>
      <c r="N2657" s="1">
        <f>COUNTIF(K:K,K2657)</f>
        <v>1</v>
      </c>
      <c r="O2657" s="1" t="str">
        <f t="shared" si="42"/>
        <v>Expenses,amount,,source,,expence amount,100,category,H2,item1,,item2,item3,H2,item4,,des,سحب: صراف آلي بطاقة: **4529 مدى دولة: السعودية من: xx007 مبلغ: 100.00 SAR في: 2020/11/03 10:00,dae,44138,note2,</v>
      </c>
      <c r="P2657">
        <f>COUNTIF(O:O,O2657)</f>
        <v>1</v>
      </c>
    </row>
    <row r="2658" spans="1:16" ht="30" customHeight="1" thickBot="1" x14ac:dyDescent="0.35">
      <c r="A2658" s="8">
        <v>44138.919953703706</v>
      </c>
      <c r="B2658" s="4" t="s">
        <v>9</v>
      </c>
      <c r="C2658" s="4"/>
      <c r="D2658" s="4"/>
      <c r="E2658" s="9">
        <v>16</v>
      </c>
      <c r="F2658" s="4" t="s">
        <v>14</v>
      </c>
      <c r="G2658" s="4"/>
      <c r="H2658" s="4"/>
      <c r="I2658" s="4" t="s">
        <v>14</v>
      </c>
      <c r="J2658" s="4"/>
      <c r="K2658" s="9" t="s">
        <v>2541</v>
      </c>
      <c r="L2658" s="10">
        <v>44138</v>
      </c>
      <c r="M2658" s="4"/>
      <c r="N2658" s="1">
        <f>COUNTIF(K:K,K2658)</f>
        <v>1</v>
      </c>
      <c r="O2658" s="1" t="str">
        <f t="shared" si="42"/>
        <v>Expenses,amount,,source,,expence amount,16,category,H2,item1,,item2,item3,H2,item4,,des,مشتريات نقاط البيع بطاقة: **4529;مدى(تطبيق مدى Pay) من: xx007 مبلغ: 16.00 SAR لدى: SEJJAR FOR CONTACTING دولة: السعودية في: 2020/11/02 20:01,dae,44138,note2,</v>
      </c>
      <c r="P2658">
        <f>COUNTIF(O:O,O2658)</f>
        <v>1</v>
      </c>
    </row>
    <row r="2659" spans="1:16" ht="30" customHeight="1" thickBot="1" x14ac:dyDescent="0.35">
      <c r="A2659" s="8">
        <v>44138.920567129629</v>
      </c>
      <c r="B2659" s="4" t="s">
        <v>9</v>
      </c>
      <c r="C2659" s="4"/>
      <c r="D2659" s="4"/>
      <c r="E2659" s="9">
        <v>500</v>
      </c>
      <c r="F2659" s="4" t="s">
        <v>10</v>
      </c>
      <c r="G2659" s="4" t="s">
        <v>10</v>
      </c>
      <c r="H2659" s="4"/>
      <c r="I2659" s="4"/>
      <c r="J2659" s="4"/>
      <c r="K2659" s="4" t="s">
        <v>2542</v>
      </c>
      <c r="L2659" s="10">
        <v>44138</v>
      </c>
      <c r="M2659" s="4"/>
      <c r="N2659" s="1">
        <f>COUNTIF(K:K,K2659)</f>
        <v>1</v>
      </c>
      <c r="O2659" s="1" t="str">
        <f t="shared" si="42"/>
        <v>Expenses,amount,,source,,expence amount,500,category,H1,item1,H1,item2,item3,,item4,,des,Cash ikea,dae,44138,note2,</v>
      </c>
      <c r="P2659">
        <f>COUNTIF(O:O,O2659)</f>
        <v>1</v>
      </c>
    </row>
    <row r="2660" spans="1:16" ht="30" customHeight="1" thickBot="1" x14ac:dyDescent="0.35">
      <c r="A2660" s="8">
        <v>44138.991620370369</v>
      </c>
      <c r="B2660" s="4" t="s">
        <v>9</v>
      </c>
      <c r="C2660" s="4"/>
      <c r="D2660" s="4"/>
      <c r="E2660" s="9">
        <v>154.31</v>
      </c>
      <c r="F2660" s="4" t="s">
        <v>14</v>
      </c>
      <c r="G2660" s="4"/>
      <c r="H2660" s="4"/>
      <c r="I2660" s="4" t="s">
        <v>14</v>
      </c>
      <c r="J2660" s="4"/>
      <c r="K2660" s="9" t="s">
        <v>2543</v>
      </c>
      <c r="L2660" s="10">
        <v>44137</v>
      </c>
      <c r="M2660" s="4"/>
      <c r="N2660" s="1">
        <f>COUNTIF(K:K,K2660)</f>
        <v>1</v>
      </c>
      <c r="O2660" s="1" t="str">
        <f t="shared" si="42"/>
        <v>Expenses,amount,,source,,expence amount,154.31,category,H2,item1,,item2,item3,H2,item4,,des,مشتريات نقاط البيع بطاقة: **4529;مدى(تطبيق مدى Pay) من: xx007 مبلغ: 154.31 SAR لدى: AL OTHAIM MARKETS دولة: السعودية في: 2020/11/02 22:28,dae,44137,note2,</v>
      </c>
      <c r="P2660">
        <f>COUNTIF(O:O,O2660)</f>
        <v>1</v>
      </c>
    </row>
    <row r="2661" spans="1:16" ht="30" customHeight="1" thickBot="1" x14ac:dyDescent="0.35">
      <c r="A2661" s="8">
        <v>44138.9925</v>
      </c>
      <c r="B2661" s="4" t="s">
        <v>9</v>
      </c>
      <c r="C2661" s="4"/>
      <c r="D2661" s="4"/>
      <c r="E2661" s="9">
        <v>48</v>
      </c>
      <c r="F2661" s="4" t="s">
        <v>14</v>
      </c>
      <c r="G2661" s="4"/>
      <c r="H2661" s="4"/>
      <c r="I2661" s="4" t="s">
        <v>14</v>
      </c>
      <c r="J2661" s="4"/>
      <c r="K2661" s="9" t="s">
        <v>2544</v>
      </c>
      <c r="L2661" s="10">
        <v>44137</v>
      </c>
      <c r="M2661" s="4"/>
      <c r="N2661" s="1">
        <f>COUNTIF(K:K,K2661)</f>
        <v>1</v>
      </c>
      <c r="O2661" s="1" t="str">
        <f t="shared" si="42"/>
        <v>Expenses,amount,,source,,expence amount,48,category,H2,item1,,item2,item3,H2,item4,,des,مشتريات نقاط البيع بطاقة: **4529;مدى(تطبيق مدى Pay) من: xx007 مبلغ: 48.00 SAR لدى: SHAWARMER AlWadi 33 دولة: السعودية في: 2020/11/02 19:21,dae,44137,note2,</v>
      </c>
      <c r="P2661">
        <f>COUNTIF(O:O,O2661)</f>
        <v>1</v>
      </c>
    </row>
    <row r="2662" spans="1:16" ht="30" customHeight="1" thickBot="1" x14ac:dyDescent="0.35">
      <c r="A2662" s="8">
        <v>44139.417870370373</v>
      </c>
      <c r="B2662" s="4" t="s">
        <v>9</v>
      </c>
      <c r="C2662" s="4"/>
      <c r="D2662" s="4"/>
      <c r="E2662" s="9">
        <v>30</v>
      </c>
      <c r="F2662" s="4" t="s">
        <v>20</v>
      </c>
      <c r="G2662" s="4"/>
      <c r="H2662" s="4" t="s">
        <v>22</v>
      </c>
      <c r="I2662" s="4"/>
      <c r="J2662" s="4"/>
      <c r="K2662" s="4" t="s">
        <v>2545</v>
      </c>
      <c r="L2662" s="10">
        <v>44139</v>
      </c>
      <c r="M2662" s="4"/>
      <c r="N2662" s="1">
        <f>COUNTIF(K:K,K2662)</f>
        <v>1</v>
      </c>
      <c r="O2662" s="1" t="str">
        <f t="shared" si="42"/>
        <v>Expenses,amount,,source,,expence amount,30,category,Me,item1,,item2Fuel,item3,,item4,,des,Cc,dae,44139,note2,</v>
      </c>
      <c r="P2662">
        <f>COUNTIF(O:O,O2662)</f>
        <v>1</v>
      </c>
    </row>
    <row r="2663" spans="1:16" ht="30" customHeight="1" thickBot="1" x14ac:dyDescent="0.35">
      <c r="A2663" s="8">
        <v>44139.419120370374</v>
      </c>
      <c r="B2663" s="4" t="s">
        <v>9</v>
      </c>
      <c r="C2663" s="4"/>
      <c r="D2663" s="4"/>
      <c r="E2663" s="9">
        <v>7.5</v>
      </c>
      <c r="F2663" s="4" t="s">
        <v>14</v>
      </c>
      <c r="G2663" s="4"/>
      <c r="H2663" s="4"/>
      <c r="I2663" s="4" t="s">
        <v>14</v>
      </c>
      <c r="J2663" s="4"/>
      <c r="K2663" s="9" t="s">
        <v>2546</v>
      </c>
      <c r="L2663" s="10">
        <v>44138</v>
      </c>
      <c r="M2663" s="4"/>
      <c r="N2663" s="1">
        <f>COUNTIF(K:K,K2663)</f>
        <v>1</v>
      </c>
      <c r="O2663" s="1" t="str">
        <f t="shared" si="42"/>
        <v>Expenses,amount,,source,,expence amount,7.5,category,H2,item1,,item2,item3,H2,item4,,des,مشتريات نقاط البيع بطاقة: **4529;مدى(تطبيق مدى Pay) من: xx007 مبلغ: 7.50 SAR لدى: RUBA MOHAMMED BIN دولة: السعودية في: 2020/11/04 09:30,dae,44138,note2,</v>
      </c>
      <c r="P2663">
        <f>COUNTIF(O:O,O2663)</f>
        <v>1</v>
      </c>
    </row>
    <row r="2664" spans="1:16" ht="30" customHeight="1" thickBot="1" x14ac:dyDescent="0.35">
      <c r="A2664" s="8">
        <v>44139.561388888891</v>
      </c>
      <c r="B2664" s="4" t="s">
        <v>9</v>
      </c>
      <c r="C2664" s="4"/>
      <c r="D2664" s="4"/>
      <c r="E2664" s="9">
        <v>10.35</v>
      </c>
      <c r="F2664" s="4" t="s">
        <v>20</v>
      </c>
      <c r="G2664" s="4"/>
      <c r="H2664" s="4" t="s">
        <v>74</v>
      </c>
      <c r="I2664" s="4"/>
      <c r="J2664" s="4"/>
      <c r="K2664" s="9" t="s">
        <v>2547</v>
      </c>
      <c r="L2664" s="10">
        <v>44139</v>
      </c>
      <c r="M2664" s="4"/>
      <c r="N2664" s="1">
        <f>COUNTIF(K:K,K2664)</f>
        <v>1</v>
      </c>
      <c r="O2664" s="1" t="str">
        <f t="shared" si="42"/>
        <v>Expenses,amount,,source,,expence amount,10.35,category,Me,item1,,item2Food,item3,,item4,,des,مشتريات نقاط البيع بطاقة: **4529;مدى(تطبيق مدى Pay) من: xx007 مبلغ: 10.35 SAR لدى: FAWAL KWAN ALAFRAH دولة: السعودية في: 2020/11/04 08:48,dae,44139,note2,</v>
      </c>
      <c r="P2664">
        <f>COUNTIF(O:O,O2664)</f>
        <v>1</v>
      </c>
    </row>
    <row r="2665" spans="1:16" ht="30" customHeight="1" thickBot="1" x14ac:dyDescent="0.35">
      <c r="A2665" s="8">
        <v>44139.5624537037</v>
      </c>
      <c r="B2665" s="4" t="s">
        <v>9</v>
      </c>
      <c r="C2665" s="4"/>
      <c r="D2665" s="4"/>
      <c r="E2665" s="9">
        <v>40</v>
      </c>
      <c r="F2665" s="4" t="s">
        <v>14</v>
      </c>
      <c r="G2665" s="4"/>
      <c r="H2665" s="4"/>
      <c r="I2665" s="4" t="s">
        <v>14</v>
      </c>
      <c r="J2665" s="4"/>
      <c r="K2665" s="9" t="s">
        <v>2548</v>
      </c>
      <c r="L2665" s="10">
        <v>44137</v>
      </c>
      <c r="M2665" s="4"/>
      <c r="N2665" s="1">
        <f>COUNTIF(K:K,K2665)</f>
        <v>1</v>
      </c>
      <c r="O2665" s="1" t="str">
        <f t="shared" si="42"/>
        <v>Expenses,amount,,source,,expence amount,40,category,H2,item1,,item2,item3,H2,item4,,des,مشتريات نقاط البيع بطاقة: **4529;مدى(أثير) من: xx007 مبلغ: 40.00 SAR لدى: RUBA MOHAMMED BIN دولة: السعودية في: 2020/11/02 22:52,dae,44137,note2,</v>
      </c>
      <c r="P2665">
        <f>COUNTIF(O:O,O2665)</f>
        <v>1</v>
      </c>
    </row>
    <row r="2666" spans="1:16" ht="30" customHeight="1" thickBot="1" x14ac:dyDescent="0.35">
      <c r="A2666" s="8">
        <v>44139.694768518515</v>
      </c>
      <c r="B2666" s="4" t="s">
        <v>9</v>
      </c>
      <c r="C2666" s="4"/>
      <c r="D2666" s="4"/>
      <c r="E2666" s="9">
        <v>204.5</v>
      </c>
      <c r="F2666" s="4" t="s">
        <v>10</v>
      </c>
      <c r="G2666" s="4" t="s">
        <v>10</v>
      </c>
      <c r="H2666" s="4"/>
      <c r="I2666" s="4"/>
      <c r="J2666" s="4"/>
      <c r="K2666" s="9" t="s">
        <v>2549</v>
      </c>
      <c r="L2666" s="10">
        <v>44139</v>
      </c>
      <c r="M2666" s="4"/>
      <c r="N2666" s="1">
        <f>COUNTIF(K:K,K2666)</f>
        <v>1</v>
      </c>
      <c r="O2666" s="1" t="str">
        <f t="shared" si="42"/>
        <v>Expenses,amount,,source,,expence amount,204.5,category,H1,item1,H1,item2,item3,,item4,,des,التميمي كاش,dae,44139,note2,</v>
      </c>
      <c r="P2666">
        <f>COUNTIF(O:O,O2666)</f>
        <v>1</v>
      </c>
    </row>
    <row r="2667" spans="1:16" ht="30" customHeight="1" thickBot="1" x14ac:dyDescent="0.35">
      <c r="A2667" s="8">
        <v>44139.695428240739</v>
      </c>
      <c r="B2667" s="4" t="s">
        <v>9</v>
      </c>
      <c r="C2667" s="4"/>
      <c r="D2667" s="4"/>
      <c r="E2667" s="9">
        <v>7</v>
      </c>
      <c r="F2667" s="4" t="s">
        <v>20</v>
      </c>
      <c r="G2667" s="4"/>
      <c r="H2667" s="4" t="s">
        <v>45</v>
      </c>
      <c r="I2667" s="4"/>
      <c r="J2667" s="4"/>
      <c r="K2667" s="9" t="s">
        <v>2550</v>
      </c>
      <c r="L2667" s="10">
        <v>44139</v>
      </c>
      <c r="M2667" s="4"/>
      <c r="N2667" s="1">
        <f>COUNTIF(K:K,K2667)</f>
        <v>1</v>
      </c>
      <c r="O2667" s="1" t="str">
        <f t="shared" si="42"/>
        <v>Expenses,amount,,source,,expence amount,7,category,Me,item1,,item2Laundry,item3,,item4,,des,مشتريات نقاط البيع بطاقة: **4529;مدى(تطبيق مدى Pay) من: xx007 مبلغ: 7.00 SAR لدى: laundry HAYA ALI دولة: السعودية في: 2020/11/04 09:25,dae,44139,note2,</v>
      </c>
      <c r="P2667">
        <f>COUNTIF(O:O,O2667)</f>
        <v>1</v>
      </c>
    </row>
    <row r="2668" spans="1:16" ht="30" customHeight="1" thickBot="1" x14ac:dyDescent="0.35">
      <c r="A2668" s="8">
        <v>44139.725601851853</v>
      </c>
      <c r="B2668" s="4" t="s">
        <v>9</v>
      </c>
      <c r="C2668" s="4"/>
      <c r="D2668" s="4"/>
      <c r="E2668" s="9">
        <v>30</v>
      </c>
      <c r="F2668" s="4" t="s">
        <v>20</v>
      </c>
      <c r="G2668" s="4"/>
      <c r="H2668" s="4" t="s">
        <v>22</v>
      </c>
      <c r="I2668" s="4"/>
      <c r="J2668" s="4"/>
      <c r="K2668" s="9" t="s">
        <v>2551</v>
      </c>
      <c r="L2668" s="10">
        <v>44137</v>
      </c>
      <c r="M2668" s="4"/>
      <c r="N2668" s="1">
        <f>COUNTIF(K:K,K2668)</f>
        <v>1</v>
      </c>
      <c r="O2668" s="1" t="str">
        <f t="shared" si="42"/>
        <v>Expenses,amount,,source,,expence amount,30,category,Me,item1,,item2Fuel,item3,,item4,,des,مشتريات نقاط البيع بطاقة: **4529;مدى(تطبيق مدى Pay) من: xx007 مبلغ: 30.00 SAR لدى: SAUDI AUTOMOTIVE دولة: السعودية في: 2020/11/02 19:55,dae,44137,note2,</v>
      </c>
      <c r="P2668">
        <f>COUNTIF(O:O,O2668)</f>
        <v>1</v>
      </c>
    </row>
    <row r="2669" spans="1:16" ht="30" customHeight="1" thickBot="1" x14ac:dyDescent="0.35">
      <c r="A2669" s="8">
        <v>44139.731493055559</v>
      </c>
      <c r="B2669" s="4" t="s">
        <v>9</v>
      </c>
      <c r="C2669" s="4"/>
      <c r="D2669" s="4"/>
      <c r="E2669" s="9">
        <v>12</v>
      </c>
      <c r="F2669" s="4" t="s">
        <v>60</v>
      </c>
      <c r="G2669" s="4"/>
      <c r="H2669" s="4"/>
      <c r="I2669" s="4"/>
      <c r="J2669" s="4"/>
      <c r="K2669" s="9" t="s">
        <v>2552</v>
      </c>
      <c r="L2669" s="10">
        <v>44139</v>
      </c>
      <c r="M2669" s="4"/>
      <c r="N2669" s="1">
        <f>COUNTIF(K:K,K2669)</f>
        <v>1</v>
      </c>
      <c r="O2669" s="1" t="str">
        <f t="shared" si="42"/>
        <v>Expenses,amount,,source,,expence amount,12,category,Res,item1,,item2,item3,,item4,,des,مشتريات إنترنت بطاقة: **4529;مدى من: xx007 مبلغ: 12.00 SAR لدى: Careem Transportation في: 2020/11/02 12:26,dae,44139,note2,</v>
      </c>
      <c r="P2669">
        <f>COUNTIF(O:O,O2669)</f>
        <v>1</v>
      </c>
    </row>
    <row r="2670" spans="1:16" ht="30" customHeight="1" thickBot="1" x14ac:dyDescent="0.35">
      <c r="A2670" s="8">
        <v>44140.466099537036</v>
      </c>
      <c r="B2670" s="4" t="s">
        <v>9</v>
      </c>
      <c r="C2670" s="4"/>
      <c r="D2670" s="4"/>
      <c r="E2670" s="9">
        <v>12</v>
      </c>
      <c r="F2670" s="4" t="s">
        <v>14</v>
      </c>
      <c r="G2670" s="4"/>
      <c r="H2670" s="4"/>
      <c r="I2670" s="4" t="s">
        <v>14</v>
      </c>
      <c r="J2670" s="4"/>
      <c r="K2670" s="9" t="s">
        <v>2553</v>
      </c>
      <c r="L2670" s="10">
        <v>44140</v>
      </c>
      <c r="M2670" s="4"/>
      <c r="N2670" s="1">
        <f>COUNTIF(K:K,K2670)</f>
        <v>1</v>
      </c>
      <c r="O2670" s="1" t="str">
        <f t="shared" si="42"/>
        <v>Expenses,amount,,source,,expence amount,12,category,H2,item1,,item2,item3,H2,item4,,des,شراء عبر نقاط البيع بطاقة:*9034;مدى(أثير) من:*2984 لدى:MAKERY MOHAMMED مبلغ:SAR 12.00 في:20-11-05 21:48,dae,44140,note2,</v>
      </c>
      <c r="P2670">
        <f>COUNTIF(O:O,O2670)</f>
        <v>1</v>
      </c>
    </row>
    <row r="2671" spans="1:16" ht="30" customHeight="1" thickBot="1" x14ac:dyDescent="0.35">
      <c r="A2671" s="8">
        <v>44140.466747685183</v>
      </c>
      <c r="B2671" s="4" t="s">
        <v>9</v>
      </c>
      <c r="C2671" s="4"/>
      <c r="D2671" s="4"/>
      <c r="E2671" s="9">
        <v>20</v>
      </c>
      <c r="F2671" s="4" t="s">
        <v>14</v>
      </c>
      <c r="G2671" s="4"/>
      <c r="H2671" s="4"/>
      <c r="I2671" s="4" t="s">
        <v>14</v>
      </c>
      <c r="J2671" s="4"/>
      <c r="K2671" s="9" t="s">
        <v>2554</v>
      </c>
      <c r="L2671" s="10">
        <v>44140</v>
      </c>
      <c r="M2671" s="4"/>
      <c r="N2671" s="1">
        <f>COUNTIF(K:K,K2671)</f>
        <v>1</v>
      </c>
      <c r="O2671" s="1" t="str">
        <f t="shared" si="42"/>
        <v>Expenses,amount,,source,,expence amount,20,category,H2,item1,,item2,item3,H2,item4,,des,شراء عبر نقاط البيع بطاقة:*9034;مدى(أثير) من:*2984 لدى:FOOD QUALITY EST مبلغ:SAR 20.00 في:20-11-05 21:44,dae,44140,note2,</v>
      </c>
      <c r="P2671">
        <f>COUNTIF(O:O,O2671)</f>
        <v>1</v>
      </c>
    </row>
    <row r="2672" spans="1:16" ht="30" customHeight="1" thickBot="1" x14ac:dyDescent="0.35">
      <c r="A2672" s="8">
        <v>44140.748773148145</v>
      </c>
      <c r="B2672" s="4" t="s">
        <v>9</v>
      </c>
      <c r="C2672" s="4"/>
      <c r="D2672" s="4"/>
      <c r="E2672" s="9">
        <v>15</v>
      </c>
      <c r="F2672" s="4" t="s">
        <v>14</v>
      </c>
      <c r="G2672" s="4"/>
      <c r="H2672" s="4"/>
      <c r="I2672" s="4" t="s">
        <v>14</v>
      </c>
      <c r="J2672" s="4"/>
      <c r="K2672" s="9" t="s">
        <v>2555</v>
      </c>
      <c r="L2672" s="10">
        <v>44139</v>
      </c>
      <c r="M2672" s="4"/>
      <c r="N2672" s="1">
        <f>COUNTIF(K:K,K2672)</f>
        <v>1</v>
      </c>
      <c r="O2672" s="1" t="str">
        <f t="shared" si="42"/>
        <v>Expenses,amount,,source,,expence amount,15,category,H2,item1,,item2,item3,H2,item4,,des,مشتريات نقاط البيع بطاقة: **4529;مدى(تطبيق مدى Pay) من: xx007 مبلغ: 15.00 SAR لدى: excellence corner for دولة: السعودية في: 2020/11/04 21:14,dae,44139,note2,</v>
      </c>
      <c r="P2672">
        <f>COUNTIF(O:O,O2672)</f>
        <v>1</v>
      </c>
    </row>
    <row r="2673" spans="1:16" ht="30" customHeight="1" thickBot="1" x14ac:dyDescent="0.35">
      <c r="A2673" s="8">
        <v>44140.798784722225</v>
      </c>
      <c r="B2673" s="4" t="s">
        <v>9</v>
      </c>
      <c r="C2673" s="4"/>
      <c r="D2673" s="4"/>
      <c r="E2673" s="9">
        <v>34</v>
      </c>
      <c r="F2673" s="4" t="s">
        <v>14</v>
      </c>
      <c r="G2673" s="4"/>
      <c r="H2673" s="4"/>
      <c r="I2673" s="4" t="s">
        <v>14</v>
      </c>
      <c r="J2673" s="4"/>
      <c r="K2673" s="4" t="s">
        <v>2556</v>
      </c>
      <c r="L2673" s="10">
        <v>44140</v>
      </c>
      <c r="M2673" s="4"/>
      <c r="N2673" s="1">
        <f>COUNTIF(K:K,K2673)</f>
        <v>1</v>
      </c>
      <c r="O2673" s="1" t="str">
        <f t="shared" si="42"/>
        <v>Expenses,amount,,source,,expence amount,34,category,H2,item1,,item2,item3,H2,item4,,des,Sawa,dae,44140,note2,</v>
      </c>
      <c r="P2673">
        <f>COUNTIF(O:O,O2673)</f>
        <v>1</v>
      </c>
    </row>
    <row r="2674" spans="1:16" ht="30" customHeight="1" thickBot="1" x14ac:dyDescent="0.35">
      <c r="A2674" s="8">
        <v>44140.799479166664</v>
      </c>
      <c r="B2674" s="4" t="s">
        <v>9</v>
      </c>
      <c r="C2674" s="4"/>
      <c r="D2674" s="4"/>
      <c r="E2674" s="9">
        <v>67.5</v>
      </c>
      <c r="F2674" s="4" t="s">
        <v>10</v>
      </c>
      <c r="G2674" s="4" t="s">
        <v>10</v>
      </c>
      <c r="H2674" s="4"/>
      <c r="I2674" s="4"/>
      <c r="J2674" s="4"/>
      <c r="K2674" s="9" t="s">
        <v>2557</v>
      </c>
      <c r="L2674" s="10">
        <v>44140</v>
      </c>
      <c r="M2674" s="4"/>
      <c r="N2674" s="1">
        <f>COUNTIF(K:K,K2674)</f>
        <v>1</v>
      </c>
      <c r="O2674" s="1" t="str">
        <f t="shared" si="42"/>
        <v>Expenses,amount,,source,,expence amount,67.5,category,H1,item1,H1,item2,item3,,item4,,des,البقالة,dae,44140,note2,</v>
      </c>
      <c r="P2674">
        <f>COUNTIF(O:O,O2674)</f>
        <v>1</v>
      </c>
    </row>
    <row r="2675" spans="1:16" ht="30" customHeight="1" thickBot="1" x14ac:dyDescent="0.35">
      <c r="A2675" s="8">
        <v>44140.852395833332</v>
      </c>
      <c r="B2675" s="4" t="s">
        <v>17</v>
      </c>
      <c r="C2675" s="9">
        <v>1500</v>
      </c>
      <c r="D2675" s="4" t="s">
        <v>268</v>
      </c>
      <c r="E2675" s="4"/>
      <c r="F2675" s="4"/>
      <c r="G2675" s="4"/>
      <c r="H2675" s="4"/>
      <c r="I2675" s="4"/>
      <c r="J2675" s="4"/>
      <c r="K2675" s="9" t="s">
        <v>2558</v>
      </c>
      <c r="L2675" s="10">
        <v>44140</v>
      </c>
      <c r="M2675" s="4"/>
      <c r="N2675" s="1">
        <f>COUNTIF(K:K,K2675)</f>
        <v>1</v>
      </c>
      <c r="O2675" s="1" t="str">
        <f t="shared" si="42"/>
        <v>Income,amount,1500,source,Mina,expence amount,,category,,item1,,item2,item3,,item4,,des,حوالة واردة: محلية عبر: البنك الأهلي التجاري مبلغ: 1500.00 SAR إلى: xx007 في: 2020/11/05 19:11,dae,44140,note2,</v>
      </c>
      <c r="P2675">
        <f>COUNTIF(O:O,O2675)</f>
        <v>1</v>
      </c>
    </row>
    <row r="2676" spans="1:16" ht="30" customHeight="1" thickBot="1" x14ac:dyDescent="0.35">
      <c r="A2676" s="8">
        <v>44140.853564814817</v>
      </c>
      <c r="B2676" s="4" t="s">
        <v>9</v>
      </c>
      <c r="C2676" s="4"/>
      <c r="D2676" s="4"/>
      <c r="E2676" s="9">
        <v>24</v>
      </c>
      <c r="F2676" s="4" t="s">
        <v>20</v>
      </c>
      <c r="G2676" s="4"/>
      <c r="H2676" s="4" t="s">
        <v>45</v>
      </c>
      <c r="I2676" s="4"/>
      <c r="J2676" s="4"/>
      <c r="K2676" s="9" t="s">
        <v>2559</v>
      </c>
      <c r="L2676" s="10">
        <v>44140</v>
      </c>
      <c r="M2676" s="4"/>
      <c r="N2676" s="1">
        <f>COUNTIF(K:K,K2676)</f>
        <v>1</v>
      </c>
      <c r="O2676" s="1" t="str">
        <f t="shared" si="42"/>
        <v>Expenses,amount,,source,,expence amount,24,category,Me,item1,,item2Laundry,item3,,item4,,des,مشتريات نقاط البيع بطاقة: **4529;مدى(تطبيق مدى Pay) من: xx007 مبلغ: 24.00 SAR لدى: laundry HAYA ALI دولة: السعودية في: 2020/11/05 19:19,dae,44140,note2,</v>
      </c>
      <c r="P2676">
        <f>COUNTIF(O:O,O2676)</f>
        <v>1</v>
      </c>
    </row>
    <row r="2677" spans="1:16" ht="30" customHeight="1" thickBot="1" x14ac:dyDescent="0.35">
      <c r="A2677" s="8">
        <v>44140.896365740744</v>
      </c>
      <c r="B2677" s="4" t="s">
        <v>9</v>
      </c>
      <c r="C2677" s="4"/>
      <c r="D2677" s="4"/>
      <c r="E2677" s="9">
        <v>8</v>
      </c>
      <c r="F2677" s="4" t="s">
        <v>20</v>
      </c>
      <c r="G2677" s="4"/>
      <c r="H2677" s="4" t="s">
        <v>74</v>
      </c>
      <c r="I2677" s="4"/>
      <c r="J2677" s="4"/>
      <c r="K2677" s="9" t="s">
        <v>2560</v>
      </c>
      <c r="L2677" s="10">
        <v>44137</v>
      </c>
      <c r="M2677" s="4"/>
      <c r="N2677" s="1">
        <f>COUNTIF(K:K,K2677)</f>
        <v>1</v>
      </c>
      <c r="O2677" s="1" t="str">
        <f t="shared" si="42"/>
        <v>Expenses,amount,,source,,expence amount,8,category,Me,item1,,item2Food,item3,,item4,,des,مشتريات نقاط البيع بطاقة: **4529;مدى(تطبيق مدى Pay) من: xx007 مبلغ: 8.00 SAR لدى: FAWAL KWAN ALAFRAH دولة: السعودية في: 2020/11/02 09:02,dae,44137,note2,</v>
      </c>
      <c r="P2677">
        <f>COUNTIF(O:O,O2677)</f>
        <v>1</v>
      </c>
    </row>
    <row r="2678" spans="1:16" ht="30" customHeight="1" thickBot="1" x14ac:dyDescent="0.35">
      <c r="A2678" s="8">
        <v>44140.897928240738</v>
      </c>
      <c r="B2678" s="4" t="s">
        <v>17</v>
      </c>
      <c r="C2678" s="9">
        <v>3000</v>
      </c>
      <c r="D2678" s="9" t="s">
        <v>1150</v>
      </c>
      <c r="E2678" s="4"/>
      <c r="F2678" s="4"/>
      <c r="G2678" s="4"/>
      <c r="H2678" s="4"/>
      <c r="I2678" s="4"/>
      <c r="J2678" s="4"/>
      <c r="K2678" s="9" t="s">
        <v>448</v>
      </c>
      <c r="L2678" s="10">
        <v>44140</v>
      </c>
      <c r="M2678" s="4"/>
      <c r="N2678" s="1">
        <f>COUNTIF(K:K,K2678)</f>
        <v>2</v>
      </c>
      <c r="O2678" s="1" t="str">
        <f t="shared" si="42"/>
        <v>Income,amount,3000,source,مكتب سلمان ال فراج للاستشارات الهندسية,expence amount,,category,,item1,,item2,item3,,item4,,des,عن طريق حساب معاذ,dae,44140,note2,</v>
      </c>
      <c r="P2678">
        <f>COUNTIF(O:O,O2678)</f>
        <v>1</v>
      </c>
    </row>
    <row r="2679" spans="1:16" ht="30" customHeight="1" thickBot="1" x14ac:dyDescent="0.35">
      <c r="A2679" s="8">
        <v>44140.939756944441</v>
      </c>
      <c r="B2679" s="4" t="s">
        <v>9</v>
      </c>
      <c r="C2679" s="4"/>
      <c r="D2679" s="4"/>
      <c r="E2679" s="9">
        <v>54</v>
      </c>
      <c r="F2679" s="4" t="s">
        <v>14</v>
      </c>
      <c r="G2679" s="4"/>
      <c r="H2679" s="4"/>
      <c r="I2679" s="4" t="s">
        <v>14</v>
      </c>
      <c r="J2679" s="4"/>
      <c r="K2679" s="9" t="s">
        <v>2561</v>
      </c>
      <c r="L2679" s="10">
        <v>44136</v>
      </c>
      <c r="M2679" s="4"/>
      <c r="N2679" s="1">
        <f>COUNTIF(K:K,K2679)</f>
        <v>1</v>
      </c>
      <c r="O2679" s="1" t="str">
        <f t="shared" si="42"/>
        <v>Expenses,amount,,source,,expence amount,54,category,H2,item1,,item2,item3,H2,item4,,des,مشتريات نقاط البيع بطاقة: **4529;مدى(أثير) من: xx007 مبلغ: 54.00 SAR لدى: MCDONALDS TAA دولة: السعودية في: 2020/11/01 21:00,dae,44136,note2,</v>
      </c>
      <c r="P2679">
        <f>COUNTIF(O:O,O2679)</f>
        <v>1</v>
      </c>
    </row>
    <row r="2680" spans="1:16" ht="30" customHeight="1" thickBot="1" x14ac:dyDescent="0.35">
      <c r="A2680" s="8">
        <v>44140.940486111111</v>
      </c>
      <c r="B2680" s="4" t="s">
        <v>9</v>
      </c>
      <c r="C2680" s="4"/>
      <c r="D2680" s="4"/>
      <c r="E2680" s="9">
        <v>254.05</v>
      </c>
      <c r="F2680" s="4" t="s">
        <v>10</v>
      </c>
      <c r="G2680" s="4" t="s">
        <v>10</v>
      </c>
      <c r="H2680" s="4"/>
      <c r="I2680" s="4"/>
      <c r="J2680" s="4"/>
      <c r="K2680" s="9" t="s">
        <v>2562</v>
      </c>
      <c r="L2680" s="10">
        <v>44136</v>
      </c>
      <c r="M2680" s="4"/>
      <c r="N2680" s="1">
        <f>COUNTIF(K:K,K2680)</f>
        <v>1</v>
      </c>
      <c r="O2680" s="1" t="str">
        <f t="shared" si="42"/>
        <v>Expenses,amount,,source,,expence amount,254.05,category,H1,item1,H1,item2,item3,,item4,,des,مشتريات نقاط البيع بطاقة: **4529;مدى(تطبيق مدى Pay) من: xx007 مبلغ: 254.05 SAR لدى: TAMIMI MARKETS S162 دولة: السعودية في: 2020/11/01 23:30,dae,44136,note2,</v>
      </c>
      <c r="P2680">
        <f>COUNTIF(O:O,O2680)</f>
        <v>1</v>
      </c>
    </row>
    <row r="2681" spans="1:16" ht="30" customHeight="1" thickBot="1" x14ac:dyDescent="0.35">
      <c r="A2681" s="8">
        <v>44141.035486111112</v>
      </c>
      <c r="B2681" s="4" t="s">
        <v>9</v>
      </c>
      <c r="C2681" s="4"/>
      <c r="D2681" s="4"/>
      <c r="E2681" s="9">
        <v>97.65</v>
      </c>
      <c r="F2681" s="4" t="s">
        <v>14</v>
      </c>
      <c r="G2681" s="4"/>
      <c r="H2681" s="4"/>
      <c r="I2681" s="4" t="s">
        <v>14</v>
      </c>
      <c r="J2681" s="4"/>
      <c r="K2681" s="9" t="s">
        <v>2563</v>
      </c>
      <c r="L2681" s="10">
        <v>44134</v>
      </c>
      <c r="M2681" s="4"/>
      <c r="N2681" s="1">
        <f>COUNTIF(K:K,K2681)</f>
        <v>1</v>
      </c>
      <c r="O2681" s="1" t="str">
        <f t="shared" si="42"/>
        <v>Expenses,amount,,source,,expence amount,97.65,category,H2,item1,,item2,item3,H2,item4,,des,شراء عبر نقاط البيع بطاقة: ***1693; مدى(أثير) من: ***3001 مبلغ: SAR 97.65 لدى: MOHAMMED SAAD ALDEN CO في: 2020-10-30 13:47:26,dae,44134,note2,</v>
      </c>
      <c r="P2681">
        <f>COUNTIF(O:O,O2681)</f>
        <v>1</v>
      </c>
    </row>
    <row r="2682" spans="1:16" ht="30" customHeight="1" thickBot="1" x14ac:dyDescent="0.35">
      <c r="A2682" s="8">
        <v>44141.036319444444</v>
      </c>
      <c r="B2682" s="4" t="s">
        <v>9</v>
      </c>
      <c r="C2682" s="4"/>
      <c r="D2682" s="4"/>
      <c r="E2682" s="9">
        <v>35</v>
      </c>
      <c r="F2682" s="4" t="s">
        <v>14</v>
      </c>
      <c r="G2682" s="4"/>
      <c r="H2682" s="4"/>
      <c r="I2682" s="4" t="s">
        <v>14</v>
      </c>
      <c r="J2682" s="4"/>
      <c r="K2682" s="9" t="s">
        <v>2564</v>
      </c>
      <c r="L2682" s="10">
        <v>44134</v>
      </c>
      <c r="M2682" s="4"/>
      <c r="N2682" s="1">
        <f>COUNTIF(K:K,K2682)</f>
        <v>1</v>
      </c>
      <c r="O2682" s="1" t="str">
        <f t="shared" si="42"/>
        <v>Expenses,amount,,source,,expence amount,35,category,H2,item1,,item2,item3,H2,item4,,des,شراء عبر نقاط البيع بطاقة: ***1693; مدى(أثير) من: ***3001 مبلغ: SAR 35.00 لدى: OTHMAN BIN AFAN STATIO ROAD في: 2020-10-30 13:38:30,dae,44134,note2,</v>
      </c>
      <c r="P2682">
        <f>COUNTIF(O:O,O2682)</f>
        <v>1</v>
      </c>
    </row>
    <row r="2683" spans="1:16" ht="30" customHeight="1" thickBot="1" x14ac:dyDescent="0.35">
      <c r="A2683" s="8">
        <v>44141.22859953704</v>
      </c>
      <c r="B2683" s="4" t="s">
        <v>9</v>
      </c>
      <c r="C2683" s="4"/>
      <c r="D2683" s="4"/>
      <c r="E2683" s="9">
        <v>23</v>
      </c>
      <c r="F2683" s="4" t="s">
        <v>14</v>
      </c>
      <c r="G2683" s="4"/>
      <c r="H2683" s="4"/>
      <c r="I2683" s="4" t="s">
        <v>14</v>
      </c>
      <c r="J2683" s="4"/>
      <c r="K2683" s="9" t="s">
        <v>2565</v>
      </c>
      <c r="L2683" s="10">
        <v>44133</v>
      </c>
      <c r="M2683" s="4"/>
      <c r="N2683" s="1">
        <f>COUNTIF(K:K,K2683)</f>
        <v>1</v>
      </c>
      <c r="O2683" s="1" t="str">
        <f t="shared" si="42"/>
        <v>Expenses,amount,,source,,expence amount,23,category,H2,item1,,item2,item3,H2,item4,,des,شراء عبر نقاط البيع بطاقة: ***1693; مدى من: ***3001 مبلغ: SAR 23.00 لدى: FLAF BURGER في: 2020-10-29 20:08:33,dae,44133,note2,</v>
      </c>
      <c r="P2683">
        <f>COUNTIF(O:O,O2683)</f>
        <v>1</v>
      </c>
    </row>
    <row r="2684" spans="1:16" ht="30" customHeight="1" thickBot="1" x14ac:dyDescent="0.35">
      <c r="A2684" s="8">
        <v>44141.230057870373</v>
      </c>
      <c r="B2684" s="4" t="s">
        <v>9</v>
      </c>
      <c r="C2684" s="4"/>
      <c r="D2684" s="4"/>
      <c r="E2684" s="9">
        <v>16.13</v>
      </c>
      <c r="F2684" s="4" t="s">
        <v>10</v>
      </c>
      <c r="G2684" s="4" t="s">
        <v>10</v>
      </c>
      <c r="H2684" s="4"/>
      <c r="I2684" s="4"/>
      <c r="J2684" s="4"/>
      <c r="K2684" s="9" t="s">
        <v>2566</v>
      </c>
      <c r="L2684" s="10">
        <v>44136</v>
      </c>
      <c r="M2684" s="4"/>
      <c r="N2684" s="1">
        <f>COUNTIF(K:K,K2684)</f>
        <v>1</v>
      </c>
      <c r="O2684" s="1" t="str">
        <f t="shared" si="42"/>
        <v>Expenses,amount,,source,,expence amount,16.13,category,H1,item1,H1,item2,item3,,item4,,des,مشتريات نقاط البيع بطاقة: **4529;مدى(تطبيق مدى Pay) من: xx007 مبلغ: 16.15 SAR لدى: Ruba Muhammad Al دولة: السعودية في: 2020/11/01 23:52,dae,44136,note2,</v>
      </c>
      <c r="P2684">
        <f>COUNTIF(O:O,O2684)</f>
        <v>1</v>
      </c>
    </row>
    <row r="2685" spans="1:16" ht="30" customHeight="1" thickBot="1" x14ac:dyDescent="0.35">
      <c r="A2685" s="8">
        <v>44141.431863425925</v>
      </c>
      <c r="B2685" s="4" t="s">
        <v>9</v>
      </c>
      <c r="C2685" s="4"/>
      <c r="D2685" s="4"/>
      <c r="E2685" s="9">
        <v>15.75</v>
      </c>
      <c r="F2685" s="4" t="s">
        <v>10</v>
      </c>
      <c r="G2685" s="4" t="s">
        <v>10</v>
      </c>
      <c r="H2685" s="4"/>
      <c r="I2685" s="4"/>
      <c r="J2685" s="4"/>
      <c r="K2685" s="12" t="s">
        <v>2567</v>
      </c>
      <c r="L2685" s="10">
        <v>44135</v>
      </c>
      <c r="M2685" s="4"/>
      <c r="N2685" s="1">
        <f>COUNTIF(K:K,K2685)</f>
        <v>1</v>
      </c>
      <c r="O2685" s="1" t="str">
        <f t="shared" si="42"/>
        <v>Expenses,amount,,source,,expence amount,15.75,category,H1,item1,H1,item2,item3,,item4,,des,مشتريات نقاط البيع بطاقة: **4529;مدى(تطبيق مدى Pay) من: xx007 مبلغ: 15.75 SAR لدى: SALAMUH MOHAMMED HASAN دولة: السعودية في: 2020/10/31 12:26,dae,44135,note2,</v>
      </c>
      <c r="P2685">
        <f>COUNTIF(O:O,O2685)</f>
        <v>1</v>
      </c>
    </row>
    <row r="2686" spans="1:16" ht="30" customHeight="1" thickBot="1" x14ac:dyDescent="0.35">
      <c r="A2686" s="8">
        <v>44141.432847222219</v>
      </c>
      <c r="B2686" s="4" t="s">
        <v>9</v>
      </c>
      <c r="C2686" s="4"/>
      <c r="D2686" s="4"/>
      <c r="E2686" s="9">
        <v>42</v>
      </c>
      <c r="F2686" s="4" t="s">
        <v>10</v>
      </c>
      <c r="G2686" s="4" t="s">
        <v>10</v>
      </c>
      <c r="H2686" s="4"/>
      <c r="I2686" s="4"/>
      <c r="J2686" s="4"/>
      <c r="K2686" s="9" t="s">
        <v>2568</v>
      </c>
      <c r="L2686" s="10">
        <v>44135</v>
      </c>
      <c r="M2686" s="4"/>
      <c r="N2686" s="1">
        <f>COUNTIF(K:K,K2686)</f>
        <v>1</v>
      </c>
      <c r="O2686" s="1" t="str">
        <f t="shared" si="42"/>
        <v>Expenses,amount,,source,,expence amount,42,category,H1,item1,H1,item2,item3,,item4,,des,مشتريات نقاط البيع بطاقة: **4529;مدى(تطبيق مدى Pay) من: xx007 مبلغ: 42.00 SAR لدى: PANDA RETAIL COMPANY P دولة: السعودية في: 2020/10/31 12:42,dae,44135,note2,</v>
      </c>
      <c r="P2686">
        <f>COUNTIF(O:O,O2686)</f>
        <v>1</v>
      </c>
    </row>
    <row r="2687" spans="1:16" ht="30" customHeight="1" thickBot="1" x14ac:dyDescent="0.35">
      <c r="A2687" s="8">
        <v>44141.519548611112</v>
      </c>
      <c r="B2687" s="4" t="s">
        <v>9</v>
      </c>
      <c r="C2687" s="4"/>
      <c r="D2687" s="4"/>
      <c r="E2687" s="9">
        <v>102.5</v>
      </c>
      <c r="F2687" s="4" t="s">
        <v>20</v>
      </c>
      <c r="G2687" s="4"/>
      <c r="H2687" s="4" t="s">
        <v>306</v>
      </c>
      <c r="I2687" s="4"/>
      <c r="J2687" s="4"/>
      <c r="K2687" s="9" t="s">
        <v>2569</v>
      </c>
      <c r="L2687" s="10">
        <v>44136</v>
      </c>
      <c r="M2687" s="4"/>
      <c r="N2687" s="1">
        <f>COUNTIF(K:K,K2687)</f>
        <v>1</v>
      </c>
      <c r="O2687" s="1" t="str">
        <f t="shared" si="42"/>
        <v>Expenses,amount,,source,,expence amount,102.5,category,Me,item1,,item2Pharmacy,item3,,item4,,des,مشتريات نقاط البيع بطاقة: **4529;مدى(تطبيق مدى Pay) من: xx007 مبلغ: 102.50 SAR لدى: SAUDI ELAGE CO دولة: السعودية في: 2020/11/01 23:38,dae,44136,note2,</v>
      </c>
      <c r="P2687">
        <f>COUNTIF(O:O,O2687)</f>
        <v>1</v>
      </c>
    </row>
    <row r="2688" spans="1:16" ht="30" customHeight="1" thickBot="1" x14ac:dyDescent="0.35">
      <c r="A2688" s="8">
        <v>44141.520208333335</v>
      </c>
      <c r="B2688" s="4" t="s">
        <v>9</v>
      </c>
      <c r="C2688" s="4"/>
      <c r="D2688" s="4"/>
      <c r="E2688" s="9">
        <v>48</v>
      </c>
      <c r="F2688" s="4" t="s">
        <v>14</v>
      </c>
      <c r="G2688" s="4"/>
      <c r="H2688" s="4"/>
      <c r="I2688" s="4" t="s">
        <v>14</v>
      </c>
      <c r="J2688" s="4"/>
      <c r="K2688" s="9" t="s">
        <v>2570</v>
      </c>
      <c r="L2688" s="10">
        <v>44134</v>
      </c>
      <c r="M2688" s="4"/>
      <c r="N2688" s="1">
        <f>COUNTIF(K:K,K2688)</f>
        <v>1</v>
      </c>
      <c r="O2688" s="1" t="str">
        <f t="shared" si="42"/>
        <v>Expenses,amount,,source,,expence amount,48,category,H2,item1,,item2,item3,H2,item4,,des,مشتريات نقاط البيع بطاقة: **4529;مدى(أثير) من: xx007 مبلغ: 48.00 SAR لدى: SHAWERMER دولة: السعودية في: 2020/10/30 22:48,dae,44134,note2,</v>
      </c>
      <c r="P2688">
        <f>COUNTIF(O:O,O2688)</f>
        <v>1</v>
      </c>
    </row>
    <row r="2689" spans="1:16" ht="30" customHeight="1" thickBot="1" x14ac:dyDescent="0.35">
      <c r="A2689" s="8">
        <v>44141.559652777774</v>
      </c>
      <c r="B2689" s="4" t="s">
        <v>9</v>
      </c>
      <c r="C2689" s="4"/>
      <c r="D2689" s="4"/>
      <c r="E2689" s="9">
        <v>40</v>
      </c>
      <c r="F2689" s="4" t="s">
        <v>10</v>
      </c>
      <c r="G2689" s="4" t="s">
        <v>10</v>
      </c>
      <c r="H2689" s="4"/>
      <c r="I2689" s="4"/>
      <c r="J2689" s="4"/>
      <c r="K2689" s="9" t="s">
        <v>1515</v>
      </c>
      <c r="L2689" s="10">
        <v>44141</v>
      </c>
      <c r="M2689" s="4"/>
      <c r="N2689" s="1">
        <f>COUNTIF(K:K,K2689)</f>
        <v>2</v>
      </c>
      <c r="O2689" s="1" t="str">
        <f t="shared" si="42"/>
        <v>Expenses,amount,,source,,expence amount,40,category,H1,item1,H1,item2,item3,,item4,,des,كبده,dae,44141,note2,</v>
      </c>
      <c r="P2689">
        <f>COUNTIF(O:O,O2689)</f>
        <v>1</v>
      </c>
    </row>
    <row r="2690" spans="1:16" ht="30" customHeight="1" thickBot="1" x14ac:dyDescent="0.35">
      <c r="A2690" s="8">
        <v>44141.560347222221</v>
      </c>
      <c r="B2690" s="4" t="s">
        <v>17</v>
      </c>
      <c r="C2690" s="9">
        <v>10000</v>
      </c>
      <c r="D2690" s="4" t="s">
        <v>55</v>
      </c>
      <c r="E2690" s="4"/>
      <c r="F2690" s="4"/>
      <c r="G2690" s="4"/>
      <c r="H2690" s="4"/>
      <c r="I2690" s="4"/>
      <c r="J2690" s="4"/>
      <c r="K2690" s="4" t="s">
        <v>99</v>
      </c>
      <c r="L2690" s="10">
        <v>44136</v>
      </c>
      <c r="M2690" s="4"/>
      <c r="N2690" s="1">
        <f>COUNTIF(K:K,K2690)</f>
        <v>118</v>
      </c>
      <c r="O2690" s="1" t="str">
        <f t="shared" si="42"/>
        <v>Income,amount,10000,source,NCC,expence amount,,category,,item1,,item2,item3,,item4,,des,C,dae,44136,note2,</v>
      </c>
      <c r="P2690">
        <f>COUNTIF(O:O,O2690)</f>
        <v>1</v>
      </c>
    </row>
    <row r="2691" spans="1:16" ht="30" customHeight="1" thickBot="1" x14ac:dyDescent="0.35">
      <c r="A2691" s="8">
        <v>44141.600324074076</v>
      </c>
      <c r="B2691" s="4" t="s">
        <v>9</v>
      </c>
      <c r="C2691" s="4"/>
      <c r="D2691" s="4"/>
      <c r="E2691" s="9">
        <v>3.45</v>
      </c>
      <c r="F2691" s="4" t="s">
        <v>14</v>
      </c>
      <c r="G2691" s="4"/>
      <c r="H2691" s="4"/>
      <c r="I2691" s="4" t="s">
        <v>14</v>
      </c>
      <c r="J2691" s="4"/>
      <c r="K2691" s="12" t="s">
        <v>2571</v>
      </c>
      <c r="L2691" s="10">
        <v>44141</v>
      </c>
      <c r="M2691" s="4"/>
      <c r="N2691" s="1">
        <f>COUNTIF(K:K,K2691)</f>
        <v>1</v>
      </c>
      <c r="O2691" s="1" t="str">
        <f t="shared" si="42"/>
        <v>Expenses,amount,,source,,expence amount,3.45,category,H2,item1,,item2,item3,H2,item4,,des,مشتريات نقاط البيع بطاقة: **4529;مدى(تطبيق مدى Pay) من: xx007 مبلغ: 3.45 SAR لدى: SALAMUH MOHAMMED HASAN دولة: السعودية في: 2020/11/06 13:01,dae,44141,note2,</v>
      </c>
      <c r="P2691">
        <f>COUNTIF(O:O,O2691)</f>
        <v>1</v>
      </c>
    </row>
    <row r="2692" spans="1:16" ht="30" customHeight="1" thickBot="1" x14ac:dyDescent="0.35">
      <c r="A2692" s="8">
        <v>44141.601041666669</v>
      </c>
      <c r="B2692" s="4" t="s">
        <v>9</v>
      </c>
      <c r="C2692" s="4"/>
      <c r="D2692" s="4"/>
      <c r="E2692" s="9">
        <v>50</v>
      </c>
      <c r="F2692" s="4" t="s">
        <v>20</v>
      </c>
      <c r="G2692" s="4"/>
      <c r="H2692" s="4" t="s">
        <v>45</v>
      </c>
      <c r="I2692" s="4"/>
      <c r="J2692" s="4"/>
      <c r="K2692" s="9" t="s">
        <v>2572</v>
      </c>
      <c r="L2692" s="10">
        <v>44141</v>
      </c>
      <c r="M2692" s="4"/>
      <c r="N2692" s="1">
        <f>COUNTIF(K:K,K2692)</f>
        <v>1</v>
      </c>
      <c r="O2692" s="1" t="str">
        <f t="shared" si="42"/>
        <v>Expenses,amount,,source,,expence amount,50,category,Me,item1,,item2Laundry,item3,,item4,,des,مشتريات نقاط البيع بطاقة: **4529;مدى(تطبيق مدى Pay) من: xx007 مبلغ: 50.00 SAR لدى: OTHMAN BIN AFAN دولة: السعودية في: 2020/11/06 12:53,dae,44141,note2,</v>
      </c>
      <c r="P2692">
        <f>COUNTIF(O:O,O2692)</f>
        <v>1</v>
      </c>
    </row>
    <row r="2693" spans="1:16" ht="30" customHeight="1" thickBot="1" x14ac:dyDescent="0.35">
      <c r="A2693" s="8">
        <v>44141.638877314814</v>
      </c>
      <c r="B2693" s="4" t="s">
        <v>9</v>
      </c>
      <c r="C2693" s="4"/>
      <c r="D2693" s="4"/>
      <c r="E2693" s="9">
        <v>9.1999999999999993</v>
      </c>
      <c r="F2693" s="4" t="s">
        <v>20</v>
      </c>
      <c r="G2693" s="4"/>
      <c r="H2693" s="4" t="s">
        <v>84</v>
      </c>
      <c r="I2693" s="4"/>
      <c r="J2693" s="4"/>
      <c r="K2693" s="9" t="s">
        <v>2573</v>
      </c>
      <c r="L2693" s="10">
        <v>44141</v>
      </c>
      <c r="M2693" s="4"/>
      <c r="N2693" s="1">
        <f>COUNTIF(K:K,K2693)</f>
        <v>1</v>
      </c>
      <c r="O2693" s="1" t="str">
        <f t="shared" si="42"/>
        <v>Expenses,amount,,source,,expence amount,9.2,category,Me,item1,,item2Coffee,item3,,item4,,des,مشتريات نقاط البيع بطاقة: **4529;تطبيق Apple Pay من: xx007 مبلغ: 9.20 SAR لدى: COFFEE LOBBY دولة: السعودية في: 2020/11/06 14:28,dae,44141,note2,</v>
      </c>
      <c r="P2693">
        <f>COUNTIF(O:O,O2693)</f>
        <v>1</v>
      </c>
    </row>
    <row r="2694" spans="1:16" ht="30" customHeight="1" thickBot="1" x14ac:dyDescent="0.35">
      <c r="A2694" s="8">
        <v>44141.639502314814</v>
      </c>
      <c r="B2694" s="4" t="s">
        <v>9</v>
      </c>
      <c r="C2694" s="4"/>
      <c r="D2694" s="4"/>
      <c r="E2694" s="9">
        <v>25</v>
      </c>
      <c r="F2694" s="4" t="s">
        <v>20</v>
      </c>
      <c r="G2694" s="4"/>
      <c r="H2694" s="4" t="s">
        <v>127</v>
      </c>
      <c r="I2694" s="4"/>
      <c r="J2694" s="4"/>
      <c r="K2694" s="4" t="s">
        <v>99</v>
      </c>
      <c r="L2694" s="10">
        <v>44141</v>
      </c>
      <c r="M2694" s="4"/>
      <c r="N2694" s="1">
        <f>COUNTIF(K:K,K2694)</f>
        <v>118</v>
      </c>
      <c r="O2694" s="1" t="str">
        <f t="shared" si="42"/>
        <v>Expenses,amount,,source,,expence amount,25,category,Me,item1,,item2Car Wash,item3,,item4,,des,C,dae,44141,note2,</v>
      </c>
      <c r="P2694">
        <f>COUNTIF(O:O,O2694)</f>
        <v>1</v>
      </c>
    </row>
    <row r="2695" spans="1:16" ht="30" customHeight="1" thickBot="1" x14ac:dyDescent="0.35">
      <c r="A2695" s="8">
        <v>44141.692013888889</v>
      </c>
      <c r="B2695" s="4" t="s">
        <v>9</v>
      </c>
      <c r="C2695" s="4"/>
      <c r="D2695" s="4"/>
      <c r="E2695" s="9">
        <v>110</v>
      </c>
      <c r="F2695" s="4" t="s">
        <v>14</v>
      </c>
      <c r="G2695" s="4"/>
      <c r="H2695" s="4"/>
      <c r="I2695" s="4" t="s">
        <v>14</v>
      </c>
      <c r="J2695" s="4"/>
      <c r="K2695" s="9" t="s">
        <v>2574</v>
      </c>
      <c r="L2695" s="10">
        <v>44141</v>
      </c>
      <c r="M2695" s="4"/>
      <c r="N2695" s="1">
        <f>COUNTIF(K:K,K2695)</f>
        <v>1</v>
      </c>
      <c r="O2695" s="1" t="str">
        <f t="shared" si="42"/>
        <v>Expenses,amount,,source,,expence amount,110,category,H2,item1,,item2,item3,H2,item4,,des,تغيير كيلون ومفاتيح باب الشارع,dae,44141,note2,</v>
      </c>
      <c r="P2695">
        <f>COUNTIF(O:O,O2695)</f>
        <v>1</v>
      </c>
    </row>
    <row r="2696" spans="1:16" ht="30" customHeight="1" thickBot="1" x14ac:dyDescent="0.35">
      <c r="A2696" s="8">
        <v>44141.694305555553</v>
      </c>
      <c r="B2696" s="4" t="s">
        <v>9</v>
      </c>
      <c r="C2696" s="4"/>
      <c r="D2696" s="4"/>
      <c r="E2696" s="9">
        <v>42</v>
      </c>
      <c r="F2696" s="4" t="s">
        <v>10</v>
      </c>
      <c r="G2696" s="4" t="s">
        <v>10</v>
      </c>
      <c r="H2696" s="4"/>
      <c r="I2696" s="4"/>
      <c r="J2696" s="4"/>
      <c r="K2696" s="9" t="s">
        <v>2575</v>
      </c>
      <c r="L2696" s="10">
        <v>44141</v>
      </c>
      <c r="M2696" s="4"/>
      <c r="N2696" s="1">
        <f>COUNTIF(K:K,K2696)</f>
        <v>1</v>
      </c>
      <c r="O2696" s="1" t="str">
        <f t="shared" si="42"/>
        <v>Expenses,amount,,source,,expence amount,42,category,H1,item1,H1,item2,item3,,item4,,des,مشتريات نقاط البيع بطاقة: **4529;مدى(تطبيق مدى Pay) من: xx007 مبلغ: 42.00 SAR لدى: TAMIMI MARKETS S162 دولة: السعودية في: 2020/11/06 12:40,dae,44141,note2,</v>
      </c>
      <c r="P2696">
        <f>COUNTIF(O:O,O2696)</f>
        <v>1</v>
      </c>
    </row>
    <row r="2697" spans="1:16" ht="30" customHeight="1" thickBot="1" x14ac:dyDescent="0.35">
      <c r="A2697" s="8">
        <v>44142.606932870367</v>
      </c>
      <c r="B2697" s="4" t="s">
        <v>9</v>
      </c>
      <c r="C2697" s="4"/>
      <c r="D2697" s="4"/>
      <c r="E2697" s="9">
        <v>161</v>
      </c>
      <c r="F2697" s="4" t="s">
        <v>10</v>
      </c>
      <c r="G2697" s="4" t="s">
        <v>10</v>
      </c>
      <c r="H2697" s="4"/>
      <c r="I2697" s="4"/>
      <c r="J2697" s="4"/>
      <c r="K2697" s="9" t="s">
        <v>2576</v>
      </c>
      <c r="L2697" s="10">
        <v>44141</v>
      </c>
      <c r="M2697" s="4"/>
      <c r="N2697" s="1">
        <f>COUNTIF(K:K,K2697)</f>
        <v>1</v>
      </c>
      <c r="O2697" s="1" t="str">
        <f t="shared" si="42"/>
        <v>Expenses,amount,,source,,expence amount,161,category,H1,item1,H1,item2,item3,,item4,,des,مشتريات نقاط البيع بطاقة: **4529;مدى(تطبيق مدى Pay) من: xx007 مبلغ: 161.00 SAR لدى: HALALAH دولة: السعودية في: 2020/11/06 13:02,dae,44141,note2,</v>
      </c>
      <c r="P2697">
        <f>COUNTIF(O:O,O2697)</f>
        <v>1</v>
      </c>
    </row>
    <row r="2698" spans="1:16" ht="30" customHeight="1" thickBot="1" x14ac:dyDescent="0.35">
      <c r="A2698" s="8">
        <v>44142.607939814814</v>
      </c>
      <c r="B2698" s="4" t="s">
        <v>9</v>
      </c>
      <c r="C2698" s="4"/>
      <c r="D2698" s="4"/>
      <c r="E2698" s="9">
        <v>39</v>
      </c>
      <c r="F2698" s="4" t="s">
        <v>14</v>
      </c>
      <c r="G2698" s="4"/>
      <c r="H2698" s="4"/>
      <c r="I2698" s="4" t="s">
        <v>14</v>
      </c>
      <c r="J2698" s="4"/>
      <c r="K2698" s="9" t="s">
        <v>2577</v>
      </c>
      <c r="L2698" s="10">
        <v>44141</v>
      </c>
      <c r="M2698" s="4"/>
      <c r="N2698" s="1">
        <f>COUNTIF(K:K,K2698)</f>
        <v>1</v>
      </c>
      <c r="O2698" s="1" t="str">
        <f t="shared" si="42"/>
        <v>Expenses,amount,,source,,expence amount,39,category,H2,item1,,item2,item3,H2,item4,,des,مشتريات نقاط البيع بطاقة: **4529;مدى(أثير) من: xx007 مبلغ: 39.00 SAR لدى: HARDEES RABIA دولة: السعودية في: 2020/11/06 20:27,dae,44141,note2,</v>
      </c>
      <c r="P2698">
        <f>COUNTIF(O:O,O2698)</f>
        <v>1</v>
      </c>
    </row>
    <row r="2699" spans="1:16" ht="30" customHeight="1" thickBot="1" x14ac:dyDescent="0.35">
      <c r="A2699" s="8">
        <v>44142.631319444445</v>
      </c>
      <c r="B2699" s="4" t="s">
        <v>9</v>
      </c>
      <c r="C2699" s="4"/>
      <c r="D2699" s="4"/>
      <c r="E2699" s="9">
        <v>26</v>
      </c>
      <c r="F2699" s="4" t="s">
        <v>20</v>
      </c>
      <c r="G2699" s="4"/>
      <c r="H2699" s="4" t="s">
        <v>74</v>
      </c>
      <c r="I2699" s="4"/>
      <c r="J2699" s="4"/>
      <c r="K2699" s="9" t="s">
        <v>2578</v>
      </c>
      <c r="L2699" s="10">
        <v>44133</v>
      </c>
      <c r="M2699" s="4"/>
      <c r="N2699" s="1">
        <f>COUNTIF(K:K,K2699)</f>
        <v>1</v>
      </c>
      <c r="O2699" s="1" t="str">
        <f t="shared" si="42"/>
        <v>Expenses,amount,,source,,expence amount,26,category,Me,item1,,item2Food,item3,,item4,,des,مشتريات نقاط البيع بطاقة: **4529;مدى(تطبيق مدى Pay) من: xx007 مبلغ: 26.00 SAR لدى: FOOD LINES TO SERVICE دولة: السعودية في: 2020/10/29 14:26,dae,44133,note2,</v>
      </c>
      <c r="P2699">
        <f>COUNTIF(O:O,O2699)</f>
        <v>1</v>
      </c>
    </row>
    <row r="2700" spans="1:16" ht="30" customHeight="1" thickBot="1" x14ac:dyDescent="0.35">
      <c r="A2700" s="8">
        <v>44142.632361111115</v>
      </c>
      <c r="B2700" s="4" t="s">
        <v>9</v>
      </c>
      <c r="C2700" s="4"/>
      <c r="D2700" s="4"/>
      <c r="E2700" s="9">
        <v>266</v>
      </c>
      <c r="F2700" s="4" t="s">
        <v>14</v>
      </c>
      <c r="G2700" s="4"/>
      <c r="H2700" s="4"/>
      <c r="I2700" s="4" t="s">
        <v>14</v>
      </c>
      <c r="J2700" s="4"/>
      <c r="K2700" s="9" t="s">
        <v>2579</v>
      </c>
      <c r="L2700" s="10">
        <v>44133</v>
      </c>
      <c r="M2700" s="4"/>
      <c r="N2700" s="1">
        <f>COUNTIF(K:K,K2700)</f>
        <v>1</v>
      </c>
      <c r="O2700" s="1" t="str">
        <f t="shared" si="42"/>
        <v>Expenses,amount,,source,,expence amount,266,category,H2,item1,,item2,item3,H2,item4,,des,مشتريات نقاط البيع بطاقة: **4529;مدى(تطبيق مدى Pay) من: xx007 مبلغ: 266.80 SAR لدى: Hamam Abdoh Restaurant دولة: السعودية في: 2020/10/29 21:52,dae,44133,note2,</v>
      </c>
      <c r="P2700">
        <f>COUNTIF(O:O,O2700)</f>
        <v>1</v>
      </c>
    </row>
    <row r="2701" spans="1:16" ht="30" customHeight="1" thickBot="1" x14ac:dyDescent="0.35">
      <c r="A2701" s="8">
        <v>44142.894814814812</v>
      </c>
      <c r="B2701" s="4" t="s">
        <v>9</v>
      </c>
      <c r="C2701" s="4"/>
      <c r="D2701" s="4"/>
      <c r="E2701" s="9">
        <v>14</v>
      </c>
      <c r="F2701" s="4" t="s">
        <v>14</v>
      </c>
      <c r="G2701" s="4"/>
      <c r="H2701" s="4"/>
      <c r="I2701" s="4" t="s">
        <v>14</v>
      </c>
      <c r="J2701" s="4"/>
      <c r="K2701" s="9" t="s">
        <v>2580</v>
      </c>
      <c r="L2701" s="10">
        <v>44133</v>
      </c>
      <c r="M2701" s="4"/>
      <c r="N2701" s="1">
        <f>COUNTIF(K:K,K2701)</f>
        <v>1</v>
      </c>
      <c r="O2701" s="1" t="str">
        <f t="shared" si="42"/>
        <v>Expenses,amount,,source,,expence amount,14,category,H2,item1,,item2,item3,H2,item4,,des,مشتريات نقاط البيع بطاقة: **4529;مدى(تطبيق مدى Pay) من: xx007 مبلغ: 14.00 SAR لدى: SHAY BOKHAR دولة: السعودية في: 2020/10/29 22:34,dae,44133,note2,</v>
      </c>
      <c r="P2701">
        <f>COUNTIF(O:O,O2701)</f>
        <v>1</v>
      </c>
    </row>
    <row r="2702" spans="1:16" ht="30" customHeight="1" thickBot="1" x14ac:dyDescent="0.35">
      <c r="A2702" s="8">
        <v>44142.895891203705</v>
      </c>
      <c r="B2702" s="4" t="s">
        <v>9</v>
      </c>
      <c r="C2702" s="4"/>
      <c r="D2702" s="4"/>
      <c r="E2702" s="9">
        <v>23</v>
      </c>
      <c r="F2702" s="4" t="s">
        <v>20</v>
      </c>
      <c r="G2702" s="4"/>
      <c r="H2702" s="4" t="s">
        <v>45</v>
      </c>
      <c r="I2702" s="4"/>
      <c r="J2702" s="4"/>
      <c r="K2702" s="9" t="s">
        <v>2581</v>
      </c>
      <c r="L2702" s="10">
        <v>44134</v>
      </c>
      <c r="M2702" s="4"/>
      <c r="N2702" s="1">
        <f>COUNTIF(K:K,K2702)</f>
        <v>1</v>
      </c>
      <c r="O2702" s="1" t="str">
        <f t="shared" si="42"/>
        <v>Expenses,amount,,source,,expence amount,23,category,Me,item1,,item2Laundry,item3,,item4,,des,مشتريات نقاط البيع بطاقة: **4529;مدى(تطبيق مدى Pay) من: xx007 مبلغ: 23.00 SAR لدى: laundry HAYA ALI دولة: السعودية في: 2020/10/30 18:03,dae,44134,note2,</v>
      </c>
      <c r="P2702">
        <f>COUNTIF(O:O,O2702)</f>
        <v>1</v>
      </c>
    </row>
    <row r="2703" spans="1:16" ht="30" customHeight="1" thickBot="1" x14ac:dyDescent="0.35">
      <c r="A2703" s="8">
        <v>44142.970555555556</v>
      </c>
      <c r="B2703" s="4" t="s">
        <v>9</v>
      </c>
      <c r="C2703" s="4"/>
      <c r="D2703" s="4"/>
      <c r="E2703" s="9">
        <v>31.9</v>
      </c>
      <c r="F2703" s="4" t="s">
        <v>10</v>
      </c>
      <c r="G2703" s="4" t="s">
        <v>10</v>
      </c>
      <c r="H2703" s="4"/>
      <c r="I2703" s="4"/>
      <c r="J2703" s="4"/>
      <c r="K2703" s="9" t="s">
        <v>2582</v>
      </c>
      <c r="L2703" s="10">
        <v>44134</v>
      </c>
      <c r="M2703" s="4"/>
      <c r="N2703" s="1">
        <f>COUNTIF(K:K,K2703)</f>
        <v>1</v>
      </c>
      <c r="O2703" s="1" t="str">
        <f t="shared" si="42"/>
        <v>Expenses,amount,,source,,expence amount,31.9,category,H1,item1,H1,item2,item3,,item4,,des,مشتريات نقاط البيع بطاقة: **4529;مدى(تطبيق مدى Pay) من: xx007 مبلغ: 31.90 SAR لدى: Ruba Muhammad Al دولة: السعودية في: 2020/10/30 18:05,dae,44134,note2,</v>
      </c>
      <c r="P2703">
        <f>COUNTIF(O:O,O2703)</f>
        <v>1</v>
      </c>
    </row>
    <row r="2704" spans="1:16" ht="30" customHeight="1" thickBot="1" x14ac:dyDescent="0.35">
      <c r="A2704" s="8">
        <v>44142.971944444442</v>
      </c>
      <c r="B2704" s="4" t="s">
        <v>9</v>
      </c>
      <c r="C2704" s="4"/>
      <c r="D2704" s="4"/>
      <c r="E2704" s="9">
        <v>111</v>
      </c>
      <c r="F2704" s="4" t="s">
        <v>114</v>
      </c>
      <c r="G2704" s="4"/>
      <c r="H2704" s="4"/>
      <c r="I2704" s="4"/>
      <c r="J2704" s="4" t="s">
        <v>196</v>
      </c>
      <c r="K2704" s="9" t="s">
        <v>2583</v>
      </c>
      <c r="L2704" s="10">
        <v>44136</v>
      </c>
      <c r="M2704" s="4"/>
      <c r="N2704" s="1">
        <f>COUNTIF(K:K,K2704)</f>
        <v>1</v>
      </c>
      <c r="O2704" s="1" t="str">
        <f t="shared" si="42"/>
        <v>Expenses,amount,,source,,expence amount,111,category,Inv,item1,,item2,item3,,item4,ExpandChart,des,مشتريات نقاط البيع بطاقة: **4529;مدى من: xx007 مبلغ: 29 USD لدى: EXPANDCART دولة: أمريكا في: 2020/11/01 03:16,dae,44136,note2,</v>
      </c>
      <c r="P2704">
        <f>COUNTIF(O:O,O2704)</f>
        <v>1</v>
      </c>
    </row>
    <row r="2705" spans="1:16" ht="30" customHeight="1" thickBot="1" x14ac:dyDescent="0.35">
      <c r="A2705" s="8">
        <v>44143.044583333336</v>
      </c>
      <c r="B2705" s="4" t="s">
        <v>9</v>
      </c>
      <c r="C2705" s="4"/>
      <c r="D2705" s="4"/>
      <c r="E2705" s="9">
        <v>66.239999999999995</v>
      </c>
      <c r="F2705" s="4" t="s">
        <v>14</v>
      </c>
      <c r="G2705" s="4"/>
      <c r="H2705" s="4"/>
      <c r="I2705" s="4" t="s">
        <v>14</v>
      </c>
      <c r="J2705" s="4"/>
      <c r="K2705" s="9" t="s">
        <v>2584</v>
      </c>
      <c r="L2705" s="10">
        <v>44142</v>
      </c>
      <c r="M2705" s="4"/>
      <c r="N2705" s="1">
        <f>COUNTIF(K:K,K2705)</f>
        <v>1</v>
      </c>
      <c r="O2705" s="1" t="str">
        <f t="shared" si="42"/>
        <v>Expenses,amount,,source,,expence amount,66.24,category,H2,item1,,item2,item3,H2,item4,,des,مشتريات نقاط البيع بطاقة: **4529;مدى(أثير) من: xx007 مبلغ: 66.24 SAR لدى: TAMIMI MARKETS S162 دولة: السعودية في: 2020/11/07 13:59,dae,44142,note2,</v>
      </c>
      <c r="P2705">
        <f>COUNTIF(O:O,O2705)</f>
        <v>1</v>
      </c>
    </row>
    <row r="2706" spans="1:16" ht="30" customHeight="1" thickBot="1" x14ac:dyDescent="0.35">
      <c r="A2706" s="8">
        <v>44143.045312499999</v>
      </c>
      <c r="B2706" s="4" t="s">
        <v>9</v>
      </c>
      <c r="C2706" s="4"/>
      <c r="D2706" s="4"/>
      <c r="E2706" s="9">
        <v>28.75</v>
      </c>
      <c r="F2706" s="4" t="s">
        <v>14</v>
      </c>
      <c r="G2706" s="4"/>
      <c r="H2706" s="4"/>
      <c r="I2706" s="4" t="s">
        <v>14</v>
      </c>
      <c r="J2706" s="4"/>
      <c r="K2706" s="9" t="s">
        <v>2585</v>
      </c>
      <c r="L2706" s="10">
        <v>44142</v>
      </c>
      <c r="M2706" s="4"/>
      <c r="N2706" s="1">
        <f>COUNTIF(K:K,K2706)</f>
        <v>1</v>
      </c>
      <c r="O2706" s="1" t="str">
        <f t="shared" si="42"/>
        <v>Expenses,amount,,source,,expence amount,28.75,category,H2,item1,,item2,item3,H2,item4,,des,مشتريات نقاط البيع بطاقة: **4529;مدى(أثير) من: xx007 مبلغ: 28.75 SAR لدى: AL OTHAIM MARKETS دولة: السعودية في: 2020/11/07 14:13,dae,44142,note2,</v>
      </c>
      <c r="P2706">
        <f>COUNTIF(O:O,O2706)</f>
        <v>1</v>
      </c>
    </row>
    <row r="2707" spans="1:16" ht="30" customHeight="1" thickBot="1" x14ac:dyDescent="0.35">
      <c r="A2707" s="8">
        <v>44143.106608796297</v>
      </c>
      <c r="B2707" s="4" t="s">
        <v>9</v>
      </c>
      <c r="C2707" s="4"/>
      <c r="D2707" s="4"/>
      <c r="E2707" s="9">
        <v>150</v>
      </c>
      <c r="F2707" s="4" t="s">
        <v>14</v>
      </c>
      <c r="G2707" s="4"/>
      <c r="H2707" s="4"/>
      <c r="I2707" s="4" t="s">
        <v>14</v>
      </c>
      <c r="J2707" s="4"/>
      <c r="K2707" s="9" t="s">
        <v>2586</v>
      </c>
      <c r="L2707" s="10">
        <v>44142</v>
      </c>
      <c r="M2707" s="4"/>
      <c r="N2707" s="1">
        <f>COUNTIF(K:K,K2707)</f>
        <v>1</v>
      </c>
      <c r="O2707" s="1" t="str">
        <f t="shared" si="42"/>
        <v>Expenses,amount,,source,,expence amount,150,category,H2,item1,,item2,item3,H2,item4,,des,سحب: صراف آلي بطاقة: **4529 مدى دولة: السعودية من: xx007 مبلغ: 150.00 SAR في: 2020/11/07 14:24,dae,44142,note2,</v>
      </c>
      <c r="P2707">
        <f>COUNTIF(O:O,O2707)</f>
        <v>1</v>
      </c>
    </row>
    <row r="2708" spans="1:16" ht="30" customHeight="1" thickBot="1" x14ac:dyDescent="0.35">
      <c r="A2708" s="8">
        <v>44143.107361111113</v>
      </c>
      <c r="B2708" s="4" t="s">
        <v>9</v>
      </c>
      <c r="C2708" s="4"/>
      <c r="D2708" s="4"/>
      <c r="E2708" s="9">
        <v>128.25</v>
      </c>
      <c r="F2708" s="4" t="s">
        <v>14</v>
      </c>
      <c r="G2708" s="4"/>
      <c r="H2708" s="4"/>
      <c r="I2708" s="4" t="s">
        <v>14</v>
      </c>
      <c r="J2708" s="4"/>
      <c r="K2708" s="9" t="s">
        <v>2587</v>
      </c>
      <c r="L2708" s="10">
        <v>44142</v>
      </c>
      <c r="M2708" s="4"/>
      <c r="N2708" s="1">
        <f>COUNTIF(K:K,K2708)</f>
        <v>1</v>
      </c>
      <c r="O2708" s="1" t="str">
        <f t="shared" si="42"/>
        <v>Expenses,amount,,source,,expence amount,128.25,category,H2,item1,,item2,item3,H2,item4,,des,مشتريات نقاط البيع بطاقة: **4529;مدى(تطبيق مدى Pay) من: xx007 مبلغ: 128.25 SAR لدى: HATTAN FISH دولة: السعودية في: 2020/11/07 14:26,dae,44142,note2,</v>
      </c>
      <c r="P2708">
        <f>COUNTIF(O:O,O2708)</f>
        <v>1</v>
      </c>
    </row>
    <row r="2709" spans="1:16" ht="30" customHeight="1" thickBot="1" x14ac:dyDescent="0.35">
      <c r="A2709" s="8">
        <v>44143.415231481478</v>
      </c>
      <c r="B2709" s="4" t="s">
        <v>9</v>
      </c>
      <c r="C2709" s="4"/>
      <c r="D2709" s="4"/>
      <c r="E2709" s="9">
        <v>100</v>
      </c>
      <c r="F2709" s="4" t="s">
        <v>14</v>
      </c>
      <c r="G2709" s="4"/>
      <c r="H2709" s="4"/>
      <c r="I2709" s="4" t="s">
        <v>14</v>
      </c>
      <c r="J2709" s="4"/>
      <c r="K2709" s="9" t="s">
        <v>2588</v>
      </c>
      <c r="L2709" s="10">
        <v>44142</v>
      </c>
      <c r="M2709" s="4"/>
      <c r="N2709" s="1">
        <f>COUNTIF(K:K,K2709)</f>
        <v>1</v>
      </c>
      <c r="O2709" s="1" t="str">
        <f t="shared" si="42"/>
        <v>Expenses,amount,,source,,expence amount,100,category,H2,item1,,item2,item3,H2,item4,,des,مشتريات نقاط البيع بطاقة: **4529;مدى(أثير) من: xx007 مبلغ: 100.00 SAR لدى: alhadyat litaqdim دولة: السعودية في: 2020/11/07 19:44,dae,44142,note2,</v>
      </c>
      <c r="P2709">
        <f>COUNTIF(O:O,O2709)</f>
        <v>1</v>
      </c>
    </row>
    <row r="2710" spans="1:16" ht="30" customHeight="1" thickBot="1" x14ac:dyDescent="0.35">
      <c r="A2710" s="8">
        <v>44143.415833333333</v>
      </c>
      <c r="B2710" s="4" t="s">
        <v>9</v>
      </c>
      <c r="C2710" s="4"/>
      <c r="D2710" s="4"/>
      <c r="E2710" s="9">
        <v>30</v>
      </c>
      <c r="F2710" s="4" t="s">
        <v>14</v>
      </c>
      <c r="G2710" s="4"/>
      <c r="H2710" s="4"/>
      <c r="I2710" s="4" t="s">
        <v>14</v>
      </c>
      <c r="J2710" s="4"/>
      <c r="K2710" s="9" t="s">
        <v>2589</v>
      </c>
      <c r="L2710" s="10">
        <v>44142</v>
      </c>
      <c r="M2710" s="4"/>
      <c r="N2710" s="1">
        <f>COUNTIF(K:K,K2710)</f>
        <v>1</v>
      </c>
      <c r="O2710" s="1" t="str">
        <f t="shared" si="42"/>
        <v>Expenses,amount,,source,,expence amount,30,category,H2,item1,,item2,item3,H2,item4,,des,مشتريات نقاط البيع بطاقة: **4529;مدى(أثير) من: xx007 مبلغ: 30.00 SAR لدى: MCDONALDS AL NADA دولة: السعودية في: 2020/11/07 21:39,dae,44142,note2,</v>
      </c>
      <c r="P2710">
        <f>COUNTIF(O:O,O2710)</f>
        <v>1</v>
      </c>
    </row>
    <row r="2711" spans="1:16" ht="30" customHeight="1" thickBot="1" x14ac:dyDescent="0.35">
      <c r="A2711" s="8">
        <v>44143.461747685185</v>
      </c>
      <c r="B2711" s="4" t="s">
        <v>9</v>
      </c>
      <c r="C2711" s="4"/>
      <c r="D2711" s="4"/>
      <c r="E2711" s="9">
        <v>24</v>
      </c>
      <c r="F2711" s="4" t="s">
        <v>14</v>
      </c>
      <c r="G2711" s="4"/>
      <c r="H2711" s="4"/>
      <c r="I2711" s="4" t="s">
        <v>14</v>
      </c>
      <c r="J2711" s="4"/>
      <c r="K2711" s="9" t="s">
        <v>2590</v>
      </c>
      <c r="L2711" s="10">
        <v>44142</v>
      </c>
      <c r="M2711" s="4"/>
      <c r="N2711" s="1">
        <f>COUNTIF(K:K,K2711)</f>
        <v>1</v>
      </c>
      <c r="O2711" s="1" t="str">
        <f t="shared" si="42"/>
        <v>Expenses,amount,,source,,expence amount,24,category,H2,item1,,item2,item3,H2,item4,,des,مشتريات نقاط البيع بطاقة: **4529;مدى(أثير) من: xx007 مبلغ: 24.00 SAR لدى: BK Nada دولة: السعودية في: 2020/11/07 21:44,dae,44142,note2,</v>
      </c>
      <c r="P2711">
        <f>COUNTIF(O:O,O2711)</f>
        <v>1</v>
      </c>
    </row>
    <row r="2712" spans="1:16" ht="30" customHeight="1" thickBot="1" x14ac:dyDescent="0.35">
      <c r="A2712" s="8">
        <v>44143.593101851853</v>
      </c>
      <c r="B2712" s="4" t="s">
        <v>9</v>
      </c>
      <c r="C2712" s="4"/>
      <c r="D2712" s="4"/>
      <c r="E2712" s="9">
        <v>66</v>
      </c>
      <c r="F2712" s="4" t="s">
        <v>114</v>
      </c>
      <c r="G2712" s="4"/>
      <c r="H2712" s="4"/>
      <c r="I2712" s="4"/>
      <c r="J2712" s="4" t="s">
        <v>30</v>
      </c>
      <c r="K2712" s="9" t="s">
        <v>2591</v>
      </c>
      <c r="L2712" s="10">
        <v>44142</v>
      </c>
      <c r="M2712" s="4"/>
      <c r="N2712" s="1">
        <f>COUNTIF(K:K,K2712)</f>
        <v>1</v>
      </c>
      <c r="O2712" s="1" t="str">
        <f t="shared" si="42"/>
        <v>Expenses,amount,,source,,expence amount,66,category,Inv,item1,,item2,item3,,item4,Other,des,مشتريات إنترنت بطاقة: **4529;مدى من: xx007 مبلغ: 17 USD لدى: Pipedrive OUe في: 2020/11/07 22:45,dae,44142,note2,</v>
      </c>
      <c r="P2712">
        <f>COUNTIF(O:O,O2712)</f>
        <v>1</v>
      </c>
    </row>
    <row r="2713" spans="1:16" ht="30" customHeight="1" thickBot="1" x14ac:dyDescent="0.35">
      <c r="A2713" s="8">
        <v>44143.593761574077</v>
      </c>
      <c r="B2713" s="4" t="s">
        <v>9</v>
      </c>
      <c r="C2713" s="4"/>
      <c r="D2713" s="4"/>
      <c r="E2713" s="9">
        <v>11</v>
      </c>
      <c r="F2713" s="4" t="s">
        <v>20</v>
      </c>
      <c r="G2713" s="4"/>
      <c r="H2713" s="4" t="s">
        <v>84</v>
      </c>
      <c r="I2713" s="4"/>
      <c r="J2713" s="4"/>
      <c r="K2713" s="9" t="s">
        <v>2592</v>
      </c>
      <c r="L2713" s="10">
        <v>44142</v>
      </c>
      <c r="M2713" s="4"/>
      <c r="N2713" s="1">
        <f>COUNTIF(K:K,K2713)</f>
        <v>1</v>
      </c>
      <c r="O2713" s="1" t="str">
        <f t="shared" si="42"/>
        <v>Expenses,amount,,source,,expence amount,11,category,Me,item1,,item2Coffee,item3,,item4,,des,مشتريات نقاط البيع بطاقة: **4529;مدى(تطبيق مدى Pay) من: xx007 مبلغ: 11.00 SAR لدى: FOAM دولة: السعودية في: 2020/11/07 22:56,dae,44142,note2,</v>
      </c>
      <c r="P2713">
        <f>COUNTIF(O:O,O2713)</f>
        <v>1</v>
      </c>
    </row>
    <row r="2714" spans="1:16" ht="30" customHeight="1" thickBot="1" x14ac:dyDescent="0.35">
      <c r="A2714" s="8">
        <v>44143.836099537039</v>
      </c>
      <c r="B2714" s="4" t="s">
        <v>9</v>
      </c>
      <c r="C2714" s="4"/>
      <c r="D2714" s="4"/>
      <c r="E2714" s="9">
        <v>28</v>
      </c>
      <c r="F2714" s="4" t="s">
        <v>14</v>
      </c>
      <c r="G2714" s="4"/>
      <c r="H2714" s="4"/>
      <c r="I2714" s="4" t="s">
        <v>14</v>
      </c>
      <c r="J2714" s="4"/>
      <c r="K2714" s="4" t="s">
        <v>99</v>
      </c>
      <c r="L2714" s="10">
        <v>44143</v>
      </c>
      <c r="M2714" s="4"/>
      <c r="N2714" s="1">
        <f>COUNTIF(K:K,K2714)</f>
        <v>118</v>
      </c>
      <c r="O2714" s="1" t="str">
        <f t="shared" ref="O2714:O2777" si="43">B2714&amp;","&amp;"amount"&amp;","&amp;C2714&amp;","&amp;"source"&amp;","&amp;D2714&amp;","&amp;"expence amount"&amp;","&amp;E2714&amp;","&amp;"category"&amp;","&amp;F2714&amp;","&amp;"item1"&amp;","&amp;G2714&amp;","&amp;"item2"&amp;H2714&amp;","&amp;"item3"&amp;","&amp;I2714&amp;","&amp;"item4"&amp;","&amp;J2714&amp;","&amp;"des"&amp;","&amp;K2714&amp;","&amp;"dae"&amp;","&amp;L2714&amp;","&amp;"note2"&amp;","&amp;M2714</f>
        <v>Expenses,amount,,source,,expence amount,28,category,H2,item1,,item2,item3,H2,item4,,des,C,dae,44143,note2,</v>
      </c>
      <c r="P2714">
        <f>COUNTIF(O:O,O2714)</f>
        <v>1</v>
      </c>
    </row>
    <row r="2715" spans="1:16" ht="30" customHeight="1" thickBot="1" x14ac:dyDescent="0.35">
      <c r="A2715" s="8">
        <v>44144.414513888885</v>
      </c>
      <c r="B2715" s="4" t="s">
        <v>9</v>
      </c>
      <c r="C2715" s="4"/>
      <c r="D2715" s="4"/>
      <c r="E2715" s="9">
        <v>6</v>
      </c>
      <c r="F2715" s="4" t="s">
        <v>20</v>
      </c>
      <c r="G2715" s="4"/>
      <c r="H2715" s="4" t="s">
        <v>84</v>
      </c>
      <c r="I2715" s="4"/>
      <c r="J2715" s="4"/>
      <c r="K2715" s="9" t="s">
        <v>2593</v>
      </c>
      <c r="L2715" s="10">
        <v>44143</v>
      </c>
      <c r="M2715" s="4"/>
      <c r="N2715" s="1">
        <f>COUNTIF(K:K,K2715)</f>
        <v>1</v>
      </c>
      <c r="O2715" s="1" t="str">
        <f t="shared" si="43"/>
        <v>Expenses,amount,,source,,expence amount,6,category,Me,item1,,item2Coffee,item3,,item4,,des,مشتريات نقاط البيع بطاقة: **4529;مدى(تطبيق مدى Pay) من: xx007 مبلغ: 6.00 SAR لدى: ADDRESS CAFE دولة: السعودية في: 2020/11/08 13:08,dae,44143,note2,</v>
      </c>
      <c r="P2715">
        <f>COUNTIF(O:O,O2715)</f>
        <v>1</v>
      </c>
    </row>
    <row r="2716" spans="1:16" ht="30" customHeight="1" thickBot="1" x14ac:dyDescent="0.35">
      <c r="A2716" s="8">
        <v>44144.415324074071</v>
      </c>
      <c r="B2716" s="4" t="s">
        <v>9</v>
      </c>
      <c r="C2716" s="4"/>
      <c r="D2716" s="4"/>
      <c r="E2716" s="9">
        <v>12</v>
      </c>
      <c r="F2716" s="4" t="s">
        <v>20</v>
      </c>
      <c r="G2716" s="4"/>
      <c r="H2716" s="4" t="s">
        <v>74</v>
      </c>
      <c r="I2716" s="4"/>
      <c r="J2716" s="4"/>
      <c r="K2716" s="12" t="s">
        <v>2594</v>
      </c>
      <c r="L2716" s="10">
        <v>44143</v>
      </c>
      <c r="M2716" s="4"/>
      <c r="N2716" s="1">
        <f>COUNTIF(K:K,K2716)</f>
        <v>1</v>
      </c>
      <c r="O2716" s="1" t="str">
        <f t="shared" si="43"/>
        <v>Expenses,amount,,source,,expence amount,12,category,Me,item1,,item2Food,item3,,item4,,des,مشتريات نقاط البيع بطاقة: **4529;مدى(تطبيق مدى Pay) من: xx007 مبلغ: 12.00 SAR لدى: ABOU JABARA RESTAURANT دولة: السعودية في: 2020/11/08 15:36,dae,44143,note2,</v>
      </c>
      <c r="P2716">
        <f>COUNTIF(O:O,O2716)</f>
        <v>1</v>
      </c>
    </row>
    <row r="2717" spans="1:16" ht="30" customHeight="1" thickBot="1" x14ac:dyDescent="0.35">
      <c r="A2717" s="8">
        <v>44144.540081018517</v>
      </c>
      <c r="B2717" s="4" t="s">
        <v>9</v>
      </c>
      <c r="C2717" s="4"/>
      <c r="D2717" s="4"/>
      <c r="E2717" s="9">
        <v>30</v>
      </c>
      <c r="F2717" s="4" t="s">
        <v>14</v>
      </c>
      <c r="G2717" s="4"/>
      <c r="H2717" s="4"/>
      <c r="I2717" s="4" t="s">
        <v>14</v>
      </c>
      <c r="J2717" s="4"/>
      <c r="K2717" s="9" t="s">
        <v>2595</v>
      </c>
      <c r="L2717" s="10">
        <v>44143</v>
      </c>
      <c r="M2717" s="4"/>
      <c r="N2717" s="1">
        <f>COUNTIF(K:K,K2717)</f>
        <v>1</v>
      </c>
      <c r="O2717" s="1" t="str">
        <f t="shared" si="43"/>
        <v>Expenses,amount,,source,,expence amount,30,category,H2,item1,,item2,item3,H2,item4,,des,مشتريات نقاط البيع بطاقة: **4529;مدى(تطبيق مدى Pay) من: xx007 مبلغ: 30.00 SAR لدى: MCDONALDSRABEA2 دولة: السعودية في: 2020/11/08 19:10,dae,44143,note2,</v>
      </c>
      <c r="P2717">
        <f>COUNTIF(O:O,O2717)</f>
        <v>1</v>
      </c>
    </row>
    <row r="2718" spans="1:16" ht="30" customHeight="1" thickBot="1" x14ac:dyDescent="0.35">
      <c r="A2718" s="8">
        <v>44144.868310185186</v>
      </c>
      <c r="B2718" s="4" t="s">
        <v>9</v>
      </c>
      <c r="C2718" s="4"/>
      <c r="D2718" s="4"/>
      <c r="E2718" s="9">
        <v>36</v>
      </c>
      <c r="F2718" s="4" t="s">
        <v>14</v>
      </c>
      <c r="G2718" s="4"/>
      <c r="H2718" s="4"/>
      <c r="I2718" s="4" t="s">
        <v>254</v>
      </c>
      <c r="J2718" s="4"/>
      <c r="K2718" s="9" t="s">
        <v>2596</v>
      </c>
      <c r="L2718" s="10">
        <v>44143</v>
      </c>
      <c r="M2718" s="4"/>
      <c r="N2718" s="1">
        <f>COUNTIF(K:K,K2718)</f>
        <v>1</v>
      </c>
      <c r="O2718" s="1" t="str">
        <f t="shared" si="43"/>
        <v>Expenses,amount,,source,,expence amount,36,category,H2,item1,,item2,item3,Momen,item4,,des,مشتريات نقاط البيع بطاقة: **4529;مدى(تطبيق مدى Pay) من: xx007 مبلغ: 36.00 SAR لدى: HERFY1124 دولة: السعودية في: 2020/11/08 19:49,dae,44143,note2,</v>
      </c>
      <c r="P2718">
        <f>COUNTIF(O:O,O2718)</f>
        <v>1</v>
      </c>
    </row>
    <row r="2719" spans="1:16" ht="30" customHeight="1" thickBot="1" x14ac:dyDescent="0.35">
      <c r="A2719" s="8">
        <v>44144.869259259256</v>
      </c>
      <c r="B2719" s="4" t="s">
        <v>9</v>
      </c>
      <c r="C2719" s="4"/>
      <c r="D2719" s="4"/>
      <c r="E2719" s="9">
        <v>50</v>
      </c>
      <c r="F2719" s="4" t="s">
        <v>14</v>
      </c>
      <c r="G2719" s="4"/>
      <c r="H2719" s="4"/>
      <c r="I2719" s="4" t="s">
        <v>14</v>
      </c>
      <c r="J2719" s="4"/>
      <c r="K2719" s="9" t="s">
        <v>2597</v>
      </c>
      <c r="L2719" s="10">
        <v>44143</v>
      </c>
      <c r="M2719" s="9" t="s">
        <v>2598</v>
      </c>
      <c r="N2719" s="1">
        <f>COUNTIF(K:K,K2719)</f>
        <v>1</v>
      </c>
      <c r="O2719" s="1" t="str">
        <f t="shared" si="43"/>
        <v>Expenses,amount,,source,,expence amount,50,category,H2,item1,,item2,item3,H2,item4,,des,سحب: صراف آلي بطاقة: **4529 مدى دولة: السعودية من: xx007 مبلغ: 50.00 SAR في: 2020/11/08 20:04,dae,44143,note2,مطعم سمسمة مصري في الفلاح</v>
      </c>
      <c r="P2719">
        <f>COUNTIF(O:O,O2719)</f>
        <v>1</v>
      </c>
    </row>
    <row r="2720" spans="1:16" ht="30" customHeight="1" thickBot="1" x14ac:dyDescent="0.35">
      <c r="A2720" s="8">
        <v>44144.916956018518</v>
      </c>
      <c r="B2720" s="4" t="s">
        <v>9</v>
      </c>
      <c r="C2720" s="4"/>
      <c r="D2720" s="4"/>
      <c r="E2720" s="9">
        <v>57.5</v>
      </c>
      <c r="F2720" s="4" t="s">
        <v>14</v>
      </c>
      <c r="G2720" s="4"/>
      <c r="H2720" s="4"/>
      <c r="I2720" s="4" t="s">
        <v>14</v>
      </c>
      <c r="J2720" s="4"/>
      <c r="K2720" s="9" t="s">
        <v>2599</v>
      </c>
      <c r="L2720" s="10">
        <v>44143</v>
      </c>
      <c r="M2720" s="4"/>
      <c r="N2720" s="1">
        <f>COUNTIF(K:K,K2720)</f>
        <v>1</v>
      </c>
      <c r="O2720" s="1" t="str">
        <f t="shared" si="43"/>
        <v>Expenses,amount,,source,,expence amount,57.5,category,H2,item1,,item2,item3,H2,item4,,des,سداد فاتورة من: xx007 مبلغ: 57.50 SAR مفوتر: في: 2020/11/08 22:05,dae,44143,note2,</v>
      </c>
      <c r="P2720">
        <f>COUNTIF(O:O,O2720)</f>
        <v>1</v>
      </c>
    </row>
    <row r="2721" spans="1:16" ht="30" customHeight="1" thickBot="1" x14ac:dyDescent="0.35">
      <c r="A2721" s="8">
        <v>44144.918865740743</v>
      </c>
      <c r="B2721" s="4" t="s">
        <v>9</v>
      </c>
      <c r="C2721" s="4"/>
      <c r="D2721" s="4"/>
      <c r="E2721" s="9">
        <v>12</v>
      </c>
      <c r="F2721" s="4" t="s">
        <v>20</v>
      </c>
      <c r="G2721" s="4"/>
      <c r="H2721" s="4" t="s">
        <v>84</v>
      </c>
      <c r="I2721" s="4"/>
      <c r="J2721" s="4"/>
      <c r="K2721" s="9" t="s">
        <v>2600</v>
      </c>
      <c r="L2721" s="10">
        <v>44144</v>
      </c>
      <c r="M2721" s="4"/>
      <c r="N2721" s="1">
        <f>COUNTIF(K:K,K2721)</f>
        <v>1</v>
      </c>
      <c r="O2721" s="1" t="str">
        <f t="shared" si="43"/>
        <v>Expenses,amount,,source,,expence amount,12,category,Me,item1,,item2Coffee,item3,,item4,,des,مشتريات نقاط البيع بطاقة: **4529;مدى(تطبيق مدى Pay) من: xx007 مبلغ: 12.00 SAR لدى: JAVA TIME FOR TRADING دولة: السعودية في: 2020/11/09 11:22,dae,44144,note2,</v>
      </c>
      <c r="P2721">
        <f>COUNTIF(O:O,O2721)</f>
        <v>1</v>
      </c>
    </row>
    <row r="2722" spans="1:16" ht="30" customHeight="1" thickBot="1" x14ac:dyDescent="0.35">
      <c r="A2722" s="8">
        <v>44145.50608796296</v>
      </c>
      <c r="B2722" s="4" t="s">
        <v>9</v>
      </c>
      <c r="C2722" s="4"/>
      <c r="D2722" s="4"/>
      <c r="E2722" s="9">
        <v>22.5</v>
      </c>
      <c r="F2722" s="4" t="s">
        <v>10</v>
      </c>
      <c r="G2722" s="4" t="s">
        <v>10</v>
      </c>
      <c r="H2722" s="4"/>
      <c r="I2722" s="4"/>
      <c r="J2722" s="4"/>
      <c r="K2722" s="9" t="s">
        <v>2601</v>
      </c>
      <c r="L2722" s="10">
        <v>44144</v>
      </c>
      <c r="M2722" s="4"/>
      <c r="N2722" s="1">
        <f>COUNTIF(K:K,K2722)</f>
        <v>1</v>
      </c>
      <c r="O2722" s="1" t="str">
        <f t="shared" si="43"/>
        <v>Expenses,amount,,source,,expence amount,22.5,category,H1,item1,H1,item2,item3,,item4,,des,شراء عبر نقاط البيع بطاقة:*9034;مدى(أثير) من:*2984 لدى:Ruba Muhammad Al-Hamid مبلغ:SAR 22.50 في:20-11-09 19:31,dae,44144,note2,</v>
      </c>
      <c r="P2722">
        <f>COUNTIF(O:O,O2722)</f>
        <v>1</v>
      </c>
    </row>
    <row r="2723" spans="1:16" ht="30" customHeight="1" thickBot="1" x14ac:dyDescent="0.35">
      <c r="A2723" s="8">
        <v>44145.506932870368</v>
      </c>
      <c r="B2723" s="4" t="s">
        <v>17</v>
      </c>
      <c r="C2723" s="9">
        <v>1064</v>
      </c>
      <c r="D2723" s="9" t="s">
        <v>750</v>
      </c>
      <c r="E2723" s="4"/>
      <c r="F2723" s="4"/>
      <c r="G2723" s="4"/>
      <c r="H2723" s="4"/>
      <c r="I2723" s="4"/>
      <c r="J2723" s="4"/>
      <c r="K2723" s="9" t="s">
        <v>2602</v>
      </c>
      <c r="L2723" s="10">
        <v>44145</v>
      </c>
      <c r="M2723" s="4"/>
      <c r="N2723" s="1">
        <f>COUNTIF(K:K,K2723)</f>
        <v>1</v>
      </c>
      <c r="O2723" s="1" t="str">
        <f t="shared" si="43"/>
        <v>Income,amount,1064,source,حساب المواطن,expence amount,,category,,item1,,item2,item3,,item4,,des,اضافة SAR 1064.00 الى حسابك *2984 في 20-11-10 00:42 - حساب المواطن,dae,44145,note2,</v>
      </c>
      <c r="P2723">
        <f>COUNTIF(O:O,O2723)</f>
        <v>1</v>
      </c>
    </row>
    <row r="2724" spans="1:16" ht="30" customHeight="1" thickBot="1" x14ac:dyDescent="0.35">
      <c r="A2724" s="8">
        <v>44146.394942129627</v>
      </c>
      <c r="B2724" s="4" t="s">
        <v>9</v>
      </c>
      <c r="C2724" s="4"/>
      <c r="D2724" s="4"/>
      <c r="E2724" s="9">
        <v>50</v>
      </c>
      <c r="F2724" s="4" t="s">
        <v>20</v>
      </c>
      <c r="G2724" s="4"/>
      <c r="H2724" s="4" t="s">
        <v>22</v>
      </c>
      <c r="I2724" s="4"/>
      <c r="J2724" s="4"/>
      <c r="K2724" s="9" t="s">
        <v>2603</v>
      </c>
      <c r="L2724" s="10">
        <v>44145</v>
      </c>
      <c r="M2724" s="4"/>
      <c r="N2724" s="1">
        <f>COUNTIF(K:K,K2724)</f>
        <v>1</v>
      </c>
      <c r="O2724" s="1" t="str">
        <f t="shared" si="43"/>
        <v>Expenses,amount,,source,,expence amount,50,category,Me,item1,,item2Fuel,item3,,item4,,des,شراء عبر نقاط البيع بطاقة:*9034;مدى(أثير) من:*2984 لدى:ALDREES380 مبلغ:SAR 50.00 في:20-11-10 10:15,dae,44145,note2,</v>
      </c>
      <c r="P2724">
        <f>COUNTIF(O:O,O2724)</f>
        <v>1</v>
      </c>
    </row>
    <row r="2725" spans="1:16" ht="30" customHeight="1" thickBot="1" x14ac:dyDescent="0.35">
      <c r="A2725" s="8">
        <v>44146.395902777775</v>
      </c>
      <c r="B2725" s="4" t="s">
        <v>9</v>
      </c>
      <c r="C2725" s="4"/>
      <c r="D2725" s="4"/>
      <c r="E2725" s="9">
        <v>65</v>
      </c>
      <c r="F2725" s="4" t="s">
        <v>14</v>
      </c>
      <c r="G2725" s="4"/>
      <c r="H2725" s="4"/>
      <c r="I2725" s="4" t="s">
        <v>14</v>
      </c>
      <c r="J2725" s="4"/>
      <c r="K2725" s="9" t="s">
        <v>2604</v>
      </c>
      <c r="L2725" s="10">
        <v>44145</v>
      </c>
      <c r="M2725" s="4"/>
      <c r="N2725" s="1">
        <f>COUNTIF(K:K,K2725)</f>
        <v>1</v>
      </c>
      <c r="O2725" s="1" t="str">
        <f t="shared" si="43"/>
        <v>Expenses,amount,,source,,expence amount,65,category,H2,item1,,item2,item3,H2,item4,,des,شراء عبر نقاط البيع بطاقة:*9034;مدى(أثير) من:*2984 لدى:HERFY1124 مبلغ:SAR 65.00 في:20-11-10 17:46,dae,44145,note2,</v>
      </c>
      <c r="P2725">
        <f>COUNTIF(O:O,O2725)</f>
        <v>1</v>
      </c>
    </row>
    <row r="2726" spans="1:16" ht="30" customHeight="1" thickBot="1" x14ac:dyDescent="0.35">
      <c r="A2726" s="8">
        <v>44146.919942129629</v>
      </c>
      <c r="B2726" s="4" t="s">
        <v>9</v>
      </c>
      <c r="C2726" s="4"/>
      <c r="D2726" s="4"/>
      <c r="E2726" s="9">
        <v>51</v>
      </c>
      <c r="F2726" s="4" t="s">
        <v>60</v>
      </c>
      <c r="G2726" s="4"/>
      <c r="H2726" s="4"/>
      <c r="I2726" s="4"/>
      <c r="J2726" s="4"/>
      <c r="K2726" s="9" t="s">
        <v>2605</v>
      </c>
      <c r="L2726" s="10">
        <v>44144</v>
      </c>
      <c r="M2726" s="4"/>
      <c r="N2726" s="1">
        <f>COUNTIF(K:K,K2726)</f>
        <v>1</v>
      </c>
      <c r="O2726" s="1" t="str">
        <f t="shared" si="43"/>
        <v>Expenses,amount,,source,,expence amount,51,category,Res,item1,,item2,item3,,item4,,des,مشتريات إنترنت بطاقة: **4529;مدى من: xx007 مبلغ: 51.00 SAR لدى: Careem Transportation في: 2020/11/09 11:22,dae,44144,note2,</v>
      </c>
      <c r="P2726">
        <f>COUNTIF(O:O,O2726)</f>
        <v>1</v>
      </c>
    </row>
    <row r="2727" spans="1:16" ht="30" customHeight="1" thickBot="1" x14ac:dyDescent="0.35">
      <c r="A2727" s="8">
        <v>44146.993090277778</v>
      </c>
      <c r="B2727" s="4" t="s">
        <v>9</v>
      </c>
      <c r="C2727" s="4"/>
      <c r="D2727" s="4"/>
      <c r="E2727" s="9">
        <v>65</v>
      </c>
      <c r="F2727" s="4" t="s">
        <v>14</v>
      </c>
      <c r="G2727" s="4"/>
      <c r="H2727" s="4"/>
      <c r="I2727" s="4" t="s">
        <v>14</v>
      </c>
      <c r="J2727" s="4"/>
      <c r="K2727" s="9" t="s">
        <v>2606</v>
      </c>
      <c r="L2727" s="10">
        <v>44144</v>
      </c>
      <c r="M2727" s="4"/>
      <c r="N2727" s="1">
        <f>COUNTIF(K:K,K2727)</f>
        <v>1</v>
      </c>
      <c r="O2727" s="1" t="str">
        <f t="shared" si="43"/>
        <v>Expenses,amount,,source,,expence amount,65,category,H2,item1,,item2,item3,H2,item4,,des,مشتريات نقاط البيع بطاقة: **4529;مدى(أثير) من: xx007 مبلغ: 65.00 SAR لدى: CRUST CORNER دولة: السعودية في: 2020/11/09 20:51,dae,44144,note2,</v>
      </c>
      <c r="P2727">
        <f>COUNTIF(O:O,O2727)</f>
        <v>1</v>
      </c>
    </row>
    <row r="2728" spans="1:16" ht="30" customHeight="1" thickBot="1" x14ac:dyDescent="0.35">
      <c r="A2728" s="8">
        <v>44146.993807870371</v>
      </c>
      <c r="B2728" s="4" t="s">
        <v>9</v>
      </c>
      <c r="C2728" s="4"/>
      <c r="D2728" s="4"/>
      <c r="E2728" s="9">
        <v>58</v>
      </c>
      <c r="F2728" s="4" t="s">
        <v>14</v>
      </c>
      <c r="G2728" s="4"/>
      <c r="H2728" s="4"/>
      <c r="I2728" s="4" t="s">
        <v>14</v>
      </c>
      <c r="J2728" s="4"/>
      <c r="K2728" s="9" t="s">
        <v>2607</v>
      </c>
      <c r="L2728" s="10">
        <v>44144</v>
      </c>
      <c r="M2728" s="4"/>
      <c r="N2728" s="1">
        <f>COUNTIF(K:K,K2728)</f>
        <v>1</v>
      </c>
      <c r="O2728" s="1" t="str">
        <f t="shared" si="43"/>
        <v>Expenses,amount,,source,,expence amount,58,category,H2,item1,,item2,item3,H2,item4,,des,مشتريات نقاط البيع بطاقة: **4529;مدى(أثير) من: xx007 مبلغ: 58.00 SAR لدى: Dominos 62838 دولة: السعودية في: 2020/11/09 21:02,dae,44144,note2,</v>
      </c>
      <c r="P2728">
        <f>COUNTIF(O:O,O2728)</f>
        <v>1</v>
      </c>
    </row>
    <row r="2729" spans="1:16" ht="30" customHeight="1" thickBot="1" x14ac:dyDescent="0.35">
      <c r="A2729" s="8">
        <v>44147.407997685186</v>
      </c>
      <c r="B2729" s="4" t="s">
        <v>9</v>
      </c>
      <c r="C2729" s="4"/>
      <c r="D2729" s="4"/>
      <c r="E2729" s="9">
        <v>100</v>
      </c>
      <c r="F2729" s="4" t="s">
        <v>14</v>
      </c>
      <c r="G2729" s="4"/>
      <c r="H2729" s="4"/>
      <c r="I2729" s="4" t="s">
        <v>14</v>
      </c>
      <c r="J2729" s="4"/>
      <c r="K2729" s="9" t="s">
        <v>2608</v>
      </c>
      <c r="L2729" s="10">
        <v>44145</v>
      </c>
      <c r="M2729" s="4"/>
      <c r="N2729" s="1">
        <f>COUNTIF(K:K,K2729)</f>
        <v>1</v>
      </c>
      <c r="O2729" s="1" t="str">
        <f t="shared" si="43"/>
        <v>Expenses,amount,,source,,expence amount,100,category,H2,item1,,item2,item3,H2,item4,,des,سحب: صراف آلي بطاقة: **4529 مدى دولة: السعودية من: xx007 مبلغ: 100.00 SAR في: 2020/11/10 21:19,dae,44145,note2,</v>
      </c>
      <c r="P2729">
        <f>COUNTIF(O:O,O2729)</f>
        <v>1</v>
      </c>
    </row>
    <row r="2730" spans="1:16" ht="30" customHeight="1" thickBot="1" x14ac:dyDescent="0.35">
      <c r="A2730" s="8">
        <v>44147.408738425926</v>
      </c>
      <c r="B2730" s="4" t="s">
        <v>9</v>
      </c>
      <c r="C2730" s="4"/>
      <c r="D2730" s="4"/>
      <c r="E2730" s="9">
        <v>100</v>
      </c>
      <c r="F2730" s="4" t="s">
        <v>14</v>
      </c>
      <c r="G2730" s="4"/>
      <c r="H2730" s="4"/>
      <c r="I2730" s="4" t="s">
        <v>14</v>
      </c>
      <c r="J2730" s="4"/>
      <c r="K2730" s="9" t="s">
        <v>2609</v>
      </c>
      <c r="L2730" s="10">
        <v>44145</v>
      </c>
      <c r="M2730" s="4"/>
      <c r="N2730" s="1">
        <f>COUNTIF(K:K,K2730)</f>
        <v>1</v>
      </c>
      <c r="O2730" s="1" t="str">
        <f t="shared" si="43"/>
        <v>Expenses,amount,,source,,expence amount,100,category,H2,item1,,item2,item3,H2,item4,,des,سحب: صراف آلي بطاقة: **4529 مدى دولة: السعودية من: xx007 مبلغ: 100.00 SAR في: 2020/11/11 10:20,dae,44145,note2,</v>
      </c>
      <c r="P2730">
        <f>COUNTIF(O:O,O2730)</f>
        <v>1</v>
      </c>
    </row>
    <row r="2731" spans="1:16" ht="30" customHeight="1" thickBot="1" x14ac:dyDescent="0.35">
      <c r="A2731" s="8">
        <v>44147.465300925927</v>
      </c>
      <c r="B2731" s="4" t="s">
        <v>9</v>
      </c>
      <c r="C2731" s="4"/>
      <c r="D2731" s="4"/>
      <c r="E2731" s="9">
        <v>25</v>
      </c>
      <c r="F2731" s="4" t="s">
        <v>14</v>
      </c>
      <c r="G2731" s="4"/>
      <c r="H2731" s="4"/>
      <c r="I2731" s="4" t="s">
        <v>14</v>
      </c>
      <c r="J2731" s="4"/>
      <c r="K2731" s="9" t="s">
        <v>2610</v>
      </c>
      <c r="L2731" s="10">
        <v>44146</v>
      </c>
      <c r="M2731" s="4"/>
      <c r="N2731" s="1">
        <f>COUNTIF(K:K,K2731)</f>
        <v>1</v>
      </c>
      <c r="O2731" s="1" t="str">
        <f t="shared" si="43"/>
        <v>Expenses,amount,,source,,expence amount,25,category,H2,item1,,item2,item3,H2,item4,,des,مشتريات نقاط البيع بطاقة: **4529;مدى(أثير) من: xx007 مبلغ: 25.00 SAR لدى: ALATOZ FOR RETROL دولة: السعودية في: 2020/11/11 10:28,dae,44146,note2,</v>
      </c>
      <c r="P2731">
        <f>COUNTIF(O:O,O2731)</f>
        <v>1</v>
      </c>
    </row>
    <row r="2732" spans="1:16" ht="30" customHeight="1" thickBot="1" x14ac:dyDescent="0.35">
      <c r="A2732" s="8">
        <v>44147.465937499997</v>
      </c>
      <c r="B2732" s="4" t="s">
        <v>9</v>
      </c>
      <c r="C2732" s="4"/>
      <c r="D2732" s="4"/>
      <c r="E2732" s="9">
        <v>100</v>
      </c>
      <c r="F2732" s="4" t="s">
        <v>14</v>
      </c>
      <c r="G2732" s="4"/>
      <c r="H2732" s="4"/>
      <c r="I2732" s="4" t="s">
        <v>14</v>
      </c>
      <c r="J2732" s="4"/>
      <c r="K2732" s="9" t="s">
        <v>2611</v>
      </c>
      <c r="L2732" s="10">
        <v>44146</v>
      </c>
      <c r="M2732" s="4"/>
      <c r="N2732" s="1">
        <f>COUNTIF(K:K,K2732)</f>
        <v>1</v>
      </c>
      <c r="O2732" s="1" t="str">
        <f t="shared" si="43"/>
        <v>Expenses,amount,,source,,expence amount,100,category,H2,item1,,item2,item3,H2,item4,,des,سحب: صراف آلي بطاقة: **4529 مدى دولة: السعودية من: xx007 مبلغ: 100.00 SAR في: 2020/11/11 19:45,dae,44146,note2,</v>
      </c>
      <c r="P2732">
        <f>COUNTIF(O:O,O2732)</f>
        <v>1</v>
      </c>
    </row>
    <row r="2733" spans="1:16" ht="30" customHeight="1" thickBot="1" x14ac:dyDescent="0.35">
      <c r="A2733" s="8">
        <v>44147.649004629631</v>
      </c>
      <c r="B2733" s="4" t="s">
        <v>9</v>
      </c>
      <c r="C2733" s="4"/>
      <c r="D2733" s="4"/>
      <c r="E2733" s="9">
        <v>67.760000000000005</v>
      </c>
      <c r="F2733" s="4" t="s">
        <v>14</v>
      </c>
      <c r="G2733" s="4"/>
      <c r="H2733" s="4"/>
      <c r="I2733" s="4" t="s">
        <v>14</v>
      </c>
      <c r="J2733" s="4"/>
      <c r="K2733" s="9" t="s">
        <v>2612</v>
      </c>
      <c r="L2733" s="10">
        <v>44146</v>
      </c>
      <c r="M2733" s="4"/>
      <c r="N2733" s="1">
        <f>COUNTIF(K:K,K2733)</f>
        <v>1</v>
      </c>
      <c r="O2733" s="1" t="str">
        <f t="shared" si="43"/>
        <v>Expenses,amount,,source,,expence amount,67.76,category,H2,item1,,item2,item3,H2,item4,,des,مشتريات نقاط البيع بطاقة: **4529;مدى(أثير) من: xx007 مبلغ: 67.76 SAR لدى: TAMIMI MARKETS S162 دولة: السعودية في: 2020/11/11 20:47,dae,44146,note2,</v>
      </c>
      <c r="P2733">
        <f>COUNTIF(O:O,O2733)</f>
        <v>1</v>
      </c>
    </row>
    <row r="2734" spans="1:16" ht="30" customHeight="1" thickBot="1" x14ac:dyDescent="0.35">
      <c r="A2734" s="8">
        <v>44147.649895833332</v>
      </c>
      <c r="B2734" s="4" t="s">
        <v>9</v>
      </c>
      <c r="C2734" s="4"/>
      <c r="D2734" s="4"/>
      <c r="E2734" s="9">
        <v>55</v>
      </c>
      <c r="F2734" s="4" t="s">
        <v>14</v>
      </c>
      <c r="G2734" s="4"/>
      <c r="H2734" s="4"/>
      <c r="I2734" s="4" t="s">
        <v>14</v>
      </c>
      <c r="J2734" s="4"/>
      <c r="K2734" s="9" t="s">
        <v>2613</v>
      </c>
      <c r="L2734" s="10">
        <v>44146</v>
      </c>
      <c r="M2734" s="4"/>
      <c r="N2734" s="1">
        <f>COUNTIF(K:K,K2734)</f>
        <v>1</v>
      </c>
      <c r="O2734" s="1" t="str">
        <f t="shared" si="43"/>
        <v>Expenses,amount,,source,,expence amount,55,category,H2,item1,,item2,item3,H2,item4,,des,شراء عبر نقاط البيع بطاقة:*9034;مدى(أثير) من:*2984 لدى:Ranosh - 4 مبلغ:SAR 55.00 في:20-11-11 22:22,dae,44146,note2,</v>
      </c>
      <c r="P2734">
        <f>COUNTIF(O:O,O2734)</f>
        <v>1</v>
      </c>
    </row>
    <row r="2735" spans="1:16" ht="30" customHeight="1" thickBot="1" x14ac:dyDescent="0.35">
      <c r="A2735" s="8">
        <v>44148.549016203702</v>
      </c>
      <c r="B2735" s="4" t="s">
        <v>9</v>
      </c>
      <c r="C2735" s="4"/>
      <c r="D2735" s="4"/>
      <c r="E2735" s="9">
        <v>7.5</v>
      </c>
      <c r="F2735" s="4" t="s">
        <v>10</v>
      </c>
      <c r="G2735" s="4" t="s">
        <v>10</v>
      </c>
      <c r="H2735" s="4"/>
      <c r="I2735" s="4"/>
      <c r="J2735" s="4"/>
      <c r="K2735" s="9" t="s">
        <v>2614</v>
      </c>
      <c r="L2735" s="10">
        <v>44146</v>
      </c>
      <c r="M2735" s="4"/>
      <c r="N2735" s="1">
        <f>COUNTIF(K:K,K2735)</f>
        <v>1</v>
      </c>
      <c r="O2735" s="1" t="str">
        <f t="shared" si="43"/>
        <v>Expenses,amount,,source,,expence amount,7.5,category,H1,item1,H1,item2,item3,,item4,,des,شراء عبر نقاط البيع بطاقة:*9034;مدى(أثير) من:*2984 لدى:RUBA MOHAMMED BIN FAHA مبلغ:SAR 7.50 في:20-11-11 08:51,dae,44146,note2,</v>
      </c>
      <c r="P2735">
        <f>COUNTIF(O:O,O2735)</f>
        <v>1</v>
      </c>
    </row>
    <row r="2736" spans="1:16" ht="30" customHeight="1" thickBot="1" x14ac:dyDescent="0.35">
      <c r="A2736" s="8">
        <v>44148.549884259257</v>
      </c>
      <c r="B2736" s="4" t="s">
        <v>9</v>
      </c>
      <c r="C2736" s="4"/>
      <c r="D2736" s="4"/>
      <c r="E2736" s="9">
        <v>37</v>
      </c>
      <c r="F2736" s="4" t="s">
        <v>20</v>
      </c>
      <c r="G2736" s="4"/>
      <c r="H2736" s="4" t="s">
        <v>45</v>
      </c>
      <c r="I2736" s="4"/>
      <c r="J2736" s="4"/>
      <c r="K2736" s="9" t="s">
        <v>2615</v>
      </c>
      <c r="L2736" s="10">
        <v>44146</v>
      </c>
      <c r="M2736" s="4"/>
      <c r="N2736" s="1">
        <f>COUNTIF(K:K,K2736)</f>
        <v>1</v>
      </c>
      <c r="O2736" s="1" t="str">
        <f t="shared" si="43"/>
        <v>Expenses,amount,,source,,expence amount,37,category,Me,item1,,item2Laundry,item3,,item4,,des,شراء عبر نقاط البيع بطاقة:*9034;مدى(أثير) من:*2984 لدى:laundry HAYA ALI MOHAM مبلغ:SAR 37.00 في:20-11-11 08:57,dae,44146,note2,</v>
      </c>
      <c r="P2736">
        <f>COUNTIF(O:O,O2736)</f>
        <v>1</v>
      </c>
    </row>
    <row r="2737" spans="1:16" ht="30" customHeight="1" thickBot="1" x14ac:dyDescent="0.35">
      <c r="A2737" s="8">
        <v>44149.416377314818</v>
      </c>
      <c r="B2737" s="4" t="s">
        <v>9</v>
      </c>
      <c r="C2737" s="4"/>
      <c r="D2737" s="4"/>
      <c r="E2737" s="9">
        <v>250</v>
      </c>
      <c r="F2737" s="4" t="s">
        <v>14</v>
      </c>
      <c r="G2737" s="4"/>
      <c r="H2737" s="4"/>
      <c r="I2737" s="4" t="s">
        <v>14</v>
      </c>
      <c r="J2737" s="4"/>
      <c r="K2737" s="9" t="s">
        <v>2616</v>
      </c>
      <c r="L2737" s="10">
        <v>44148</v>
      </c>
      <c r="M2737" s="4"/>
      <c r="N2737" s="1">
        <f>COUNTIF(K:K,K2737)</f>
        <v>1</v>
      </c>
      <c r="O2737" s="1" t="str">
        <f t="shared" si="43"/>
        <v>Expenses,amount,,source,,expence amount,250,category,H2,item1,,item2,item3,H2,item4,,des,سحب: صراف آلي بطاقة: **4529 مدى دولة: السعودية من: xx007 مبلغ: 250.00 SAR في: 2020/11/13 19:36,dae,44148,note2,</v>
      </c>
      <c r="P2737">
        <f>COUNTIF(O:O,O2737)</f>
        <v>1</v>
      </c>
    </row>
    <row r="2738" spans="1:16" ht="30" customHeight="1" thickBot="1" x14ac:dyDescent="0.35">
      <c r="A2738" s="8">
        <v>44149.417071759257</v>
      </c>
      <c r="B2738" s="4" t="s">
        <v>9</v>
      </c>
      <c r="C2738" s="4"/>
      <c r="D2738" s="4"/>
      <c r="E2738" s="9">
        <v>12</v>
      </c>
      <c r="F2738" s="4" t="s">
        <v>20</v>
      </c>
      <c r="G2738" s="4"/>
      <c r="H2738" s="4" t="s">
        <v>74</v>
      </c>
      <c r="I2738" s="4"/>
      <c r="J2738" s="4"/>
      <c r="K2738" s="9" t="s">
        <v>2617</v>
      </c>
      <c r="L2738" s="10">
        <v>44146</v>
      </c>
      <c r="M2738" s="4"/>
      <c r="N2738" s="1">
        <f>COUNTIF(K:K,K2738)</f>
        <v>1</v>
      </c>
      <c r="O2738" s="1" t="str">
        <f t="shared" si="43"/>
        <v>Expenses,amount,,source,,expence amount,12,category,Me,item1,,item2Food,item3,,item4,,des,شراء عبر نقاط البيع بطاقة:*9034;مدى(أثير) من:*2984 لدى:MAMA NOURA مبلغ:SAR 12.00 في:20-11-11 09:19,dae,44146,note2,</v>
      </c>
      <c r="P2738">
        <f>COUNTIF(O:O,O2738)</f>
        <v>1</v>
      </c>
    </row>
    <row r="2739" spans="1:16" ht="30" customHeight="1" thickBot="1" x14ac:dyDescent="0.35">
      <c r="A2739" s="8">
        <v>44149.447847222225</v>
      </c>
      <c r="B2739" s="4" t="s">
        <v>9</v>
      </c>
      <c r="C2739" s="4"/>
      <c r="D2739" s="4"/>
      <c r="E2739" s="9">
        <v>34</v>
      </c>
      <c r="F2739" s="4" t="s">
        <v>20</v>
      </c>
      <c r="G2739" s="4"/>
      <c r="H2739" s="4" t="s">
        <v>84</v>
      </c>
      <c r="I2739" s="4"/>
      <c r="J2739" s="4"/>
      <c r="K2739" s="9" t="s">
        <v>2618</v>
      </c>
      <c r="L2739" s="10">
        <v>44146</v>
      </c>
      <c r="M2739" s="4"/>
      <c r="N2739" s="1">
        <f>COUNTIF(K:K,K2739)</f>
        <v>1</v>
      </c>
      <c r="O2739" s="1" t="str">
        <f t="shared" si="43"/>
        <v>Expenses,amount,,source,,expence amount,34,category,Me,item1,,item2Coffee,item3,,item4,,des,شراء عبر نقاط البيع بطاقة:*9034;مدى(أثير) من:*2984 لدى:JAVA TIME FOR TRADING مبلغ:SAR 34.00 في:20-11-11 18:28,dae,44146,note2,</v>
      </c>
      <c r="P2739">
        <f>COUNTIF(O:O,O2739)</f>
        <v>1</v>
      </c>
    </row>
    <row r="2740" spans="1:16" ht="30" customHeight="1" thickBot="1" x14ac:dyDescent="0.35">
      <c r="A2740" s="8">
        <v>44149.448483796295</v>
      </c>
      <c r="B2740" s="4" t="s">
        <v>9</v>
      </c>
      <c r="C2740" s="4"/>
      <c r="D2740" s="4"/>
      <c r="E2740" s="9">
        <v>181.75</v>
      </c>
      <c r="F2740" s="4" t="s">
        <v>10</v>
      </c>
      <c r="G2740" s="4" t="s">
        <v>10</v>
      </c>
      <c r="H2740" s="4"/>
      <c r="I2740" s="4"/>
      <c r="J2740" s="4"/>
      <c r="K2740" s="9" t="s">
        <v>2619</v>
      </c>
      <c r="L2740" s="10">
        <v>44146</v>
      </c>
      <c r="M2740" s="4"/>
      <c r="N2740" s="1">
        <f>COUNTIF(K:K,K2740)</f>
        <v>1</v>
      </c>
      <c r="O2740" s="1" t="str">
        <f t="shared" si="43"/>
        <v>Expenses,amount,,source,,expence amount,181.75,category,H1,item1,H1,item2,item3,,item4,,des,شراء عبر نقاط البيع بطاقة:*9034;مدى(أثير) من:*2984 لدى:ALA-KAIFAK EST مبلغ:SAR 181.75 في:20-11-11 19:22,dae,44146,note2,</v>
      </c>
      <c r="P2740">
        <f>COUNTIF(O:O,O2740)</f>
        <v>1</v>
      </c>
    </row>
    <row r="2741" spans="1:16" ht="30" customHeight="1" thickBot="1" x14ac:dyDescent="0.35">
      <c r="A2741" s="8">
        <v>44149.463692129626</v>
      </c>
      <c r="B2741" s="4" t="s">
        <v>9</v>
      </c>
      <c r="C2741" s="4"/>
      <c r="D2741" s="4"/>
      <c r="E2741" s="9">
        <v>163.5</v>
      </c>
      <c r="F2741" s="4" t="s">
        <v>10</v>
      </c>
      <c r="G2741" s="4" t="s">
        <v>10</v>
      </c>
      <c r="H2741" s="4"/>
      <c r="I2741" s="4"/>
      <c r="J2741" s="4"/>
      <c r="K2741" s="9" t="s">
        <v>2620</v>
      </c>
      <c r="L2741" s="10">
        <v>44146</v>
      </c>
      <c r="M2741" s="4"/>
      <c r="N2741" s="1">
        <f>COUNTIF(K:K,K2741)</f>
        <v>1</v>
      </c>
      <c r="O2741" s="1" t="str">
        <f t="shared" si="43"/>
        <v>Expenses,amount,,source,,expence amount,163.5,category,H1,item1,H1,item2,item3,,item4,,des,شراء عبر نقاط البيع بطاقة:*9034;مدى(أثير) من:*2984 لدى:ROMANTIC HOUSE مبلغ:SAR 163.50 في:20-11-11 19:43,dae,44146,note2,</v>
      </c>
      <c r="P2741">
        <f>COUNTIF(O:O,O2741)</f>
        <v>1</v>
      </c>
    </row>
    <row r="2742" spans="1:16" ht="30" customHeight="1" thickBot="1" x14ac:dyDescent="0.35">
      <c r="A2742" s="8">
        <v>44149.464444444442</v>
      </c>
      <c r="B2742" s="4" t="s">
        <v>9</v>
      </c>
      <c r="C2742" s="4"/>
      <c r="D2742" s="4"/>
      <c r="E2742" s="9">
        <v>14</v>
      </c>
      <c r="F2742" s="4" t="s">
        <v>20</v>
      </c>
      <c r="G2742" s="4"/>
      <c r="H2742" s="4" t="s">
        <v>84</v>
      </c>
      <c r="I2742" s="4"/>
      <c r="J2742" s="4"/>
      <c r="K2742" s="9" t="s">
        <v>2621</v>
      </c>
      <c r="L2742" s="10">
        <v>44147</v>
      </c>
      <c r="M2742" s="4"/>
      <c r="N2742" s="1">
        <f>COUNTIF(K:K,K2742)</f>
        <v>1</v>
      </c>
      <c r="O2742" s="1" t="str">
        <f t="shared" si="43"/>
        <v>Expenses,amount,,source,,expence amount,14,category,Me,item1,,item2Coffee,item3,,item4,,des,شراء عبر نقاط البيع بطاقة:*9034;مدى(أثير) من:*2984 لدى:SHAY BOKHAR مبلغ:SAR 14.00 في:20-11-12 13:52,dae,44147,note2,</v>
      </c>
      <c r="P2742">
        <f>COUNTIF(O:O,O2742)</f>
        <v>1</v>
      </c>
    </row>
    <row r="2743" spans="1:16" ht="30" customHeight="1" thickBot="1" x14ac:dyDescent="0.35">
      <c r="A2743" s="8">
        <v>44149.522835648146</v>
      </c>
      <c r="B2743" s="4" t="s">
        <v>9</v>
      </c>
      <c r="C2743" s="4"/>
      <c r="D2743" s="4"/>
      <c r="E2743" s="9">
        <v>65</v>
      </c>
      <c r="F2743" s="4" t="s">
        <v>10</v>
      </c>
      <c r="G2743" s="4" t="s">
        <v>10</v>
      </c>
      <c r="H2743" s="4"/>
      <c r="I2743" s="4"/>
      <c r="J2743" s="4"/>
      <c r="K2743" s="9" t="s">
        <v>2622</v>
      </c>
      <c r="L2743" s="10">
        <v>44147</v>
      </c>
      <c r="M2743" s="4"/>
      <c r="N2743" s="1">
        <f>COUNTIF(K:K,K2743)</f>
        <v>1</v>
      </c>
      <c r="O2743" s="1" t="str">
        <f t="shared" si="43"/>
        <v>Expenses,amount,,source,,expence amount,65,category,H1,item1,H1,item2,item3,,item4,,des,شراء عبر نقاط البيع بطاقة:*9034;مدى(أثير) من:*2984 لدى:THLAJAT ALEARINI مبلغ:SAR 65.00 في:20-11-12 16:03,dae,44147,note2,</v>
      </c>
      <c r="P2743">
        <f>COUNTIF(O:O,O2743)</f>
        <v>1</v>
      </c>
    </row>
    <row r="2744" spans="1:16" ht="30" customHeight="1" thickBot="1" x14ac:dyDescent="0.35">
      <c r="A2744" s="8">
        <v>44149.523414351854</v>
      </c>
      <c r="B2744" s="4" t="s">
        <v>9</v>
      </c>
      <c r="C2744" s="4"/>
      <c r="D2744" s="4"/>
      <c r="E2744" s="9">
        <v>17</v>
      </c>
      <c r="F2744" s="4" t="s">
        <v>20</v>
      </c>
      <c r="G2744" s="4"/>
      <c r="H2744" s="4" t="s">
        <v>45</v>
      </c>
      <c r="I2744" s="4"/>
      <c r="J2744" s="4"/>
      <c r="K2744" s="9" t="s">
        <v>2623</v>
      </c>
      <c r="L2744" s="10">
        <v>44147</v>
      </c>
      <c r="M2744" s="4"/>
      <c r="N2744" s="1">
        <f>COUNTIF(K:K,K2744)</f>
        <v>1</v>
      </c>
      <c r="O2744" s="1" t="str">
        <f t="shared" si="43"/>
        <v>Expenses,amount,,source,,expence amount,17,category,Me,item1,,item2Laundry,item3,,item4,,des,شراء عبر نقاط البيع بطاقة:*9034;مدى(أثير) من:*2984 لدى:laundry HAYA ALI MOHAM مبلغ:SAR 17.00 في:20-11-12 16:22,dae,44147,note2,</v>
      </c>
      <c r="P2744">
        <f>COUNTIF(O:O,O2744)</f>
        <v>1</v>
      </c>
    </row>
    <row r="2745" spans="1:16" ht="30" customHeight="1" thickBot="1" x14ac:dyDescent="0.35">
      <c r="A2745" s="8">
        <v>44149.582731481481</v>
      </c>
      <c r="B2745" s="4" t="s">
        <v>9</v>
      </c>
      <c r="C2745" s="4"/>
      <c r="D2745" s="4"/>
      <c r="E2745" s="9">
        <v>132.94999999999999</v>
      </c>
      <c r="F2745" s="4" t="s">
        <v>20</v>
      </c>
      <c r="G2745" s="4"/>
      <c r="H2745" s="4" t="s">
        <v>306</v>
      </c>
      <c r="I2745" s="4"/>
      <c r="J2745" s="4"/>
      <c r="K2745" s="9" t="s">
        <v>2624</v>
      </c>
      <c r="L2745" s="10">
        <v>44147</v>
      </c>
      <c r="M2745" s="4"/>
      <c r="N2745" s="1">
        <f>COUNTIF(K:K,K2745)</f>
        <v>1</v>
      </c>
      <c r="O2745" s="1" t="str">
        <f t="shared" si="43"/>
        <v>Expenses,amount,,source,,expence amount,132.95,category,Me,item1,,item2Pharmacy,item3,,item4,,des,شراء عبر نقاط البيع بطاقة:*9034;مدى(أثير) من:*2984 لدى:ADAM PHARMCY COMPANY مبلغ:SAR 132.95 في:20-11-12 16:37,dae,44147,note2,</v>
      </c>
      <c r="P2745">
        <f>COUNTIF(O:O,O2745)</f>
        <v>1</v>
      </c>
    </row>
    <row r="2746" spans="1:16" ht="30" customHeight="1" thickBot="1" x14ac:dyDescent="0.35">
      <c r="A2746" s="8">
        <v>44149.583275462966</v>
      </c>
      <c r="B2746" s="4" t="s">
        <v>9</v>
      </c>
      <c r="C2746" s="4"/>
      <c r="D2746" s="4"/>
      <c r="E2746" s="9">
        <v>60.05</v>
      </c>
      <c r="F2746" s="4" t="s">
        <v>10</v>
      </c>
      <c r="G2746" s="4" t="s">
        <v>10</v>
      </c>
      <c r="H2746" s="4"/>
      <c r="I2746" s="4"/>
      <c r="J2746" s="4"/>
      <c r="K2746" s="9" t="s">
        <v>2625</v>
      </c>
      <c r="L2746" s="10">
        <v>44147</v>
      </c>
      <c r="M2746" s="4"/>
      <c r="N2746" s="1">
        <f>COUNTIF(K:K,K2746)</f>
        <v>1</v>
      </c>
      <c r="O2746" s="1" t="str">
        <f t="shared" si="43"/>
        <v>Expenses,amount,,source,,expence amount,60.05,category,H1,item1,H1,item2,item3,,item4,,des,شراء عبر نقاط البيع بطاقة:*9034;مدى(أثير) من:*2984 لدى:ADAM PHARMCY COMPANY مبلغ:SAR 60.05 في:20-11-12 16:38,dae,44147,note2,</v>
      </c>
      <c r="P2746">
        <f>COUNTIF(O:O,O2746)</f>
        <v>1</v>
      </c>
    </row>
    <row r="2747" spans="1:16" ht="30" customHeight="1" thickBot="1" x14ac:dyDescent="0.35">
      <c r="A2747" s="8">
        <v>44149.652314814812</v>
      </c>
      <c r="B2747" s="4" t="s">
        <v>9</v>
      </c>
      <c r="C2747" s="4"/>
      <c r="D2747" s="4"/>
      <c r="E2747" s="9">
        <v>30</v>
      </c>
      <c r="F2747" s="4" t="s">
        <v>20</v>
      </c>
      <c r="G2747" s="4"/>
      <c r="H2747" s="4" t="s">
        <v>22</v>
      </c>
      <c r="I2747" s="4"/>
      <c r="J2747" s="4"/>
      <c r="K2747" s="9" t="s">
        <v>2626</v>
      </c>
      <c r="L2747" s="10">
        <v>44147</v>
      </c>
      <c r="M2747" s="4"/>
      <c r="N2747" s="1">
        <f>COUNTIF(K:K,K2747)</f>
        <v>1</v>
      </c>
      <c r="O2747" s="1" t="str">
        <f t="shared" si="43"/>
        <v>Expenses,amount,,source,,expence amount,30,category,Me,item1,,item2Fuel,item3,,item4,,des,شراء عبر نقاط البيع بطاقة:*9034;مدى(أثير) من:*2984 لدى:OTHMAN BIN AFAN STATIO مبلغ:SAR 30.00 في:20-11-12 19:53,dae,44147,note2,</v>
      </c>
      <c r="P2747">
        <f>COUNTIF(O:O,O2747)</f>
        <v>1</v>
      </c>
    </row>
    <row r="2748" spans="1:16" ht="30" customHeight="1" thickBot="1" x14ac:dyDescent="0.35">
      <c r="A2748" s="8">
        <v>44149.65289351852</v>
      </c>
      <c r="B2748" s="4" t="s">
        <v>9</v>
      </c>
      <c r="C2748" s="4"/>
      <c r="D2748" s="4"/>
      <c r="E2748" s="9">
        <v>105</v>
      </c>
      <c r="F2748" s="4" t="s">
        <v>14</v>
      </c>
      <c r="G2748" s="4"/>
      <c r="H2748" s="4"/>
      <c r="I2748" s="4" t="s">
        <v>14</v>
      </c>
      <c r="J2748" s="4"/>
      <c r="K2748" s="9" t="s">
        <v>2627</v>
      </c>
      <c r="L2748" s="10">
        <v>44148</v>
      </c>
      <c r="M2748" s="4"/>
      <c r="N2748" s="1">
        <f>COUNTIF(K:K,K2748)</f>
        <v>1</v>
      </c>
      <c r="O2748" s="1" t="str">
        <f t="shared" si="43"/>
        <v>Expenses,amount,,source,,expence amount,105,category,H2,item1,,item2,item3,H2,item4,,des,شراء عبر نقاط البيع بطاقة:*9034;مدى(أثير) من:*2984 لدى:Del Monte Abyat Riyadh مبلغ:SAR 105.00 في:20-11-13 21:09,dae,44148,note2,</v>
      </c>
      <c r="P2748">
        <f>COUNTIF(O:O,O2748)</f>
        <v>1</v>
      </c>
    </row>
    <row r="2749" spans="1:16" ht="30" customHeight="1" thickBot="1" x14ac:dyDescent="0.35">
      <c r="A2749" s="8">
        <v>44149.706493055557</v>
      </c>
      <c r="B2749" s="4" t="s">
        <v>9</v>
      </c>
      <c r="C2749" s="4"/>
      <c r="D2749" s="4"/>
      <c r="E2749" s="9">
        <v>46</v>
      </c>
      <c r="F2749" s="4" t="s">
        <v>14</v>
      </c>
      <c r="G2749" s="4"/>
      <c r="H2749" s="4"/>
      <c r="I2749" s="4" t="s">
        <v>14</v>
      </c>
      <c r="J2749" s="4"/>
      <c r="K2749" s="9" t="s">
        <v>2628</v>
      </c>
      <c r="L2749" s="10">
        <v>44148</v>
      </c>
      <c r="M2749" s="4"/>
      <c r="N2749" s="1">
        <f>COUNTIF(K:K,K2749)</f>
        <v>1</v>
      </c>
      <c r="O2749" s="1" t="str">
        <f t="shared" si="43"/>
        <v>Expenses,amount,,source,,expence amount,46,category,H2,item1,,item2,item3,H2,item4,,des,شراء عبر نقاط البيع بطاقة:*9034;مدى(أثير) من:*2984 لدى:Del Monte Abyat Riyadh مبلغ:SAR 46.00 في:20-11-13 21:23,dae,44148,note2,</v>
      </c>
      <c r="P2749">
        <f>COUNTIF(O:O,O2749)</f>
        <v>1</v>
      </c>
    </row>
    <row r="2750" spans="1:16" ht="30" customHeight="1" thickBot="1" x14ac:dyDescent="0.35">
      <c r="A2750" s="8">
        <v>44149.882349537038</v>
      </c>
      <c r="B2750" s="4" t="s">
        <v>9</v>
      </c>
      <c r="C2750" s="4"/>
      <c r="D2750" s="4"/>
      <c r="E2750" s="9">
        <v>15</v>
      </c>
      <c r="F2750" s="4" t="s">
        <v>14</v>
      </c>
      <c r="G2750" s="4"/>
      <c r="H2750" s="4"/>
      <c r="I2750" s="4" t="s">
        <v>14</v>
      </c>
      <c r="J2750" s="4"/>
      <c r="K2750" s="9" t="s">
        <v>2629</v>
      </c>
      <c r="L2750" s="10">
        <v>44141</v>
      </c>
      <c r="M2750" s="4"/>
      <c r="N2750" s="1">
        <f>COUNTIF(K:K,K2750)</f>
        <v>1</v>
      </c>
      <c r="O2750" s="1" t="str">
        <f t="shared" si="43"/>
        <v>Expenses,amount,,source,,expence amount,15,category,H2,item1,,item2,item3,H2,item4,,des,شراء عبر نقاط البيع بطاقة: ***1693; مدى(أثير) من: ***3001 مبلغ: SAR 15.00 لدى: HERFY 1272 في: 2020-11-06 21:33:48,dae,44141,note2,</v>
      </c>
      <c r="P2750">
        <f>COUNTIF(O:O,O2750)</f>
        <v>1</v>
      </c>
    </row>
    <row r="2751" spans="1:16" ht="30" customHeight="1" thickBot="1" x14ac:dyDescent="0.35">
      <c r="A2751" s="8">
        <v>44150.458009259259</v>
      </c>
      <c r="B2751" s="4" t="s">
        <v>9</v>
      </c>
      <c r="C2751" s="4"/>
      <c r="D2751" s="4"/>
      <c r="E2751" s="9">
        <v>201.25</v>
      </c>
      <c r="F2751" s="4" t="s">
        <v>14</v>
      </c>
      <c r="G2751" s="4"/>
      <c r="H2751" s="4"/>
      <c r="I2751" s="4" t="s">
        <v>14</v>
      </c>
      <c r="J2751" s="4"/>
      <c r="K2751" s="9" t="s">
        <v>2630</v>
      </c>
      <c r="L2751" s="10">
        <v>44149</v>
      </c>
      <c r="M2751" s="4"/>
      <c r="N2751" s="1">
        <f>COUNTIF(K:K,K2751)</f>
        <v>1</v>
      </c>
      <c r="O2751" s="1" t="str">
        <f t="shared" si="43"/>
        <v>Expenses,amount,,source,,expence amount,201.25,category,H2,item1,,item2,item3,H2,item4,,des,مشتريات نقاط البيع بطاقة: **4529;مدى(تطبيق مدى Pay) من: xx007 مبلغ: 201.25 SAR لدى: NORGE EST دولة: السعودية في: 2020/11/14 21:13,dae,44149,note2,</v>
      </c>
      <c r="P2751">
        <f>COUNTIF(O:O,O2751)</f>
        <v>1</v>
      </c>
    </row>
    <row r="2752" spans="1:16" ht="30" customHeight="1" thickBot="1" x14ac:dyDescent="0.35">
      <c r="A2752" s="8">
        <v>44150.458599537036</v>
      </c>
      <c r="B2752" s="4" t="s">
        <v>9</v>
      </c>
      <c r="C2752" s="4"/>
      <c r="D2752" s="4"/>
      <c r="E2752" s="9">
        <v>19.5</v>
      </c>
      <c r="F2752" s="4" t="s">
        <v>14</v>
      </c>
      <c r="G2752" s="4"/>
      <c r="H2752" s="4"/>
      <c r="I2752" s="4" t="s">
        <v>14</v>
      </c>
      <c r="J2752" s="4"/>
      <c r="K2752" s="9" t="s">
        <v>2631</v>
      </c>
      <c r="L2752" s="10">
        <v>44149</v>
      </c>
      <c r="M2752" s="4"/>
      <c r="N2752" s="1">
        <f>COUNTIF(K:K,K2752)</f>
        <v>1</v>
      </c>
      <c r="O2752" s="1" t="str">
        <f t="shared" si="43"/>
        <v>Expenses,amount,,source,,expence amount,19.5,category,H2,item1,,item2,item3,H2,item4,,des,مشتريات نقاط البيع بطاقة: **4529;مدى(تطبيق مدى Pay) من: xx007 مبلغ: 19.50 SAR لدى: BESKOT ALSADAH EST دولة: السعودية في: 2020/11/14 21:24,dae,44149,note2,</v>
      </c>
      <c r="P2752">
        <f>COUNTIF(O:O,O2752)</f>
        <v>1</v>
      </c>
    </row>
    <row r="2753" spans="1:16" ht="30" customHeight="1" thickBot="1" x14ac:dyDescent="0.35">
      <c r="A2753" s="8">
        <v>44150.633009259262</v>
      </c>
      <c r="B2753" s="4" t="s">
        <v>9</v>
      </c>
      <c r="C2753" s="4"/>
      <c r="D2753" s="4"/>
      <c r="E2753" s="9">
        <v>14</v>
      </c>
      <c r="F2753" s="4" t="s">
        <v>20</v>
      </c>
      <c r="G2753" s="4"/>
      <c r="H2753" s="4" t="s">
        <v>45</v>
      </c>
      <c r="I2753" s="4"/>
      <c r="J2753" s="4"/>
      <c r="K2753" s="9" t="s">
        <v>2632</v>
      </c>
      <c r="L2753" s="10">
        <v>44150</v>
      </c>
      <c r="M2753" s="4"/>
      <c r="N2753" s="1">
        <f>COUNTIF(K:K,K2753)</f>
        <v>1</v>
      </c>
      <c r="O2753" s="1" t="str">
        <f t="shared" si="43"/>
        <v>Expenses,amount,,source,,expence amount,14,category,Me,item1,,item2Laundry,item3,,item4,,des,مشتريات نقاط البيع بطاقة: **4529;مدى(تطبيق مدى Pay) من: xx007 مبلغ: 14.00 SAR لدى: laundry HAYA ALI دولة: السعودية في: 2020/11/15 09:39,dae,44150,note2,</v>
      </c>
      <c r="P2753">
        <f>COUNTIF(O:O,O2753)</f>
        <v>1</v>
      </c>
    </row>
    <row r="2754" spans="1:16" ht="30" customHeight="1" thickBot="1" x14ac:dyDescent="0.35">
      <c r="A2754" s="8">
        <v>44150.633587962962</v>
      </c>
      <c r="B2754" s="4" t="s">
        <v>9</v>
      </c>
      <c r="C2754" s="4"/>
      <c r="D2754" s="4"/>
      <c r="E2754" s="9">
        <v>12</v>
      </c>
      <c r="F2754" s="4" t="s">
        <v>20</v>
      </c>
      <c r="G2754" s="4"/>
      <c r="H2754" s="4" t="s">
        <v>84</v>
      </c>
      <c r="I2754" s="4"/>
      <c r="J2754" s="4"/>
      <c r="K2754" s="9" t="s">
        <v>2633</v>
      </c>
      <c r="L2754" s="10">
        <v>44150</v>
      </c>
      <c r="M2754" s="4"/>
      <c r="N2754" s="1">
        <f>COUNTIF(K:K,K2754)</f>
        <v>1</v>
      </c>
      <c r="O2754" s="1" t="str">
        <f t="shared" si="43"/>
        <v>Expenses,amount,,source,,expence amount,12,category,Me,item1,,item2Coffee,item3,,item4,,des,مشتريات نقاط البيع بطاقة: **4529;مدى(تطبيق مدى Pay) من: xx007 مبلغ: 12.00 SAR لدى: DR CAFE دولة: السعودية في: 2020/11/15 09:47,dae,44150,note2,</v>
      </c>
      <c r="P2754">
        <f>COUNTIF(O:O,O2754)</f>
        <v>1</v>
      </c>
    </row>
    <row r="2755" spans="1:16" ht="30" customHeight="1" thickBot="1" x14ac:dyDescent="0.35">
      <c r="A2755" s="8">
        <v>44150.868252314816</v>
      </c>
      <c r="B2755" s="4" t="s">
        <v>9</v>
      </c>
      <c r="C2755" s="4"/>
      <c r="D2755" s="4"/>
      <c r="E2755" s="9">
        <v>20</v>
      </c>
      <c r="F2755" s="4" t="s">
        <v>20</v>
      </c>
      <c r="G2755" s="4"/>
      <c r="H2755" s="4" t="s">
        <v>22</v>
      </c>
      <c r="I2755" s="4"/>
      <c r="J2755" s="4"/>
      <c r="K2755" s="9" t="s">
        <v>2634</v>
      </c>
      <c r="L2755" s="10">
        <v>44150</v>
      </c>
      <c r="M2755" s="4"/>
      <c r="N2755" s="1">
        <f>COUNTIF(K:K,K2755)</f>
        <v>1</v>
      </c>
      <c r="O2755" s="1" t="str">
        <f t="shared" si="43"/>
        <v>Expenses,amount,,source,,expence amount,20,category,Me,item1,,item2Fuel,item3,,item4,,des,شراء عبر نقاط البيع بطاقة:*9034;مدى(أثير) من:*2984 لدى:Petro Tamani For Fuel مبلغ:SAR 20.00 في:20-11-15 19:30,dae,44150,note2,</v>
      </c>
      <c r="P2755">
        <f>COUNTIF(O:O,O2755)</f>
        <v>1</v>
      </c>
    </row>
    <row r="2756" spans="1:16" ht="30" customHeight="1" thickBot="1" x14ac:dyDescent="0.35">
      <c r="A2756" s="8">
        <v>44150.869409722225</v>
      </c>
      <c r="B2756" s="4" t="s">
        <v>9</v>
      </c>
      <c r="C2756" s="4"/>
      <c r="D2756" s="4"/>
      <c r="E2756" s="9">
        <v>3.9</v>
      </c>
      <c r="F2756" s="4" t="s">
        <v>20</v>
      </c>
      <c r="G2756" s="4"/>
      <c r="H2756" s="4" t="s">
        <v>74</v>
      </c>
      <c r="I2756" s="4"/>
      <c r="J2756" s="4"/>
      <c r="K2756" s="9" t="s">
        <v>2635</v>
      </c>
      <c r="L2756" s="10">
        <v>44150</v>
      </c>
      <c r="M2756" s="4"/>
      <c r="N2756" s="1">
        <f>COUNTIF(K:K,K2756)</f>
        <v>1</v>
      </c>
      <c r="O2756" s="1" t="str">
        <f t="shared" si="43"/>
        <v>Expenses,amount,,source,,expence amount,3.9,category,Me,item1,,item2Food,item3,,item4,,des,مشتريات نقاط البيع بطاقة: **4529;مدى(تطبيق مدى Pay) من: xx007 مبلغ: 3.90 SAR لدى: MEED 61052 دولة: السعودية في: 2020/11/15 13:42,dae,44150,note2,</v>
      </c>
      <c r="P2756">
        <f>COUNTIF(O:O,O2756)</f>
        <v>1</v>
      </c>
    </row>
    <row r="2757" spans="1:16" ht="30" customHeight="1" thickBot="1" x14ac:dyDescent="0.35">
      <c r="A2757" s="8">
        <v>44151.000092592592</v>
      </c>
      <c r="B2757" s="4" t="s">
        <v>9</v>
      </c>
      <c r="C2757" s="4"/>
      <c r="D2757" s="4"/>
      <c r="E2757" s="9">
        <v>39</v>
      </c>
      <c r="F2757" s="4" t="s">
        <v>20</v>
      </c>
      <c r="G2757" s="4"/>
      <c r="H2757" s="4" t="s">
        <v>30</v>
      </c>
      <c r="I2757" s="4"/>
      <c r="J2757" s="4"/>
      <c r="K2757" s="9" t="s">
        <v>2636</v>
      </c>
      <c r="L2757" s="10">
        <v>44150</v>
      </c>
      <c r="M2757" s="4"/>
      <c r="N2757" s="1">
        <f>COUNTIF(K:K,K2757)</f>
        <v>1</v>
      </c>
      <c r="O2757" s="1" t="str">
        <f t="shared" si="43"/>
        <v>Expenses,amount,,source,,expence amount,39,category,Me,item1,,item2Other,item3,,item4,,des,مشتريات نقاط البيع بطاقة: **4529;مدى من: xx007 مبلغ: 10 USD لدى: Scribd Inc دولة: أمريكا في: 2020/11/15 13:55,dae,44150,note2,</v>
      </c>
      <c r="P2757">
        <f>COUNTIF(O:O,O2757)</f>
        <v>1</v>
      </c>
    </row>
    <row r="2758" spans="1:16" ht="30" customHeight="1" thickBot="1" x14ac:dyDescent="0.35">
      <c r="A2758" s="8">
        <v>44151.000902777778</v>
      </c>
      <c r="B2758" s="4" t="s">
        <v>9</v>
      </c>
      <c r="C2758" s="4"/>
      <c r="D2758" s="4"/>
      <c r="E2758" s="9">
        <v>52</v>
      </c>
      <c r="F2758" s="4" t="s">
        <v>14</v>
      </c>
      <c r="G2758" s="4"/>
      <c r="H2758" s="4"/>
      <c r="I2758" s="4" t="s">
        <v>14</v>
      </c>
      <c r="J2758" s="4"/>
      <c r="K2758" s="9" t="s">
        <v>2637</v>
      </c>
      <c r="L2758" s="10">
        <v>44150</v>
      </c>
      <c r="M2758" s="4"/>
      <c r="N2758" s="1">
        <f>COUNTIF(K:K,K2758)</f>
        <v>1</v>
      </c>
      <c r="O2758" s="1" t="str">
        <f t="shared" si="43"/>
        <v>Expenses,amount,,source,,expence amount,52,category,H2,item1,,item2,item3,H2,item4,,des,مشتريات نقاط البيع بطاقة: **4529;مدى(تطبيق مدى Pay) من: xx007 مبلغ: 52.00 SAR لدى: MCDONALDS AL NADA دولة: السعودية في: 2020/11/15 17:33,dae,44150,note2,</v>
      </c>
      <c r="P2758">
        <f>COUNTIF(O:O,O2758)</f>
        <v>1</v>
      </c>
    </row>
    <row r="2759" spans="1:16" ht="30" customHeight="1" thickBot="1" x14ac:dyDescent="0.35">
      <c r="A2759" s="8">
        <v>44151.332592592589</v>
      </c>
      <c r="B2759" s="4" t="s">
        <v>9</v>
      </c>
      <c r="C2759" s="4"/>
      <c r="D2759" s="4"/>
      <c r="E2759" s="9">
        <v>20</v>
      </c>
      <c r="F2759" s="4" t="s">
        <v>20</v>
      </c>
      <c r="G2759" s="4"/>
      <c r="H2759" s="4" t="s">
        <v>74</v>
      </c>
      <c r="I2759" s="4"/>
      <c r="J2759" s="4"/>
      <c r="K2759" s="9" t="s">
        <v>2638</v>
      </c>
      <c r="L2759" s="10">
        <v>44150</v>
      </c>
      <c r="M2759" s="4"/>
      <c r="N2759" s="1">
        <f>COUNTIF(K:K,K2759)</f>
        <v>1</v>
      </c>
      <c r="O2759" s="1" t="str">
        <f t="shared" si="43"/>
        <v>Expenses,amount,,source,,expence amount,20,category,Me,item1,,item2Food,item3,,item4,,des,مشتريات نقاط البيع بطاقة: **4529;مدى(تطبيق مدى Pay) من: xx007 مبلغ: 20.00 SAR لدى: matabikh wamataeim دولة: السعودية في: 2020/11/15 18:02,dae,44150,note2,</v>
      </c>
      <c r="P2759">
        <f>COUNTIF(O:O,O2759)</f>
        <v>1</v>
      </c>
    </row>
    <row r="2760" spans="1:16" ht="30" customHeight="1" thickBot="1" x14ac:dyDescent="0.35">
      <c r="A2760" s="8">
        <v>44151.333171296297</v>
      </c>
      <c r="B2760" s="4" t="s">
        <v>9</v>
      </c>
      <c r="C2760" s="4"/>
      <c r="D2760" s="4"/>
      <c r="E2760" s="9">
        <v>115</v>
      </c>
      <c r="F2760" s="4" t="s">
        <v>10</v>
      </c>
      <c r="G2760" s="4" t="s">
        <v>10</v>
      </c>
      <c r="H2760" s="4"/>
      <c r="I2760" s="4"/>
      <c r="J2760" s="4"/>
      <c r="K2760" s="9" t="s">
        <v>2639</v>
      </c>
      <c r="L2760" s="10">
        <v>44150</v>
      </c>
      <c r="M2760" s="4"/>
      <c r="N2760" s="1">
        <f>COUNTIF(K:K,K2760)</f>
        <v>1</v>
      </c>
      <c r="O2760" s="1" t="str">
        <f t="shared" si="43"/>
        <v>Expenses,amount,,source,,expence amount,115,category,H1,item1,H1,item2,item3,,item4,,des,مشتريات نقاط البيع بطاقة: **4529;مدى(تطبيق مدى Pay) من: xx007 مبلغ: 115.00 SAR لدى: TAMIMI MARKETS S162 دولة: السعودية في: 2020/11/15 18:52,dae,44150,note2,</v>
      </c>
      <c r="P2760">
        <f>COUNTIF(O:O,O2760)</f>
        <v>1</v>
      </c>
    </row>
    <row r="2761" spans="1:16" ht="30" customHeight="1" thickBot="1" x14ac:dyDescent="0.35">
      <c r="A2761" s="8">
        <v>44151.387245370373</v>
      </c>
      <c r="B2761" s="4" t="s">
        <v>9</v>
      </c>
      <c r="C2761" s="4"/>
      <c r="D2761" s="4"/>
      <c r="E2761" s="9">
        <v>50</v>
      </c>
      <c r="F2761" s="4" t="s">
        <v>14</v>
      </c>
      <c r="G2761" s="4"/>
      <c r="H2761" s="4"/>
      <c r="I2761" s="4" t="s">
        <v>14</v>
      </c>
      <c r="J2761" s="4"/>
      <c r="K2761" s="9" t="s">
        <v>2640</v>
      </c>
      <c r="L2761" s="10">
        <v>44150</v>
      </c>
      <c r="M2761" s="4"/>
      <c r="N2761" s="1">
        <f>COUNTIF(K:K,K2761)</f>
        <v>1</v>
      </c>
      <c r="O2761" s="1" t="str">
        <f t="shared" si="43"/>
        <v>Expenses,amount,,source,,expence amount,50,category,H2,item1,,item2,item3,H2,item4,,des,سحب: صراف آلي بطاقة: **4529 مدى دولة: السعودية من: xx007 مبلغ: 50.00 SAR في: 2020/11/15 19:21,dae,44150,note2,</v>
      </c>
      <c r="P2761">
        <f>COUNTIF(O:O,O2761)</f>
        <v>1</v>
      </c>
    </row>
    <row r="2762" spans="1:16" ht="30" customHeight="1" thickBot="1" x14ac:dyDescent="0.35">
      <c r="A2762" s="8">
        <v>44151.390590277777</v>
      </c>
      <c r="B2762" s="4" t="s">
        <v>9</v>
      </c>
      <c r="C2762" s="4"/>
      <c r="D2762" s="4"/>
      <c r="E2762" s="9">
        <v>8</v>
      </c>
      <c r="F2762" s="4" t="s">
        <v>20</v>
      </c>
      <c r="G2762" s="4"/>
      <c r="H2762" s="4" t="s">
        <v>74</v>
      </c>
      <c r="I2762" s="4"/>
      <c r="J2762" s="4"/>
      <c r="K2762" s="9" t="s">
        <v>2641</v>
      </c>
      <c r="L2762" s="10">
        <v>44151</v>
      </c>
      <c r="M2762" s="4"/>
      <c r="N2762" s="1">
        <f>COUNTIF(K:K,K2762)</f>
        <v>1</v>
      </c>
      <c r="O2762" s="1" t="str">
        <f t="shared" si="43"/>
        <v>Expenses,amount,,source,,expence amount,8,category,Me,item1,,item2Food,item3,,item4,,des,شراء عبر نقاط البيع بطاقة:*9034;مدى(أثير) من:*2984 لدى:NAWAFED EST مبلغ:SAR 8.00 في:20-11-16 08:32,dae,44151,note2,</v>
      </c>
      <c r="P2762">
        <f>COUNTIF(O:O,O2762)</f>
        <v>1</v>
      </c>
    </row>
    <row r="2763" spans="1:16" ht="30" customHeight="1" thickBot="1" x14ac:dyDescent="0.35">
      <c r="A2763" s="8">
        <v>44151.580104166664</v>
      </c>
      <c r="B2763" s="4" t="s">
        <v>9</v>
      </c>
      <c r="C2763" s="4"/>
      <c r="D2763" s="4"/>
      <c r="E2763" s="9">
        <v>7.5</v>
      </c>
      <c r="F2763" s="4" t="s">
        <v>10</v>
      </c>
      <c r="G2763" s="4" t="s">
        <v>10</v>
      </c>
      <c r="H2763" s="4"/>
      <c r="I2763" s="4"/>
      <c r="J2763" s="4"/>
      <c r="K2763" s="9" t="s">
        <v>2642</v>
      </c>
      <c r="L2763" s="10">
        <v>44151</v>
      </c>
      <c r="M2763" s="4"/>
      <c r="N2763" s="1">
        <f>COUNTIF(K:K,K2763)</f>
        <v>1</v>
      </c>
      <c r="O2763" s="1" t="str">
        <f t="shared" si="43"/>
        <v>Expenses,amount,,source,,expence amount,7.5,category,H1,item1,H1,item2,item3,,item4,,des,مشتريات نقاط البيع بطاقة: **4529;مدى(تطبيق مدى Pay) من: xx007 مبلغ: 7.50 SAR لدى: RUBA MOHAMMED BIN دولة: السعودية في: 2020/11/16 08:18,dae,44151,note2,</v>
      </c>
      <c r="P2763">
        <f>COUNTIF(O:O,O2763)</f>
        <v>1</v>
      </c>
    </row>
    <row r="2764" spans="1:16" ht="30" customHeight="1" thickBot="1" x14ac:dyDescent="0.35">
      <c r="A2764" s="8">
        <v>44151.857627314814</v>
      </c>
      <c r="B2764" s="4" t="s">
        <v>9</v>
      </c>
      <c r="C2764" s="4"/>
      <c r="D2764" s="4"/>
      <c r="E2764" s="9">
        <v>150</v>
      </c>
      <c r="F2764" s="4" t="s">
        <v>10</v>
      </c>
      <c r="G2764" s="4" t="s">
        <v>10</v>
      </c>
      <c r="H2764" s="4"/>
      <c r="I2764" s="4"/>
      <c r="J2764" s="4"/>
      <c r="K2764" s="12" t="s">
        <v>2643</v>
      </c>
      <c r="L2764" s="10">
        <v>44135</v>
      </c>
      <c r="M2764" s="4"/>
      <c r="N2764" s="1" t="e">
        <f>COUNTIF(K:K,K2764)</f>
        <v>#VALUE!</v>
      </c>
      <c r="O2764" s="1" t="str">
        <f t="shared" si="43"/>
        <v>Expenses,amount,,source,,expence amount,150,category,H1,item1,H1,item2,item3,,item4,,des,الحساب 362000010006086561658 التاريخ 31.10.2020 التاريخ الهجري 14.03.1442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إغلاق,dae,44135,note2,</v>
      </c>
      <c r="P2764" t="e">
        <f>COUNTIF(O:O,O2764)</f>
        <v>#VALUE!</v>
      </c>
    </row>
    <row r="2765" spans="1:16" ht="30" customHeight="1" thickBot="1" x14ac:dyDescent="0.35">
      <c r="A2765" s="8">
        <v>44151.858217592591</v>
      </c>
      <c r="B2765" s="4" t="s">
        <v>9</v>
      </c>
      <c r="C2765" s="4"/>
      <c r="D2765" s="4"/>
      <c r="E2765" s="9">
        <v>500</v>
      </c>
      <c r="F2765" s="4" t="s">
        <v>10</v>
      </c>
      <c r="G2765" s="4" t="s">
        <v>24</v>
      </c>
      <c r="H2765" s="4"/>
      <c r="I2765" s="4"/>
      <c r="J2765" s="4"/>
      <c r="K2765" s="12" t="s">
        <v>2644</v>
      </c>
      <c r="L2765" s="10">
        <v>44137</v>
      </c>
      <c r="M2765" s="4"/>
      <c r="N2765" s="1" t="e">
        <f>COUNTIF(K:K,K2765)</f>
        <v>#VALUE!</v>
      </c>
      <c r="O2765" s="1" t="str">
        <f t="shared" si="43"/>
        <v>Expenses,amount,,source,,expence amount,500,category,H1,item1,Batool,item2,item3,,item4,,des,الحساب 362000010006086561658 التاريخ 02.11.2020 التاريخ الهجري 16.03.1442 مدين -500.00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إغلاق,dae,44137,note2,</v>
      </c>
      <c r="P2765" t="e">
        <f>COUNTIF(O:O,O2765)</f>
        <v>#VALUE!</v>
      </c>
    </row>
    <row r="2766" spans="1:16" ht="30" customHeight="1" thickBot="1" x14ac:dyDescent="0.35">
      <c r="A2766" s="8">
        <v>44151.85900462963</v>
      </c>
      <c r="B2766" s="4" t="s">
        <v>9</v>
      </c>
      <c r="C2766" s="4"/>
      <c r="D2766" s="4"/>
      <c r="E2766" s="11">
        <v>2500</v>
      </c>
      <c r="F2766" s="4" t="s">
        <v>10</v>
      </c>
      <c r="G2766" s="4" t="s">
        <v>10</v>
      </c>
      <c r="H2766" s="4"/>
      <c r="I2766" s="4"/>
      <c r="J2766" s="4"/>
      <c r="K2766" s="12" t="s">
        <v>2645</v>
      </c>
      <c r="L2766" s="10">
        <v>44137</v>
      </c>
      <c r="M2766" s="4"/>
      <c r="N2766" s="1" t="e">
        <f>COUNTIF(K:K,K2766)</f>
        <v>#VALUE!</v>
      </c>
      <c r="O2766" s="1" t="str">
        <f t="shared" si="43"/>
        <v>Expenses,amount,,source,,expence amount,2500,category,H1,item1,H1,item2,item3,,item4,,des,الحساب 362000010006086561658 التاريخ 02.11.2020 التاريخ الهجري 16.03.1442 مدين -2,500.00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إغلاق,dae,44137,note2,</v>
      </c>
      <c r="P2766" t="e">
        <f>COUNTIF(O:O,O2766)</f>
        <v>#VALUE!</v>
      </c>
    </row>
    <row r="2767" spans="1:16" ht="30" customHeight="1" thickBot="1" x14ac:dyDescent="0.35">
      <c r="A2767" s="8">
        <v>44151.860150462962</v>
      </c>
      <c r="B2767" s="4" t="s">
        <v>9</v>
      </c>
      <c r="C2767" s="4"/>
      <c r="D2767" s="4"/>
      <c r="E2767" s="9">
        <v>500</v>
      </c>
      <c r="F2767" s="4" t="s">
        <v>10</v>
      </c>
      <c r="G2767" s="4" t="s">
        <v>10</v>
      </c>
      <c r="H2767" s="4"/>
      <c r="I2767" s="4"/>
      <c r="J2767" s="4"/>
      <c r="K2767" s="12" t="s">
        <v>2646</v>
      </c>
      <c r="L2767" s="10">
        <v>44140</v>
      </c>
      <c r="M2767" s="4"/>
      <c r="N2767" s="1" t="e">
        <f>COUNTIF(K:K,K2767)</f>
        <v>#VALUE!</v>
      </c>
      <c r="O2767" s="1" t="str">
        <f t="shared" si="43"/>
        <v>Expenses,amount,,source,,expence amount,500,category,H1,item1,H1,item2,item3,,item4,,des,الحساب 362000010006086561658 التاريخ 05.11.2020 التاريخ الهجري 19.03.1442 مدين -500.00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إغلاق,dae,44140,note2,</v>
      </c>
      <c r="P2767" t="e">
        <f>COUNTIF(O:O,O2767)</f>
        <v>#VALUE!</v>
      </c>
    </row>
    <row r="2768" spans="1:16" ht="30" customHeight="1" thickBot="1" x14ac:dyDescent="0.35">
      <c r="A2768" s="8">
        <v>44151.860590277778</v>
      </c>
      <c r="B2768" s="4" t="s">
        <v>9</v>
      </c>
      <c r="C2768" s="4"/>
      <c r="D2768" s="4"/>
      <c r="E2768" s="9">
        <v>1500</v>
      </c>
      <c r="F2768" s="4" t="s">
        <v>10</v>
      </c>
      <c r="G2768" s="4" t="s">
        <v>10</v>
      </c>
      <c r="H2768" s="4"/>
      <c r="I2768" s="4"/>
      <c r="J2768" s="4"/>
      <c r="K2768" s="12" t="s">
        <v>2647</v>
      </c>
      <c r="L2768" s="10">
        <v>44141</v>
      </c>
      <c r="M2768" s="4"/>
      <c r="N2768" s="1" t="e">
        <f>COUNTIF(K:K,K2768)</f>
        <v>#VALUE!</v>
      </c>
      <c r="O2768" s="1" t="str">
        <f t="shared" si="43"/>
        <v>Expenses,amount,,source,,expence amount,1500,category,H1,item1,H1,item2,item3,,item4,,des,الحساب 362000010006086561658 التاريخ 06.11.2020 التاريخ الهجري 20.03.1442 مدين -1,500.00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إغلاق,dae,44141,note2,</v>
      </c>
      <c r="P2768" t="e">
        <f>COUNTIF(O:O,O2768)</f>
        <v>#VALUE!</v>
      </c>
    </row>
    <row r="2769" spans="1:16" ht="30" customHeight="1" thickBot="1" x14ac:dyDescent="0.35">
      <c r="A2769" s="8">
        <v>44151.861041666663</v>
      </c>
      <c r="B2769" s="4" t="s">
        <v>9</v>
      </c>
      <c r="C2769" s="4"/>
      <c r="D2769" s="4"/>
      <c r="E2769" s="9">
        <v>1000</v>
      </c>
      <c r="F2769" s="4" t="s">
        <v>10</v>
      </c>
      <c r="G2769" s="4" t="s">
        <v>10</v>
      </c>
      <c r="H2769" s="4"/>
      <c r="I2769" s="4"/>
      <c r="J2769" s="4"/>
      <c r="K2769" s="12" t="s">
        <v>2648</v>
      </c>
      <c r="L2769" s="10">
        <v>44142</v>
      </c>
      <c r="M2769" s="4"/>
      <c r="N2769" s="1" t="e">
        <f>COUNTIF(K:K,K2769)</f>
        <v>#VALUE!</v>
      </c>
      <c r="O2769" s="1" t="str">
        <f t="shared" si="43"/>
        <v>Expenses,amount,,source,,expence amount,1000,category,H1,item1,H1,item2,item3,,item4,,des,الحساب 362000010006086561658 التاريخ 07.11.2020 التاريخ الهجري 21.03.1442 مدين -1,000.00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إغلاق,dae,44142,note2,</v>
      </c>
      <c r="P2769" t="e">
        <f>COUNTIF(O:O,O2769)</f>
        <v>#VALUE!</v>
      </c>
    </row>
    <row r="2770" spans="1:16" ht="30" customHeight="1" thickBot="1" x14ac:dyDescent="0.35">
      <c r="A2770" s="8">
        <v>44151.878368055557</v>
      </c>
      <c r="B2770" s="4" t="s">
        <v>9</v>
      </c>
      <c r="C2770" s="4"/>
      <c r="D2770" s="4"/>
      <c r="E2770" s="9">
        <v>100</v>
      </c>
      <c r="F2770" s="4" t="s">
        <v>10</v>
      </c>
      <c r="G2770" s="4" t="s">
        <v>24</v>
      </c>
      <c r="H2770" s="4"/>
      <c r="I2770" s="4"/>
      <c r="J2770" s="4"/>
      <c r="K2770" s="12" t="s">
        <v>2649</v>
      </c>
      <c r="L2770" s="10">
        <v>44145</v>
      </c>
      <c r="M2770" s="4"/>
      <c r="N2770" s="1" t="e">
        <f>COUNTIF(K:K,K2770)</f>
        <v>#VALUE!</v>
      </c>
      <c r="O2770" s="1" t="str">
        <f t="shared" si="43"/>
        <v>Expenses,amount,,source,,expence amount,100,category,H1,item1,Batool,item2,item3,,item4,,des,الحساب 362000010006086561658 التاريخ 10.11.2020 التاريخ الهجري 24.03.1442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إغلاق,dae,44145,note2,</v>
      </c>
      <c r="P2770" t="e">
        <f>COUNTIF(O:O,O2770)</f>
        <v>#VALUE!</v>
      </c>
    </row>
    <row r="2771" spans="1:16" ht="30" customHeight="1" thickBot="1" x14ac:dyDescent="0.35">
      <c r="A2771" s="8">
        <v>44151.879143518519</v>
      </c>
      <c r="B2771" s="4" t="s">
        <v>9</v>
      </c>
      <c r="C2771" s="4"/>
      <c r="D2771" s="4"/>
      <c r="E2771" s="9">
        <v>75</v>
      </c>
      <c r="F2771" s="4" t="s">
        <v>10</v>
      </c>
      <c r="G2771" s="4" t="s">
        <v>24</v>
      </c>
      <c r="H2771" s="4"/>
      <c r="I2771" s="4"/>
      <c r="J2771" s="4"/>
      <c r="K2771" s="12" t="s">
        <v>2650</v>
      </c>
      <c r="L2771" s="10">
        <v>44147</v>
      </c>
      <c r="M2771" s="4"/>
      <c r="N2771" s="1" t="e">
        <f>COUNTIF(K:K,K2771)</f>
        <v>#VALUE!</v>
      </c>
      <c r="O2771" s="1" t="str">
        <f t="shared" si="43"/>
        <v>Expenses,amount,,source,,expence amount,75,category,H1,item1,Batool,item2,item3,,item4,,des,الحساب 362000010006086561658 التاريخ 12.11.2020 التاريخ الهجري 26.03.1442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إغلاق,dae,44147,note2,</v>
      </c>
      <c r="P2771" t="e">
        <f>COUNTIF(O:O,O2771)</f>
        <v>#VALUE!</v>
      </c>
    </row>
    <row r="2772" spans="1:16" ht="30" customHeight="1" thickBot="1" x14ac:dyDescent="0.35">
      <c r="A2772" s="8">
        <v>44152.493055555555</v>
      </c>
      <c r="B2772" s="4" t="s">
        <v>9</v>
      </c>
      <c r="C2772" s="4"/>
      <c r="D2772" s="4"/>
      <c r="E2772" s="9">
        <v>400</v>
      </c>
      <c r="F2772" s="4" t="s">
        <v>14</v>
      </c>
      <c r="G2772" s="4"/>
      <c r="H2772" s="4"/>
      <c r="I2772" s="4" t="s">
        <v>14</v>
      </c>
      <c r="J2772" s="4"/>
      <c r="K2772" s="12" t="s">
        <v>2651</v>
      </c>
      <c r="L2772" s="10">
        <v>44151</v>
      </c>
      <c r="M2772" s="4"/>
      <c r="N2772" s="1">
        <f>COUNTIF(K:K,K2772)</f>
        <v>1</v>
      </c>
      <c r="O2772" s="1" t="str">
        <f t="shared" si="43"/>
        <v>Expenses,amount,,source,,expence amount,400,category,H2,item1,,item2,item3,H2,item4,,des,رقم الحساب: 440121858210007 التاريخ الميلادي: 16/11/2020 التاريخ الهجري: 01/04/1442 الوقت: 20:24 رقم المرجع: FT20321703530750 المبلغ: 400.00 العملة: SAR نوع العملية: مدين وصف العملية: سحب آلي تفاصيل العملية: من بطاقة مدى XX4529 في المملكة العربية السعودية,dae,44151,note2,</v>
      </c>
      <c r="P2772" t="e">
        <f>COUNTIF(O:O,O2772)</f>
        <v>#VALUE!</v>
      </c>
    </row>
    <row r="2773" spans="1:16" ht="30" customHeight="1" thickBot="1" x14ac:dyDescent="0.35">
      <c r="A2773" s="8">
        <v>44152.495219907411</v>
      </c>
      <c r="B2773" s="4" t="s">
        <v>9</v>
      </c>
      <c r="C2773" s="4"/>
      <c r="D2773" s="4"/>
      <c r="E2773" s="9">
        <v>65.2</v>
      </c>
      <c r="F2773" s="4" t="s">
        <v>10</v>
      </c>
      <c r="G2773" s="4" t="s">
        <v>10</v>
      </c>
      <c r="H2773" s="4"/>
      <c r="I2773" s="4"/>
      <c r="J2773" s="4"/>
      <c r="K2773" s="9" t="s">
        <v>2652</v>
      </c>
      <c r="L2773" s="10">
        <v>44151</v>
      </c>
      <c r="M2773" s="4"/>
      <c r="N2773" s="1">
        <f>COUNTIF(K:K,K2773)</f>
        <v>1</v>
      </c>
      <c r="O2773" s="1" t="str">
        <f t="shared" si="43"/>
        <v>Expenses,amount,,source,,expence amount,65.2,category,H1,item1,H1,item2,item3,,item4,,des,مشتريات نقاط البيع بطاقة: **4529;مدى(تطبيق مدى Pay) من: xx007 مبلغ: 65.20 SAR لدى: Ruba Muhammad Al دولة: السعودية في: 2020/11/16 16:13,dae,44151,note2,</v>
      </c>
      <c r="P2773">
        <f>COUNTIF(O:O,O2773)</f>
        <v>1</v>
      </c>
    </row>
    <row r="2774" spans="1:16" ht="30" customHeight="1" thickBot="1" x14ac:dyDescent="0.35">
      <c r="A2774" s="8">
        <v>44152.793333333335</v>
      </c>
      <c r="B2774" s="4" t="s">
        <v>9</v>
      </c>
      <c r="C2774" s="4"/>
      <c r="D2774" s="4"/>
      <c r="E2774" s="9">
        <v>28</v>
      </c>
      <c r="F2774" s="4" t="s">
        <v>20</v>
      </c>
      <c r="G2774" s="4"/>
      <c r="H2774" s="4" t="s">
        <v>45</v>
      </c>
      <c r="I2774" s="4"/>
      <c r="J2774" s="4"/>
      <c r="K2774" s="9" t="s">
        <v>2653</v>
      </c>
      <c r="L2774" s="10">
        <v>44151</v>
      </c>
      <c r="M2774" s="4"/>
      <c r="N2774" s="1">
        <f>COUNTIF(K:K,K2774)</f>
        <v>1</v>
      </c>
      <c r="O2774" s="1" t="str">
        <f t="shared" si="43"/>
        <v>Expenses,amount,,source,,expence amount,28,category,Me,item1,,item2Laundry,item3,,item4,,des,مشتريات نقاط البيع بطاقة: **4529;مدى(تطبيق مدى Pay) من: xx007 مبلغ: 28.00 SAR لدى: laundry HAYA ALI دولة: السعودية في: 2020/11/16 16:16,dae,44151,note2,</v>
      </c>
      <c r="P2774">
        <f>COUNTIF(O:O,O2774)</f>
        <v>1</v>
      </c>
    </row>
    <row r="2775" spans="1:16" ht="30" customHeight="1" thickBot="1" x14ac:dyDescent="0.35">
      <c r="A2775" s="8">
        <v>44152.793900462966</v>
      </c>
      <c r="B2775" s="4" t="s">
        <v>9</v>
      </c>
      <c r="C2775" s="4"/>
      <c r="D2775" s="4"/>
      <c r="E2775" s="9">
        <v>10</v>
      </c>
      <c r="F2775" s="4" t="s">
        <v>20</v>
      </c>
      <c r="G2775" s="4"/>
      <c r="H2775" s="4" t="s">
        <v>74</v>
      </c>
      <c r="I2775" s="4"/>
      <c r="J2775" s="4"/>
      <c r="K2775" s="9" t="s">
        <v>2654</v>
      </c>
      <c r="L2775" s="10">
        <v>44152</v>
      </c>
      <c r="M2775" s="4"/>
      <c r="N2775" s="1">
        <f>COUNTIF(K:K,K2775)</f>
        <v>1</v>
      </c>
      <c r="O2775" s="1" t="str">
        <f t="shared" si="43"/>
        <v>Expenses,amount,,source,,expence amount,10,category,Me,item1,,item2Food,item3,,item4,,des,مشتريات نقاط البيع بطاقة: **4529;مدى(تطبيق مدى Pay) من: xx007 مبلغ: 10.00 SAR لدى: NAWAFED EST دولة: السعودية في: 2020/11/17 09:14,dae,44152,note2,</v>
      </c>
      <c r="P2775">
        <f>COUNTIF(O:O,O2775)</f>
        <v>1</v>
      </c>
    </row>
    <row r="2776" spans="1:16" ht="30" customHeight="1" thickBot="1" x14ac:dyDescent="0.35">
      <c r="A2776" s="8">
        <v>44152.856562499997</v>
      </c>
      <c r="B2776" s="4" t="s">
        <v>9</v>
      </c>
      <c r="C2776" s="4"/>
      <c r="D2776" s="4"/>
      <c r="E2776" s="9">
        <v>20</v>
      </c>
      <c r="F2776" s="4" t="s">
        <v>20</v>
      </c>
      <c r="G2776" s="4"/>
      <c r="H2776" s="4" t="s">
        <v>22</v>
      </c>
      <c r="I2776" s="4"/>
      <c r="J2776" s="4"/>
      <c r="K2776" s="9" t="s">
        <v>2655</v>
      </c>
      <c r="L2776" s="10">
        <v>44152</v>
      </c>
      <c r="M2776" s="4"/>
      <c r="N2776" s="1">
        <f>COUNTIF(K:K,K2776)</f>
        <v>1</v>
      </c>
      <c r="O2776" s="1" t="str">
        <f t="shared" si="43"/>
        <v>Expenses,amount,,source,,expence amount,20,category,Me,item1,,item2Fuel,item3,,item4,,des,مشتريات نقاط البيع بطاقة: **4529;مدى(تطبيق مدى Pay) من: xx007 مبلغ: 20.00 SAR لدى: ALATOZ FOR RETROL دولة: السعودية في: 2020/11/17 15:24,dae,44152,note2,</v>
      </c>
      <c r="P2776">
        <f>COUNTIF(O:O,O2776)</f>
        <v>1</v>
      </c>
    </row>
    <row r="2777" spans="1:16" ht="30" customHeight="1" thickBot="1" x14ac:dyDescent="0.35">
      <c r="A2777" s="8">
        <v>44152.857210648152</v>
      </c>
      <c r="B2777" s="4" t="s">
        <v>9</v>
      </c>
      <c r="C2777" s="4"/>
      <c r="D2777" s="4"/>
      <c r="E2777" s="9">
        <v>200</v>
      </c>
      <c r="F2777" s="4" t="s">
        <v>14</v>
      </c>
      <c r="G2777" s="4"/>
      <c r="H2777" s="4"/>
      <c r="I2777" s="4" t="s">
        <v>14</v>
      </c>
      <c r="J2777" s="4"/>
      <c r="K2777" s="9" t="s">
        <v>2656</v>
      </c>
      <c r="L2777" s="10">
        <v>44152</v>
      </c>
      <c r="M2777" s="4"/>
      <c r="N2777" s="1">
        <f>COUNTIF(K:K,K2777)</f>
        <v>1</v>
      </c>
      <c r="O2777" s="1" t="str">
        <f t="shared" si="43"/>
        <v>Expenses,amount,,source,,expence amount,200,category,H2,item1,,item2,item3,H2,item4,,des,سحب: صراف آلي بطاقة: **4529 مدى دولة: السعودية من: xx007 مبلغ: 200.00 SAR في: 2020/11/17 18:19,dae,44152,note2,</v>
      </c>
      <c r="P2777">
        <f>COUNTIF(O:O,O2777)</f>
        <v>1</v>
      </c>
    </row>
    <row r="2778" spans="1:16" ht="30" customHeight="1" thickBot="1" x14ac:dyDescent="0.35">
      <c r="A2778" s="8">
        <v>44153.349953703706</v>
      </c>
      <c r="B2778" s="4" t="s">
        <v>9</v>
      </c>
      <c r="C2778" s="4"/>
      <c r="D2778" s="4"/>
      <c r="E2778" s="9">
        <v>23</v>
      </c>
      <c r="F2778" s="4" t="s">
        <v>10</v>
      </c>
      <c r="G2778" s="4" t="s">
        <v>10</v>
      </c>
      <c r="H2778" s="4"/>
      <c r="I2778" s="4"/>
      <c r="J2778" s="4"/>
      <c r="K2778" s="9" t="s">
        <v>2657</v>
      </c>
      <c r="L2778" s="10">
        <v>44152</v>
      </c>
      <c r="M2778" s="4"/>
      <c r="N2778" s="1">
        <f>COUNTIF(K:K,K2778)</f>
        <v>1</v>
      </c>
      <c r="O2778" s="1" t="str">
        <f t="shared" ref="O2778:O2841" si="44">B2778&amp;","&amp;"amount"&amp;","&amp;C2778&amp;","&amp;"source"&amp;","&amp;D2778&amp;","&amp;"expence amount"&amp;","&amp;E2778&amp;","&amp;"category"&amp;","&amp;F2778&amp;","&amp;"item1"&amp;","&amp;G2778&amp;","&amp;"item2"&amp;H2778&amp;","&amp;"item3"&amp;","&amp;I2778&amp;","&amp;"item4"&amp;","&amp;J2778&amp;","&amp;"des"&amp;","&amp;K2778&amp;","&amp;"dae"&amp;","&amp;L2778&amp;","&amp;"note2"&amp;","&amp;M2778</f>
        <v>Expenses,amount,,source,,expence amount,23,category,H1,item1,H1,item2,item3,,item4,,des,مشتريات نقاط البيع بطاقة: **4529;مدى(تطبيق مدى Pay) من: xx007 مبلغ: 23.00 SAR لدى: Ruba Muhammad Al دولة: السعودية في: 2020/11/17 19:10,dae,44152,note2,</v>
      </c>
      <c r="P2778">
        <f>COUNTIF(O:O,O2778)</f>
        <v>1</v>
      </c>
    </row>
    <row r="2779" spans="1:16" ht="30" customHeight="1" thickBot="1" x14ac:dyDescent="0.35">
      <c r="A2779" s="8">
        <v>44155.365578703706</v>
      </c>
      <c r="B2779" s="4" t="s">
        <v>9</v>
      </c>
      <c r="C2779" s="4"/>
      <c r="D2779" s="4"/>
      <c r="E2779" s="9">
        <v>17</v>
      </c>
      <c r="F2779" s="4" t="s">
        <v>14</v>
      </c>
      <c r="G2779" s="4"/>
      <c r="H2779" s="4"/>
      <c r="I2779" s="4" t="s">
        <v>14</v>
      </c>
      <c r="J2779" s="4"/>
      <c r="K2779" s="9" t="s">
        <v>2658</v>
      </c>
      <c r="L2779" s="10">
        <v>44153</v>
      </c>
      <c r="M2779" s="4"/>
      <c r="N2779" s="1">
        <f>COUNTIF(K:K,K2779)</f>
        <v>1</v>
      </c>
      <c r="O2779" s="1" t="str">
        <f t="shared" si="44"/>
        <v>Expenses,amount,,source,,expence amount,17,category,H2,item1,,item2,item3,H2,item4,,des,مشتريات نقاط البيع بطاقة: **4529;مدى(أثير) من: xx007 مبلغ: 17.00 SAR لدى: SIGNATURE دولة: السعودية في: 2020/11/18 11:11,dae,44153,note2,</v>
      </c>
      <c r="P2779">
        <f>COUNTIF(O:O,O2779)</f>
        <v>1</v>
      </c>
    </row>
    <row r="2780" spans="1:16" ht="30" customHeight="1" thickBot="1" x14ac:dyDescent="0.35">
      <c r="A2780" s="8">
        <v>44155.366238425922</v>
      </c>
      <c r="B2780" s="4" t="s">
        <v>9</v>
      </c>
      <c r="C2780" s="4"/>
      <c r="D2780" s="4"/>
      <c r="E2780" s="9">
        <v>10</v>
      </c>
      <c r="F2780" s="4" t="s">
        <v>14</v>
      </c>
      <c r="G2780" s="4"/>
      <c r="H2780" s="4"/>
      <c r="I2780" s="4" t="s">
        <v>14</v>
      </c>
      <c r="J2780" s="4"/>
      <c r="K2780" s="9" t="s">
        <v>2659</v>
      </c>
      <c r="L2780" s="10">
        <v>44153</v>
      </c>
      <c r="M2780" s="4"/>
      <c r="N2780" s="1">
        <f>COUNTIF(K:K,K2780)</f>
        <v>1</v>
      </c>
      <c r="O2780" s="1" t="str">
        <f t="shared" si="44"/>
        <v>Expenses,amount,,source,,expence amount,10,category,H2,item1,,item2,item3,H2,item4,,des,مشتريات نقاط البيع بطاقة: **4529;مدى(أثير) من: xx007 مبلغ: 10.00 SAR لدى: AL NADA PLAZA10219 دولة: السعودية في: 2020/11/18 11:31,dae,44153,note2,</v>
      </c>
      <c r="P2780">
        <f>COUNTIF(O:O,O2780)</f>
        <v>1</v>
      </c>
    </row>
    <row r="2781" spans="1:16" ht="30" customHeight="1" thickBot="1" x14ac:dyDescent="0.35">
      <c r="A2781" s="8">
        <v>44155.410578703704</v>
      </c>
      <c r="B2781" s="4" t="s">
        <v>9</v>
      </c>
      <c r="C2781" s="4"/>
      <c r="D2781" s="4"/>
      <c r="E2781" s="9">
        <v>20</v>
      </c>
      <c r="F2781" s="4" t="s">
        <v>20</v>
      </c>
      <c r="G2781" s="4"/>
      <c r="H2781" s="4" t="s">
        <v>22</v>
      </c>
      <c r="I2781" s="4"/>
      <c r="J2781" s="4"/>
      <c r="K2781" s="9" t="s">
        <v>2660</v>
      </c>
      <c r="L2781" s="10">
        <v>44153</v>
      </c>
      <c r="M2781" s="4"/>
      <c r="N2781" s="1">
        <f>COUNTIF(K:K,K2781)</f>
        <v>1</v>
      </c>
      <c r="O2781" s="1" t="str">
        <f t="shared" si="44"/>
        <v>Expenses,amount,,source,,expence amount,20,category,Me,item1,,item2Fuel,item3,,item4,,des,مشتريات نقاط البيع بطاقة: **4529;مدى(تطبيق مدى Pay) من: xx007 مبلغ: 20.00 SAR لدى: OTHMAN BIN AFAN دولة: السعودية في: 2020/11/18 19:11,dae,44153,note2,</v>
      </c>
      <c r="P2781">
        <f>COUNTIF(O:O,O2781)</f>
        <v>1</v>
      </c>
    </row>
    <row r="2782" spans="1:16" ht="30" customHeight="1" thickBot="1" x14ac:dyDescent="0.35">
      <c r="A2782" s="8">
        <v>44155.411122685182</v>
      </c>
      <c r="B2782" s="4" t="s">
        <v>9</v>
      </c>
      <c r="C2782" s="4"/>
      <c r="D2782" s="4"/>
      <c r="E2782" s="9">
        <v>133</v>
      </c>
      <c r="F2782" s="4" t="s">
        <v>14</v>
      </c>
      <c r="G2782" s="4"/>
      <c r="H2782" s="4"/>
      <c r="I2782" s="4" t="s">
        <v>14</v>
      </c>
      <c r="J2782" s="4"/>
      <c r="K2782" s="9" t="s">
        <v>2661</v>
      </c>
      <c r="L2782" s="10">
        <v>44153</v>
      </c>
      <c r="M2782" s="4"/>
      <c r="N2782" s="1">
        <f>COUNTIF(K:K,K2782)</f>
        <v>1</v>
      </c>
      <c r="O2782" s="1" t="str">
        <f t="shared" si="44"/>
        <v>Expenses,amount,,source,,expence amount,133,category,H2,item1,,item2,item3,H2,item4,,des,مشتريات نقاط البيع بطاقة: **4529;مدى(تطبيق مدى Pay) من: xx007 مبلغ: 133.00 SAR لدى: OPERATION FALAFEL ALIA دولة: السعودية في: 2020/11/18 20:23,dae,44153,note2,</v>
      </c>
      <c r="P2782">
        <f>COUNTIF(O:O,O2782)</f>
        <v>1</v>
      </c>
    </row>
    <row r="2783" spans="1:16" ht="30" customHeight="1" thickBot="1" x14ac:dyDescent="0.35">
      <c r="A2783" s="8">
        <v>44155.45511574074</v>
      </c>
      <c r="B2783" s="4" t="s">
        <v>9</v>
      </c>
      <c r="C2783" s="4"/>
      <c r="D2783" s="4"/>
      <c r="E2783" s="9">
        <v>18</v>
      </c>
      <c r="F2783" s="4" t="s">
        <v>20</v>
      </c>
      <c r="G2783" s="4"/>
      <c r="H2783" s="4" t="s">
        <v>74</v>
      </c>
      <c r="I2783" s="4"/>
      <c r="J2783" s="4"/>
      <c r="K2783" s="9" t="s">
        <v>2662</v>
      </c>
      <c r="L2783" s="10">
        <v>44154</v>
      </c>
      <c r="M2783" s="4"/>
      <c r="N2783" s="1">
        <f>COUNTIF(K:K,K2783)</f>
        <v>1</v>
      </c>
      <c r="O2783" s="1" t="str">
        <f t="shared" si="44"/>
        <v>Expenses,amount,,source,,expence amount,18,category,Me,item1,,item2Food,item3,,item4,,des,مشتريات نقاط البيع بطاقة: **4529;مدى(تطبيق مدى Pay) من: xx007 مبلغ: 18.00 SAR لدى: Abou Jabara Restaurant دولة: السعودية في: 2020/11/19 10:06,dae,44154,note2,</v>
      </c>
      <c r="P2783">
        <f>COUNTIF(O:O,O2783)</f>
        <v>1</v>
      </c>
    </row>
    <row r="2784" spans="1:16" ht="30" customHeight="1" thickBot="1" x14ac:dyDescent="0.35">
      <c r="A2784" s="8">
        <v>44155.455706018518</v>
      </c>
      <c r="B2784" s="4" t="s">
        <v>9</v>
      </c>
      <c r="C2784" s="4"/>
      <c r="D2784" s="4"/>
      <c r="E2784" s="9">
        <v>100</v>
      </c>
      <c r="F2784" s="4" t="s">
        <v>10</v>
      </c>
      <c r="G2784" s="4" t="s">
        <v>24</v>
      </c>
      <c r="H2784" s="4"/>
      <c r="I2784" s="4"/>
      <c r="J2784" s="4"/>
      <c r="K2784" s="9" t="s">
        <v>2663</v>
      </c>
      <c r="L2784" s="10">
        <v>44154</v>
      </c>
      <c r="M2784" s="4"/>
      <c r="N2784" s="1">
        <f>COUNTIF(K:K,K2784)</f>
        <v>1</v>
      </c>
      <c r="O2784" s="1" t="str">
        <f t="shared" si="44"/>
        <v>Expenses,amount,,source,,expence amount,100,category,H1,item1,Batool,item2,item3,,item4,,des,حوالة صادرة: محلية من: xx007 مبلغ: 108.05 SAR في: 2020/11/19 15:02,dae,44154,note2,</v>
      </c>
      <c r="P2784">
        <f>COUNTIF(O:O,O2784)</f>
        <v>1</v>
      </c>
    </row>
    <row r="2785" spans="1:16" ht="30" customHeight="1" thickBot="1" x14ac:dyDescent="0.35">
      <c r="A2785" s="8">
        <v>44155.552488425928</v>
      </c>
      <c r="B2785" s="4" t="s">
        <v>9</v>
      </c>
      <c r="C2785" s="4"/>
      <c r="D2785" s="4"/>
      <c r="E2785" s="9">
        <v>100</v>
      </c>
      <c r="F2785" s="4" t="s">
        <v>14</v>
      </c>
      <c r="G2785" s="4"/>
      <c r="H2785" s="4"/>
      <c r="I2785" s="4" t="s">
        <v>14</v>
      </c>
      <c r="J2785" s="4"/>
      <c r="K2785" s="9" t="s">
        <v>2664</v>
      </c>
      <c r="L2785" s="10">
        <v>44154</v>
      </c>
      <c r="M2785" s="4"/>
      <c r="N2785" s="1">
        <f>COUNTIF(K:K,K2785)</f>
        <v>1</v>
      </c>
      <c r="O2785" s="1" t="str">
        <f t="shared" si="44"/>
        <v>Expenses,amount,,source,,expence amount,100,category,H2,item1,,item2,item3,H2,item4,,des,سحب: صراف آلي بطاقة: **4529 مدى دولة: السعودية من: xx007 مبلغ: 100.00 SAR في: 2020/11/19 21:50,dae,44154,note2,</v>
      </c>
      <c r="P2785">
        <f>COUNTIF(O:O,O2785)</f>
        <v>1</v>
      </c>
    </row>
    <row r="2786" spans="1:16" ht="30" customHeight="1" thickBot="1" x14ac:dyDescent="0.35">
      <c r="A2786" s="8">
        <v>44155.553206018521</v>
      </c>
      <c r="B2786" s="4" t="s">
        <v>9</v>
      </c>
      <c r="C2786" s="4"/>
      <c r="D2786" s="4"/>
      <c r="E2786" s="9">
        <v>100</v>
      </c>
      <c r="F2786" s="4" t="s">
        <v>14</v>
      </c>
      <c r="G2786" s="4"/>
      <c r="H2786" s="4"/>
      <c r="I2786" s="4" t="s">
        <v>14</v>
      </c>
      <c r="J2786" s="4"/>
      <c r="K2786" s="9" t="s">
        <v>2665</v>
      </c>
      <c r="L2786" s="10">
        <v>44154</v>
      </c>
      <c r="M2786" s="4"/>
      <c r="N2786" s="1">
        <f>COUNTIF(K:K,K2786)</f>
        <v>1</v>
      </c>
      <c r="O2786" s="1" t="str">
        <f t="shared" si="44"/>
        <v>Expenses,amount,,source,,expence amount,100,category,H2,item1,,item2,item3,H2,item4,,des,سحب: صراف آلي بطاقة: **4529 مدى دولة: السعودية من: xx007 مبلغ: 100.00 SAR في: 2020/11/19 22:33,dae,44154,note2,</v>
      </c>
      <c r="P2786">
        <f>COUNTIF(O:O,O2786)</f>
        <v>1</v>
      </c>
    </row>
    <row r="2787" spans="1:16" ht="30" customHeight="1" thickBot="1" x14ac:dyDescent="0.35">
      <c r="A2787" s="8">
        <v>44155.66070601852</v>
      </c>
      <c r="B2787" s="4" t="s">
        <v>9</v>
      </c>
      <c r="C2787" s="4"/>
      <c r="D2787" s="4"/>
      <c r="E2787" s="9">
        <v>9.4</v>
      </c>
      <c r="F2787" s="4" t="s">
        <v>20</v>
      </c>
      <c r="G2787" s="4"/>
      <c r="H2787" s="4" t="s">
        <v>74</v>
      </c>
      <c r="I2787" s="4"/>
      <c r="J2787" s="4"/>
      <c r="K2787" s="9" t="s">
        <v>2666</v>
      </c>
      <c r="L2787" s="10">
        <v>44153</v>
      </c>
      <c r="M2787" s="4"/>
      <c r="N2787" s="1">
        <f>COUNTIF(K:K,K2787)</f>
        <v>1</v>
      </c>
      <c r="O2787" s="1" t="str">
        <f t="shared" si="44"/>
        <v>Expenses,amount,,source,,expence amount,9.4,category,Me,item1,,item2Food,item3,,item4,,des,شراء عبر نقاط البيع بطاقة:*9034;مدى(أثير) من:*2984 لدى:PANDA RETAIL CO P-125 مبلغ:SAR 9.40 في:20-11-18 13:25,dae,44153,note2,</v>
      </c>
      <c r="P2787">
        <f>COUNTIF(O:O,O2787)</f>
        <v>1</v>
      </c>
    </row>
    <row r="2788" spans="1:16" ht="30" customHeight="1" thickBot="1" x14ac:dyDescent="0.35">
      <c r="A2788" s="8">
        <v>44155.689270833333</v>
      </c>
      <c r="B2788" s="4" t="s">
        <v>9</v>
      </c>
      <c r="C2788" s="4"/>
      <c r="D2788" s="4"/>
      <c r="E2788" s="9">
        <v>100</v>
      </c>
      <c r="F2788" s="4" t="s">
        <v>14</v>
      </c>
      <c r="G2788" s="4"/>
      <c r="H2788" s="4"/>
      <c r="I2788" s="4" t="s">
        <v>14</v>
      </c>
      <c r="J2788" s="4"/>
      <c r="K2788" s="12" t="s">
        <v>2667</v>
      </c>
      <c r="L2788" s="10">
        <v>44149</v>
      </c>
      <c r="M2788" s="4"/>
      <c r="N2788" s="1" t="e">
        <f>COUNTIF(K:K,K2788)</f>
        <v>#VALUE!</v>
      </c>
      <c r="O2788" s="1" t="str">
        <f t="shared" si="44"/>
        <v>Expenses,amount,,source,,expence amount,100,category,H2,item1,,item2,item3,H2,item4,,des,الحساب 362000010006086561658 التاريخ 14.11.2020 التاريخ الهجري 28.03.1442 مدين -100.00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إغلاق,dae,44149,note2,</v>
      </c>
      <c r="P2788" t="e">
        <f>COUNTIF(O:O,O2788)</f>
        <v>#VALUE!</v>
      </c>
    </row>
    <row r="2789" spans="1:16" ht="30" customHeight="1" thickBot="1" x14ac:dyDescent="0.35">
      <c r="A2789" s="8">
        <v>44155.690046296295</v>
      </c>
      <c r="B2789" s="4" t="s">
        <v>9</v>
      </c>
      <c r="C2789" s="4"/>
      <c r="D2789" s="4"/>
      <c r="E2789" s="9">
        <v>50</v>
      </c>
      <c r="F2789" s="4" t="s">
        <v>10</v>
      </c>
      <c r="G2789" s="4" t="s">
        <v>24</v>
      </c>
      <c r="H2789" s="4"/>
      <c r="I2789" s="4"/>
      <c r="J2789" s="4"/>
      <c r="K2789" s="12" t="s">
        <v>2668</v>
      </c>
      <c r="L2789" s="10">
        <v>44151</v>
      </c>
      <c r="M2789" s="4"/>
      <c r="N2789" s="1" t="e">
        <f>COUNTIF(K:K,K2789)</f>
        <v>#VALUE!</v>
      </c>
      <c r="O2789" s="1" t="str">
        <f t="shared" si="44"/>
        <v>Expenses,amount,,source,,expence amount,50,category,H1,item1,Batool,item2,item3,,item4,,des,الحساب 362000010006086561658 التاريخ 16.11.2020 التاريخ الهجري 01.04.1442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إغلاق,dae,44151,note2,</v>
      </c>
      <c r="P2789" t="e">
        <f>COUNTIF(O:O,O2789)</f>
        <v>#VALUE!</v>
      </c>
    </row>
    <row r="2790" spans="1:16" ht="30" customHeight="1" thickBot="1" x14ac:dyDescent="0.35">
      <c r="A2790" s="8">
        <v>44155.690972222219</v>
      </c>
      <c r="B2790" s="4" t="s">
        <v>9</v>
      </c>
      <c r="C2790" s="4"/>
      <c r="D2790" s="4"/>
      <c r="E2790" s="9">
        <v>90</v>
      </c>
      <c r="F2790" s="4" t="s">
        <v>14</v>
      </c>
      <c r="G2790" s="4"/>
      <c r="H2790" s="4"/>
      <c r="I2790" s="4" t="s">
        <v>14</v>
      </c>
      <c r="J2790" s="4"/>
      <c r="K2790" s="12" t="s">
        <v>2669</v>
      </c>
      <c r="L2790" s="10">
        <v>44152</v>
      </c>
      <c r="M2790" s="4"/>
      <c r="N2790" s="1" t="e">
        <f>COUNTIF(K:K,K2790)</f>
        <v>#VALUE!</v>
      </c>
      <c r="O2790" s="1" t="str">
        <f t="shared" si="44"/>
        <v>Expenses,amount,,source,,expence amount,90,category,H2,item1,,item2,item3,H2,item4,,des,الحساب 362000010006086561658 التاريخ 17.11.2020 التاريخ الهجري 02.04.1442 مدين -90.00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إغلاق,dae,44152,note2,</v>
      </c>
      <c r="P2790" t="e">
        <f>COUNTIF(O:O,O2790)</f>
        <v>#VALUE!</v>
      </c>
    </row>
    <row r="2791" spans="1:16" ht="30" customHeight="1" thickBot="1" x14ac:dyDescent="0.35">
      <c r="A2791" s="8">
        <v>44156.909548611111</v>
      </c>
      <c r="B2791" s="4" t="s">
        <v>9</v>
      </c>
      <c r="C2791" s="4"/>
      <c r="D2791" s="4"/>
      <c r="E2791" s="9">
        <v>150</v>
      </c>
      <c r="F2791" s="4" t="s">
        <v>14</v>
      </c>
      <c r="G2791" s="4"/>
      <c r="H2791" s="4"/>
      <c r="I2791" s="4" t="s">
        <v>14</v>
      </c>
      <c r="J2791" s="4"/>
      <c r="K2791" s="9" t="s">
        <v>2670</v>
      </c>
      <c r="L2791" s="10">
        <v>44155</v>
      </c>
      <c r="M2791" s="4"/>
      <c r="N2791" s="1">
        <f>COUNTIF(K:K,K2791)</f>
        <v>1</v>
      </c>
      <c r="O2791" s="1" t="str">
        <f t="shared" si="44"/>
        <v>Expenses,amount,,source,,expence amount,150,category,H2,item1,,item2,item3,H2,item4,,des,سحب: صراف آلي بطاقة: **4529 مدى دولة: السعودية من: xx007 مبلغ: 150.00 SAR في: 2020/11/20 19:58,dae,44155,note2,</v>
      </c>
      <c r="P2791">
        <f>COUNTIF(O:O,O2791)</f>
        <v>1</v>
      </c>
    </row>
    <row r="2792" spans="1:16" ht="30" customHeight="1" thickBot="1" x14ac:dyDescent="0.35">
      <c r="A2792" s="8">
        <v>44156.910381944443</v>
      </c>
      <c r="B2792" s="4" t="s">
        <v>9</v>
      </c>
      <c r="C2792" s="4"/>
      <c r="D2792" s="4"/>
      <c r="E2792" s="9">
        <v>115</v>
      </c>
      <c r="F2792" s="4" t="s">
        <v>14</v>
      </c>
      <c r="G2792" s="4"/>
      <c r="H2792" s="4"/>
      <c r="I2792" s="4" t="s">
        <v>14</v>
      </c>
      <c r="J2792" s="4"/>
      <c r="K2792" s="9" t="s">
        <v>2671</v>
      </c>
      <c r="L2792" s="10">
        <v>44155</v>
      </c>
      <c r="M2792" s="4"/>
      <c r="N2792" s="1">
        <f>COUNTIF(K:K,K2792)</f>
        <v>1</v>
      </c>
      <c r="O2792" s="1" t="str">
        <f t="shared" si="44"/>
        <v>Expenses,amount,,source,,expence amount,115,category,H2,item1,,item2,item3,H2,item4,,des,مشتريات نقاط البيع بطاقة: **4529;مدى(تطبيق مدى Pay) من: xx007 مبلغ: 115.00 SAR لدى: FOOD LINES TO SERVICE دولة: السعودية في: 2020/11/21 12:22,dae,44155,note2,</v>
      </c>
      <c r="P2792">
        <f>COUNTIF(O:O,O2792)</f>
        <v>1</v>
      </c>
    </row>
    <row r="2793" spans="1:16" ht="30" customHeight="1" thickBot="1" x14ac:dyDescent="0.35">
      <c r="A2793" s="8">
        <v>44157.530347222222</v>
      </c>
      <c r="B2793" s="4" t="s">
        <v>9</v>
      </c>
      <c r="C2793" s="4"/>
      <c r="D2793" s="4"/>
      <c r="E2793" s="9">
        <v>91</v>
      </c>
      <c r="F2793" s="4" t="s">
        <v>10</v>
      </c>
      <c r="G2793" s="4" t="s">
        <v>10</v>
      </c>
      <c r="H2793" s="4"/>
      <c r="I2793" s="4"/>
      <c r="J2793" s="4"/>
      <c r="K2793" s="9" t="s">
        <v>2672</v>
      </c>
      <c r="L2793" s="10">
        <v>44156</v>
      </c>
      <c r="M2793" s="4"/>
      <c r="N2793" s="1">
        <f>COUNTIF(K:K,K2793)</f>
        <v>1</v>
      </c>
      <c r="O2793" s="1" t="str">
        <f t="shared" si="44"/>
        <v>Expenses,amount,,source,,expence amount,91,category,H1,item1,H1,item2,item3,,item4,,des,مشتريات نقاط البيع بطاقة: **4529;مدى(تطبيق مدى Pay) من: xx007 مبلغ: 91.00 SAR لدى: LAYALI NWARA RESTURANT دولة: السعودية في: 2020/11/21 21:13,dae,44156,note2,</v>
      </c>
      <c r="P2793">
        <f>COUNTIF(O:O,O2793)</f>
        <v>1</v>
      </c>
    </row>
    <row r="2794" spans="1:16" ht="30" customHeight="1" thickBot="1" x14ac:dyDescent="0.35">
      <c r="A2794" s="8">
        <v>44157.530925925923</v>
      </c>
      <c r="B2794" s="4" t="s">
        <v>9</v>
      </c>
      <c r="C2794" s="4"/>
      <c r="D2794" s="4"/>
      <c r="E2794" s="9">
        <v>23</v>
      </c>
      <c r="F2794" s="4" t="s">
        <v>20</v>
      </c>
      <c r="G2794" s="4"/>
      <c r="H2794" s="4" t="s">
        <v>45</v>
      </c>
      <c r="I2794" s="4"/>
      <c r="J2794" s="4"/>
      <c r="K2794" s="9" t="s">
        <v>2673</v>
      </c>
      <c r="L2794" s="10">
        <v>44157</v>
      </c>
      <c r="M2794" s="4"/>
      <c r="N2794" s="1">
        <f>COUNTIF(K:K,K2794)</f>
        <v>1</v>
      </c>
      <c r="O2794" s="1" t="str">
        <f t="shared" si="44"/>
        <v>Expenses,amount,,source,,expence amount,23,category,Me,item1,,item2Laundry,item3,,item4,,des,مشتريات نقاط البيع بطاقة: **4529;مدى(تطبيق مدى Pay) من: xx007 مبلغ: 23.00 SAR لدى: laundry HAYA ALI دولة: السعودية في: 2020/11/22 08:38,dae,44157,note2,</v>
      </c>
      <c r="P2794">
        <f>COUNTIF(O:O,O2794)</f>
        <v>1</v>
      </c>
    </row>
    <row r="2795" spans="1:16" ht="30" customHeight="1" thickBot="1" x14ac:dyDescent="0.35">
      <c r="A2795" s="8">
        <v>44157.57849537037</v>
      </c>
      <c r="B2795" s="4" t="s">
        <v>9</v>
      </c>
      <c r="C2795" s="4"/>
      <c r="D2795" s="4"/>
      <c r="E2795" s="9">
        <v>48</v>
      </c>
      <c r="F2795" s="4" t="s">
        <v>10</v>
      </c>
      <c r="G2795" s="4" t="s">
        <v>10</v>
      </c>
      <c r="H2795" s="4"/>
      <c r="I2795" s="4"/>
      <c r="J2795" s="4"/>
      <c r="K2795" s="12" t="s">
        <v>2674</v>
      </c>
      <c r="L2795" s="10">
        <v>44153</v>
      </c>
      <c r="M2795" s="4"/>
      <c r="N2795" s="1" t="e">
        <f>COUNTIF(K:K,K2795)</f>
        <v>#VALUE!</v>
      </c>
      <c r="O2795" s="1" t="str">
        <f t="shared" si="44"/>
        <v>Expenses,amount,,source,,expence amount,48,category,H1,item1,H1,item2,item3,,item4,,des,الحساب 362000010006086561658 التاريخ 18.11.2020 التاريخ الهجري 03.04.1442 مدين -48.00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إغلاق,dae,44153,note2,</v>
      </c>
      <c r="P2795" t="e">
        <f>COUNTIF(O:O,O2795)</f>
        <v>#VALUE!</v>
      </c>
    </row>
    <row r="2796" spans="1:16" ht="30" customHeight="1" thickBot="1" x14ac:dyDescent="0.35">
      <c r="A2796" s="8">
        <v>44157.579039351855</v>
      </c>
      <c r="B2796" s="4" t="s">
        <v>9</v>
      </c>
      <c r="C2796" s="4"/>
      <c r="D2796" s="4"/>
      <c r="E2796" s="9">
        <v>250</v>
      </c>
      <c r="F2796" s="4" t="s">
        <v>10</v>
      </c>
      <c r="G2796" s="4" t="s">
        <v>10</v>
      </c>
      <c r="H2796" s="4"/>
      <c r="I2796" s="4"/>
      <c r="J2796" s="4"/>
      <c r="K2796" s="12" t="s">
        <v>2675</v>
      </c>
      <c r="L2796" s="10">
        <v>44154</v>
      </c>
      <c r="M2796" s="4"/>
      <c r="N2796" s="1" t="e">
        <f>COUNTIF(K:K,K2796)</f>
        <v>#VALUE!</v>
      </c>
      <c r="O2796" s="1" t="str">
        <f t="shared" si="44"/>
        <v>Expenses,amount,,source,,expence amount,250,category,H1,item1,H1,item2,item3,,item4,,des,الحساب 362000010006086561658 التاريخ 19.11.2020 التاريخ الهجري 04.04.1442 مدين -250.00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إغلاق,dae,44154,note2,</v>
      </c>
      <c r="P2796" t="e">
        <f>COUNTIF(O:O,O2796)</f>
        <v>#VALUE!</v>
      </c>
    </row>
    <row r="2797" spans="1:16" ht="30" customHeight="1" thickBot="1" x14ac:dyDescent="0.35">
      <c r="A2797" s="8">
        <v>44157.665486111109</v>
      </c>
      <c r="B2797" s="4" t="s">
        <v>9</v>
      </c>
      <c r="C2797" s="4"/>
      <c r="D2797" s="4"/>
      <c r="E2797" s="9">
        <v>7</v>
      </c>
      <c r="F2797" s="4" t="s">
        <v>20</v>
      </c>
      <c r="G2797" s="4"/>
      <c r="H2797" s="4" t="s">
        <v>45</v>
      </c>
      <c r="I2797" s="4"/>
      <c r="J2797" s="4"/>
      <c r="K2797" s="9" t="s">
        <v>2676</v>
      </c>
      <c r="L2797" s="10">
        <v>44157</v>
      </c>
      <c r="M2797" s="4"/>
      <c r="N2797" s="1">
        <f>COUNTIF(K:K,K2797)</f>
        <v>1</v>
      </c>
      <c r="O2797" s="1" t="str">
        <f t="shared" si="44"/>
        <v>Expenses,amount,,source,,expence amount,7,category,Me,item1,,item2Laundry,item3,,item4,,des,مشتريات نقاط البيع بطاقة: **4529;مدى(تطبيق مدى Pay) من: xx007 مبلغ: 7.00 SAR لدى: laundry HAYA ALI دولة: السعودية في: 2020/11/22 08:39,dae,44157,note2,</v>
      </c>
      <c r="P2797">
        <f>COUNTIF(O:O,O2797)</f>
        <v>1</v>
      </c>
    </row>
    <row r="2798" spans="1:16" ht="30" customHeight="1" thickBot="1" x14ac:dyDescent="0.35">
      <c r="A2798" s="8">
        <v>44157.666307870371</v>
      </c>
      <c r="B2798" s="4" t="s">
        <v>9</v>
      </c>
      <c r="C2798" s="4"/>
      <c r="D2798" s="4"/>
      <c r="E2798" s="9">
        <v>22.3</v>
      </c>
      <c r="F2798" s="4" t="s">
        <v>10</v>
      </c>
      <c r="G2798" s="4" t="s">
        <v>10</v>
      </c>
      <c r="H2798" s="4"/>
      <c r="I2798" s="4"/>
      <c r="J2798" s="4"/>
      <c r="K2798" s="9" t="s">
        <v>2677</v>
      </c>
      <c r="L2798" s="10">
        <v>44157</v>
      </c>
      <c r="M2798" s="4"/>
      <c r="N2798" s="1">
        <f>COUNTIF(K:K,K2798)</f>
        <v>1</v>
      </c>
      <c r="O2798" s="1" t="str">
        <f t="shared" si="44"/>
        <v>Expenses,amount,,source,,expence amount,22.3,category,H1,item1,H1,item2,item3,,item4,,des,مشتريات نقاط البيع بطاقة: **4529;مدى(تطبيق مدى Pay) من: xx007 مبلغ: 32.30 SAR لدى: RUBA MOHAMMED BIN دولة: السعودية في: 2020/11/22 08:41,dae,44157,note2,</v>
      </c>
      <c r="P2798">
        <f>COUNTIF(O:O,O2798)</f>
        <v>1</v>
      </c>
    </row>
    <row r="2799" spans="1:16" ht="30" customHeight="1" thickBot="1" x14ac:dyDescent="0.35">
      <c r="A2799" s="8">
        <v>44157.66747685185</v>
      </c>
      <c r="B2799" s="4" t="s">
        <v>9</v>
      </c>
      <c r="C2799" s="4"/>
      <c r="D2799" s="4"/>
      <c r="E2799" s="9">
        <v>17.25</v>
      </c>
      <c r="F2799" s="4" t="s">
        <v>20</v>
      </c>
      <c r="G2799" s="4"/>
      <c r="H2799" s="4" t="s">
        <v>110</v>
      </c>
      <c r="I2799" s="4"/>
      <c r="J2799" s="4"/>
      <c r="K2799" s="9" t="s">
        <v>2678</v>
      </c>
      <c r="L2799" s="10">
        <v>44157</v>
      </c>
      <c r="M2799" s="4"/>
      <c r="N2799" s="1">
        <f>COUNTIF(K:K,K2799)</f>
        <v>1</v>
      </c>
      <c r="O2799" s="1" t="str">
        <f t="shared" si="44"/>
        <v>Expenses,amount,,source,,expence amount,17.25,category,Me,item1,,item2Communication,item3,,item4,,des,سداد فاتورة من: xx007 مبلغ: 17.25 SAR مفوتر: في: 2020/11/22 10:50,dae,44157,note2,</v>
      </c>
      <c r="P2799">
        <f>COUNTIF(O:O,O2799)</f>
        <v>1</v>
      </c>
    </row>
    <row r="2800" spans="1:16" ht="30" customHeight="1" thickBot="1" x14ac:dyDescent="0.35">
      <c r="A2800" s="8">
        <v>44157.668425925927</v>
      </c>
      <c r="B2800" s="4" t="s">
        <v>9</v>
      </c>
      <c r="C2800" s="4"/>
      <c r="D2800" s="4"/>
      <c r="E2800" s="9">
        <v>34.5</v>
      </c>
      <c r="F2800" s="4" t="s">
        <v>60</v>
      </c>
      <c r="G2800" s="4"/>
      <c r="H2800" s="4"/>
      <c r="I2800" s="4"/>
      <c r="J2800" s="4"/>
      <c r="K2800" s="9" t="s">
        <v>2679</v>
      </c>
      <c r="L2800" s="10">
        <v>44157</v>
      </c>
      <c r="M2800" s="4"/>
      <c r="N2800" s="1">
        <f>COUNTIF(K:K,K2800)</f>
        <v>1</v>
      </c>
      <c r="O2800" s="1" t="str">
        <f t="shared" si="44"/>
        <v>Expenses,amount,,source,,expence amount,34.5,category,Res,item1,,item2,item3,,item4,,des,سداد فاتورة من: xx007 مبلغ: 34.50 SAR مفوتر: في: 2020/11/22 10:51,dae,44157,note2,</v>
      </c>
      <c r="P2800">
        <f>COUNTIF(O:O,O2800)</f>
        <v>1</v>
      </c>
    </row>
    <row r="2801" spans="1:16" ht="30" customHeight="1" thickBot="1" x14ac:dyDescent="0.35">
      <c r="A2801" s="8">
        <v>44157.700300925928</v>
      </c>
      <c r="B2801" s="4" t="s">
        <v>9</v>
      </c>
      <c r="C2801" s="4"/>
      <c r="D2801" s="4"/>
      <c r="E2801" s="9">
        <v>57.5</v>
      </c>
      <c r="F2801" s="4" t="s">
        <v>60</v>
      </c>
      <c r="G2801" s="4"/>
      <c r="H2801" s="4"/>
      <c r="I2801" s="4"/>
      <c r="J2801" s="4"/>
      <c r="K2801" s="9" t="s">
        <v>2680</v>
      </c>
      <c r="L2801" s="10">
        <v>44157</v>
      </c>
      <c r="M2801" s="4"/>
      <c r="N2801" s="1">
        <f>COUNTIF(K:K,K2801)</f>
        <v>1</v>
      </c>
      <c r="O2801" s="1" t="str">
        <f t="shared" si="44"/>
        <v>Expenses,amount,,source,,expence amount,57.5,category,Res,item1,,item2,item3,,item4,,des,سداد فاتورة من: xx007 مبلغ: 57.50 SAR مفوتر: في: 2020/11/22 11:26,dae,44157,note2,</v>
      </c>
      <c r="P2801">
        <f>COUNTIF(O:O,O2801)</f>
        <v>1</v>
      </c>
    </row>
    <row r="2802" spans="1:16" ht="30" customHeight="1" thickBot="1" x14ac:dyDescent="0.35">
      <c r="A2802" s="8">
        <v>44157.700810185182</v>
      </c>
      <c r="B2802" s="4" t="s">
        <v>9</v>
      </c>
      <c r="C2802" s="4"/>
      <c r="D2802" s="4"/>
      <c r="E2802" s="9">
        <v>23</v>
      </c>
      <c r="F2802" s="4" t="s">
        <v>60</v>
      </c>
      <c r="G2802" s="4"/>
      <c r="H2802" s="4"/>
      <c r="I2802" s="4"/>
      <c r="J2802" s="4"/>
      <c r="K2802" s="9" t="s">
        <v>2681</v>
      </c>
      <c r="L2802" s="10">
        <v>44157</v>
      </c>
      <c r="M2802" s="4"/>
      <c r="N2802" s="1">
        <f>COUNTIF(K:K,K2802)</f>
        <v>1</v>
      </c>
      <c r="O2802" s="1" t="str">
        <f t="shared" si="44"/>
        <v>Expenses,amount,,source,,expence amount,23,category,Res,item1,,item2,item3,,item4,,des,سداد فاتورة من: xx007 مبلغ: 23.00 SAR مفوتر: في: 2020/11/22 11:27,dae,44157,note2,</v>
      </c>
      <c r="P2802">
        <f>COUNTIF(O:O,O2802)</f>
        <v>1</v>
      </c>
    </row>
    <row r="2803" spans="1:16" ht="30" customHeight="1" thickBot="1" x14ac:dyDescent="0.35">
      <c r="A2803" s="8">
        <v>44158.680196759262</v>
      </c>
      <c r="B2803" s="4" t="s">
        <v>9</v>
      </c>
      <c r="C2803" s="4"/>
      <c r="D2803" s="4"/>
      <c r="E2803" s="9">
        <v>151.99</v>
      </c>
      <c r="F2803" s="4" t="s">
        <v>10</v>
      </c>
      <c r="G2803" s="4" t="s">
        <v>10</v>
      </c>
      <c r="H2803" s="4"/>
      <c r="I2803" s="4"/>
      <c r="J2803" s="4"/>
      <c r="K2803" s="9" t="s">
        <v>2682</v>
      </c>
      <c r="L2803" s="10">
        <v>44157</v>
      </c>
      <c r="M2803" s="4"/>
      <c r="N2803" s="1">
        <f>COUNTIF(K:K,K2803)</f>
        <v>1</v>
      </c>
      <c r="O2803" s="1" t="str">
        <f t="shared" si="44"/>
        <v>Expenses,amount,,source,,expence amount,151.99,category,H1,item1,H1,item2,item3,,item4,,des,مشتريات نقاط البيع بطاقة: **4529;مدى(تطبيق مدى Pay) من: xx007 مبلغ: 151.99 SAR لدى: Panda Retail Co دولة: السعودية في: 2020/11/22 16:06,dae,44157,note2,</v>
      </c>
      <c r="P2803">
        <f>COUNTIF(O:O,O2803)</f>
        <v>1</v>
      </c>
    </row>
    <row r="2804" spans="1:16" ht="30" customHeight="1" thickBot="1" x14ac:dyDescent="0.35">
      <c r="A2804" s="8">
        <v>44158.68105324074</v>
      </c>
      <c r="B2804" s="4" t="s">
        <v>9</v>
      </c>
      <c r="C2804" s="4"/>
      <c r="D2804" s="4"/>
      <c r="E2804" s="9">
        <v>39</v>
      </c>
      <c r="F2804" s="4" t="s">
        <v>14</v>
      </c>
      <c r="G2804" s="4"/>
      <c r="H2804" s="4"/>
      <c r="I2804" s="4" t="s">
        <v>254</v>
      </c>
      <c r="J2804" s="4"/>
      <c r="K2804" s="9" t="s">
        <v>2683</v>
      </c>
      <c r="L2804" s="10">
        <v>44157</v>
      </c>
      <c r="M2804" s="4"/>
      <c r="N2804" s="1">
        <f>COUNTIF(K:K,K2804)</f>
        <v>1</v>
      </c>
      <c r="O2804" s="1" t="str">
        <f t="shared" si="44"/>
        <v>Expenses,amount,,source,,expence amount,39,category,H2,item1,,item2,item3,Momen,item4,,des,مشتريات إنترنت بطاقة: **4529;مدى من: xx007 مبلغ: 39.00 SAR لدى: HungerStation في: 2020/11/22 19:36,dae,44157,note2,</v>
      </c>
      <c r="P2804">
        <f>COUNTIF(O:O,O2804)</f>
        <v>1</v>
      </c>
    </row>
    <row r="2805" spans="1:16" ht="30" customHeight="1" thickBot="1" x14ac:dyDescent="0.35">
      <c r="A2805" s="8">
        <v>44158.916006944448</v>
      </c>
      <c r="B2805" s="4" t="s">
        <v>9</v>
      </c>
      <c r="C2805" s="4"/>
      <c r="D2805" s="4"/>
      <c r="E2805" s="9">
        <v>30</v>
      </c>
      <c r="F2805" s="4" t="s">
        <v>14</v>
      </c>
      <c r="G2805" s="4"/>
      <c r="H2805" s="4"/>
      <c r="I2805" s="4" t="s">
        <v>14</v>
      </c>
      <c r="J2805" s="4"/>
      <c r="K2805" s="9" t="s">
        <v>2684</v>
      </c>
      <c r="L2805" s="10">
        <v>44157</v>
      </c>
      <c r="M2805" s="4"/>
      <c r="N2805" s="1">
        <f>COUNTIF(K:K,K2805)</f>
        <v>1</v>
      </c>
      <c r="O2805" s="1" t="str">
        <f t="shared" si="44"/>
        <v>Expenses,amount,,source,,expence amount,30,category,H2,item1,,item2,item3,H2,item4,,des,مشتريات نقاط البيع بطاقة: **4529;مدى(أثير) من: xx007 مبلغ: 30.00 SAR لدى: HERFY1124 دولة: السعودية في: 2020/11/22 20:33,dae,44157,note2,</v>
      </c>
      <c r="P2805">
        <f>COUNTIF(O:O,O2805)</f>
        <v>1</v>
      </c>
    </row>
    <row r="2806" spans="1:16" ht="30" customHeight="1" thickBot="1" x14ac:dyDescent="0.35">
      <c r="A2806" s="8">
        <v>44158.916817129626</v>
      </c>
      <c r="B2806" s="4" t="s">
        <v>9</v>
      </c>
      <c r="C2806" s="4"/>
      <c r="D2806" s="4"/>
      <c r="E2806" s="9">
        <v>40</v>
      </c>
      <c r="F2806" s="4" t="s">
        <v>14</v>
      </c>
      <c r="G2806" s="4"/>
      <c r="H2806" s="4"/>
      <c r="I2806" s="4" t="s">
        <v>14</v>
      </c>
      <c r="J2806" s="4"/>
      <c r="K2806" s="9" t="s">
        <v>2685</v>
      </c>
      <c r="L2806" s="10">
        <v>44157</v>
      </c>
      <c r="M2806" s="4"/>
      <c r="N2806" s="1">
        <f>COUNTIF(K:K,K2806)</f>
        <v>1</v>
      </c>
      <c r="O2806" s="1" t="str">
        <f t="shared" si="44"/>
        <v>Expenses,amount,,source,,expence amount,40,category,H2,item1,,item2,item3,H2,item4,,des,مشتريات نقاط البيع بطاقة: **4529;مدى(تطبيق مدى Pay) من: xx007 مبلغ: 40.00 SAR لدى: FIFTY FRUITS دولة: السعودية في: 2020/11/22 21:11,dae,44157,note2,</v>
      </c>
      <c r="P2806">
        <f>COUNTIF(O:O,O2806)</f>
        <v>1</v>
      </c>
    </row>
    <row r="2807" spans="1:16" ht="30" customHeight="1" thickBot="1" x14ac:dyDescent="0.35">
      <c r="A2807" s="8">
        <v>44158.958622685182</v>
      </c>
      <c r="B2807" s="4" t="s">
        <v>9</v>
      </c>
      <c r="C2807" s="4"/>
      <c r="D2807" s="4"/>
      <c r="E2807" s="9">
        <v>12</v>
      </c>
      <c r="F2807" s="4" t="s">
        <v>20</v>
      </c>
      <c r="G2807" s="4"/>
      <c r="H2807" s="4" t="s">
        <v>74</v>
      </c>
      <c r="I2807" s="4"/>
      <c r="J2807" s="4"/>
      <c r="K2807" s="9" t="s">
        <v>2686</v>
      </c>
      <c r="L2807" s="10">
        <v>44158</v>
      </c>
      <c r="M2807" s="4"/>
      <c r="N2807" s="1">
        <f>COUNTIF(K:K,K2807)</f>
        <v>1</v>
      </c>
      <c r="O2807" s="1" t="str">
        <f t="shared" si="44"/>
        <v>Expenses,amount,,source,,expence amount,12,category,Me,item1,,item2Food,item3,,item4,,des,مشتريات نقاط البيع بطاقة: **4529;مدى(تطبيق مدى Pay) من: xx007 مبلغ: 12.00 SAR لدى: MAM NOURA TRADING EST دولة: السعودية في: 2020/11/23 09:42,dae,44158,note2,</v>
      </c>
      <c r="P2807">
        <f>COUNTIF(O:O,O2807)</f>
        <v>1</v>
      </c>
    </row>
    <row r="2808" spans="1:16" ht="30" customHeight="1" thickBot="1" x14ac:dyDescent="0.35">
      <c r="A2808" s="8">
        <v>44158.959108796298</v>
      </c>
      <c r="B2808" s="4" t="s">
        <v>9</v>
      </c>
      <c r="C2808" s="4"/>
      <c r="D2808" s="4"/>
      <c r="E2808" s="9">
        <v>8.52</v>
      </c>
      <c r="F2808" s="4" t="s">
        <v>14</v>
      </c>
      <c r="G2808" s="4"/>
      <c r="H2808" s="4"/>
      <c r="I2808" s="4" t="s">
        <v>14</v>
      </c>
      <c r="J2808" s="4"/>
      <c r="K2808" s="9" t="s">
        <v>2687</v>
      </c>
      <c r="L2808" s="10">
        <v>44158</v>
      </c>
      <c r="M2808" s="4"/>
      <c r="N2808" s="1">
        <f>COUNTIF(K:K,K2808)</f>
        <v>1</v>
      </c>
      <c r="O2808" s="1" t="str">
        <f t="shared" si="44"/>
        <v>Expenses,amount,,source,,expence amount,8.52,category,H2,item1,,item2,item3,H2,item4,,des,مشتريات نقاط البيع بطاقة: **4529;مدى(أثير) من: xx007 مبلغ: 8.52 SAR لدى: CARREFOUR دولة: السعودية في: 2020/11/23 14:04,dae,44158,note2,</v>
      </c>
      <c r="P2808">
        <f>COUNTIF(O:O,O2808)</f>
        <v>1</v>
      </c>
    </row>
    <row r="2809" spans="1:16" ht="30" customHeight="1" thickBot="1" x14ac:dyDescent="0.35">
      <c r="A2809" s="8">
        <v>44158.959699074076</v>
      </c>
      <c r="B2809" s="4" t="s">
        <v>9</v>
      </c>
      <c r="C2809" s="4"/>
      <c r="D2809" s="4"/>
      <c r="E2809" s="9">
        <v>54</v>
      </c>
      <c r="F2809" s="4" t="s">
        <v>14</v>
      </c>
      <c r="G2809" s="4"/>
      <c r="H2809" s="4"/>
      <c r="I2809" s="4" t="s">
        <v>254</v>
      </c>
      <c r="J2809" s="4"/>
      <c r="K2809" s="9" t="s">
        <v>2688</v>
      </c>
      <c r="L2809" s="10">
        <v>44158</v>
      </c>
      <c r="M2809" s="4"/>
      <c r="N2809" s="1">
        <f>COUNTIF(K:K,K2809)</f>
        <v>1</v>
      </c>
      <c r="O2809" s="1" t="str">
        <f t="shared" si="44"/>
        <v>Expenses,amount,,source,,expence amount,54,category,H2,item1,,item2,item3,Momen,item4,,des,مشتريات نقاط البيع بطاقة: **4529;مدى(تطبيق مدى Pay) من: xx007 مبلغ: 54.00 SAR لدى: HERFY1124 دولة: السعودية في: 2020/11/23 15:48,dae,44158,note2,</v>
      </c>
      <c r="P2809">
        <f>COUNTIF(O:O,O2809)</f>
        <v>1</v>
      </c>
    </row>
    <row r="2810" spans="1:16" ht="30" customHeight="1" thickBot="1" x14ac:dyDescent="0.35">
      <c r="A2810" s="8">
        <v>44158.960231481484</v>
      </c>
      <c r="B2810" s="4" t="s">
        <v>9</v>
      </c>
      <c r="C2810" s="4"/>
      <c r="D2810" s="4"/>
      <c r="E2810" s="9">
        <v>30</v>
      </c>
      <c r="F2810" s="4" t="s">
        <v>14</v>
      </c>
      <c r="G2810" s="4"/>
      <c r="H2810" s="4"/>
      <c r="I2810" s="4" t="s">
        <v>14</v>
      </c>
      <c r="J2810" s="4"/>
      <c r="K2810" s="9" t="s">
        <v>2689</v>
      </c>
      <c r="L2810" s="10">
        <v>44158</v>
      </c>
      <c r="M2810" s="4"/>
      <c r="N2810" s="1">
        <f>COUNTIF(K:K,K2810)</f>
        <v>1</v>
      </c>
      <c r="O2810" s="1" t="str">
        <f t="shared" si="44"/>
        <v>Expenses,amount,,source,,expence amount,30,category,H2,item1,,item2,item3,H2,item4,,des,مشتريات نقاط البيع بطاقة: **4529;مدى(تطبيق مدى Pay) من: xx007 مبلغ: 30.00 SAR لدى: MCDONALDS AL NADA دولة: السعودية في: 2020/11/23 15:59,dae,44158,note2,</v>
      </c>
      <c r="P2810">
        <f>COUNTIF(O:O,O2810)</f>
        <v>1</v>
      </c>
    </row>
    <row r="2811" spans="1:16" ht="30" customHeight="1" thickBot="1" x14ac:dyDescent="0.35">
      <c r="A2811" s="8">
        <v>44159.395358796297</v>
      </c>
      <c r="B2811" s="4" t="s">
        <v>9</v>
      </c>
      <c r="C2811" s="4"/>
      <c r="D2811" s="4"/>
      <c r="E2811" s="9">
        <v>50</v>
      </c>
      <c r="F2811" s="4" t="s">
        <v>14</v>
      </c>
      <c r="G2811" s="4"/>
      <c r="H2811" s="4"/>
      <c r="I2811" s="4" t="s">
        <v>14</v>
      </c>
      <c r="J2811" s="4"/>
      <c r="K2811" s="9" t="s">
        <v>2690</v>
      </c>
      <c r="L2811" s="10">
        <v>44158</v>
      </c>
      <c r="M2811" s="4"/>
      <c r="N2811" s="1">
        <f>COUNTIF(K:K,K2811)</f>
        <v>1</v>
      </c>
      <c r="O2811" s="1" t="str">
        <f t="shared" si="44"/>
        <v>Expenses,amount,,source,,expence amount,50,category,H2,item1,,item2,item3,H2,item4,,des,سحب: صراف آلي بطاقة: **4529 مدى دولة: السعودية من: xx007 مبلغ: 50.00 SAR في: 2020/11/23 20:36,dae,44158,note2,</v>
      </c>
      <c r="P2811">
        <f>COUNTIF(O:O,O2811)</f>
        <v>1</v>
      </c>
    </row>
    <row r="2812" spans="1:16" ht="30" customHeight="1" thickBot="1" x14ac:dyDescent="0.35">
      <c r="A2812" s="8">
        <v>44159.395821759259</v>
      </c>
      <c r="B2812" s="4" t="s">
        <v>9</v>
      </c>
      <c r="C2812" s="4"/>
      <c r="D2812" s="4"/>
      <c r="E2812" s="9">
        <v>16.54</v>
      </c>
      <c r="F2812" s="4" t="s">
        <v>14</v>
      </c>
      <c r="G2812" s="4"/>
      <c r="H2812" s="4"/>
      <c r="I2812" s="4" t="s">
        <v>14</v>
      </c>
      <c r="J2812" s="4"/>
      <c r="K2812" s="9" t="s">
        <v>2691</v>
      </c>
      <c r="L2812" s="10">
        <v>44158</v>
      </c>
      <c r="M2812" s="4"/>
      <c r="N2812" s="1">
        <f>COUNTIF(K:K,K2812)</f>
        <v>1</v>
      </c>
      <c r="O2812" s="1" t="str">
        <f t="shared" si="44"/>
        <v>Expenses,amount,,source,,expence amount,16.54,category,H2,item1,,item2,item3,H2,item4,,des,مشتريات نقاط البيع بطاقة: **4529;مدى(أثير) من: xx007 مبلغ: 16.54 SAR لدى: AL OTHAIM MARKETS دولة: السعودية في: 2020/11/23 21:15,dae,44158,note2,</v>
      </c>
      <c r="P2812">
        <f>COUNTIF(O:O,O2812)</f>
        <v>1</v>
      </c>
    </row>
    <row r="2813" spans="1:16" ht="30" customHeight="1" thickBot="1" x14ac:dyDescent="0.35">
      <c r="A2813" s="8">
        <v>44159.875347222223</v>
      </c>
      <c r="B2813" s="4" t="s">
        <v>9</v>
      </c>
      <c r="C2813" s="4"/>
      <c r="D2813" s="4"/>
      <c r="E2813" s="9">
        <v>62</v>
      </c>
      <c r="F2813" s="4" t="s">
        <v>20</v>
      </c>
      <c r="G2813" s="4"/>
      <c r="H2813" s="4" t="s">
        <v>45</v>
      </c>
      <c r="I2813" s="4"/>
      <c r="J2813" s="4"/>
      <c r="K2813" s="9" t="s">
        <v>2692</v>
      </c>
      <c r="L2813" s="10">
        <v>44159</v>
      </c>
      <c r="M2813" s="4"/>
      <c r="N2813" s="1">
        <f>COUNTIF(K:K,K2813)</f>
        <v>1</v>
      </c>
      <c r="O2813" s="1" t="str">
        <f t="shared" si="44"/>
        <v>Expenses,amount,,source,,expence amount,62,category,Me,item1,,item2Laundry,item3,,item4,,des,مشتريات نقاط البيع بطاقة: **4529;مدى(تطبيق مدى Pay) من: xx007 مبلغ: 62.00 SAR لدى: laundry HAYA ALI دولة: السعودية في: 2020/11/24 16:13,dae,44159,note2,</v>
      </c>
      <c r="P2813">
        <f>COUNTIF(O:O,O2813)</f>
        <v>1</v>
      </c>
    </row>
    <row r="2814" spans="1:16" ht="30" customHeight="1" thickBot="1" x14ac:dyDescent="0.35">
      <c r="A2814" s="8">
        <v>44159.876087962963</v>
      </c>
      <c r="B2814" s="4" t="s">
        <v>9</v>
      </c>
      <c r="C2814" s="4"/>
      <c r="D2814" s="4"/>
      <c r="E2814" s="9">
        <v>115</v>
      </c>
      <c r="F2814" s="4" t="s">
        <v>10</v>
      </c>
      <c r="G2814" s="4" t="s">
        <v>10</v>
      </c>
      <c r="H2814" s="4"/>
      <c r="I2814" s="4"/>
      <c r="J2814" s="4"/>
      <c r="K2814" s="9" t="s">
        <v>2693</v>
      </c>
      <c r="L2814" s="10">
        <v>44159</v>
      </c>
      <c r="M2814" s="4"/>
      <c r="N2814" s="1">
        <f>COUNTIF(K:K,K2814)</f>
        <v>1</v>
      </c>
      <c r="O2814" s="1" t="str">
        <f t="shared" si="44"/>
        <v>Expenses,amount,,source,,expence amount,115,category,H1,item1,H1,item2,item3,,item4,,des,مشتريات نقاط البيع بطاقة: **4529;مدى(تطبيق مدى Pay) من: xx007 مبلغ: 115.00 SAR لدى: Ruba Muhammad Al دولة: السعودية في: 2020/11/24 16:24,dae,44159,note2,</v>
      </c>
      <c r="P2814">
        <f>COUNTIF(O:O,O2814)</f>
        <v>1</v>
      </c>
    </row>
    <row r="2815" spans="1:16" ht="30" customHeight="1" thickBot="1" x14ac:dyDescent="0.35">
      <c r="A2815" s="8">
        <v>44160.814432870371</v>
      </c>
      <c r="B2815" s="4" t="s">
        <v>9</v>
      </c>
      <c r="C2815" s="4"/>
      <c r="D2815" s="4"/>
      <c r="E2815" s="9">
        <v>103.5</v>
      </c>
      <c r="F2815" s="4" t="s">
        <v>14</v>
      </c>
      <c r="G2815" s="4"/>
      <c r="H2815" s="4"/>
      <c r="I2815" s="4" t="s">
        <v>14</v>
      </c>
      <c r="J2815" s="4"/>
      <c r="K2815" s="9" t="s">
        <v>2694</v>
      </c>
      <c r="L2815" s="10">
        <v>44159</v>
      </c>
      <c r="M2815" s="4"/>
      <c r="N2815" s="1">
        <f>COUNTIF(K:K,K2815)</f>
        <v>1</v>
      </c>
      <c r="O2815" s="1" t="str">
        <f t="shared" si="44"/>
        <v>Expenses,amount,,source,,expence amount,103.5,category,H2,item1,,item2,item3,H2,item4,,des,مشتريات إنترنت بطاقة: **4529;مدى من: xx007 مبلغ: 103.50 SAR لدى: Almawarid For Recruitm في: 2020/11/24 11:43,dae,44159,note2,</v>
      </c>
      <c r="P2815">
        <f>COUNTIF(O:O,O2815)</f>
        <v>1</v>
      </c>
    </row>
    <row r="2816" spans="1:16" ht="30" customHeight="1" thickBot="1" x14ac:dyDescent="0.35">
      <c r="A2816" s="8">
        <v>44160.815092592595</v>
      </c>
      <c r="B2816" s="4" t="s">
        <v>9</v>
      </c>
      <c r="C2816" s="4"/>
      <c r="D2816" s="4"/>
      <c r="E2816" s="9">
        <v>1415</v>
      </c>
      <c r="F2816" s="4" t="s">
        <v>10</v>
      </c>
      <c r="G2816" s="4" t="s">
        <v>10</v>
      </c>
      <c r="H2816" s="4"/>
      <c r="I2816" s="4"/>
      <c r="J2816" s="4"/>
      <c r="K2816" s="9" t="s">
        <v>2695</v>
      </c>
      <c r="L2816" s="10">
        <v>44159</v>
      </c>
      <c r="M2816" s="4"/>
      <c r="N2816" s="1">
        <f>COUNTIF(K:K,K2816)</f>
        <v>1</v>
      </c>
      <c r="O2816" s="1" t="str">
        <f t="shared" si="44"/>
        <v>Expenses,amount,,source,,expence amount,1415,category,H1,item1,H1,item2,item3,,item4,,des,مشتريات نقاط البيع بطاقة: **4529;مدى(تطبيق مدى Pay) من: xx007 مبلغ: 14.15 SAR لدى: Ruba Muhammad Al دولة: السعودية في: 2020/11/24 16:27,dae,44159,note2,</v>
      </c>
      <c r="P2816">
        <f>COUNTIF(O:O,O2816)</f>
        <v>1</v>
      </c>
    </row>
    <row r="2817" spans="1:16" ht="30" customHeight="1" thickBot="1" x14ac:dyDescent="0.35">
      <c r="A2817" s="8">
        <v>44160.921458333331</v>
      </c>
      <c r="B2817" s="4" t="s">
        <v>9</v>
      </c>
      <c r="C2817" s="4"/>
      <c r="D2817" s="4"/>
      <c r="E2817" s="9">
        <v>42</v>
      </c>
      <c r="F2817" s="4" t="s">
        <v>14</v>
      </c>
      <c r="G2817" s="4"/>
      <c r="H2817" s="4"/>
      <c r="I2817" s="4" t="s">
        <v>14</v>
      </c>
      <c r="J2817" s="4"/>
      <c r="K2817" s="9" t="s">
        <v>2696</v>
      </c>
      <c r="L2817" s="10">
        <v>44159</v>
      </c>
      <c r="M2817" s="4"/>
      <c r="N2817" s="1">
        <f>COUNTIF(K:K,K2817)</f>
        <v>1</v>
      </c>
      <c r="O2817" s="1" t="str">
        <f t="shared" si="44"/>
        <v>Expenses,amount,,source,,expence amount,42,category,H2,item1,,item2,item3,H2,item4,,des,مشتريات نقاط البيع بطاقة: **4529;مدى(تطبيق مدى Pay) من: xx007 مبلغ: 42.00 SAR لدى: BURGER EIGHT دولة: السعودية في: 2020/11/24 20:36,dae,44159,note2,</v>
      </c>
      <c r="P2817">
        <f>COUNTIF(O:O,O2817)</f>
        <v>1</v>
      </c>
    </row>
    <row r="2818" spans="1:16" ht="30" customHeight="1" thickBot="1" x14ac:dyDescent="0.35">
      <c r="A2818" s="8">
        <v>44160.921990740739</v>
      </c>
      <c r="B2818" s="4" t="s">
        <v>9</v>
      </c>
      <c r="C2818" s="4"/>
      <c r="D2818" s="4"/>
      <c r="E2818" s="9">
        <v>34</v>
      </c>
      <c r="F2818" s="4" t="s">
        <v>14</v>
      </c>
      <c r="G2818" s="4"/>
      <c r="H2818" s="4"/>
      <c r="I2818" s="4" t="s">
        <v>14</v>
      </c>
      <c r="J2818" s="4"/>
      <c r="K2818" s="9" t="s">
        <v>2697</v>
      </c>
      <c r="L2818" s="10">
        <v>44159</v>
      </c>
      <c r="M2818" s="4"/>
      <c r="N2818" s="1">
        <f>COUNTIF(K:K,K2818)</f>
        <v>1</v>
      </c>
      <c r="O2818" s="1" t="str">
        <f t="shared" si="44"/>
        <v>Expenses,amount,,source,,expence amount,34,category,H2,item1,,item2,item3,H2,item4,,des,مشتريات نقاط البيع بطاقة: **4529;مدى(تطبيق مدى Pay) من: xx007 مبلغ: 34.00 SAR لدى: JAHANAMIAH EST دولة: السعودية في: 2020/11/24 20:57,dae,44159,note2,</v>
      </c>
      <c r="P2818">
        <f>COUNTIF(O:O,O2818)</f>
        <v>1</v>
      </c>
    </row>
    <row r="2819" spans="1:16" ht="30" customHeight="1" thickBot="1" x14ac:dyDescent="0.35">
      <c r="A2819" s="8">
        <v>44160.958657407406</v>
      </c>
      <c r="B2819" s="4" t="s">
        <v>9</v>
      </c>
      <c r="C2819" s="4"/>
      <c r="D2819" s="4"/>
      <c r="E2819" s="9">
        <v>9</v>
      </c>
      <c r="F2819" s="4" t="s">
        <v>20</v>
      </c>
      <c r="G2819" s="4"/>
      <c r="H2819" s="4" t="s">
        <v>74</v>
      </c>
      <c r="I2819" s="4"/>
      <c r="J2819" s="4"/>
      <c r="K2819" s="9" t="s">
        <v>2698</v>
      </c>
      <c r="L2819" s="10">
        <v>44160</v>
      </c>
      <c r="M2819" s="4"/>
      <c r="N2819" s="1">
        <f>COUNTIF(K:K,K2819)</f>
        <v>1</v>
      </c>
      <c r="O2819" s="1" t="str">
        <f t="shared" si="44"/>
        <v>Expenses,amount,,source,,expence amount,9,category,Me,item1,,item2Food,item3,,item4,,des,مشتريات نقاط البيع بطاقة: **4529;مدى(تطبيق مدى Pay) من: xx007 مبلغ: 9.00 SAR لدى: NAWAFED EST دولة: السعودية في: 2020/11/25 08:29,dae,44160,note2,</v>
      </c>
      <c r="P2819">
        <f>COUNTIF(O:O,O2819)</f>
        <v>1</v>
      </c>
    </row>
    <row r="2820" spans="1:16" ht="30" customHeight="1" thickBot="1" x14ac:dyDescent="0.35">
      <c r="A2820" s="8">
        <v>44160.959236111114</v>
      </c>
      <c r="B2820" s="4" t="s">
        <v>9</v>
      </c>
      <c r="C2820" s="4"/>
      <c r="D2820" s="4"/>
      <c r="E2820" s="9">
        <v>12</v>
      </c>
      <c r="F2820" s="4" t="s">
        <v>20</v>
      </c>
      <c r="G2820" s="4"/>
      <c r="H2820" s="4" t="s">
        <v>84</v>
      </c>
      <c r="I2820" s="4"/>
      <c r="J2820" s="4"/>
      <c r="K2820" s="9" t="s">
        <v>2699</v>
      </c>
      <c r="L2820" s="10">
        <v>44160</v>
      </c>
      <c r="M2820" s="4"/>
      <c r="N2820" s="1">
        <f>COUNTIF(K:K,K2820)</f>
        <v>1</v>
      </c>
      <c r="O2820" s="1" t="str">
        <f t="shared" si="44"/>
        <v>Expenses,amount,,source,,expence amount,12,category,Me,item1,,item2Coffee,item3,,item4,,des,مشتريات نقاط البيع بطاقة: **4529;مدى(تطبيق مدى Pay) من: xx007 مبلغ: 12.00 SAR لدى: JAVA TIME FOR TRADING دولة: السعودية في: 2020/11/25 13:51,dae,44160,note2,</v>
      </c>
      <c r="P2820">
        <f>COUNTIF(O:O,O2820)</f>
        <v>1</v>
      </c>
    </row>
    <row r="2821" spans="1:16" ht="30" customHeight="1" thickBot="1" x14ac:dyDescent="0.35">
      <c r="A2821" s="8">
        <v>44161.49145833333</v>
      </c>
      <c r="B2821" s="4" t="s">
        <v>9</v>
      </c>
      <c r="C2821" s="4"/>
      <c r="D2821" s="4"/>
      <c r="E2821" s="9">
        <v>50</v>
      </c>
      <c r="F2821" s="4" t="s">
        <v>14</v>
      </c>
      <c r="G2821" s="4"/>
      <c r="H2821" s="4"/>
      <c r="I2821" s="4" t="s">
        <v>14</v>
      </c>
      <c r="J2821" s="4"/>
      <c r="K2821" s="9" t="s">
        <v>2700</v>
      </c>
      <c r="L2821" s="10">
        <v>44160</v>
      </c>
      <c r="M2821" s="4"/>
      <c r="N2821" s="1">
        <f>COUNTIF(K:K,K2821)</f>
        <v>1</v>
      </c>
      <c r="O2821" s="1" t="str">
        <f t="shared" si="44"/>
        <v>Expenses,amount,,source,,expence amount,50,category,H2,item1,,item2,item3,H2,item4,,des,سحب: صراف آلي بطاقة: **4529 مدى دولة: السعودية من: xx007 مبلغ: 50.00 SAR في: 2020/11/25 14:07,dae,44160,note2,</v>
      </c>
      <c r="P2821">
        <f>COUNTIF(O:O,O2821)</f>
        <v>1</v>
      </c>
    </row>
    <row r="2822" spans="1:16" ht="30" customHeight="1" thickBot="1" x14ac:dyDescent="0.35">
      <c r="A2822" s="8">
        <v>44161.492222222223</v>
      </c>
      <c r="B2822" s="4" t="s">
        <v>9</v>
      </c>
      <c r="C2822" s="4"/>
      <c r="D2822" s="4"/>
      <c r="E2822" s="9">
        <v>3.45</v>
      </c>
      <c r="F2822" s="4" t="s">
        <v>14</v>
      </c>
      <c r="G2822" s="4"/>
      <c r="H2822" s="4"/>
      <c r="I2822" s="4" t="s">
        <v>14</v>
      </c>
      <c r="J2822" s="4"/>
      <c r="K2822" s="9" t="s">
        <v>2701</v>
      </c>
      <c r="L2822" s="10">
        <v>44160</v>
      </c>
      <c r="M2822" s="4"/>
      <c r="N2822" s="1">
        <f>COUNTIF(K:K,K2822)</f>
        <v>1</v>
      </c>
      <c r="O2822" s="1" t="str">
        <f t="shared" si="44"/>
        <v>Expenses,amount,,source,,expence amount,3.45,category,H2,item1,,item2,item3,H2,item4,,des,مشتريات نقاط البيع بطاقة: **4529;مدى(أثير) من: xx007 مبلغ: 3.45 SAR لدى: SALAMUH MOHAMMED HASAN دولة: السعودية في: 2020/11/25 14:16,dae,44160,note2,</v>
      </c>
      <c r="P2822">
        <f>COUNTIF(O:O,O2822)</f>
        <v>1</v>
      </c>
    </row>
    <row r="2823" spans="1:16" ht="30" customHeight="1" thickBot="1" x14ac:dyDescent="0.35">
      <c r="A2823" s="8">
        <v>44161.60900462963</v>
      </c>
      <c r="B2823" s="4" t="s">
        <v>17</v>
      </c>
      <c r="C2823" s="9">
        <v>848</v>
      </c>
      <c r="D2823" s="4" t="s">
        <v>268</v>
      </c>
      <c r="E2823" s="4"/>
      <c r="F2823" s="4"/>
      <c r="G2823" s="4"/>
      <c r="H2823" s="4"/>
      <c r="I2823" s="4"/>
      <c r="J2823" s="4"/>
      <c r="K2823" s="9" t="s">
        <v>2702</v>
      </c>
      <c r="L2823" s="10">
        <v>44161</v>
      </c>
      <c r="M2823" s="4"/>
      <c r="N2823" s="1">
        <f>COUNTIF(K:K,K2823)</f>
        <v>1</v>
      </c>
      <c r="O2823" s="1" t="str">
        <f t="shared" si="44"/>
        <v>Income,amount,848,source,Mina,expence amount,,category,,item1,,item2,item3,,item4,,des,تسديد فاتورة جوالي,dae,44161,note2,</v>
      </c>
      <c r="P2823">
        <f>COUNTIF(O:O,O2823)</f>
        <v>1</v>
      </c>
    </row>
    <row r="2824" spans="1:16" ht="30" customHeight="1" thickBot="1" x14ac:dyDescent="0.35">
      <c r="A2824" s="8">
        <v>44161.609375</v>
      </c>
      <c r="B2824" s="4" t="s">
        <v>9</v>
      </c>
      <c r="C2824" s="4"/>
      <c r="D2824" s="4"/>
      <c r="E2824" s="9">
        <v>848</v>
      </c>
      <c r="F2824" s="4" t="s">
        <v>20</v>
      </c>
      <c r="G2824" s="4"/>
      <c r="H2824" s="4" t="s">
        <v>110</v>
      </c>
      <c r="I2824" s="4"/>
      <c r="J2824" s="4"/>
      <c r="K2824" s="9" t="s">
        <v>2703</v>
      </c>
      <c r="L2824" s="10">
        <v>44161</v>
      </c>
      <c r="M2824" s="4"/>
      <c r="N2824" s="1">
        <f>COUNTIF(K:K,K2824)</f>
        <v>1</v>
      </c>
      <c r="O2824" s="1" t="str">
        <f t="shared" si="44"/>
        <v>Expenses,amount,,source,,expence amount,848,category,Me,item1,,item2Communication,item3,,item4,,des,عن طريق مينا ان,dae,44161,note2,</v>
      </c>
      <c r="P2824">
        <f>COUNTIF(O:O,O2824)</f>
        <v>1</v>
      </c>
    </row>
    <row r="2825" spans="1:16" ht="30" customHeight="1" thickBot="1" x14ac:dyDescent="0.35">
      <c r="A2825" s="8">
        <v>44161.704710648148</v>
      </c>
      <c r="B2825" s="4" t="s">
        <v>9</v>
      </c>
      <c r="C2825" s="4"/>
      <c r="D2825" s="4"/>
      <c r="E2825" s="9">
        <v>26</v>
      </c>
      <c r="F2825" s="4" t="s">
        <v>10</v>
      </c>
      <c r="G2825" s="4" t="s">
        <v>10</v>
      </c>
      <c r="H2825" s="4"/>
      <c r="I2825" s="4"/>
      <c r="J2825" s="4"/>
      <c r="K2825" s="9" t="s">
        <v>2704</v>
      </c>
      <c r="L2825" s="10">
        <v>44160</v>
      </c>
      <c r="M2825" s="4"/>
      <c r="N2825" s="1">
        <f>COUNTIF(K:K,K2825)</f>
        <v>1</v>
      </c>
      <c r="O2825" s="1" t="str">
        <f t="shared" si="44"/>
        <v>Expenses,amount,,source,,expence amount,26,category,H1,item1,H1,item2,item3,,item4,,des,مشتريات نقاط البيع بطاقة: **4529;مدى(تطبيق مدى Pay) من: xx007 مبلغ: 26.00 SAR لدى: Ruba Muhammad Al دولة: السعودية في: 2020/11/25 19:13,dae,44160,note2,</v>
      </c>
      <c r="P2825">
        <f>COUNTIF(O:O,O2825)</f>
        <v>1</v>
      </c>
    </row>
    <row r="2826" spans="1:16" ht="30" customHeight="1" thickBot="1" x14ac:dyDescent="0.35">
      <c r="A2826" s="8">
        <v>44161.705312500002</v>
      </c>
      <c r="B2826" s="4" t="s">
        <v>9</v>
      </c>
      <c r="C2826" s="4"/>
      <c r="D2826" s="4"/>
      <c r="E2826" s="9">
        <v>100</v>
      </c>
      <c r="F2826" s="4" t="s">
        <v>14</v>
      </c>
      <c r="G2826" s="4"/>
      <c r="H2826" s="4"/>
      <c r="I2826" s="4" t="s">
        <v>14</v>
      </c>
      <c r="J2826" s="4"/>
      <c r="K2826" s="9" t="s">
        <v>2705</v>
      </c>
      <c r="L2826" s="10">
        <v>44160</v>
      </c>
      <c r="M2826" s="4"/>
      <c r="N2826" s="1">
        <f>COUNTIF(K:K,K2826)</f>
        <v>1</v>
      </c>
      <c r="O2826" s="1" t="str">
        <f t="shared" si="44"/>
        <v>Expenses,amount,,source,,expence amount,100,category,H2,item1,,item2,item3,H2,item4,,des,سحب: صراف آلي بطاقة: **4529 مدى دولة: السعودية من: xx007 مبلغ: 100.00 SAR في: 2020/11/25 21:20,dae,44160,note2,</v>
      </c>
      <c r="P2826">
        <f>COUNTIF(O:O,O2826)</f>
        <v>1</v>
      </c>
    </row>
    <row r="2827" spans="1:16" ht="30" customHeight="1" thickBot="1" x14ac:dyDescent="0.35">
      <c r="A2827" s="8">
        <v>44161.706018518518</v>
      </c>
      <c r="B2827" s="4" t="s">
        <v>9</v>
      </c>
      <c r="C2827" s="4"/>
      <c r="D2827" s="4"/>
      <c r="E2827" s="9">
        <v>161</v>
      </c>
      <c r="F2827" s="4" t="s">
        <v>60</v>
      </c>
      <c r="G2827" s="4"/>
      <c r="H2827" s="4"/>
      <c r="I2827" s="4"/>
      <c r="J2827" s="4"/>
      <c r="K2827" s="9" t="s">
        <v>2706</v>
      </c>
      <c r="L2827" s="10">
        <v>44161</v>
      </c>
      <c r="M2827" s="4"/>
      <c r="N2827" s="1">
        <f>COUNTIF(K:K,K2827)</f>
        <v>1</v>
      </c>
      <c r="O2827" s="1" t="str">
        <f t="shared" si="44"/>
        <v>Expenses,amount,,source,,expence amount,161,category,Res,item1,,item2,item3,,item4,,des,مشتريات إنترنت بطاقة: **4529;مدى من: xx007 مبلغ: 161.00 SAR لدى: Zain في: 2020/11/26 15:54,dae,44161,note2,</v>
      </c>
      <c r="P2827">
        <f>COUNTIF(O:O,O2827)</f>
        <v>1</v>
      </c>
    </row>
    <row r="2828" spans="1:16" ht="30" customHeight="1" thickBot="1" x14ac:dyDescent="0.35">
      <c r="A2828" s="8">
        <v>44162.755590277775</v>
      </c>
      <c r="B2828" s="4" t="s">
        <v>9</v>
      </c>
      <c r="C2828" s="4"/>
      <c r="D2828" s="4"/>
      <c r="E2828" s="9">
        <v>115</v>
      </c>
      <c r="F2828" s="4" t="s">
        <v>20</v>
      </c>
      <c r="G2828" s="4"/>
      <c r="H2828" s="4" t="s">
        <v>30</v>
      </c>
      <c r="I2828" s="4"/>
      <c r="J2828" s="4"/>
      <c r="K2828" s="9" t="s">
        <v>2707</v>
      </c>
      <c r="L2828" s="10">
        <v>44161</v>
      </c>
      <c r="M2828" s="4"/>
      <c r="N2828" s="1">
        <f>COUNTIF(K:K,K2828)</f>
        <v>1</v>
      </c>
      <c r="O2828" s="1" t="str">
        <f t="shared" si="44"/>
        <v>Expenses,amount,,source,,expence amount,115,category,Me,item1,,item2Other,item3,,item4,,des,مشتريات نقاط البيع بطاقة: **4529;مدى من: xx007 مبلغ: 30 USD لدى: GRAMMARLY CO UFF6X3I دولة: أمريكا في: 2020/11/26 21:16,dae,44161,note2,</v>
      </c>
      <c r="P2828">
        <f>COUNTIF(O:O,O2828)</f>
        <v>1</v>
      </c>
    </row>
    <row r="2829" spans="1:16" ht="30" customHeight="1" thickBot="1" x14ac:dyDescent="0.35">
      <c r="A2829" s="8">
        <v>44162.756319444445</v>
      </c>
      <c r="B2829" s="4" t="s">
        <v>9</v>
      </c>
      <c r="C2829" s="4"/>
      <c r="D2829" s="4"/>
      <c r="E2829" s="9">
        <v>115</v>
      </c>
      <c r="F2829" s="4" t="s">
        <v>14</v>
      </c>
      <c r="G2829" s="4"/>
      <c r="H2829" s="4"/>
      <c r="I2829" s="4" t="s">
        <v>14</v>
      </c>
      <c r="J2829" s="4"/>
      <c r="K2829" s="9" t="s">
        <v>2708</v>
      </c>
      <c r="L2829" s="10">
        <v>44161</v>
      </c>
      <c r="M2829" s="4"/>
      <c r="N2829" s="1">
        <f>COUNTIF(K:K,K2829)</f>
        <v>1</v>
      </c>
      <c r="O2829" s="1" t="str">
        <f t="shared" si="44"/>
        <v>Expenses,amount,,source,,expence amount,115,category,H2,item1,,item2,item3,H2,item4,,des,مشتريات نقاط البيع بطاقة: **4529;مدى(أثير) من: xx007 مبلغ: 115.00 SAR لدى: Abdulmohsen Al Hokair دولة: السعودية في: 2020/11/26 21:30,dae,44161,note2,</v>
      </c>
      <c r="P2829">
        <f>COUNTIF(O:O,O2829)</f>
        <v>1</v>
      </c>
    </row>
    <row r="2830" spans="1:16" ht="30" customHeight="1" thickBot="1" x14ac:dyDescent="0.35">
      <c r="A2830" s="8">
        <v>44163.725312499999</v>
      </c>
      <c r="B2830" s="4" t="s">
        <v>9</v>
      </c>
      <c r="C2830" s="4"/>
      <c r="D2830" s="4"/>
      <c r="E2830" s="9">
        <v>50</v>
      </c>
      <c r="F2830" s="4" t="s">
        <v>14</v>
      </c>
      <c r="G2830" s="4"/>
      <c r="H2830" s="4"/>
      <c r="I2830" s="4" t="s">
        <v>14</v>
      </c>
      <c r="J2830" s="4"/>
      <c r="K2830" s="9" t="s">
        <v>2709</v>
      </c>
      <c r="L2830" s="10">
        <v>44161</v>
      </c>
      <c r="M2830" s="4"/>
      <c r="N2830" s="1">
        <f>COUNTIF(K:K,K2830)</f>
        <v>1</v>
      </c>
      <c r="O2830" s="1" t="str">
        <f t="shared" si="44"/>
        <v>Expenses,amount,,source,,expence amount,50,category,H2,item1,,item2,item3,H2,item4,,des,سحب: صراف آلي بطاقة: **4529 مدى دولة: السعودية من: xx007 مبلغ: 50.00 SAR في: 2020/11/26 22:46,dae,44161,note2,</v>
      </c>
      <c r="P2830">
        <f>COUNTIF(O:O,O2830)</f>
        <v>1</v>
      </c>
    </row>
    <row r="2831" spans="1:16" ht="30" customHeight="1" thickBot="1" x14ac:dyDescent="0.35">
      <c r="A2831" s="8">
        <v>44163.72583333333</v>
      </c>
      <c r="B2831" s="4" t="s">
        <v>9</v>
      </c>
      <c r="C2831" s="4"/>
      <c r="D2831" s="4"/>
      <c r="E2831" s="9">
        <v>33.65</v>
      </c>
      <c r="F2831" s="4" t="s">
        <v>14</v>
      </c>
      <c r="G2831" s="4"/>
      <c r="H2831" s="4"/>
      <c r="I2831" s="4" t="s">
        <v>14</v>
      </c>
      <c r="J2831" s="4"/>
      <c r="K2831" s="9" t="s">
        <v>2710</v>
      </c>
      <c r="L2831" s="10">
        <v>44161</v>
      </c>
      <c r="M2831" s="4"/>
      <c r="N2831" s="1">
        <f>COUNTIF(K:K,K2831)</f>
        <v>1</v>
      </c>
      <c r="O2831" s="1" t="str">
        <f t="shared" si="44"/>
        <v>Expenses,amount,,source,,expence amount,33.65,category,H2,item1,,item2,item3,H2,item4,,des,مشتريات نقاط البيع بطاقة: **4529;مدى(أثير) من: xx007 مبلغ: 33.65 SAR لدى: AL OTHAIM MARKETS دولة: السعودية في: 2020/11/26 23:23,dae,44161,note2,</v>
      </c>
      <c r="P2831">
        <f>COUNTIF(O:O,O2831)</f>
        <v>1</v>
      </c>
    </row>
    <row r="2832" spans="1:16" ht="30" customHeight="1" thickBot="1" x14ac:dyDescent="0.35">
      <c r="A2832" s="8">
        <v>44163.788263888891</v>
      </c>
      <c r="B2832" s="4" t="s">
        <v>9</v>
      </c>
      <c r="C2832" s="4"/>
      <c r="D2832" s="4"/>
      <c r="E2832" s="9">
        <v>296</v>
      </c>
      <c r="F2832" s="4" t="s">
        <v>14</v>
      </c>
      <c r="G2832" s="4"/>
      <c r="H2832" s="4"/>
      <c r="I2832" s="4" t="s">
        <v>14</v>
      </c>
      <c r="J2832" s="4"/>
      <c r="K2832" s="9" t="s">
        <v>2711</v>
      </c>
      <c r="L2832" s="10">
        <v>44162</v>
      </c>
      <c r="M2832" s="4"/>
      <c r="N2832" s="1">
        <f>COUNTIF(K:K,K2832)</f>
        <v>1</v>
      </c>
      <c r="O2832" s="1" t="str">
        <f t="shared" si="44"/>
        <v>Expenses,amount,,source,,expence amount,296,category,H2,item1,,item2,item3,H2,item4,,des,مشتريات نقاط البيع بطاقة: **4529;مدى(تطبيق مدى Pay) من: xx007 مبلغ: 296.00 SAR لدى: KABABJI TAHLIA دولة: السعودية في: 2020/11/27 14:34,dae,44162,note2,</v>
      </c>
      <c r="P2832">
        <f>COUNTIF(O:O,O2832)</f>
        <v>1</v>
      </c>
    </row>
    <row r="2833" spans="1:16" ht="30" customHeight="1" thickBot="1" x14ac:dyDescent="0.35">
      <c r="A2833" s="8">
        <v>44163.788784722223</v>
      </c>
      <c r="B2833" s="4" t="s">
        <v>9</v>
      </c>
      <c r="C2833" s="4"/>
      <c r="D2833" s="4"/>
      <c r="E2833" s="9">
        <v>34.5</v>
      </c>
      <c r="F2833" s="4" t="s">
        <v>14</v>
      </c>
      <c r="G2833" s="4"/>
      <c r="H2833" s="4"/>
      <c r="I2833" s="4" t="s">
        <v>14</v>
      </c>
      <c r="J2833" s="4"/>
      <c r="K2833" s="9" t="s">
        <v>2712</v>
      </c>
      <c r="L2833" s="10">
        <v>44162</v>
      </c>
      <c r="M2833" s="4"/>
      <c r="N2833" s="1">
        <f>COUNTIF(K:K,K2833)</f>
        <v>1</v>
      </c>
      <c r="O2833" s="1" t="str">
        <f t="shared" si="44"/>
        <v>Expenses,amount,,source,,expence amount,34.5,category,H2,item1,,item2,item3,H2,item4,,des,مشتريات نقاط البيع بطاقة: **4529;مدى(تطبيق مدى Pay) من: xx007 مبلغ: 34.50 SAR لدى: KONAFA ALQAISER دولة: السعودية في: 2020/11/27 15:32,dae,44162,note2,</v>
      </c>
      <c r="P2833">
        <f>COUNTIF(O:O,O2833)</f>
        <v>1</v>
      </c>
    </row>
    <row r="2834" spans="1:16" ht="30" customHeight="1" thickBot="1" x14ac:dyDescent="0.35">
      <c r="A2834" s="8">
        <v>44164.407118055555</v>
      </c>
      <c r="B2834" s="4" t="s">
        <v>9</v>
      </c>
      <c r="C2834" s="4"/>
      <c r="D2834" s="4"/>
      <c r="E2834" s="9">
        <v>5</v>
      </c>
      <c r="F2834" s="4" t="s">
        <v>14</v>
      </c>
      <c r="G2834" s="4"/>
      <c r="H2834" s="4"/>
      <c r="I2834" s="4" t="s">
        <v>14</v>
      </c>
      <c r="J2834" s="4"/>
      <c r="K2834" s="9" t="s">
        <v>2713</v>
      </c>
      <c r="L2834" s="10">
        <v>44162</v>
      </c>
      <c r="M2834" s="4"/>
      <c r="N2834" s="1">
        <f>COUNTIF(K:K,K2834)</f>
        <v>1</v>
      </c>
      <c r="O2834" s="1" t="str">
        <f t="shared" si="44"/>
        <v>Expenses,amount,,source,,expence amount,5,category,H2,item1,,item2,item3,H2,item4,,des,مشتريات نقاط البيع بطاقة: **4529;مدى(تطبيق مدى Pay) من: xx007 مبلغ: 5.00 SAR لدى: DUNKIN DONUTS دولة: السعودية في: 2020/11/27 15:38,dae,44162,note2,</v>
      </c>
      <c r="P2834">
        <f>COUNTIF(O:O,O2834)</f>
        <v>1</v>
      </c>
    </row>
    <row r="2835" spans="1:16" ht="30" customHeight="1" thickBot="1" x14ac:dyDescent="0.35">
      <c r="A2835" s="8">
        <v>44164.40761574074</v>
      </c>
      <c r="B2835" s="4" t="s">
        <v>9</v>
      </c>
      <c r="C2835" s="4"/>
      <c r="D2835" s="4"/>
      <c r="E2835" s="9">
        <v>13.9</v>
      </c>
      <c r="F2835" s="4" t="s">
        <v>14</v>
      </c>
      <c r="G2835" s="4"/>
      <c r="H2835" s="4"/>
      <c r="I2835" s="4" t="s">
        <v>14</v>
      </c>
      <c r="J2835" s="4"/>
      <c r="K2835" s="9" t="s">
        <v>2714</v>
      </c>
      <c r="L2835" s="10">
        <v>44162</v>
      </c>
      <c r="M2835" s="4"/>
      <c r="N2835" s="1">
        <f>COUNTIF(K:K,K2835)</f>
        <v>1</v>
      </c>
      <c r="O2835" s="1" t="str">
        <f t="shared" si="44"/>
        <v>Expenses,amount,,source,,expence amount,13.9,category,H2,item1,,item2,item3,H2,item4,,des,مشتريات نقاط البيع بطاقة: **4529;مدى(أثير) من: xx007 مبلغ: 13.90 SAR لدى: TAMIMI MARKETS S162 دولة: السعودية في: 2020/11/27 19:33,dae,44162,note2,</v>
      </c>
      <c r="P2835">
        <f>COUNTIF(O:O,O2835)</f>
        <v>1</v>
      </c>
    </row>
    <row r="2836" spans="1:16" ht="30" customHeight="1" thickBot="1" x14ac:dyDescent="0.35">
      <c r="A2836" s="8">
        <v>44164.453912037039</v>
      </c>
      <c r="B2836" s="4" t="s">
        <v>9</v>
      </c>
      <c r="C2836" s="4"/>
      <c r="D2836" s="4"/>
      <c r="E2836" s="9">
        <v>23</v>
      </c>
      <c r="F2836" s="4" t="s">
        <v>10</v>
      </c>
      <c r="G2836" s="4" t="s">
        <v>10</v>
      </c>
      <c r="H2836" s="4"/>
      <c r="I2836" s="4"/>
      <c r="J2836" s="4"/>
      <c r="K2836" s="12" t="s">
        <v>2715</v>
      </c>
      <c r="L2836" s="10">
        <v>44162</v>
      </c>
      <c r="M2836" s="4"/>
      <c r="N2836" s="1">
        <f>COUNTIF(K:K,K2836)</f>
        <v>1</v>
      </c>
      <c r="O2836" s="1" t="str">
        <f t="shared" si="44"/>
        <v>Expenses,amount,,source,,expence amount,23,category,H1,item1,H1,item2,item3,,item4,,des,مشتريات نقاط البيع بطاقة: **4529;مدى(تطبيق مدى Pay) من: xx007 مبلغ: 23.00 SAR لدى: GOLDEN KARAK RESTURANT دولة: السعودية في: 2020/11/27 23:38,dae,44162,note2,</v>
      </c>
      <c r="P2836">
        <f>COUNTIF(O:O,O2836)</f>
        <v>1</v>
      </c>
    </row>
    <row r="2837" spans="1:16" ht="30" customHeight="1" thickBot="1" x14ac:dyDescent="0.35">
      <c r="A2837" s="8">
        <v>44164.463090277779</v>
      </c>
      <c r="B2837" s="4" t="s">
        <v>9</v>
      </c>
      <c r="C2837" s="4"/>
      <c r="D2837" s="4"/>
      <c r="E2837" s="9">
        <v>150</v>
      </c>
      <c r="F2837" s="4" t="s">
        <v>14</v>
      </c>
      <c r="G2837" s="4"/>
      <c r="H2837" s="4"/>
      <c r="I2837" s="4" t="s">
        <v>14</v>
      </c>
      <c r="J2837" s="4"/>
      <c r="K2837" s="9" t="s">
        <v>2716</v>
      </c>
      <c r="L2837" s="10">
        <v>44163</v>
      </c>
      <c r="M2837" s="4"/>
      <c r="N2837" s="1">
        <f>COUNTIF(K:K,K2837)</f>
        <v>1</v>
      </c>
      <c r="O2837" s="1" t="str">
        <f t="shared" si="44"/>
        <v>Expenses,amount,,source,,expence amount,150,category,H2,item1,,item2,item3,H2,item4,,des,سحب: صراف آلي بطاقة: **4529 مدى دولة: السعودية من: xx007 مبلغ: 150.00 SAR في: 2020/11/28 13:51,dae,44163,note2,</v>
      </c>
      <c r="P2837">
        <f>COUNTIF(O:O,O2837)</f>
        <v>1</v>
      </c>
    </row>
    <row r="2838" spans="1:16" ht="30" customHeight="1" thickBot="1" x14ac:dyDescent="0.35">
      <c r="A2838" s="8">
        <v>44164.463784722226</v>
      </c>
      <c r="B2838" s="4" t="s">
        <v>9</v>
      </c>
      <c r="C2838" s="4"/>
      <c r="D2838" s="4"/>
      <c r="E2838" s="9">
        <v>15</v>
      </c>
      <c r="F2838" s="4" t="s">
        <v>10</v>
      </c>
      <c r="G2838" s="4" t="s">
        <v>10</v>
      </c>
      <c r="H2838" s="4"/>
      <c r="I2838" s="4"/>
      <c r="J2838" s="4"/>
      <c r="K2838" s="9" t="s">
        <v>2717</v>
      </c>
      <c r="L2838" s="10">
        <v>44163</v>
      </c>
      <c r="M2838" s="4"/>
      <c r="N2838" s="1">
        <f>COUNTIF(K:K,K2838)</f>
        <v>1</v>
      </c>
      <c r="O2838" s="1" t="str">
        <f t="shared" si="44"/>
        <v>Expenses,amount,,source,,expence amount,15,category,H1,item1,H1,item2,item3,,item4,,des,مشتريات نقاط البيع بطاقة: **4529;مدى(تطبيق مدى Pay) من: xx007 مبلغ: 15.00 SAR لدى: RUBA MOHAMMED BIN دولة: السعودية في: 2020/11/28 16:39,dae,44163,note2,</v>
      </c>
      <c r="P2838">
        <f>COUNTIF(O:O,O2838)</f>
        <v>1</v>
      </c>
    </row>
    <row r="2839" spans="1:16" ht="30" customHeight="1" thickBot="1" x14ac:dyDescent="0.35">
      <c r="A2839" s="8">
        <v>44164.506307870368</v>
      </c>
      <c r="B2839" s="4" t="s">
        <v>9</v>
      </c>
      <c r="C2839" s="4"/>
      <c r="D2839" s="4"/>
      <c r="E2839" s="9">
        <v>50</v>
      </c>
      <c r="F2839" s="4" t="s">
        <v>14</v>
      </c>
      <c r="G2839" s="4"/>
      <c r="H2839" s="4"/>
      <c r="I2839" s="4" t="s">
        <v>14</v>
      </c>
      <c r="J2839" s="4"/>
      <c r="K2839" s="9" t="s">
        <v>2718</v>
      </c>
      <c r="L2839" s="10">
        <v>44163</v>
      </c>
      <c r="M2839" s="4"/>
      <c r="N2839" s="1">
        <f>COUNTIF(K:K,K2839)</f>
        <v>1</v>
      </c>
      <c r="O2839" s="1" t="str">
        <f t="shared" si="44"/>
        <v>Expenses,amount,,source,,expence amount,50,category,H2,item1,,item2,item3,H2,item4,,des,مشتريات نقاط البيع بطاقة: **4529;مدى(أثير) من: xx007 مبلغ: 50.00 SAR لدى: SHAWARMER AlWadi 33 دولة: السعودية في: 2020/11/28 17:05,dae,44163,note2,</v>
      </c>
      <c r="P2839">
        <f>COUNTIF(O:O,O2839)</f>
        <v>1</v>
      </c>
    </row>
    <row r="2840" spans="1:16" ht="30" customHeight="1" thickBot="1" x14ac:dyDescent="0.35">
      <c r="A2840" s="8">
        <v>44164.506747685184</v>
      </c>
      <c r="B2840" s="4" t="s">
        <v>9</v>
      </c>
      <c r="C2840" s="4"/>
      <c r="D2840" s="4"/>
      <c r="E2840" s="9">
        <v>12</v>
      </c>
      <c r="F2840" s="4" t="s">
        <v>20</v>
      </c>
      <c r="G2840" s="4"/>
      <c r="H2840" s="4" t="s">
        <v>74</v>
      </c>
      <c r="I2840" s="4"/>
      <c r="J2840" s="4"/>
      <c r="K2840" s="9" t="s">
        <v>2719</v>
      </c>
      <c r="L2840" s="10">
        <v>44164</v>
      </c>
      <c r="M2840" s="4"/>
      <c r="N2840" s="1">
        <f>COUNTIF(K:K,K2840)</f>
        <v>1</v>
      </c>
      <c r="O2840" s="1" t="str">
        <f t="shared" si="44"/>
        <v>Expenses,amount,,source,,expence amount,12,category,Me,item1,,item2Food,item3,,item4,,des,مشتريات نقاط البيع بطاقة: **4529;مدى(تطبيق مدى Pay) من: xx007 مبلغ: 12.00 SAR لدى: MAMA NOURA دولة: السعودية في: 2020/11/29 09:44,dae,44164,note2,</v>
      </c>
      <c r="P2840">
        <f>COUNTIF(O:O,O2840)</f>
        <v>1</v>
      </c>
    </row>
    <row r="2841" spans="1:16" ht="30" customHeight="1" thickBot="1" x14ac:dyDescent="0.35">
      <c r="A2841" s="8">
        <v>44164.684479166666</v>
      </c>
      <c r="B2841" s="4" t="s">
        <v>9</v>
      </c>
      <c r="C2841" s="4"/>
      <c r="D2841" s="4"/>
      <c r="E2841" s="9">
        <v>12</v>
      </c>
      <c r="F2841" s="4" t="s">
        <v>20</v>
      </c>
      <c r="G2841" s="4"/>
      <c r="H2841" s="4" t="s">
        <v>84</v>
      </c>
      <c r="I2841" s="4"/>
      <c r="J2841" s="4"/>
      <c r="K2841" s="9" t="s">
        <v>2720</v>
      </c>
      <c r="L2841" s="10">
        <v>44164</v>
      </c>
      <c r="M2841" s="4"/>
      <c r="N2841" s="1">
        <f>COUNTIF(K:K,K2841)</f>
        <v>1</v>
      </c>
      <c r="O2841" s="1" t="str">
        <f t="shared" si="44"/>
        <v>Expenses,amount,,source,,expence amount,12,category,Me,item1,,item2Coffee,item3,,item4,,des,مشتريات نقاط البيع بطاقة: **4529;مدى(تطبيق مدى Pay) من: xx007 مبلغ: 12.00 SAR لدى: JAVA TIME FOR TRADING دولة: السعودية في: 2020/11/29 11:23,dae,44164,note2,</v>
      </c>
      <c r="P2841">
        <f>COUNTIF(O:O,O2841)</f>
        <v>1</v>
      </c>
    </row>
    <row r="2842" spans="1:16" ht="30" customHeight="1" thickBot="1" x14ac:dyDescent="0.35">
      <c r="A2842" s="8">
        <v>44164.685208333336</v>
      </c>
      <c r="B2842" s="4" t="s">
        <v>9</v>
      </c>
      <c r="C2842" s="4"/>
      <c r="D2842" s="4"/>
      <c r="E2842" s="9">
        <v>9</v>
      </c>
      <c r="F2842" s="4" t="s">
        <v>20</v>
      </c>
      <c r="G2842" s="4"/>
      <c r="H2842" s="4" t="s">
        <v>84</v>
      </c>
      <c r="I2842" s="4"/>
      <c r="J2842" s="4"/>
      <c r="K2842" s="9" t="s">
        <v>2721</v>
      </c>
      <c r="L2842" s="10">
        <v>44164</v>
      </c>
      <c r="M2842" s="4"/>
      <c r="N2842" s="1">
        <f>COUNTIF(K:K,K2842)</f>
        <v>1</v>
      </c>
      <c r="O2842" s="1" t="str">
        <f t="shared" ref="O2842:O2905" si="45">B2842&amp;","&amp;"amount"&amp;","&amp;C2842&amp;","&amp;"source"&amp;","&amp;D2842&amp;","&amp;"expence amount"&amp;","&amp;E2842&amp;","&amp;"category"&amp;","&amp;F2842&amp;","&amp;"item1"&amp;","&amp;G2842&amp;","&amp;"item2"&amp;H2842&amp;","&amp;"item3"&amp;","&amp;I2842&amp;","&amp;"item4"&amp;","&amp;J2842&amp;","&amp;"des"&amp;","&amp;K2842&amp;","&amp;"dae"&amp;","&amp;L2842&amp;","&amp;"note2"&amp;","&amp;M2842</f>
        <v>Expenses,amount,,source,,expence amount,9,category,Me,item1,,item2Coffee,item3,,item4,,des,مشتريات نقاط البيع بطاقة: **4529;مدى(تطبيق مدى Pay) من: xx007 مبلغ: 9.00 SAR لدى: DANKIN DONUTS دولة: السعودية في: 2020/11/29 12:33,dae,44164,note2,</v>
      </c>
      <c r="P2842">
        <f>COUNTIF(O:O,O2842)</f>
        <v>1</v>
      </c>
    </row>
    <row r="2843" spans="1:16" ht="30" customHeight="1" thickBot="1" x14ac:dyDescent="0.35">
      <c r="A2843" s="8">
        <v>44164.917569444442</v>
      </c>
      <c r="B2843" s="4" t="s">
        <v>9</v>
      </c>
      <c r="C2843" s="4"/>
      <c r="D2843" s="4"/>
      <c r="E2843" s="9">
        <v>139</v>
      </c>
      <c r="F2843" s="4" t="s">
        <v>14</v>
      </c>
      <c r="G2843" s="4"/>
      <c r="H2843" s="4"/>
      <c r="I2843" s="4" t="s">
        <v>14</v>
      </c>
      <c r="J2843" s="4"/>
      <c r="K2843" s="9" t="s">
        <v>2722</v>
      </c>
      <c r="L2843" s="10">
        <v>44164</v>
      </c>
      <c r="M2843" s="4"/>
      <c r="N2843" s="1">
        <f>COUNTIF(K:K,K2843)</f>
        <v>1</v>
      </c>
      <c r="O2843" s="1" t="str">
        <f t="shared" si="45"/>
        <v>Expenses,amount,,source,,expence amount,139,category,H2,item1,,item2,item3,H2,item4,,des,مشتريات نقاط البيع بطاقة: **4529;مدى(تطبيق مدى Pay) من: xx007 مبلغ: 139.00 SAR لدى: Sadara Foods Fast Food دولة: السعودية في: 2020/11/29 16:15,dae,44164,note2,</v>
      </c>
      <c r="P2843">
        <f>COUNTIF(O:O,O2843)</f>
        <v>1</v>
      </c>
    </row>
    <row r="2844" spans="1:16" ht="30" customHeight="1" thickBot="1" x14ac:dyDescent="0.35">
      <c r="A2844" s="8">
        <v>44164.918368055558</v>
      </c>
      <c r="B2844" s="4" t="s">
        <v>9</v>
      </c>
      <c r="C2844" s="4"/>
      <c r="D2844" s="4"/>
      <c r="E2844" s="9">
        <v>34</v>
      </c>
      <c r="F2844" s="4" t="s">
        <v>10</v>
      </c>
      <c r="G2844" s="4" t="s">
        <v>10</v>
      </c>
      <c r="H2844" s="4"/>
      <c r="I2844" s="4"/>
      <c r="J2844" s="4"/>
      <c r="K2844" s="9" t="s">
        <v>2723</v>
      </c>
      <c r="L2844" s="10">
        <v>44164</v>
      </c>
      <c r="M2844" s="4"/>
      <c r="N2844" s="1">
        <f>COUNTIF(K:K,K2844)</f>
        <v>1</v>
      </c>
      <c r="O2844" s="1" t="str">
        <f t="shared" si="45"/>
        <v>Expenses,amount,,source,,expence amount,34,category,H1,item1,H1,item2,item3,,item4,,des,مشتريات نقاط البيع بطاقة: **4529;مدى(تطبيق مدى Pay) من: xx007 مبلغ: 34.00 SAR لدى: haber lldawajen est دولة: السعودية في: 2020/11/29 17:53,dae,44164,note2,</v>
      </c>
      <c r="P2844">
        <f>COUNTIF(O:O,O2844)</f>
        <v>1</v>
      </c>
    </row>
    <row r="2845" spans="1:16" ht="30" customHeight="1" thickBot="1" x14ac:dyDescent="0.35">
      <c r="A2845" s="8">
        <v>44165.334201388891</v>
      </c>
      <c r="B2845" s="4" t="s">
        <v>9</v>
      </c>
      <c r="C2845" s="4"/>
      <c r="D2845" s="4"/>
      <c r="E2845" s="9">
        <v>3</v>
      </c>
      <c r="F2845" s="4" t="s">
        <v>14</v>
      </c>
      <c r="G2845" s="4"/>
      <c r="H2845" s="4"/>
      <c r="I2845" s="4" t="s">
        <v>14</v>
      </c>
      <c r="J2845" s="4"/>
      <c r="K2845" s="9" t="s">
        <v>2724</v>
      </c>
      <c r="L2845" s="10">
        <v>44164</v>
      </c>
      <c r="M2845" s="4" t="s">
        <v>2725</v>
      </c>
      <c r="N2845" s="1">
        <f>COUNTIF(K:K,K2845)</f>
        <v>1</v>
      </c>
      <c r="O2845" s="1" t="str">
        <f t="shared" si="45"/>
        <v>Expenses,amount,,source,,expence amount,3,category,H2,item1,,item2,item3,H2,item4,,des,مشتريات نقاط البيع بطاقة: **4529;مدى(تطبيق مدى Pay) من: xx007 مبلغ: 3.00 SAR لدى: Student world co دولة: السعودية في: 2020/11/29 18:08,dae,44164,note2,Jana jyda</v>
      </c>
      <c r="P2845">
        <f>COUNTIF(O:O,O2845)</f>
        <v>1</v>
      </c>
    </row>
    <row r="2846" spans="1:16" ht="30" customHeight="1" thickBot="1" x14ac:dyDescent="0.35">
      <c r="A2846" s="8">
        <v>44166.705462962964</v>
      </c>
      <c r="B2846" s="4" t="s">
        <v>9</v>
      </c>
      <c r="C2846" s="4"/>
      <c r="D2846" s="4"/>
      <c r="E2846" s="9">
        <v>40</v>
      </c>
      <c r="F2846" s="4" t="s">
        <v>20</v>
      </c>
      <c r="G2846" s="4"/>
      <c r="H2846" s="4" t="s">
        <v>30</v>
      </c>
      <c r="I2846" s="4"/>
      <c r="J2846" s="4"/>
      <c r="K2846" s="9" t="s">
        <v>2726</v>
      </c>
      <c r="L2846" s="10">
        <v>44164</v>
      </c>
      <c r="M2846" s="4"/>
      <c r="N2846" s="1">
        <f>COUNTIF(K:K,K2846)</f>
        <v>1</v>
      </c>
      <c r="O2846" s="1" t="str">
        <f t="shared" si="45"/>
        <v>Expenses,amount,,source,,expence amount,40,category,Me,item1,,item2Other,item3,,item4,,des,مشتريات نقاط البيع بطاقة: **4529;مدى(تطبيق مدى Pay) من: xx007 مبلغ: 40.00 SAR لدى: DURAT OUD ALARAK دولة: السعودية في: 2020/11/29 18:13,dae,44164,note2,</v>
      </c>
      <c r="P2846">
        <f>COUNTIF(O:O,O2846)</f>
        <v>1</v>
      </c>
    </row>
    <row r="2847" spans="1:16" ht="30" customHeight="1" thickBot="1" x14ac:dyDescent="0.35">
      <c r="A2847" s="8">
        <v>44166.706087962964</v>
      </c>
      <c r="B2847" s="4" t="s">
        <v>9</v>
      </c>
      <c r="C2847" s="4"/>
      <c r="D2847" s="4"/>
      <c r="E2847" s="9">
        <v>200</v>
      </c>
      <c r="F2847" s="4" t="s">
        <v>14</v>
      </c>
      <c r="G2847" s="4"/>
      <c r="H2847" s="4"/>
      <c r="I2847" s="4" t="s">
        <v>14</v>
      </c>
      <c r="J2847" s="4"/>
      <c r="K2847" s="9" t="s">
        <v>2727</v>
      </c>
      <c r="L2847" s="10">
        <v>44164</v>
      </c>
      <c r="M2847" s="4"/>
      <c r="N2847" s="1">
        <f>COUNTIF(K:K,K2847)</f>
        <v>1</v>
      </c>
      <c r="O2847" s="1" t="str">
        <f t="shared" si="45"/>
        <v>Expenses,amount,,source,,expence amount,200,category,H2,item1,,item2,item3,H2,item4,,des,سحب: صراف آلي بطاقة: **4529 مدى دولة: السعودية من: xx007 مبلغ: 200.00 SAR في: 2020/11/29 20:02,dae,44164,note2,</v>
      </c>
      <c r="P2847">
        <f>COUNTIF(O:O,O2847)</f>
        <v>1</v>
      </c>
    </row>
    <row r="2848" spans="1:16" ht="30" customHeight="1" thickBot="1" x14ac:dyDescent="0.35">
      <c r="A2848" s="8">
        <v>44166.900138888886</v>
      </c>
      <c r="B2848" s="4" t="s">
        <v>9</v>
      </c>
      <c r="C2848" s="4"/>
      <c r="D2848" s="4"/>
      <c r="E2848" s="9">
        <v>148</v>
      </c>
      <c r="F2848" s="4" t="s">
        <v>14</v>
      </c>
      <c r="G2848" s="4"/>
      <c r="H2848" s="4"/>
      <c r="I2848" s="4" t="s">
        <v>14</v>
      </c>
      <c r="J2848" s="4"/>
      <c r="K2848" s="9" t="s">
        <v>2728</v>
      </c>
      <c r="L2848" s="10">
        <v>44166</v>
      </c>
      <c r="M2848" s="4"/>
      <c r="N2848" s="1">
        <f>COUNTIF(K:K,K2848)</f>
        <v>1</v>
      </c>
      <c r="O2848" s="1" t="str">
        <f t="shared" si="45"/>
        <v>Expenses,amount,,source,,expence amount,148,category,H2,item1,,item2,item3,H2,item4,,des,مطعم مؤمن,dae,44166,note2,</v>
      </c>
      <c r="P2848">
        <f>COUNTIF(O:O,O2848)</f>
        <v>1</v>
      </c>
    </row>
    <row r="2849" spans="1:16" ht="30" customHeight="1" thickBot="1" x14ac:dyDescent="0.35">
      <c r="A2849" s="8">
        <v>44166.900810185187</v>
      </c>
      <c r="B2849" s="4" t="s">
        <v>17</v>
      </c>
      <c r="C2849" s="9">
        <v>14000</v>
      </c>
      <c r="D2849" s="4" t="s">
        <v>55</v>
      </c>
      <c r="E2849" s="4"/>
      <c r="F2849" s="4"/>
      <c r="G2849" s="4"/>
      <c r="H2849" s="4"/>
      <c r="I2849" s="4"/>
      <c r="J2849" s="4"/>
      <c r="K2849" s="4" t="s">
        <v>99</v>
      </c>
      <c r="L2849" s="10">
        <v>44164</v>
      </c>
      <c r="M2849" s="4"/>
      <c r="N2849" s="1">
        <f>COUNTIF(K:K,K2849)</f>
        <v>118</v>
      </c>
      <c r="O2849" s="1" t="str">
        <f t="shared" si="45"/>
        <v>Income,amount,14000,source,NCC,expence amount,,category,,item1,,item2,item3,,item4,,des,C,dae,44164,note2,</v>
      </c>
      <c r="P2849">
        <f>COUNTIF(O:O,O2849)</f>
        <v>1</v>
      </c>
    </row>
    <row r="2850" spans="1:16" ht="30" customHeight="1" thickBot="1" x14ac:dyDescent="0.35">
      <c r="A2850" s="8">
        <v>44166.901122685187</v>
      </c>
      <c r="B2850" s="4" t="s">
        <v>17</v>
      </c>
      <c r="C2850" s="9">
        <v>3000</v>
      </c>
      <c r="D2850" s="9" t="s">
        <v>1150</v>
      </c>
      <c r="E2850" s="4"/>
      <c r="F2850" s="4"/>
      <c r="G2850" s="4"/>
      <c r="H2850" s="4"/>
      <c r="I2850" s="4"/>
      <c r="J2850" s="4"/>
      <c r="K2850" s="4" t="s">
        <v>99</v>
      </c>
      <c r="L2850" s="10">
        <v>44166</v>
      </c>
      <c r="M2850" s="4"/>
      <c r="N2850" s="1">
        <f>COUNTIF(K:K,K2850)</f>
        <v>118</v>
      </c>
      <c r="O2850" s="1" t="str">
        <f t="shared" si="45"/>
        <v>Income,amount,3000,source,مكتب سلمان ال فراج للاستشارات الهندسية,expence amount,,category,,item1,,item2,item3,,item4,,des,C,dae,44166,note2,</v>
      </c>
      <c r="P2850">
        <f>COUNTIF(O:O,O2850)</f>
        <v>1</v>
      </c>
    </row>
    <row r="2851" spans="1:16" ht="30" customHeight="1" thickBot="1" x14ac:dyDescent="0.35">
      <c r="A2851" s="8">
        <v>44167.365405092591</v>
      </c>
      <c r="B2851" s="4" t="s">
        <v>9</v>
      </c>
      <c r="C2851" s="4"/>
      <c r="D2851" s="4"/>
      <c r="E2851" s="9">
        <v>92.5</v>
      </c>
      <c r="F2851" s="4" t="s">
        <v>14</v>
      </c>
      <c r="G2851" s="4"/>
      <c r="H2851" s="4"/>
      <c r="I2851" s="4" t="s">
        <v>14</v>
      </c>
      <c r="J2851" s="4"/>
      <c r="K2851" s="9" t="s">
        <v>2729</v>
      </c>
      <c r="L2851" s="10">
        <v>44164</v>
      </c>
      <c r="M2851" s="4"/>
      <c r="N2851" s="1">
        <f>COUNTIF(K:K,K2851)</f>
        <v>1</v>
      </c>
      <c r="O2851" s="1" t="str">
        <f t="shared" si="45"/>
        <v>Expenses,amount,,source,,expence amount,92.5,category,H2,item1,,item2,item3,H2,item4,,des,مشتريات نقاط البيع بطاقة: **4529;مدى(أثير) من: xx007 مبلغ: 92.50 SAR لدى: ALOTHAIM MARKETS دولة: السعودية في: 2020/11/29 20:26,dae,44164,note2,</v>
      </c>
      <c r="P2851">
        <f>COUNTIF(O:O,O2851)</f>
        <v>1</v>
      </c>
    </row>
    <row r="2852" spans="1:16" ht="30" customHeight="1" thickBot="1" x14ac:dyDescent="0.35">
      <c r="A2852" s="8">
        <v>44167.365925925929</v>
      </c>
      <c r="B2852" s="4" t="s">
        <v>9</v>
      </c>
      <c r="C2852" s="4"/>
      <c r="D2852" s="4"/>
      <c r="E2852" s="9">
        <v>30</v>
      </c>
      <c r="F2852" s="4" t="s">
        <v>14</v>
      </c>
      <c r="G2852" s="4"/>
      <c r="H2852" s="4"/>
      <c r="I2852" s="4" t="s">
        <v>14</v>
      </c>
      <c r="J2852" s="4"/>
      <c r="K2852" s="9" t="s">
        <v>2730</v>
      </c>
      <c r="L2852" s="10">
        <v>44164</v>
      </c>
      <c r="M2852" s="4"/>
      <c r="N2852" s="1">
        <f>COUNTIF(K:K,K2852)</f>
        <v>1</v>
      </c>
      <c r="O2852" s="1" t="str">
        <f t="shared" si="45"/>
        <v>Expenses,amount,,source,,expence amount,30,category,H2,item1,,item2,item3,H2,item4,,des,مشتريات نقاط البيع بطاقة: **4529;مدى(أثير) من: xx007 مبلغ: 30.00 SAR لدى: ALDREES61 دولة: السعودية في: 2020/11/29 22:00,dae,44164,note2,</v>
      </c>
      <c r="P2852">
        <f>COUNTIF(O:O,O2852)</f>
        <v>1</v>
      </c>
    </row>
    <row r="2853" spans="1:16" ht="30" customHeight="1" thickBot="1" x14ac:dyDescent="0.35">
      <c r="A2853" s="8">
        <v>44167.696180555555</v>
      </c>
      <c r="B2853" s="4" t="s">
        <v>9</v>
      </c>
      <c r="C2853" s="4"/>
      <c r="D2853" s="4"/>
      <c r="E2853" s="9">
        <v>31</v>
      </c>
      <c r="F2853" s="4" t="s">
        <v>20</v>
      </c>
      <c r="G2853" s="4"/>
      <c r="H2853" s="4" t="s">
        <v>45</v>
      </c>
      <c r="I2853" s="4"/>
      <c r="J2853" s="4"/>
      <c r="K2853" s="9" t="s">
        <v>2731</v>
      </c>
      <c r="L2853" s="10">
        <v>44165</v>
      </c>
      <c r="M2853" s="4"/>
      <c r="N2853" s="1">
        <f>COUNTIF(K:K,K2853)</f>
        <v>1</v>
      </c>
      <c r="O2853" s="1" t="str">
        <f t="shared" si="45"/>
        <v>Expenses,amount,,source,,expence amount,31,category,Me,item1,,item2Laundry,item3,,item4,,des,مشتريات نقاط البيع بطاقة: **4529;مدى(تطبيق مدى Pay) من: xx007 مبلغ: 31.00 SAR لدى: laundry HAYA ALI دولة: السعودية في: 2020/11/30 08:37,dae,44165,note2,</v>
      </c>
      <c r="P2853">
        <f>COUNTIF(O:O,O2853)</f>
        <v>1</v>
      </c>
    </row>
    <row r="2854" spans="1:16" ht="30" customHeight="1" thickBot="1" x14ac:dyDescent="0.35">
      <c r="A2854" s="8">
        <v>44167.696759259263</v>
      </c>
      <c r="B2854" s="4" t="s">
        <v>9</v>
      </c>
      <c r="C2854" s="4"/>
      <c r="D2854" s="4"/>
      <c r="E2854" s="9">
        <v>34</v>
      </c>
      <c r="F2854" s="4" t="s">
        <v>60</v>
      </c>
      <c r="G2854" s="4"/>
      <c r="H2854" s="4"/>
      <c r="I2854" s="4"/>
      <c r="J2854" s="4"/>
      <c r="K2854" s="9" t="s">
        <v>2732</v>
      </c>
      <c r="L2854" s="10">
        <v>44165</v>
      </c>
      <c r="M2854" s="4"/>
      <c r="N2854" s="1">
        <f>COUNTIF(K:K,K2854)</f>
        <v>1</v>
      </c>
      <c r="O2854" s="1" t="str">
        <f t="shared" si="45"/>
        <v>Expenses,amount,,source,,expence amount,34,category,Res,item1,,item2,item3,,item4,,des,مشتريات إنترنت بطاقة: **4529;مدى من: xx007 مبلغ: 34.00 SAR لدى: Careem Transportation في: 2020/11/30 12:13,dae,44165,note2,</v>
      </c>
      <c r="P2854">
        <f>COUNTIF(O:O,O2854)</f>
        <v>1</v>
      </c>
    </row>
    <row r="2855" spans="1:16" ht="30" customHeight="1" thickBot="1" x14ac:dyDescent="0.35">
      <c r="A2855" s="8">
        <v>44167.811666666668</v>
      </c>
      <c r="B2855" s="4" t="s">
        <v>9</v>
      </c>
      <c r="C2855" s="4"/>
      <c r="D2855" s="4"/>
      <c r="E2855" s="9">
        <v>50</v>
      </c>
      <c r="F2855" s="4" t="s">
        <v>14</v>
      </c>
      <c r="G2855" s="4"/>
      <c r="H2855" s="4"/>
      <c r="I2855" s="4" t="s">
        <v>14</v>
      </c>
      <c r="J2855" s="4"/>
      <c r="K2855" s="9" t="s">
        <v>2733</v>
      </c>
      <c r="L2855" s="10">
        <v>44165</v>
      </c>
      <c r="M2855" s="4"/>
      <c r="N2855" s="1">
        <f>COUNTIF(K:K,K2855)</f>
        <v>1</v>
      </c>
      <c r="O2855" s="1" t="str">
        <f t="shared" si="45"/>
        <v>Expenses,amount,,source,,expence amount,50,category,H2,item1,,item2,item3,H2,item4,,des,سحب: صراف آلي بطاقة: **4529 مدى دولة: السعودية من: xx007 مبلغ: 50.00 SAR في: 2020/11/30 14:11,dae,44165,note2,</v>
      </c>
      <c r="P2855">
        <f>COUNTIF(O:O,O2855)</f>
        <v>1</v>
      </c>
    </row>
    <row r="2856" spans="1:16" ht="30" customHeight="1" thickBot="1" x14ac:dyDescent="0.35">
      <c r="A2856" s="8">
        <v>44167.812638888892</v>
      </c>
      <c r="B2856" s="4" t="s">
        <v>9</v>
      </c>
      <c r="C2856" s="4"/>
      <c r="D2856" s="4"/>
      <c r="E2856" s="9">
        <v>22.5</v>
      </c>
      <c r="F2856" s="4" t="s">
        <v>10</v>
      </c>
      <c r="G2856" s="4" t="s">
        <v>10</v>
      </c>
      <c r="H2856" s="4"/>
      <c r="I2856" s="4"/>
      <c r="J2856" s="4"/>
      <c r="K2856" s="9" t="s">
        <v>2734</v>
      </c>
      <c r="L2856" s="10">
        <v>44165</v>
      </c>
      <c r="M2856" s="4"/>
      <c r="N2856" s="1">
        <f>COUNTIF(K:K,K2856)</f>
        <v>1</v>
      </c>
      <c r="O2856" s="1" t="str">
        <f t="shared" si="45"/>
        <v>Expenses,amount,,source,,expence amount,22.5,category,H1,item1,H1,item2,item3,,item4,,des,مشتريات نقاط البيع بطاقة: **4529;مدى(تطبيق مدى Pay) من: xx007 مبلغ: 22.50 SAR لدى: Ruba Muhammad Al دولة: السعودية في: 2020/11/30 16:29,dae,44165,note2,</v>
      </c>
      <c r="P2856">
        <f>COUNTIF(O:O,O2856)</f>
        <v>1</v>
      </c>
    </row>
    <row r="2857" spans="1:16" ht="30" customHeight="1" thickBot="1" x14ac:dyDescent="0.35">
      <c r="A2857" s="8">
        <v>44168.831944444442</v>
      </c>
      <c r="B2857" s="4" t="s">
        <v>9</v>
      </c>
      <c r="C2857" s="4"/>
      <c r="D2857" s="4"/>
      <c r="E2857" s="9">
        <v>83.64</v>
      </c>
      <c r="F2857" s="4" t="s">
        <v>20</v>
      </c>
      <c r="G2857" s="4"/>
      <c r="H2857" s="4" t="s">
        <v>306</v>
      </c>
      <c r="I2857" s="4"/>
      <c r="J2857" s="4"/>
      <c r="K2857" s="9" t="s">
        <v>2735</v>
      </c>
      <c r="L2857" s="10">
        <v>44165</v>
      </c>
      <c r="M2857" s="4"/>
      <c r="N2857" s="1">
        <f>COUNTIF(K:K,K2857)</f>
        <v>1</v>
      </c>
      <c r="O2857" s="1" t="str">
        <f t="shared" si="45"/>
        <v>Expenses,amount,,source,,expence amount,83.64,category,Me,item1,,item2Pharmacy,item3,,item4,,des,مشتريات نقاط البيع بطاقة: **4529;مدى(تطبيق مدى Pay) من: xx007 مبلغ: 83.64 SAR لدى: Aldawaa PH 815 دولة: السعودية في: 2020/11/30 16:38,dae,44165,note2,</v>
      </c>
      <c r="P2857">
        <f>COUNTIF(O:O,O2857)</f>
        <v>1</v>
      </c>
    </row>
    <row r="2858" spans="1:16" ht="30" customHeight="1" thickBot="1" x14ac:dyDescent="0.35">
      <c r="A2858" s="8">
        <v>44168.832442129627</v>
      </c>
      <c r="B2858" s="4" t="s">
        <v>9</v>
      </c>
      <c r="C2858" s="4"/>
      <c r="D2858" s="4"/>
      <c r="E2858" s="9">
        <v>48.15</v>
      </c>
      <c r="F2858" s="4" t="s">
        <v>10</v>
      </c>
      <c r="G2858" s="4" t="s">
        <v>10</v>
      </c>
      <c r="H2858" s="4"/>
      <c r="I2858" s="4"/>
      <c r="J2858" s="4"/>
      <c r="K2858" s="9" t="s">
        <v>2736</v>
      </c>
      <c r="L2858" s="10">
        <v>44165</v>
      </c>
      <c r="M2858" s="4"/>
      <c r="N2858" s="1">
        <f>COUNTIF(K:K,K2858)</f>
        <v>1</v>
      </c>
      <c r="O2858" s="1" t="str">
        <f t="shared" si="45"/>
        <v>Expenses,amount,,source,,expence amount,48.15,category,H1,item1,H1,item2,item3,,item4,,des,مشتريات نقاط البيع بطاقة: **4529;مدى(تطبيق مدى Pay) من: xx007 مبلغ: 48.15 SAR لدى: ALRASHAD PHARMACY دولة: السعودية في: 2020/11/30 16:43,dae,44165,note2,</v>
      </c>
      <c r="P2858">
        <f>COUNTIF(O:O,O2858)</f>
        <v>1</v>
      </c>
    </row>
    <row r="2859" spans="1:16" ht="30" customHeight="1" thickBot="1" x14ac:dyDescent="0.35">
      <c r="A2859" s="8">
        <v>44168.879131944443</v>
      </c>
      <c r="B2859" s="4" t="s">
        <v>9</v>
      </c>
      <c r="C2859" s="4"/>
      <c r="D2859" s="4"/>
      <c r="E2859" s="9">
        <v>28</v>
      </c>
      <c r="F2859" s="4" t="s">
        <v>20</v>
      </c>
      <c r="G2859" s="4"/>
      <c r="H2859" s="4" t="s">
        <v>30</v>
      </c>
      <c r="I2859" s="4"/>
      <c r="J2859" s="4"/>
      <c r="K2859" s="9" t="s">
        <v>2737</v>
      </c>
      <c r="L2859" s="10">
        <v>44166</v>
      </c>
      <c r="M2859" s="4"/>
      <c r="N2859" s="1">
        <f>COUNTIF(K:K,K2859)</f>
        <v>1</v>
      </c>
      <c r="O2859" s="1" t="str">
        <f t="shared" si="45"/>
        <v>Expenses,amount,,source,,expence amount,28,category,Me,item1,,item2Other,item3,,item4,,des,مشتريات نقاط البيع بطاقة: **4529;مدى من: xx007 مبلغ: 7 USD لدى: DIGITALOCEAN COM دولة: أمريكا في: 2020/12/01 13:45,dae,44166,note2,</v>
      </c>
      <c r="P2859">
        <f>COUNTIF(O:O,O2859)</f>
        <v>1</v>
      </c>
    </row>
    <row r="2860" spans="1:16" ht="30" customHeight="1" thickBot="1" x14ac:dyDescent="0.35">
      <c r="A2860" s="8">
        <v>44168.879733796297</v>
      </c>
      <c r="B2860" s="4" t="s">
        <v>9</v>
      </c>
      <c r="C2860" s="4"/>
      <c r="D2860" s="4"/>
      <c r="E2860" s="9">
        <v>4</v>
      </c>
      <c r="F2860" s="4" t="s">
        <v>20</v>
      </c>
      <c r="G2860" s="4"/>
      <c r="H2860" s="4" t="s">
        <v>74</v>
      </c>
      <c r="I2860" s="4"/>
      <c r="J2860" s="4"/>
      <c r="K2860" s="9" t="s">
        <v>2738</v>
      </c>
      <c r="L2860" s="10">
        <v>44166</v>
      </c>
      <c r="M2860" s="4"/>
      <c r="N2860" s="1">
        <f>COUNTIF(K:K,K2860)</f>
        <v>1</v>
      </c>
      <c r="O2860" s="1" t="str">
        <f t="shared" si="45"/>
        <v>Expenses,amount,,source,,expence amount,4,category,Me,item1,,item2Food,item3,,item4,,des,مشتريات نقاط البيع بطاقة: **4529;مدى(تطبيق مدى Pay) من: xx007 مبلغ: 4.00 SAR لدى: SAHL MART دولة: السعودية في: 2020/12/01 18:29,dae,44166,note2,</v>
      </c>
      <c r="P2860">
        <f>COUNTIF(O:O,O2860)</f>
        <v>1</v>
      </c>
    </row>
    <row r="2861" spans="1:16" ht="30" customHeight="1" thickBot="1" x14ac:dyDescent="0.35">
      <c r="A2861" s="8">
        <v>44168.919074074074</v>
      </c>
      <c r="B2861" s="4" t="s">
        <v>9</v>
      </c>
      <c r="C2861" s="4"/>
      <c r="D2861" s="4"/>
      <c r="E2861" s="9">
        <v>8</v>
      </c>
      <c r="F2861" s="4" t="s">
        <v>20</v>
      </c>
      <c r="G2861" s="4"/>
      <c r="H2861" s="4" t="s">
        <v>74</v>
      </c>
      <c r="I2861" s="4"/>
      <c r="J2861" s="4"/>
      <c r="K2861" s="9" t="s">
        <v>2739</v>
      </c>
      <c r="L2861" s="10">
        <v>44159</v>
      </c>
      <c r="M2861" s="4"/>
      <c r="N2861" s="1">
        <f>COUNTIF(K:K,K2861)</f>
        <v>1</v>
      </c>
      <c r="O2861" s="1" t="str">
        <f t="shared" si="45"/>
        <v>Expenses,amount,,source,,expence amount,8,category,Me,item1,,item2Food,item3,,item4,,des,شراء عبر نقاط البيع بطاقة: ***1693; مدى(أثير) من: ***3001 مبلغ: SAR 8.00 لدى: MOHMMED KHALAF LLMQAWL llah في: 2020-11-24 11:14:01,dae,44159,note2,</v>
      </c>
      <c r="P2861">
        <f>COUNTIF(O:O,O2861)</f>
        <v>1</v>
      </c>
    </row>
    <row r="2862" spans="1:16" ht="30" customHeight="1" thickBot="1" x14ac:dyDescent="0.35">
      <c r="A2862" s="8">
        <v>44168.919525462959</v>
      </c>
      <c r="B2862" s="4" t="s">
        <v>9</v>
      </c>
      <c r="C2862" s="4"/>
      <c r="D2862" s="4"/>
      <c r="E2862" s="9">
        <v>6</v>
      </c>
      <c r="F2862" s="4" t="s">
        <v>20</v>
      </c>
      <c r="G2862" s="4"/>
      <c r="H2862" s="4" t="s">
        <v>84</v>
      </c>
      <c r="I2862" s="4"/>
      <c r="J2862" s="4"/>
      <c r="K2862" s="9" t="s">
        <v>2740</v>
      </c>
      <c r="L2862" s="10">
        <v>44159</v>
      </c>
      <c r="M2862" s="4"/>
      <c r="N2862" s="1">
        <f>COUNTIF(K:K,K2862)</f>
        <v>1</v>
      </c>
      <c r="O2862" s="1" t="str">
        <f t="shared" si="45"/>
        <v>Expenses,amount,,source,,expence amount,6,category,Me,item1,,item2Coffee,item3,,item4,,des,شراء عبر نقاط البيع بطاقة: ***1693; مدى(أثير) من: ***3001 مبلغ: SAR 6.00 لدى: ADDRESS CAFE في: 2020-11-24 14:33:29,dae,44159,note2,</v>
      </c>
      <c r="P2862">
        <f>COUNTIF(O:O,O2862)</f>
        <v>1</v>
      </c>
    </row>
    <row r="2863" spans="1:16" ht="30" customHeight="1" thickBot="1" x14ac:dyDescent="0.35">
      <c r="A2863" s="8">
        <v>44169.256747685184</v>
      </c>
      <c r="B2863" s="4" t="s">
        <v>9</v>
      </c>
      <c r="C2863" s="4"/>
      <c r="D2863" s="4"/>
      <c r="E2863" s="9">
        <v>10</v>
      </c>
      <c r="F2863" s="4" t="s">
        <v>20</v>
      </c>
      <c r="G2863" s="4"/>
      <c r="H2863" s="4" t="s">
        <v>84</v>
      </c>
      <c r="I2863" s="4"/>
      <c r="J2863" s="4"/>
      <c r="K2863" s="9" t="s">
        <v>2741</v>
      </c>
      <c r="L2863" s="10">
        <v>44159</v>
      </c>
      <c r="M2863" s="4"/>
      <c r="N2863" s="1">
        <f>COUNTIF(K:K,K2863)</f>
        <v>1</v>
      </c>
      <c r="O2863" s="1" t="str">
        <f t="shared" si="45"/>
        <v>Expenses,amount,,source,,expence amount,10,category,Me,item1,,item2Coffee,item3,,item4,,des,شراء عبر نقاط البيع بطاقة: ***1693; مدى(أثير) من: ***3001 مبلغ: SAR 10.00 لدى: ADDRESS CAFE في: 2020-11-24 14:38:23,dae,44159,note2,</v>
      </c>
      <c r="P2863">
        <f>COUNTIF(O:O,O2863)</f>
        <v>1</v>
      </c>
    </row>
    <row r="2864" spans="1:16" ht="30" customHeight="1" thickBot="1" x14ac:dyDescent="0.35">
      <c r="A2864" s="8">
        <v>44169.257337962961</v>
      </c>
      <c r="B2864" s="4" t="s">
        <v>9</v>
      </c>
      <c r="C2864" s="4"/>
      <c r="D2864" s="4"/>
      <c r="E2864" s="9">
        <v>50</v>
      </c>
      <c r="F2864" s="4" t="s">
        <v>20</v>
      </c>
      <c r="G2864" s="4"/>
      <c r="H2864" s="4" t="s">
        <v>22</v>
      </c>
      <c r="I2864" s="4"/>
      <c r="J2864" s="4"/>
      <c r="K2864" s="9" t="s">
        <v>2742</v>
      </c>
      <c r="L2864" s="10">
        <v>44164</v>
      </c>
      <c r="M2864" s="4"/>
      <c r="N2864" s="1">
        <f>COUNTIF(K:K,K2864)</f>
        <v>1</v>
      </c>
      <c r="O2864" s="1" t="str">
        <f t="shared" si="45"/>
        <v>Expenses,amount,,source,,expence amount,50,category,Me,item1,,item2Fuel,item3,,item4,,des,شراء عبر نقاط البيع بطاقة: ***1693; مدى(أثير) من: ***3001 مبلغ: SAR 50.00 لدى: OTHMAN BIN AFAN STATIO ROAD في: 2020-11-29 17:41:10,dae,44164,note2,</v>
      </c>
      <c r="P2864">
        <f>COUNTIF(O:O,O2864)</f>
        <v>1</v>
      </c>
    </row>
    <row r="2865" spans="1:16" ht="30" customHeight="1" thickBot="1" x14ac:dyDescent="0.35">
      <c r="A2865" s="8">
        <v>44169.258310185185</v>
      </c>
      <c r="B2865" s="4" t="s">
        <v>9</v>
      </c>
      <c r="C2865" s="4"/>
      <c r="D2865" s="4"/>
      <c r="E2865" s="9">
        <v>67.16</v>
      </c>
      <c r="F2865" s="4" t="s">
        <v>10</v>
      </c>
      <c r="G2865" s="4" t="s">
        <v>10</v>
      </c>
      <c r="H2865" s="4"/>
      <c r="I2865" s="4"/>
      <c r="J2865" s="4"/>
      <c r="K2865" s="9" t="s">
        <v>2743</v>
      </c>
      <c r="L2865" s="10">
        <v>44164</v>
      </c>
      <c r="M2865" s="4"/>
      <c r="N2865" s="1">
        <f>COUNTIF(K:K,K2865)</f>
        <v>1</v>
      </c>
      <c r="O2865" s="1" t="str">
        <f t="shared" si="45"/>
        <v>Expenses,amount,,source,,expence amount,67.16,category,H1,item1,H1,item2,item3,,item4,,des,شراء عبر نقاط البيع بطاقة: ***1693; مدى(أثير) من: ***3001 مبلغ: SAR 67.16 لدى: Ruba Muhammad Al Hamid st Al Nada في: 2020-11-29 18:34:13,dae,44164,note2,</v>
      </c>
      <c r="P2865">
        <f>COUNTIF(O:O,O2865)</f>
        <v>1</v>
      </c>
    </row>
    <row r="2866" spans="1:16" ht="30" customHeight="1" thickBot="1" x14ac:dyDescent="0.35">
      <c r="A2866" s="8">
        <v>44169.25922453704</v>
      </c>
      <c r="B2866" s="4" t="s">
        <v>9</v>
      </c>
      <c r="C2866" s="4"/>
      <c r="D2866" s="4"/>
      <c r="E2866" s="9">
        <v>61</v>
      </c>
      <c r="F2866" s="4" t="s">
        <v>14</v>
      </c>
      <c r="G2866" s="4"/>
      <c r="H2866" s="4"/>
      <c r="I2866" s="4" t="s">
        <v>14</v>
      </c>
      <c r="J2866" s="4"/>
      <c r="K2866" s="9" t="s">
        <v>2744</v>
      </c>
      <c r="L2866" s="10">
        <v>44165</v>
      </c>
      <c r="M2866" s="4"/>
      <c r="N2866" s="1">
        <f>COUNTIF(K:K,K2866)</f>
        <v>1</v>
      </c>
      <c r="O2866" s="1" t="str">
        <f t="shared" si="45"/>
        <v>Expenses,amount,,source,,expence amount,61,category,H2,item1,,item2,item3,H2,item4,,des,شراء عبر نقاط البيع بطاقة: ***1693; مدى(أثير) من: ***3001 مبلغ: SAR 61.00 لدى: JUDY FAST FOOD RESTAUR H في: 2020-11-30 19:29:28,dae,44165,note2,</v>
      </c>
      <c r="P2866">
        <f>COUNTIF(O:O,O2866)</f>
        <v>1</v>
      </c>
    </row>
    <row r="2867" spans="1:16" ht="30" customHeight="1" thickBot="1" x14ac:dyDescent="0.35">
      <c r="A2867" s="8">
        <v>44169.509363425925</v>
      </c>
      <c r="B2867" s="4" t="s">
        <v>9</v>
      </c>
      <c r="C2867" s="4"/>
      <c r="D2867" s="4"/>
      <c r="E2867" s="9">
        <v>250</v>
      </c>
      <c r="F2867" s="4" t="s">
        <v>20</v>
      </c>
      <c r="G2867" s="4"/>
      <c r="H2867" s="4" t="s">
        <v>26</v>
      </c>
      <c r="I2867" s="4"/>
      <c r="J2867" s="4"/>
      <c r="K2867" s="9" t="s">
        <v>2745</v>
      </c>
      <c r="L2867" s="10">
        <v>44166</v>
      </c>
      <c r="M2867" s="9" t="s">
        <v>2746</v>
      </c>
      <c r="N2867" s="1">
        <f>COUNTIF(K:K,K2867)</f>
        <v>1</v>
      </c>
      <c r="O2867" s="1" t="str">
        <f t="shared" si="45"/>
        <v>Expenses,amount,,source,,expence amount,250,category,Me,item1,,item2Car Maintenance,item3,,item4,,des,مشتريات نقاط البيع بطاقة: **4529;مدى(تطبيق مدى Pay) من: xx007 مبلغ: 250.00 SAR لدى: ARABTALMAJD EST دولة: السعودية في: 2020/12/01 18:48,dae,44166,note2,كفر جديد</v>
      </c>
      <c r="P2867" t="e">
        <f>COUNTIF(O:O,O2867)</f>
        <v>#VALUE!</v>
      </c>
    </row>
    <row r="2868" spans="1:16" ht="30" customHeight="1" thickBot="1" x14ac:dyDescent="0.35">
      <c r="A2868" s="8">
        <v>44169.509976851848</v>
      </c>
      <c r="B2868" s="4" t="s">
        <v>9</v>
      </c>
      <c r="C2868" s="4"/>
      <c r="D2868" s="4"/>
      <c r="E2868" s="9">
        <v>215.45</v>
      </c>
      <c r="F2868" s="4" t="s">
        <v>10</v>
      </c>
      <c r="G2868" s="4" t="s">
        <v>10</v>
      </c>
      <c r="H2868" s="4"/>
      <c r="I2868" s="4"/>
      <c r="J2868" s="4"/>
      <c r="K2868" s="9" t="s">
        <v>2747</v>
      </c>
      <c r="L2868" s="10">
        <v>44166</v>
      </c>
      <c r="M2868" s="4"/>
      <c r="N2868" s="1">
        <f>COUNTIF(K:K,K2868)</f>
        <v>1</v>
      </c>
      <c r="O2868" s="1" t="str">
        <f t="shared" si="45"/>
        <v>Expenses,amount,,source,,expence amount,215.45,category,H1,item1,H1,item2,item3,,item4,,des,مشتريات نقاط البيع بطاقة: **4529;مدى(تطبيق مدى Pay) من: xx007 مبلغ: 215.45 SAR لدى: TAMIMI MARKETS S162 دولة: السعودية في: 2020/12/01 19:51,dae,44166,note2,</v>
      </c>
      <c r="P2868">
        <f>COUNTIF(O:O,O2868)</f>
        <v>1</v>
      </c>
    </row>
    <row r="2869" spans="1:16" ht="30" customHeight="1" thickBot="1" x14ac:dyDescent="0.35">
      <c r="A2869" s="8">
        <v>44169.510555555556</v>
      </c>
      <c r="B2869" s="4" t="s">
        <v>9</v>
      </c>
      <c r="C2869" s="4"/>
      <c r="D2869" s="4"/>
      <c r="E2869" s="9">
        <v>150</v>
      </c>
      <c r="F2869" s="4" t="s">
        <v>14</v>
      </c>
      <c r="G2869" s="4"/>
      <c r="H2869" s="4"/>
      <c r="I2869" s="4" t="s">
        <v>14</v>
      </c>
      <c r="J2869" s="4"/>
      <c r="K2869" s="9" t="s">
        <v>2748</v>
      </c>
      <c r="L2869" s="10">
        <v>44166</v>
      </c>
      <c r="M2869" s="4"/>
      <c r="N2869" s="1">
        <f>COUNTIF(K:K,K2869)</f>
        <v>1</v>
      </c>
      <c r="O2869" s="1" t="str">
        <f t="shared" si="45"/>
        <v>Expenses,amount,,source,,expence amount,150,category,H2,item1,,item2,item3,H2,item4,,des,سحب: صراف آلي بطاقة: **4529 مدى دولة: السعودية من: xx007 مبلغ: 150.00 SAR في: 2020/12/01 20:24,dae,44166,note2,</v>
      </c>
      <c r="P2869">
        <f>COUNTIF(O:O,O2869)</f>
        <v>1</v>
      </c>
    </row>
    <row r="2870" spans="1:16" ht="30" customHeight="1" thickBot="1" x14ac:dyDescent="0.35">
      <c r="A2870" s="8">
        <v>44169.511134259257</v>
      </c>
      <c r="B2870" s="4" t="s">
        <v>9</v>
      </c>
      <c r="C2870" s="4"/>
      <c r="D2870" s="4"/>
      <c r="E2870" s="9">
        <v>33.659999999999997</v>
      </c>
      <c r="F2870" s="4" t="s">
        <v>14</v>
      </c>
      <c r="G2870" s="4"/>
      <c r="H2870" s="4"/>
      <c r="I2870" s="4" t="s">
        <v>14</v>
      </c>
      <c r="J2870" s="4"/>
      <c r="K2870" s="9" t="s">
        <v>2749</v>
      </c>
      <c r="L2870" s="10">
        <v>44166</v>
      </c>
      <c r="M2870" s="4"/>
      <c r="N2870" s="1">
        <f>COUNTIF(K:K,K2870)</f>
        <v>1</v>
      </c>
      <c r="O2870" s="1" t="str">
        <f t="shared" si="45"/>
        <v>Expenses,amount,,source,,expence amount,33.66,category,H2,item1,,item2,item3,H2,item4,,des,مشتريات نقاط البيع بطاقة: **4529;مدى(أثير) من: xx007 مبلغ: 30.66 SAR لدى: Al Othaim Markets BR دولة: السعودية في: 2020/12/01 21:02,dae,44166,note2,</v>
      </c>
      <c r="P2870">
        <f>COUNTIF(O:O,O2870)</f>
        <v>1</v>
      </c>
    </row>
    <row r="2871" spans="1:16" ht="30" customHeight="1" thickBot="1" x14ac:dyDescent="0.35">
      <c r="A2871" s="8">
        <v>44169.598449074074</v>
      </c>
      <c r="B2871" s="4" t="s">
        <v>9</v>
      </c>
      <c r="C2871" s="4"/>
      <c r="D2871" s="4"/>
      <c r="E2871" s="9">
        <v>495</v>
      </c>
      <c r="F2871" s="4" t="s">
        <v>20</v>
      </c>
      <c r="G2871" s="4"/>
      <c r="H2871" s="4" t="s">
        <v>30</v>
      </c>
      <c r="I2871" s="4"/>
      <c r="J2871" s="4"/>
      <c r="K2871" s="12" t="s">
        <v>2750</v>
      </c>
      <c r="L2871" s="10">
        <v>44166</v>
      </c>
      <c r="M2871" s="9" t="s">
        <v>2751</v>
      </c>
      <c r="N2871" s="1">
        <f>COUNTIF(K:K,K2871)</f>
        <v>1</v>
      </c>
      <c r="O2871" s="1" t="str">
        <f t="shared" si="45"/>
        <v>Expenses,amount,,source,,expence amount,495,category,Me,item1,,item2Other,item3,,item4,,des,مشتريات نقاط البيع بطاقة: **4529;مدى(تطبيق مدى Pay) من: xx007 مبلغ: 495.00 SAR لدى: MOHAMMED ALWADANI EST دولة: السعودية في: 2020/12/01 22:51,dae,44166,note2,صيانة الحاسب</v>
      </c>
      <c r="P2871" t="e">
        <f>COUNTIF(O:O,O2871)</f>
        <v>#VALUE!</v>
      </c>
    </row>
    <row r="2872" spans="1:16" ht="30" customHeight="1" thickBot="1" x14ac:dyDescent="0.35">
      <c r="A2872" s="8">
        <v>44169.599097222221</v>
      </c>
      <c r="B2872" s="4" t="s">
        <v>9</v>
      </c>
      <c r="C2872" s="4"/>
      <c r="D2872" s="4"/>
      <c r="E2872" s="9">
        <v>20</v>
      </c>
      <c r="F2872" s="4" t="s">
        <v>20</v>
      </c>
      <c r="G2872" s="4"/>
      <c r="H2872" s="4" t="s">
        <v>74</v>
      </c>
      <c r="I2872" s="4"/>
      <c r="J2872" s="4"/>
      <c r="K2872" s="9" t="s">
        <v>2752</v>
      </c>
      <c r="L2872" s="10">
        <v>44167</v>
      </c>
      <c r="M2872" s="4"/>
      <c r="N2872" s="1">
        <f>COUNTIF(K:K,K2872)</f>
        <v>1</v>
      </c>
      <c r="O2872" s="1" t="str">
        <f t="shared" si="45"/>
        <v>Expenses,amount,,source,,expence amount,20,category,Me,item1,,item2Food,item3,,item4,,des,مشتريات نقاط البيع بطاقة: **4529;مدى(تطبيق مدى Pay) من: xx007 مبلغ: 20.00 SAR لدى: KUDU R0071HD دولة: السعودية في: 2020/12/02 08:41,dae,44167,note2,</v>
      </c>
      <c r="P2872">
        <f>COUNTIF(O:O,O2872)</f>
        <v>1</v>
      </c>
    </row>
    <row r="2873" spans="1:16" ht="30" customHeight="1" thickBot="1" x14ac:dyDescent="0.35">
      <c r="A2873" s="8">
        <v>44169.599722222221</v>
      </c>
      <c r="B2873" s="4" t="s">
        <v>9</v>
      </c>
      <c r="C2873" s="4"/>
      <c r="D2873" s="4"/>
      <c r="E2873" s="11">
        <v>2000</v>
      </c>
      <c r="F2873" s="4" t="s">
        <v>14</v>
      </c>
      <c r="G2873" s="4"/>
      <c r="H2873" s="4"/>
      <c r="I2873" s="4" t="s">
        <v>14</v>
      </c>
      <c r="J2873" s="4"/>
      <c r="K2873" s="9" t="s">
        <v>2753</v>
      </c>
      <c r="L2873" s="10">
        <v>44167</v>
      </c>
      <c r="M2873" s="4"/>
      <c r="N2873" s="1">
        <f>COUNTIF(K:K,K2873)</f>
        <v>1</v>
      </c>
      <c r="O2873" s="1" t="str">
        <f t="shared" si="45"/>
        <v>Expenses,amount,,source,,expence amount,2000,category,H2,item1,,item2,item3,H2,item4,,des,حوالة صادرة: محلية من: xx007 مبلغ: 2008.05 SAR في: 2020/12/02 09:42,dae,44167,note2,</v>
      </c>
      <c r="P2873">
        <f>COUNTIF(O:O,O2873)</f>
        <v>1</v>
      </c>
    </row>
    <row r="2874" spans="1:16" ht="30" customHeight="1" thickBot="1" x14ac:dyDescent="0.35">
      <c r="A2874" s="8">
        <v>44169.600243055553</v>
      </c>
      <c r="B2874" s="4" t="s">
        <v>9</v>
      </c>
      <c r="C2874" s="4"/>
      <c r="D2874" s="4"/>
      <c r="E2874" s="9">
        <v>60</v>
      </c>
      <c r="F2874" s="4" t="s">
        <v>20</v>
      </c>
      <c r="G2874" s="4"/>
      <c r="H2874" s="4" t="s">
        <v>84</v>
      </c>
      <c r="I2874" s="4"/>
      <c r="J2874" s="4"/>
      <c r="K2874" s="9" t="s">
        <v>2754</v>
      </c>
      <c r="L2874" s="10">
        <v>44167</v>
      </c>
      <c r="M2874" s="4"/>
      <c r="N2874" s="1">
        <f>COUNTIF(K:K,K2874)</f>
        <v>1</v>
      </c>
      <c r="O2874" s="1" t="str">
        <f t="shared" si="45"/>
        <v>Expenses,amount,,source,,expence amount,60,category,Me,item1,,item2Coffee,item3,,item4,,des,مشتريات نقاط البيع بطاقة: **4529;مدى(تطبيق مدى Pay) من: xx007 مبلغ: 60.00 SAR لدى: FOCUS دولة: السعودية في: 2020/12/02 13:57,dae,44167,note2,</v>
      </c>
      <c r="P2874">
        <f>COUNTIF(O:O,O2874)</f>
        <v>1</v>
      </c>
    </row>
    <row r="2875" spans="1:16" ht="30" customHeight="1" thickBot="1" x14ac:dyDescent="0.35">
      <c r="A2875" s="8">
        <v>44169.6643287037</v>
      </c>
      <c r="B2875" s="4" t="s">
        <v>9</v>
      </c>
      <c r="C2875" s="4"/>
      <c r="D2875" s="4"/>
      <c r="E2875" s="9">
        <v>37</v>
      </c>
      <c r="F2875" s="4" t="s">
        <v>20</v>
      </c>
      <c r="G2875" s="4"/>
      <c r="H2875" s="4" t="s">
        <v>45</v>
      </c>
      <c r="I2875" s="4"/>
      <c r="J2875" s="4"/>
      <c r="K2875" s="9" t="s">
        <v>2755</v>
      </c>
      <c r="L2875" s="10">
        <v>44167</v>
      </c>
      <c r="M2875" s="4"/>
      <c r="N2875" s="1">
        <f>COUNTIF(K:K,K2875)</f>
        <v>1</v>
      </c>
      <c r="O2875" s="1" t="str">
        <f t="shared" si="45"/>
        <v>Expenses,amount,,source,,expence amount,37,category,Me,item1,,item2Laundry,item3,,item4,,des,مشتريات نقاط البيع بطاقة: **4529;مدى(تطبيق مدى Pay) من: xx007 مبلغ: 37.00 SAR لدى: laundry HAYA ALI دولة: السعودية في: 2020/12/02 16:22,dae,44167,note2,</v>
      </c>
      <c r="P2875">
        <f>COUNTIF(O:O,O2875)</f>
        <v>1</v>
      </c>
    </row>
    <row r="2876" spans="1:16" ht="30" customHeight="1" thickBot="1" x14ac:dyDescent="0.35">
      <c r="A2876" s="8">
        <v>44169.664976851855</v>
      </c>
      <c r="B2876" s="4" t="s">
        <v>9</v>
      </c>
      <c r="C2876" s="4"/>
      <c r="D2876" s="4"/>
      <c r="E2876" s="9">
        <v>58.65</v>
      </c>
      <c r="F2876" s="4" t="s">
        <v>10</v>
      </c>
      <c r="G2876" s="4" t="s">
        <v>10</v>
      </c>
      <c r="H2876" s="4"/>
      <c r="I2876" s="4"/>
      <c r="J2876" s="4"/>
      <c r="K2876" s="9" t="s">
        <v>2756</v>
      </c>
      <c r="L2876" s="10">
        <v>44167</v>
      </c>
      <c r="M2876" s="4"/>
      <c r="N2876" s="1">
        <f>COUNTIF(K:K,K2876)</f>
        <v>1</v>
      </c>
      <c r="O2876" s="1" t="str">
        <f t="shared" si="45"/>
        <v>Expenses,amount,,source,,expence amount,58.65,category,H1,item1,H1,item2,item3,,item4,,des,مشتريات نقاط البيع بطاقة: **4529;مدى(تطبيق مدى Pay) من: xx007 مبلغ: 58.65 SAR لدى: Ruba Muhammad Al دولة: السعودية في: 2020/12/02 16:31,dae,44167,note2,</v>
      </c>
      <c r="P2876">
        <f>COUNTIF(O:O,O2876)</f>
        <v>1</v>
      </c>
    </row>
    <row r="2877" spans="1:16" ht="30" customHeight="1" thickBot="1" x14ac:dyDescent="0.35">
      <c r="A2877" s="8">
        <v>44169.665925925925</v>
      </c>
      <c r="B2877" s="4" t="s">
        <v>9</v>
      </c>
      <c r="C2877" s="4"/>
      <c r="D2877" s="4"/>
      <c r="E2877" s="9">
        <v>50</v>
      </c>
      <c r="F2877" s="4" t="s">
        <v>20</v>
      </c>
      <c r="G2877" s="4"/>
      <c r="H2877" s="4" t="s">
        <v>22</v>
      </c>
      <c r="I2877" s="4"/>
      <c r="J2877" s="4"/>
      <c r="K2877" s="9" t="s">
        <v>2757</v>
      </c>
      <c r="L2877" s="10">
        <v>44167</v>
      </c>
      <c r="M2877" s="4"/>
      <c r="N2877" s="1">
        <f>COUNTIF(K:K,K2877)</f>
        <v>1</v>
      </c>
      <c r="O2877" s="1" t="str">
        <f t="shared" si="45"/>
        <v>Expenses,amount,,source,,expence amount,50,category,Me,item1,,item2Fuel,item3,,item4,,des,مشتريات نقاط البيع بطاقة: **4529;مدى(تطبيق مدى Pay) من: xx007 مبلغ: 50.00 SAR لدى: ALATOZ FOR RETROL دولة: السعودية في: 2020/12/02 19:17,dae,44167,note2,</v>
      </c>
      <c r="P2877">
        <f>COUNTIF(O:O,O2877)</f>
        <v>1</v>
      </c>
    </row>
    <row r="2878" spans="1:16" ht="30" customHeight="1" thickBot="1" x14ac:dyDescent="0.35">
      <c r="A2878" s="8">
        <v>44169.666527777779</v>
      </c>
      <c r="B2878" s="4" t="s">
        <v>9</v>
      </c>
      <c r="C2878" s="4"/>
      <c r="D2878" s="4"/>
      <c r="E2878" s="9">
        <v>39</v>
      </c>
      <c r="F2878" s="4" t="s">
        <v>14</v>
      </c>
      <c r="G2878" s="4"/>
      <c r="H2878" s="4"/>
      <c r="I2878" s="4" t="s">
        <v>14</v>
      </c>
      <c r="J2878" s="4"/>
      <c r="K2878" s="9" t="s">
        <v>2758</v>
      </c>
      <c r="L2878" s="10">
        <v>44167</v>
      </c>
      <c r="M2878" s="4"/>
      <c r="N2878" s="1">
        <f>COUNTIF(K:K,K2878)</f>
        <v>1</v>
      </c>
      <c r="O2878" s="1" t="str">
        <f t="shared" si="45"/>
        <v>Expenses,amount,,source,,expence amount,39,category,H2,item1,,item2,item3,H2,item4,,des,مشتريات نقاط البيع بطاقة: **4529;مدى(تطبيق مدى Pay) من: xx007 مبلغ: 39.00 SAR لدى: MCDONALDS AL NADA دولة: السعودية في: 2020/12/02 19:27,dae,44167,note2,</v>
      </c>
      <c r="P2878">
        <f>COUNTIF(O:O,O2878)</f>
        <v>1</v>
      </c>
    </row>
    <row r="2879" spans="1:16" ht="30" customHeight="1" thickBot="1" x14ac:dyDescent="0.35">
      <c r="A2879" s="8">
        <v>44169.690451388888</v>
      </c>
      <c r="B2879" s="4" t="s">
        <v>9</v>
      </c>
      <c r="C2879" s="4"/>
      <c r="D2879" s="4"/>
      <c r="E2879" s="9">
        <v>22</v>
      </c>
      <c r="F2879" s="4" t="s">
        <v>14</v>
      </c>
      <c r="G2879" s="4"/>
      <c r="H2879" s="4"/>
      <c r="I2879" s="4" t="s">
        <v>14</v>
      </c>
      <c r="J2879" s="4"/>
      <c r="K2879" s="9" t="s">
        <v>2759</v>
      </c>
      <c r="L2879" s="10">
        <v>44167</v>
      </c>
      <c r="M2879" s="4"/>
      <c r="N2879" s="1">
        <f>COUNTIF(K:K,K2879)</f>
        <v>1</v>
      </c>
      <c r="O2879" s="1" t="str">
        <f t="shared" si="45"/>
        <v>Expenses,amount,,source,,expence amount,22,category,H2,item1,,item2,item3,H2,item4,,des,مشتريات نقاط البيع بطاقة: **4529;مدى(تطبيق مدى Pay) من: xx007 مبلغ: 22.00 SAR لدى: MCDONALDS AL NADA دولة: السعودية في: 2020/12/02 20:50,dae,44167,note2,</v>
      </c>
      <c r="P2879">
        <f>COUNTIF(O:O,O2879)</f>
        <v>1</v>
      </c>
    </row>
    <row r="2880" spans="1:16" ht="30" customHeight="1" thickBot="1" x14ac:dyDescent="0.35">
      <c r="A2880" s="8">
        <v>44169.691064814811</v>
      </c>
      <c r="B2880" s="4" t="s">
        <v>9</v>
      </c>
      <c r="C2880" s="4"/>
      <c r="D2880" s="4"/>
      <c r="E2880" s="9">
        <v>1430</v>
      </c>
      <c r="F2880" s="4" t="s">
        <v>14</v>
      </c>
      <c r="G2880" s="4"/>
      <c r="H2880" s="4"/>
      <c r="I2880" s="4" t="s">
        <v>826</v>
      </c>
      <c r="J2880" s="4"/>
      <c r="K2880" s="9" t="s">
        <v>2760</v>
      </c>
      <c r="L2880" s="10">
        <v>44167</v>
      </c>
      <c r="M2880" s="4"/>
      <c r="N2880" s="1">
        <f>COUNTIF(K:K,K2880)</f>
        <v>1</v>
      </c>
      <c r="O2880" s="1" t="str">
        <f t="shared" si="45"/>
        <v>Expenses,amount,,source,,expence amount,1430,category,H2,item1,,item2,item3,Electricity,item4,,des,سداد فاتورة من: xx007 مبلغ: 1430.00 SAR مفوتر: الشركة السعودية للكهرباء في: 2020/12/02 23:34,dae,44167,note2,</v>
      </c>
      <c r="P2880">
        <f>COUNTIF(O:O,O2880)</f>
        <v>1</v>
      </c>
    </row>
    <row r="2881" spans="1:16" ht="30" customHeight="1" thickBot="1" x14ac:dyDescent="0.35">
      <c r="A2881" s="8">
        <v>44169.822372685187</v>
      </c>
      <c r="B2881" s="4" t="s">
        <v>9</v>
      </c>
      <c r="C2881" s="4"/>
      <c r="D2881" s="4"/>
      <c r="E2881" s="9">
        <v>138.13</v>
      </c>
      <c r="F2881" s="4" t="s">
        <v>20</v>
      </c>
      <c r="G2881" s="4"/>
      <c r="H2881" s="4" t="s">
        <v>110</v>
      </c>
      <c r="I2881" s="4"/>
      <c r="J2881" s="4"/>
      <c r="K2881" s="9" t="s">
        <v>2761</v>
      </c>
      <c r="L2881" s="10">
        <v>44168</v>
      </c>
      <c r="M2881" s="4"/>
      <c r="N2881" s="1">
        <f>COUNTIF(K:K,K2881)</f>
        <v>1</v>
      </c>
      <c r="O2881" s="1" t="str">
        <f t="shared" si="45"/>
        <v>Expenses,amount,,source,,expence amount,138.13,category,Me,item1,,item2Communication,item3,,item4,,des,سداد فاتورة من: xx007 مبلغ: 138.13 SAR مفوتر: الاتصالات السعودية في: 2020/12/03 09:27,dae,44168,note2,</v>
      </c>
      <c r="P2881">
        <f>COUNTIF(O:O,O2881)</f>
        <v>1</v>
      </c>
    </row>
    <row r="2882" spans="1:16" ht="30" customHeight="1" thickBot="1" x14ac:dyDescent="0.35">
      <c r="A2882" s="8">
        <v>44169.823171296295</v>
      </c>
      <c r="B2882" s="4" t="s">
        <v>9</v>
      </c>
      <c r="C2882" s="4"/>
      <c r="D2882" s="4"/>
      <c r="E2882" s="9">
        <v>113.1</v>
      </c>
      <c r="F2882" s="4" t="s">
        <v>60</v>
      </c>
      <c r="G2882" s="4"/>
      <c r="H2882" s="4"/>
      <c r="I2882" s="4"/>
      <c r="J2882" s="4"/>
      <c r="K2882" s="9" t="s">
        <v>2762</v>
      </c>
      <c r="L2882" s="10">
        <v>44168</v>
      </c>
      <c r="M2882" s="4"/>
      <c r="N2882" s="1">
        <f>COUNTIF(K:K,K2882)</f>
        <v>1</v>
      </c>
      <c r="O2882" s="1" t="str">
        <f t="shared" si="45"/>
        <v>Expenses,amount,,source,,expence amount,113.1,category,Res,item1,,item2,item3,,item4,,des,مشتريات نقاط البيع بطاقة: **4529;مدى(تطبيق مدى Pay) من: xx007 مبلغ: 113.10 SAR لدى: Aldawaa PH 605 دولة: السعودية في: 2020/12/03 11:15,dae,44168,note2,</v>
      </c>
      <c r="P2882">
        <f>COUNTIF(O:O,O2882)</f>
        <v>1</v>
      </c>
    </row>
    <row r="2883" spans="1:16" ht="30" customHeight="1" thickBot="1" x14ac:dyDescent="0.35">
      <c r="A2883" s="8">
        <v>44170.852453703701</v>
      </c>
      <c r="B2883" s="4" t="s">
        <v>9</v>
      </c>
      <c r="C2883" s="4"/>
      <c r="D2883" s="4"/>
      <c r="E2883" s="9">
        <v>12</v>
      </c>
      <c r="F2883" s="4" t="s">
        <v>60</v>
      </c>
      <c r="G2883" s="4"/>
      <c r="H2883" s="4"/>
      <c r="I2883" s="4"/>
      <c r="J2883" s="4"/>
      <c r="K2883" s="9" t="s">
        <v>2763</v>
      </c>
      <c r="L2883" s="10">
        <v>44168</v>
      </c>
      <c r="M2883" s="4"/>
      <c r="N2883" s="1">
        <f>COUNTIF(K:K,K2883)</f>
        <v>1</v>
      </c>
      <c r="O2883" s="1" t="str">
        <f t="shared" si="45"/>
        <v>Expenses,amount,,source,,expence amount,12,category,Res,item1,,item2,item3,,item4,,des,مشتريات إنترنت بطاقة: **4529;مدى من: xx007 مبلغ: 12.00 SAR لدى: Careem Transportation في: 2020/12/03 14:06,dae,44168,note2,</v>
      </c>
      <c r="P2883">
        <f>COUNTIF(O:O,O2883)</f>
        <v>1</v>
      </c>
    </row>
    <row r="2884" spans="1:16" ht="30" customHeight="1" thickBot="1" x14ac:dyDescent="0.35">
      <c r="A2884" s="8">
        <v>44170.854062500002</v>
      </c>
      <c r="B2884" s="4" t="s">
        <v>9</v>
      </c>
      <c r="C2884" s="4"/>
      <c r="D2884" s="4"/>
      <c r="E2884" s="9">
        <v>48</v>
      </c>
      <c r="F2884" s="4" t="s">
        <v>60</v>
      </c>
      <c r="G2884" s="4"/>
      <c r="H2884" s="4"/>
      <c r="I2884" s="4"/>
      <c r="J2884" s="4"/>
      <c r="K2884" s="9" t="s">
        <v>2764</v>
      </c>
      <c r="L2884" s="10">
        <v>44168</v>
      </c>
      <c r="M2884" s="4"/>
      <c r="N2884" s="1">
        <f>COUNTIF(K:K,K2884)</f>
        <v>1</v>
      </c>
      <c r="O2884" s="1" t="str">
        <f t="shared" si="45"/>
        <v>Expenses,amount,,source,,expence amount,48,category,Res,item1,,item2,item3,,item4,,des,مشتريات إنترنت بطاقة: **4529;مدى من: xx007 مبلغ: 48.00 SAR لدى: Careem Transportation في: 2020/12/03 15:06,dae,44168,note2,</v>
      </c>
      <c r="P2884">
        <f>COUNTIF(O:O,O2884)</f>
        <v>1</v>
      </c>
    </row>
    <row r="2885" spans="1:16" ht="30" customHeight="1" thickBot="1" x14ac:dyDescent="0.35">
      <c r="A2885" s="8">
        <v>44170.854710648149</v>
      </c>
      <c r="B2885" s="4" t="s">
        <v>9</v>
      </c>
      <c r="C2885" s="4"/>
      <c r="D2885" s="4"/>
      <c r="E2885" s="9">
        <v>24</v>
      </c>
      <c r="F2885" s="4" t="s">
        <v>20</v>
      </c>
      <c r="G2885" s="4"/>
      <c r="H2885" s="4" t="s">
        <v>84</v>
      </c>
      <c r="I2885" s="4"/>
      <c r="J2885" s="4"/>
      <c r="K2885" s="9" t="s">
        <v>2765</v>
      </c>
      <c r="L2885" s="10">
        <v>44168</v>
      </c>
      <c r="M2885" s="4"/>
      <c r="N2885" s="1">
        <f>COUNTIF(K:K,K2885)</f>
        <v>1</v>
      </c>
      <c r="O2885" s="1" t="str">
        <f t="shared" si="45"/>
        <v>Expenses,amount,,source,,expence amount,24,category,Me,item1,,item2Coffee,item3,,item4,,des,مشتريات نقاط البيع بطاقة: **4529;مدى(تطبيق مدى Pay) من: xx007 مبلغ: 24.00 SAR لدى: JAVA TIME CO دولة: السعودية في: 2020/12/03 18:29,dae,44168,note2,</v>
      </c>
      <c r="P2885">
        <f>COUNTIF(O:O,O2885)</f>
        <v>1</v>
      </c>
    </row>
    <row r="2886" spans="1:16" ht="30" customHeight="1" thickBot="1" x14ac:dyDescent="0.35">
      <c r="A2886" s="8">
        <v>44170.855231481481</v>
      </c>
      <c r="B2886" s="4" t="s">
        <v>9</v>
      </c>
      <c r="C2886" s="4"/>
      <c r="D2886" s="4"/>
      <c r="E2886" s="9">
        <v>7</v>
      </c>
      <c r="F2886" s="4" t="s">
        <v>20</v>
      </c>
      <c r="G2886" s="4"/>
      <c r="H2886" s="4" t="s">
        <v>84</v>
      </c>
      <c r="I2886" s="4"/>
      <c r="J2886" s="4"/>
      <c r="K2886" s="9" t="s">
        <v>2766</v>
      </c>
      <c r="L2886" s="10">
        <v>44168</v>
      </c>
      <c r="M2886" s="4"/>
      <c r="N2886" s="1">
        <f>COUNTIF(K:K,K2886)</f>
        <v>1</v>
      </c>
      <c r="O2886" s="1" t="str">
        <f t="shared" si="45"/>
        <v>Expenses,amount,,source,,expence amount,7,category,Me,item1,,item2Coffee,item3,,item4,,des,مشتريات نقاط البيع بطاقة: **4529;مدى(تطبيق مدى Pay) من: xx007 مبلغ: 7.00 SAR لدى: NAS TALQIMAH LTQDEAM دولة: السعودية في: 2020/12/03 19:23,dae,44168,note2,</v>
      </c>
      <c r="P2886">
        <f>COUNTIF(O:O,O2886)</f>
        <v>1</v>
      </c>
    </row>
    <row r="2887" spans="1:16" ht="30" customHeight="1" thickBot="1" x14ac:dyDescent="0.35">
      <c r="A2887" s="8">
        <v>44171.405752314815</v>
      </c>
      <c r="B2887" s="4" t="s">
        <v>9</v>
      </c>
      <c r="C2887" s="4"/>
      <c r="D2887" s="4"/>
      <c r="E2887" s="9">
        <v>74</v>
      </c>
      <c r="F2887" s="4" t="s">
        <v>14</v>
      </c>
      <c r="G2887" s="4"/>
      <c r="H2887" s="4"/>
      <c r="I2887" s="4" t="s">
        <v>14</v>
      </c>
      <c r="J2887" s="4"/>
      <c r="K2887" s="9" t="s">
        <v>2767</v>
      </c>
      <c r="L2887" s="10">
        <v>44165</v>
      </c>
      <c r="M2887" s="4"/>
      <c r="N2887" s="1">
        <f>COUNTIF(K:K,K2887)</f>
        <v>1</v>
      </c>
      <c r="O2887" s="1" t="str">
        <f t="shared" si="45"/>
        <v>Expenses,amount,,source,,expence amount,74,category,H2,item1,,item2,item3,H2,item4,,des,شراء عبر نقاط البيع بطاقة: ***1693; مدى(أثير) من: ***3001 مبلغ: SAR 74.00 لدى: HERFY1124 في: 2020-11-30 19:31:01,dae,44165,note2,</v>
      </c>
      <c r="P2887">
        <f>COUNTIF(O:O,O2887)</f>
        <v>1</v>
      </c>
    </row>
    <row r="2888" spans="1:16" ht="30" customHeight="1" thickBot="1" x14ac:dyDescent="0.35">
      <c r="A2888" s="8">
        <v>44171.406377314815</v>
      </c>
      <c r="B2888" s="4" t="s">
        <v>9</v>
      </c>
      <c r="C2888" s="4"/>
      <c r="D2888" s="4"/>
      <c r="E2888" s="9">
        <v>200</v>
      </c>
      <c r="F2888" s="4" t="s">
        <v>14</v>
      </c>
      <c r="G2888" s="4"/>
      <c r="H2888" s="4"/>
      <c r="I2888" s="4" t="s">
        <v>14</v>
      </c>
      <c r="J2888" s="4"/>
      <c r="K2888" s="9" t="s">
        <v>2768</v>
      </c>
      <c r="L2888" s="10">
        <v>44166</v>
      </c>
      <c r="M2888" s="4"/>
      <c r="N2888" s="1">
        <f>COUNTIF(K:K,K2888)</f>
        <v>1</v>
      </c>
      <c r="O2888" s="1" t="str">
        <f t="shared" si="45"/>
        <v>Expenses,amount,,source,,expence amount,200,category,H2,item1,,item2,item3,H2,item4,,des,سحب: صراف آلي بطاقة: ***1693;مدى من: ***3001 مبلغ: SAR 200.00 في: 2020-12-01 15:36:43,dae,44166,note2,</v>
      </c>
      <c r="P2888">
        <f>COUNTIF(O:O,O2888)</f>
        <v>1</v>
      </c>
    </row>
    <row r="2889" spans="1:16" ht="30" customHeight="1" thickBot="1" x14ac:dyDescent="0.35">
      <c r="A2889" s="8">
        <v>44171.443379629629</v>
      </c>
      <c r="B2889" s="4" t="s">
        <v>9</v>
      </c>
      <c r="C2889" s="4"/>
      <c r="D2889" s="4"/>
      <c r="E2889" s="9">
        <v>20</v>
      </c>
      <c r="F2889" s="4" t="s">
        <v>14</v>
      </c>
      <c r="G2889" s="4"/>
      <c r="H2889" s="4"/>
      <c r="I2889" s="4" t="s">
        <v>14</v>
      </c>
      <c r="J2889" s="4"/>
      <c r="K2889" s="9" t="s">
        <v>2769</v>
      </c>
      <c r="L2889" s="10">
        <v>44167</v>
      </c>
      <c r="M2889" s="4"/>
      <c r="N2889" s="1">
        <f>COUNTIF(K:K,K2889)</f>
        <v>1</v>
      </c>
      <c r="O2889" s="1" t="str">
        <f t="shared" si="45"/>
        <v>Expenses,amount,,source,,expence amount,20,category,H2,item1,,item2,item3,H2,item4,,des,شراء عبر نقاط البيع بطاقة: ***1693; مدى(أثير) من: ***3001 مبلغ: SAR 20.00 لدى: FIFTY FRUITS RESTAURAN hborhood في: 2020-12-02 19:31:36,dae,44167,note2,</v>
      </c>
      <c r="P2889">
        <f>COUNTIF(O:O,O2889)</f>
        <v>1</v>
      </c>
    </row>
    <row r="2890" spans="1:16" ht="30" customHeight="1" thickBot="1" x14ac:dyDescent="0.35">
      <c r="A2890" s="8">
        <v>44171.444166666668</v>
      </c>
      <c r="B2890" s="4" t="s">
        <v>9</v>
      </c>
      <c r="C2890" s="4"/>
      <c r="D2890" s="4"/>
      <c r="E2890" s="9">
        <v>500</v>
      </c>
      <c r="F2890" s="4" t="s">
        <v>60</v>
      </c>
      <c r="G2890" s="4"/>
      <c r="H2890" s="4"/>
      <c r="I2890" s="4"/>
      <c r="J2890" s="4"/>
      <c r="K2890" s="9" t="s">
        <v>2770</v>
      </c>
      <c r="L2890" s="10">
        <v>44168</v>
      </c>
      <c r="M2890" s="4"/>
      <c r="N2890" s="1">
        <f>COUNTIF(K:K,K2890)</f>
        <v>1</v>
      </c>
      <c r="O2890" s="1" t="str">
        <f t="shared" si="45"/>
        <v>Expenses,amount,,source,,expence amount,500,category,Res,item1,,item2,item3,,item4,,des,حوالة صادرة: محلية من: ***3001 مبلغ: SAR 507.00 في: 2020-12-03 11:45:13,dae,44168,note2,</v>
      </c>
      <c r="P2890">
        <f>COUNTIF(O:O,O2890)</f>
        <v>1</v>
      </c>
    </row>
    <row r="2891" spans="1:16" ht="30" customHeight="1" thickBot="1" x14ac:dyDescent="0.35">
      <c r="A2891" s="8">
        <v>44171.64949074074</v>
      </c>
      <c r="B2891" s="4" t="s">
        <v>9</v>
      </c>
      <c r="C2891" s="4"/>
      <c r="D2891" s="4"/>
      <c r="E2891" s="9">
        <v>400</v>
      </c>
      <c r="F2891" s="4" t="s">
        <v>14</v>
      </c>
      <c r="G2891" s="4"/>
      <c r="H2891" s="4"/>
      <c r="I2891" s="4" t="s">
        <v>14</v>
      </c>
      <c r="J2891" s="4"/>
      <c r="K2891" s="9" t="s">
        <v>2771</v>
      </c>
      <c r="L2891" s="10">
        <v>44168</v>
      </c>
      <c r="M2891" s="4"/>
      <c r="N2891" s="1">
        <f>COUNTIF(K:K,K2891)</f>
        <v>1</v>
      </c>
      <c r="O2891" s="1" t="str">
        <f t="shared" si="45"/>
        <v>Expenses,amount,,source,,expence amount,400,category,H2,item1,,item2,item3,H2,item4,,des,سحب: صراف آلي بطاقة: **4529 مدى دولة: السعودية من: xx007 مبلغ: 400.00 SAR في: 2020/12/03 21:28,dae,44168,note2,</v>
      </c>
      <c r="P2891">
        <f>COUNTIF(O:O,O2891)</f>
        <v>1</v>
      </c>
    </row>
    <row r="2892" spans="1:16" ht="30" customHeight="1" thickBot="1" x14ac:dyDescent="0.35">
      <c r="A2892" s="8">
        <v>44171.650266203702</v>
      </c>
      <c r="B2892" s="4" t="s">
        <v>9</v>
      </c>
      <c r="C2892" s="4"/>
      <c r="D2892" s="4"/>
      <c r="E2892" s="9">
        <v>105.25</v>
      </c>
      <c r="F2892" s="4" t="s">
        <v>10</v>
      </c>
      <c r="G2892" s="4" t="s">
        <v>10</v>
      </c>
      <c r="H2892" s="4"/>
      <c r="I2892" s="4"/>
      <c r="J2892" s="4"/>
      <c r="K2892" s="9" t="s">
        <v>2772</v>
      </c>
      <c r="L2892" s="10">
        <v>44169</v>
      </c>
      <c r="M2892" s="4"/>
      <c r="N2892" s="1">
        <f>COUNTIF(K:K,K2892)</f>
        <v>1</v>
      </c>
      <c r="O2892" s="1" t="str">
        <f t="shared" si="45"/>
        <v>Expenses,amount,,source,,expence amount,105.25,category,H1,item1,H1,item2,item3,,item4,,des,مشتريات نقاط البيع بطاقة: **4529;مدى(تطبيق مدى Pay) من: xx007 مبلغ: 105.25 SAR لدى: PANDA RETAIL COMPANY P دولة: السعودية في: 2020/12/04 10:14,dae,44169,note2,</v>
      </c>
      <c r="P2892">
        <f>COUNTIF(O:O,O2892)</f>
        <v>1</v>
      </c>
    </row>
    <row r="2893" spans="1:16" ht="30" customHeight="1" thickBot="1" x14ac:dyDescent="0.35">
      <c r="A2893" s="8">
        <v>44172.505439814813</v>
      </c>
      <c r="B2893" s="4" t="s">
        <v>9</v>
      </c>
      <c r="C2893" s="4"/>
      <c r="D2893" s="4"/>
      <c r="E2893" s="9">
        <v>35</v>
      </c>
      <c r="F2893" s="4" t="s">
        <v>10</v>
      </c>
      <c r="G2893" s="4" t="s">
        <v>10</v>
      </c>
      <c r="H2893" s="4"/>
      <c r="I2893" s="4"/>
      <c r="J2893" s="4"/>
      <c r="K2893" s="9" t="s">
        <v>2773</v>
      </c>
      <c r="L2893" s="10">
        <v>44169</v>
      </c>
      <c r="M2893" s="9" t="s">
        <v>2774</v>
      </c>
      <c r="N2893" s="1">
        <f>COUNTIF(K:K,K2893)</f>
        <v>1</v>
      </c>
      <c r="O2893" s="1" t="str">
        <f t="shared" si="45"/>
        <v>Expenses,amount,,source,,expence amount,35,category,H1,item1,H1,item2,item3,,item4,,des,مشتريات نقاط البيع بطاقة: **4529;مدى(تطبيق مدى Pay) من: xx007 مبلغ: 35.00 SAR لدى: jawdat althimar دولة: السعودية في: 2020/12/04 10:27,dae,44169,note2,ملحمة كبدة</v>
      </c>
      <c r="P2893">
        <f>COUNTIF(O:O,O2893)</f>
        <v>1</v>
      </c>
    </row>
    <row r="2894" spans="1:16" ht="30" customHeight="1" thickBot="1" x14ac:dyDescent="0.35">
      <c r="A2894" s="8">
        <v>44172.505983796298</v>
      </c>
      <c r="B2894" s="4" t="s">
        <v>9</v>
      </c>
      <c r="C2894" s="4"/>
      <c r="D2894" s="4"/>
      <c r="E2894" s="9">
        <v>43</v>
      </c>
      <c r="F2894" s="4" t="s">
        <v>10</v>
      </c>
      <c r="G2894" s="4" t="s">
        <v>24</v>
      </c>
      <c r="H2894" s="4"/>
      <c r="I2894" s="4"/>
      <c r="J2894" s="4"/>
      <c r="K2894" s="9" t="s">
        <v>2775</v>
      </c>
      <c r="L2894" s="10">
        <v>44169</v>
      </c>
      <c r="M2894" s="4"/>
      <c r="N2894" s="1">
        <f>COUNTIF(K:K,K2894)</f>
        <v>1</v>
      </c>
      <c r="O2894" s="1" t="str">
        <f t="shared" si="45"/>
        <v>Expenses,amount,,source,,expence amount,43,category,H1,item1,Batool,item2,item3,,item4,,des,مشتريات إنترنت بطاقة: **4529;مدى من: xx007 مبلغ: 43.00 SAR لدى: HungerStation في: 2020/12/04 14:20,dae,44169,note2,</v>
      </c>
      <c r="P2894">
        <f>COUNTIF(O:O,O2894)</f>
        <v>1</v>
      </c>
    </row>
    <row r="2895" spans="1:16" ht="30" customHeight="1" thickBot="1" x14ac:dyDescent="0.35">
      <c r="A2895" s="8">
        <v>44172.860081018516</v>
      </c>
      <c r="B2895" s="4" t="s">
        <v>9</v>
      </c>
      <c r="C2895" s="4"/>
      <c r="D2895" s="4"/>
      <c r="E2895" s="9">
        <v>50</v>
      </c>
      <c r="F2895" s="4" t="s">
        <v>14</v>
      </c>
      <c r="G2895" s="4"/>
      <c r="H2895" s="4"/>
      <c r="I2895" s="4" t="s">
        <v>14</v>
      </c>
      <c r="J2895" s="4"/>
      <c r="K2895" s="9" t="s">
        <v>2776</v>
      </c>
      <c r="L2895" s="10">
        <v>44169</v>
      </c>
      <c r="M2895" s="4"/>
      <c r="N2895" s="1">
        <f>COUNTIF(K:K,K2895)</f>
        <v>1</v>
      </c>
      <c r="O2895" s="1" t="str">
        <f t="shared" si="45"/>
        <v>Expenses,amount,,source,,expence amount,50,category,H2,item1,,item2,item3,H2,item4,,des,سحب: صراف آلي بطاقة: **4529 مدى دولة: السعودية من: xx007 مبلغ: 50.00 SAR في: 2020/12/04 15:23,dae,44169,note2,</v>
      </c>
      <c r="P2895">
        <f>COUNTIF(O:O,O2895)</f>
        <v>1</v>
      </c>
    </row>
    <row r="2896" spans="1:16" ht="30" customHeight="1" thickBot="1" x14ac:dyDescent="0.35">
      <c r="A2896" s="8">
        <v>44172.860798611109</v>
      </c>
      <c r="B2896" s="4" t="s">
        <v>9</v>
      </c>
      <c r="C2896" s="4"/>
      <c r="D2896" s="4"/>
      <c r="E2896" s="9">
        <v>240</v>
      </c>
      <c r="F2896" s="4" t="s">
        <v>14</v>
      </c>
      <c r="G2896" s="4"/>
      <c r="H2896" s="4"/>
      <c r="I2896" s="4" t="s">
        <v>14</v>
      </c>
      <c r="J2896" s="4"/>
      <c r="K2896" s="9" t="s">
        <v>2777</v>
      </c>
      <c r="L2896" s="10">
        <v>44139</v>
      </c>
      <c r="M2896" s="4"/>
      <c r="N2896" s="1">
        <f>COUNTIF(K:K,K2896)</f>
        <v>1</v>
      </c>
      <c r="O2896" s="1" t="str">
        <f t="shared" si="45"/>
        <v>Expenses,amount,,source,,expence amount,240,category,H2,item1,,item2,item3,H2,item4,,des,مشتريات نقاط البيع بطاقة: **4529;مدى(تطبيق مدى Pay) من: xx007 مبلغ: 240.00 SAR لدى: Sugar Sprinkles Co دولة: السعودية في: 2020/12/04 19:42,dae,44139,note2,</v>
      </c>
      <c r="P2896">
        <f>COUNTIF(O:O,O2896)</f>
        <v>1</v>
      </c>
    </row>
    <row r="2897" spans="1:16" ht="30" customHeight="1" thickBot="1" x14ac:dyDescent="0.35">
      <c r="A2897" s="8">
        <v>44172.875173611108</v>
      </c>
      <c r="B2897" s="4" t="s">
        <v>9</v>
      </c>
      <c r="C2897" s="4"/>
      <c r="D2897" s="4"/>
      <c r="E2897" s="9">
        <v>50</v>
      </c>
      <c r="F2897" s="4" t="s">
        <v>20</v>
      </c>
      <c r="G2897" s="4"/>
      <c r="H2897" s="4" t="s">
        <v>22</v>
      </c>
      <c r="I2897" s="4"/>
      <c r="J2897" s="4"/>
      <c r="K2897" s="9" t="s">
        <v>2778</v>
      </c>
      <c r="L2897" s="10">
        <v>44170</v>
      </c>
      <c r="M2897" s="4"/>
      <c r="N2897" s="1">
        <f>COUNTIF(K:K,K2897)</f>
        <v>1</v>
      </c>
      <c r="O2897" s="1" t="str">
        <f t="shared" si="45"/>
        <v>Expenses,amount,,source,,expence amount,50,category,Me,item1,,item2Fuel,item3,,item4,,des,مشتريات نقاط البيع بطاقة: **4529;مدى(تطبيق مدى Pay) من: xx007 مبلغ: 50.00 SAR لدى: ALDREES116 دولة: السعودية في: 2020/12/05 13:04,dae,44170,note2,</v>
      </c>
      <c r="P2897">
        <f>COUNTIF(O:O,O2897)</f>
        <v>1</v>
      </c>
    </row>
    <row r="2898" spans="1:16" ht="30" customHeight="1" thickBot="1" x14ac:dyDescent="0.35">
      <c r="A2898" s="8">
        <v>44172.87605324074</v>
      </c>
      <c r="B2898" s="4" t="s">
        <v>9</v>
      </c>
      <c r="C2898" s="4"/>
      <c r="D2898" s="4"/>
      <c r="E2898" s="9">
        <v>42.69</v>
      </c>
      <c r="F2898" s="4" t="s">
        <v>14</v>
      </c>
      <c r="G2898" s="4"/>
      <c r="H2898" s="4"/>
      <c r="I2898" s="4" t="s">
        <v>14</v>
      </c>
      <c r="J2898" s="4"/>
      <c r="K2898" s="9" t="s">
        <v>2779</v>
      </c>
      <c r="L2898" s="10">
        <v>44170</v>
      </c>
      <c r="M2898" s="9" t="s">
        <v>2780</v>
      </c>
      <c r="N2898" s="1">
        <f>COUNTIF(K:K,K2898)</f>
        <v>1</v>
      </c>
      <c r="O2898" s="1" t="str">
        <f t="shared" si="45"/>
        <v>Expenses,amount,,source,,expence amount,42.69,category,H2,item1,,item2,item3,H2,item4,,des,مشتريات نقاط البيع بطاقة: **4529;مدى(أثير) من: xx007 مبلغ: 42.69 SAR لدى: AHMED ALI ALGAIDY EST دولة: السعودية في: 2020/12/05 13:09,dae,44170,note2,بقالة في طريق منتزه البحيرات</v>
      </c>
      <c r="P2898" t="e">
        <f>COUNTIF(O:O,O2898)</f>
        <v>#VALUE!</v>
      </c>
    </row>
    <row r="2899" spans="1:16" ht="30" customHeight="1" thickBot="1" x14ac:dyDescent="0.35">
      <c r="A2899" s="8">
        <v>44172.926099537035</v>
      </c>
      <c r="B2899" s="4" t="s">
        <v>9</v>
      </c>
      <c r="C2899" s="4"/>
      <c r="D2899" s="4"/>
      <c r="E2899" s="9">
        <v>66</v>
      </c>
      <c r="F2899" s="4" t="s">
        <v>20</v>
      </c>
      <c r="G2899" s="4"/>
      <c r="H2899" s="4" t="s">
        <v>30</v>
      </c>
      <c r="I2899" s="4"/>
      <c r="J2899" s="4"/>
      <c r="K2899" s="9" t="s">
        <v>2781</v>
      </c>
      <c r="L2899" s="10">
        <v>44170</v>
      </c>
      <c r="M2899" s="4"/>
      <c r="N2899" s="1">
        <f>COUNTIF(K:K,K2899)</f>
        <v>1</v>
      </c>
      <c r="O2899" s="1" t="str">
        <f t="shared" si="45"/>
        <v>Expenses,amount,,source,,expence amount,66,category,Me,item1,,item2Other,item3,,item4,,des,مشتريات إنترنت بطاقة: **4529;مدى من: xx007 مبلغ: 17 USD لدى: Pipedrive OUe في: 2020/12/05 14:45,dae,44170,note2,</v>
      </c>
      <c r="P2899">
        <f>COUNTIF(O:O,O2899)</f>
        <v>1</v>
      </c>
    </row>
    <row r="2900" spans="1:16" ht="30" customHeight="1" thickBot="1" x14ac:dyDescent="0.35">
      <c r="A2900" s="8">
        <v>44172.926585648151</v>
      </c>
      <c r="B2900" s="4" t="s">
        <v>9</v>
      </c>
      <c r="C2900" s="4"/>
      <c r="D2900" s="4"/>
      <c r="E2900" s="9">
        <v>173.18</v>
      </c>
      <c r="F2900" s="4" t="s">
        <v>10</v>
      </c>
      <c r="G2900" s="4" t="s">
        <v>10</v>
      </c>
      <c r="H2900" s="4"/>
      <c r="I2900" s="4"/>
      <c r="J2900" s="4"/>
      <c r="K2900" s="9" t="s">
        <v>2782</v>
      </c>
      <c r="L2900" s="10">
        <v>44170</v>
      </c>
      <c r="M2900" s="4"/>
      <c r="N2900" s="1">
        <f>COUNTIF(K:K,K2900)</f>
        <v>1</v>
      </c>
      <c r="O2900" s="1" t="str">
        <f t="shared" si="45"/>
        <v>Expenses,amount,,source,,expence amount,173.18,category,H1,item1,H1,item2,item3,,item4,,des,مشتريات نقاط البيع بطاقة: **4529;مدى(تطبيق مدى Pay) من: xx007 مبلغ: 173.18 SAR لدى: HATTAN FISH دولة: السعودية في: 2020/12/05 18:05,dae,44170,note2,</v>
      </c>
      <c r="P2900">
        <f>COUNTIF(O:O,O2900)</f>
        <v>1</v>
      </c>
    </row>
    <row r="2901" spans="1:16" ht="30" customHeight="1" thickBot="1" x14ac:dyDescent="0.35">
      <c r="A2901" s="8">
        <v>44172.991747685184</v>
      </c>
      <c r="B2901" s="4" t="s">
        <v>9</v>
      </c>
      <c r="C2901" s="4"/>
      <c r="D2901" s="4"/>
      <c r="E2901" s="9">
        <v>138.44999999999999</v>
      </c>
      <c r="F2901" s="4" t="s">
        <v>10</v>
      </c>
      <c r="G2901" s="4" t="s">
        <v>10</v>
      </c>
      <c r="H2901" s="4"/>
      <c r="I2901" s="4"/>
      <c r="J2901" s="4"/>
      <c r="K2901" s="9" t="s">
        <v>2783</v>
      </c>
      <c r="L2901" s="10">
        <v>44170</v>
      </c>
      <c r="M2901" s="4"/>
      <c r="N2901" s="1">
        <f>COUNTIF(K:K,K2901)</f>
        <v>1</v>
      </c>
      <c r="O2901" s="1" t="str">
        <f t="shared" si="45"/>
        <v>Expenses,amount,,source,,expence amount,138.45,category,H1,item1,H1,item2,item3,,item4,,des,مشتريات نقاط البيع بطاقة: **4529;مدى(تطبيق مدى Pay) من: xx007 مبلغ: 138.45 SAR لدى: Al Othaim Markets BR 7 دولة: السعودية في: 2020/12/05 18:33,dae,44170,note2,</v>
      </c>
      <c r="P2901">
        <f>COUNTIF(O:O,O2901)</f>
        <v>1</v>
      </c>
    </row>
    <row r="2902" spans="1:16" ht="30" customHeight="1" thickBot="1" x14ac:dyDescent="0.35">
      <c r="A2902" s="8">
        <v>44172.992256944446</v>
      </c>
      <c r="B2902" s="4" t="s">
        <v>9</v>
      </c>
      <c r="C2902" s="4"/>
      <c r="D2902" s="4"/>
      <c r="E2902" s="9">
        <v>200</v>
      </c>
      <c r="F2902" s="4" t="s">
        <v>14</v>
      </c>
      <c r="G2902" s="4"/>
      <c r="H2902" s="4"/>
      <c r="I2902" s="4" t="s">
        <v>14</v>
      </c>
      <c r="J2902" s="4"/>
      <c r="K2902" s="9" t="s">
        <v>2784</v>
      </c>
      <c r="L2902" s="10">
        <v>44170</v>
      </c>
      <c r="M2902" s="4"/>
      <c r="N2902" s="1">
        <f>COUNTIF(K:K,K2902)</f>
        <v>1</v>
      </c>
      <c r="O2902" s="1" t="str">
        <f t="shared" si="45"/>
        <v>Expenses,amount,,source,,expence amount,200,category,H2,item1,,item2,item3,H2,item4,,des,مشتريات نقاط البيع بطاقة: **4529;مدى(أثير) من: xx007 مبلغ: 200.00 SAR لدى: EMTIAZ RESTRANT CO دولة: السعودية في: 2020/12/05 19:40,dae,44170,note2,</v>
      </c>
      <c r="P2902">
        <f>COUNTIF(O:O,O2902)</f>
        <v>1</v>
      </c>
    </row>
    <row r="2903" spans="1:16" ht="30" customHeight="1" thickBot="1" x14ac:dyDescent="0.35">
      <c r="A2903" s="8">
        <v>44173.287893518522</v>
      </c>
      <c r="B2903" s="4" t="s">
        <v>9</v>
      </c>
      <c r="C2903" s="4"/>
      <c r="D2903" s="4"/>
      <c r="E2903" s="9">
        <v>12.65</v>
      </c>
      <c r="F2903" s="4" t="s">
        <v>20</v>
      </c>
      <c r="G2903" s="4"/>
      <c r="H2903" s="4" t="s">
        <v>306</v>
      </c>
      <c r="I2903" s="4"/>
      <c r="J2903" s="4"/>
      <c r="K2903" s="9" t="s">
        <v>2785</v>
      </c>
      <c r="L2903" s="10">
        <v>44140</v>
      </c>
      <c r="M2903" s="4"/>
      <c r="N2903" s="1">
        <f>COUNTIF(K:K,K2903)</f>
        <v>1</v>
      </c>
      <c r="O2903" s="1" t="str">
        <f t="shared" si="45"/>
        <v>Expenses,amount,,source,,expence amount,12.65,category,Me,item1,,item2Pharmacy,item3,,item4,,des,مشتريات نقاط البيع بطاقة: **4529;مدى(تطبيق مدى Pay) من: xx007 مبلغ: 12.65 SAR لدى: ADAM PHARMACY 21 دولة: السعودية في: 2020/12/05 22:48,dae,44140,note2,</v>
      </c>
      <c r="P2903">
        <f>COUNTIF(O:O,O2903)</f>
        <v>1</v>
      </c>
    </row>
    <row r="2904" spans="1:16" ht="30" customHeight="1" thickBot="1" x14ac:dyDescent="0.35">
      <c r="A2904" s="8">
        <v>44173.288854166669</v>
      </c>
      <c r="B2904" s="4" t="s">
        <v>9</v>
      </c>
      <c r="C2904" s="4"/>
      <c r="D2904" s="4"/>
      <c r="E2904" s="9">
        <v>46.25</v>
      </c>
      <c r="F2904" s="4" t="s">
        <v>10</v>
      </c>
      <c r="G2904" s="4" t="s">
        <v>10</v>
      </c>
      <c r="H2904" s="4"/>
      <c r="I2904" s="4"/>
      <c r="J2904" s="4"/>
      <c r="K2904" s="9" t="s">
        <v>2786</v>
      </c>
      <c r="L2904" s="10">
        <v>44171</v>
      </c>
      <c r="M2904" s="4"/>
      <c r="N2904" s="1">
        <f>COUNTIF(K:K,K2904)</f>
        <v>1</v>
      </c>
      <c r="O2904" s="1" t="str">
        <f t="shared" si="45"/>
        <v>Expenses,amount,,source,,expence amount,46.25,category,H1,item1,H1,item2,item3,,item4,,des,مشتريات نقاط البيع بطاقة: **4529;مدى(تطبيق مدى Pay) من: xx007 مبلغ: 46.25 SAR لدى: RUBA MOHAMMED BIN دولة: السعودية في: 2020/12/06 15:30,dae,44171,note2,</v>
      </c>
      <c r="P2904">
        <f>COUNTIF(O:O,O2904)</f>
        <v>1</v>
      </c>
    </row>
    <row r="2905" spans="1:16" ht="30" customHeight="1" thickBot="1" x14ac:dyDescent="0.35">
      <c r="A2905" s="8">
        <v>44173.481608796297</v>
      </c>
      <c r="B2905" s="4" t="s">
        <v>9</v>
      </c>
      <c r="C2905" s="4"/>
      <c r="D2905" s="4"/>
      <c r="E2905" s="9">
        <v>20</v>
      </c>
      <c r="F2905" s="4" t="s">
        <v>20</v>
      </c>
      <c r="G2905" s="4"/>
      <c r="H2905" s="4" t="s">
        <v>45</v>
      </c>
      <c r="I2905" s="4"/>
      <c r="J2905" s="4"/>
      <c r="K2905" s="9" t="s">
        <v>2787</v>
      </c>
      <c r="L2905" s="10">
        <v>44171</v>
      </c>
      <c r="M2905" s="4"/>
      <c r="N2905" s="1">
        <f>COUNTIF(K:K,K2905)</f>
        <v>1</v>
      </c>
      <c r="O2905" s="1" t="str">
        <f t="shared" si="45"/>
        <v>Expenses,amount,,source,,expence amount,20,category,Me,item1,,item2Laundry,item3,,item4,,des,مشتريات نقاط البيع بطاقة: **4529;مدى(تطبيق مدى Pay) من: xx007 مبلغ: 20.00 SAR لدى: laundry HAYA ALI دولة: السعودية في: 2020/12/06 15:36,dae,44171,note2,</v>
      </c>
      <c r="P2905">
        <f>COUNTIF(O:O,O2905)</f>
        <v>1</v>
      </c>
    </row>
    <row r="2906" spans="1:16" ht="30" customHeight="1" thickBot="1" x14ac:dyDescent="0.35">
      <c r="A2906" s="8">
        <v>44173.482141203705</v>
      </c>
      <c r="B2906" s="4" t="s">
        <v>9</v>
      </c>
      <c r="C2906" s="4"/>
      <c r="D2906" s="4"/>
      <c r="E2906" s="9">
        <v>22</v>
      </c>
      <c r="F2906" s="4" t="s">
        <v>14</v>
      </c>
      <c r="G2906" s="4"/>
      <c r="H2906" s="4"/>
      <c r="I2906" s="4" t="s">
        <v>14</v>
      </c>
      <c r="J2906" s="4"/>
      <c r="K2906" s="9" t="s">
        <v>2788</v>
      </c>
      <c r="L2906" s="10">
        <v>44171</v>
      </c>
      <c r="M2906" s="4"/>
      <c r="N2906" s="1">
        <f>COUNTIF(K:K,K2906)</f>
        <v>1</v>
      </c>
      <c r="O2906" s="1" t="str">
        <f t="shared" ref="O2906:O2969" si="46">B2906&amp;","&amp;"amount"&amp;","&amp;C2906&amp;","&amp;"source"&amp;","&amp;D2906&amp;","&amp;"expence amount"&amp;","&amp;E2906&amp;","&amp;"category"&amp;","&amp;F2906&amp;","&amp;"item1"&amp;","&amp;G2906&amp;","&amp;"item2"&amp;H2906&amp;","&amp;"item3"&amp;","&amp;I2906&amp;","&amp;"item4"&amp;","&amp;J2906&amp;","&amp;"des"&amp;","&amp;K2906&amp;","&amp;"dae"&amp;","&amp;L2906&amp;","&amp;"note2"&amp;","&amp;M2906</f>
        <v>Expenses,amount,,source,,expence amount,22,category,H2,item1,,item2,item3,H2,item4,,des,مشتريات نقاط البيع بطاقة: **4529;مدى(تطبيق مدى Pay) من: xx007 مبلغ: 22.00 SAR لدى: hsham alrais دولة: السعودية في: 2020/12/06 20:33,dae,44171,note2,</v>
      </c>
      <c r="P2906">
        <f>COUNTIF(O:O,O2906)</f>
        <v>1</v>
      </c>
    </row>
    <row r="2907" spans="1:16" ht="30" customHeight="1" thickBot="1" x14ac:dyDescent="0.35">
      <c r="A2907" s="8">
        <v>44173.60255787037</v>
      </c>
      <c r="B2907" s="4" t="s">
        <v>9</v>
      </c>
      <c r="C2907" s="4"/>
      <c r="D2907" s="4"/>
      <c r="E2907" s="9">
        <v>20</v>
      </c>
      <c r="F2907" s="4" t="s">
        <v>14</v>
      </c>
      <c r="G2907" s="4"/>
      <c r="H2907" s="4"/>
      <c r="I2907" s="4" t="s">
        <v>14</v>
      </c>
      <c r="J2907" s="4"/>
      <c r="K2907" s="9" t="s">
        <v>2789</v>
      </c>
      <c r="L2907" s="10">
        <v>44172</v>
      </c>
      <c r="M2907" s="4"/>
      <c r="N2907" s="1">
        <f>COUNTIF(K:K,K2907)</f>
        <v>1</v>
      </c>
      <c r="O2907" s="1" t="str">
        <f t="shared" si="46"/>
        <v>Expenses,amount,,source,,expence amount,20,category,H2,item1,,item2,item3,H2,item4,,des,مشتريات نقاط البيع بطاقة: **4529;مدى(تطبيق مدى Pay) من: xx007 مبلغ: 20.00 SAR لدى: SEMSEMA RESTAURANT دولة: السعودية في: 2020/12/07 15:24,dae,44172,note2,</v>
      </c>
      <c r="P2907">
        <f>COUNTIF(O:O,O2907)</f>
        <v>1</v>
      </c>
    </row>
    <row r="2908" spans="1:16" ht="30" customHeight="1" thickBot="1" x14ac:dyDescent="0.35">
      <c r="A2908" s="8">
        <v>44173.603136574071</v>
      </c>
      <c r="B2908" s="4" t="s">
        <v>9</v>
      </c>
      <c r="C2908" s="4"/>
      <c r="D2908" s="4"/>
      <c r="E2908" s="9">
        <v>186</v>
      </c>
      <c r="F2908" s="4" t="s">
        <v>14</v>
      </c>
      <c r="G2908" s="4"/>
      <c r="H2908" s="4"/>
      <c r="I2908" s="4" t="s">
        <v>14</v>
      </c>
      <c r="J2908" s="4"/>
      <c r="K2908" s="9" t="s">
        <v>2790</v>
      </c>
      <c r="L2908" s="10">
        <v>44172</v>
      </c>
      <c r="M2908" s="4"/>
      <c r="N2908" s="1">
        <f>COUNTIF(K:K,K2908)</f>
        <v>1</v>
      </c>
      <c r="O2908" s="1" t="str">
        <f t="shared" si="46"/>
        <v>Expenses,amount,,source,,expence amount,186,category,H2,item1,,item2,item3,H2,item4,,des,مشتريات نقاط البيع بطاقة: **4529;مدى(تطبيق مدى Pay) من: xx007 مبلغ: 186.00 SAR لدى: hsham alrais دولة: السعودية في: 2020/12/07 15:41,dae,44172,note2,</v>
      </c>
      <c r="P2908">
        <f>COUNTIF(O:O,O2908)</f>
        <v>1</v>
      </c>
    </row>
    <row r="2909" spans="1:16" ht="30" customHeight="1" thickBot="1" x14ac:dyDescent="0.35">
      <c r="A2909" s="8">
        <v>44174.751666666663</v>
      </c>
      <c r="B2909" s="4" t="s">
        <v>9</v>
      </c>
      <c r="C2909" s="4"/>
      <c r="D2909" s="4"/>
      <c r="E2909" s="9">
        <v>71.88</v>
      </c>
      <c r="F2909" s="4" t="s">
        <v>10</v>
      </c>
      <c r="G2909" s="4" t="s">
        <v>10</v>
      </c>
      <c r="H2909" s="4"/>
      <c r="I2909" s="4"/>
      <c r="J2909" s="4"/>
      <c r="K2909" s="9" t="s">
        <v>2791</v>
      </c>
      <c r="L2909" s="10">
        <v>44172</v>
      </c>
      <c r="M2909" s="4"/>
      <c r="N2909" s="1">
        <f>COUNTIF(K:K,K2909)</f>
        <v>1</v>
      </c>
      <c r="O2909" s="1" t="str">
        <f t="shared" si="46"/>
        <v>Expenses,amount,,source,,expence amount,71.88,category,H1,item1,H1,item2,item3,,item4,,des,مشتريات نقاط البيع بطاقة: **4529;مدى(تطبيق مدى Pay) من: xx007 مبلغ: 71.88 SAR لدى: BSATEEN AL QASSEM دولة: السعودية في: 2020/12/07 20:07,dae,44172,note2,</v>
      </c>
      <c r="P2909">
        <f>COUNTIF(O:O,O2909)</f>
        <v>1</v>
      </c>
    </row>
    <row r="2910" spans="1:16" ht="30" customHeight="1" thickBot="1" x14ac:dyDescent="0.35">
      <c r="A2910" s="8">
        <v>44174.752106481479</v>
      </c>
      <c r="B2910" s="4" t="s">
        <v>9</v>
      </c>
      <c r="C2910" s="4"/>
      <c r="D2910" s="4"/>
      <c r="E2910" s="9">
        <v>150</v>
      </c>
      <c r="F2910" s="4" t="s">
        <v>14</v>
      </c>
      <c r="G2910" s="4"/>
      <c r="H2910" s="4"/>
      <c r="I2910" s="4" t="s">
        <v>14</v>
      </c>
      <c r="J2910" s="4"/>
      <c r="K2910" s="9" t="s">
        <v>2792</v>
      </c>
      <c r="L2910" s="10">
        <v>44172</v>
      </c>
      <c r="M2910" s="4"/>
      <c r="N2910" s="1">
        <f>COUNTIF(K:K,K2910)</f>
        <v>1</v>
      </c>
      <c r="O2910" s="1" t="str">
        <f t="shared" si="46"/>
        <v>Expenses,amount,,source,,expence amount,150,category,H2,item1,,item2,item3,H2,item4,,des,سحب: صراف آلي بطاقة: **4529 مدى دولة: السعودية من: xx007 مبلغ: 150.00 SAR في: 2020/12/07 20:42,dae,44172,note2,</v>
      </c>
      <c r="P2910">
        <f>COUNTIF(O:O,O2910)</f>
        <v>1</v>
      </c>
    </row>
    <row r="2911" spans="1:16" ht="30" customHeight="1" thickBot="1" x14ac:dyDescent="0.35">
      <c r="A2911" s="8">
        <v>44174.792569444442</v>
      </c>
      <c r="B2911" s="4" t="s">
        <v>9</v>
      </c>
      <c r="C2911" s="4"/>
      <c r="D2911" s="4"/>
      <c r="E2911" s="9">
        <v>30</v>
      </c>
      <c r="F2911" s="4" t="s">
        <v>10</v>
      </c>
      <c r="G2911" s="4" t="s">
        <v>10</v>
      </c>
      <c r="H2911" s="4"/>
      <c r="I2911" s="4"/>
      <c r="J2911" s="4"/>
      <c r="K2911" s="9" t="s">
        <v>2793</v>
      </c>
      <c r="L2911" s="10">
        <v>44172</v>
      </c>
      <c r="M2911" s="4"/>
      <c r="N2911" s="1">
        <f>COUNTIF(K:K,K2911)</f>
        <v>1</v>
      </c>
      <c r="O2911" s="1" t="str">
        <f t="shared" si="46"/>
        <v>Expenses,amount,,source,,expence amount,30,category,H1,item1,H1,item2,item3,,item4,,des,مشتريات نقاط البيع بطاقة: **4529;مدى(تطبيق مدى Pay) من: xx007 مبلغ: 30.00 SAR لدى: NAWAFED EST دولة: السعودية في: 2020/12/07 20:55,dae,44172,note2,</v>
      </c>
      <c r="P2911">
        <f>COUNTIF(O:O,O2911)</f>
        <v>1</v>
      </c>
    </row>
    <row r="2912" spans="1:16" ht="30" customHeight="1" thickBot="1" x14ac:dyDescent="0.35">
      <c r="A2912" s="8">
        <v>44174.79314814815</v>
      </c>
      <c r="B2912" s="4" t="s">
        <v>9</v>
      </c>
      <c r="C2912" s="4"/>
      <c r="D2912" s="4"/>
      <c r="E2912" s="9">
        <v>53.61</v>
      </c>
      <c r="F2912" s="4" t="s">
        <v>14</v>
      </c>
      <c r="G2912" s="4"/>
      <c r="H2912" s="4"/>
      <c r="I2912" s="4" t="s">
        <v>14</v>
      </c>
      <c r="J2912" s="4"/>
      <c r="K2912" s="9" t="s">
        <v>2794</v>
      </c>
      <c r="L2912" s="10">
        <v>44172</v>
      </c>
      <c r="M2912" s="4"/>
      <c r="N2912" s="1">
        <f>COUNTIF(K:K,K2912)</f>
        <v>1</v>
      </c>
      <c r="O2912" s="1" t="str">
        <f t="shared" si="46"/>
        <v>Expenses,amount,,source,,expence amount,53.61,category,H2,item1,,item2,item3,H2,item4,,des,مشتريات نقاط البيع بطاقة: **4529;مدى(أثير) من: xx007 مبلغ: 53.61 SAR لدى: AL OTHAIM MARKETS دولة: السعودية في: 2020/12/07 21:42,dae,44172,note2,</v>
      </c>
      <c r="P2912">
        <f>COUNTIF(O:O,O2912)</f>
        <v>1</v>
      </c>
    </row>
    <row r="2913" spans="1:16" ht="30" customHeight="1" thickBot="1" x14ac:dyDescent="0.35">
      <c r="A2913" s="8">
        <v>44174.832881944443</v>
      </c>
      <c r="B2913" s="4" t="s">
        <v>9</v>
      </c>
      <c r="C2913" s="4"/>
      <c r="D2913" s="4"/>
      <c r="E2913" s="9">
        <v>12</v>
      </c>
      <c r="F2913" s="4" t="s">
        <v>20</v>
      </c>
      <c r="G2913" s="4"/>
      <c r="H2913" s="4" t="s">
        <v>74</v>
      </c>
      <c r="I2913" s="4"/>
      <c r="J2913" s="4"/>
      <c r="K2913" s="9" t="s">
        <v>2795</v>
      </c>
      <c r="L2913" s="10">
        <v>44173</v>
      </c>
      <c r="M2913" s="4"/>
      <c r="N2913" s="1">
        <f>COUNTIF(K:K,K2913)</f>
        <v>1</v>
      </c>
      <c r="O2913" s="1" t="str">
        <f t="shared" si="46"/>
        <v>Expenses,amount,,source,,expence amount,12,category,Me,item1,,item2Food,item3,,item4,,des,مشتريات نقاط البيع بطاقة: **4529;مدى(تطبيق مدى Pay) من: xx007 مبلغ: 12.00 SAR لدى: MAMA NOURA دولة: السعودية في: 2020/12/08 06:52,dae,44173,note2,</v>
      </c>
      <c r="P2913">
        <f>COUNTIF(O:O,O2913)</f>
        <v>1</v>
      </c>
    </row>
    <row r="2914" spans="1:16" ht="30" customHeight="1" thickBot="1" x14ac:dyDescent="0.35">
      <c r="A2914" s="8">
        <v>44174.833333333336</v>
      </c>
      <c r="B2914" s="4" t="s">
        <v>9</v>
      </c>
      <c r="C2914" s="4"/>
      <c r="D2914" s="4"/>
      <c r="E2914" s="9">
        <v>10</v>
      </c>
      <c r="F2914" s="4" t="s">
        <v>20</v>
      </c>
      <c r="G2914" s="4"/>
      <c r="H2914" s="4" t="s">
        <v>84</v>
      </c>
      <c r="I2914" s="4"/>
      <c r="J2914" s="4"/>
      <c r="K2914" s="9" t="s">
        <v>2796</v>
      </c>
      <c r="L2914" s="10">
        <v>44173</v>
      </c>
      <c r="M2914" s="4"/>
      <c r="N2914" s="1">
        <f>COUNTIF(K:K,K2914)</f>
        <v>1</v>
      </c>
      <c r="O2914" s="1" t="str">
        <f t="shared" si="46"/>
        <v>Expenses,amount,,source,,expence amount,10,category,Me,item1,,item2Coffee,item3,,item4,,des,مشتريات نقاط البيع بطاقة: **4529;مدى(تطبيق مدى Pay) من: xx007 مبلغ: 10.00 SAR لدى: ADDRESS CAFE دولة: السعودية في: 2020/12/08 07:43,dae,44173,note2,</v>
      </c>
      <c r="P2914">
        <f>COUNTIF(O:O,O2914)</f>
        <v>1</v>
      </c>
    </row>
    <row r="2915" spans="1:16" ht="30" customHeight="1" thickBot="1" x14ac:dyDescent="0.35">
      <c r="A2915" s="8">
        <v>44174.868032407408</v>
      </c>
      <c r="B2915" s="4" t="s">
        <v>9</v>
      </c>
      <c r="C2915" s="4"/>
      <c r="D2915" s="4"/>
      <c r="E2915" s="9">
        <v>5</v>
      </c>
      <c r="F2915" s="4" t="s">
        <v>20</v>
      </c>
      <c r="G2915" s="4"/>
      <c r="H2915" s="4" t="s">
        <v>74</v>
      </c>
      <c r="I2915" s="4"/>
      <c r="J2915" s="4"/>
      <c r="K2915" s="9" t="s">
        <v>2797</v>
      </c>
      <c r="L2915" s="10">
        <v>44173</v>
      </c>
      <c r="M2915" s="4"/>
      <c r="N2915" s="1">
        <f>COUNTIF(K:K,K2915)</f>
        <v>1</v>
      </c>
      <c r="O2915" s="1" t="str">
        <f t="shared" si="46"/>
        <v>Expenses,amount,,source,,expence amount,5,category,Me,item1,,item2Food,item3,,item4,,des,مشتريات نقاط البيع بطاقة: **4529;مدى(تطبيق مدى Pay) من: xx007 مبلغ: 5.00 SAR لدى: MOHMMED KHALAF دولة: السعودية في: 2020/12/08 11:18,dae,44173,note2,</v>
      </c>
      <c r="P2915">
        <f>COUNTIF(O:O,O2915)</f>
        <v>1</v>
      </c>
    </row>
    <row r="2916" spans="1:16" ht="30" customHeight="1" thickBot="1" x14ac:dyDescent="0.35">
      <c r="A2916" s="8">
        <v>44174.868715277778</v>
      </c>
      <c r="B2916" s="4" t="s">
        <v>9</v>
      </c>
      <c r="C2916" s="4"/>
      <c r="D2916" s="4"/>
      <c r="E2916" s="9">
        <v>30</v>
      </c>
      <c r="F2916" s="4" t="s">
        <v>20</v>
      </c>
      <c r="G2916" s="4"/>
      <c r="H2916" s="4" t="s">
        <v>22</v>
      </c>
      <c r="I2916" s="4"/>
      <c r="J2916" s="4"/>
      <c r="K2916" s="9" t="s">
        <v>2798</v>
      </c>
      <c r="L2916" s="10">
        <v>44173</v>
      </c>
      <c r="M2916" s="4"/>
      <c r="N2916" s="1">
        <f>COUNTIF(K:K,K2916)</f>
        <v>1</v>
      </c>
      <c r="O2916" s="1" t="str">
        <f t="shared" si="46"/>
        <v>Expenses,amount,,source,,expence amount,30,category,Me,item1,,item2Fuel,item3,,item4,,des,مشتريات نقاط البيع بطاقة: **4529;مدى(تطبيق مدى Pay) من: xx007 مبلغ: 30.00 SAR لدى: KNOOZ GOLD STAISON EST دولة: السعودية في: 2020/12/08 13:11,dae,44173,note2,</v>
      </c>
      <c r="P2916">
        <f>COUNTIF(O:O,O2916)</f>
        <v>1</v>
      </c>
    </row>
    <row r="2917" spans="1:16" ht="30" customHeight="1" thickBot="1" x14ac:dyDescent="0.35">
      <c r="A2917" s="8">
        <v>44174.937835648147</v>
      </c>
      <c r="B2917" s="4" t="s">
        <v>9</v>
      </c>
      <c r="C2917" s="4"/>
      <c r="D2917" s="4"/>
      <c r="E2917" s="9">
        <v>68</v>
      </c>
      <c r="F2917" s="4" t="s">
        <v>14</v>
      </c>
      <c r="G2917" s="4"/>
      <c r="H2917" s="4"/>
      <c r="I2917" s="4" t="s">
        <v>14</v>
      </c>
      <c r="J2917" s="4"/>
      <c r="K2917" s="9" t="s">
        <v>2799</v>
      </c>
      <c r="L2917" s="10">
        <v>44173</v>
      </c>
      <c r="M2917" s="4"/>
      <c r="N2917" s="1">
        <f>COUNTIF(K:K,K2917)</f>
        <v>1</v>
      </c>
      <c r="O2917" s="1" t="str">
        <f t="shared" si="46"/>
        <v>Expenses,amount,,source,,expence amount,68,category,H2,item1,,item2,item3,H2,item4,,des,مشتريات نقاط البيع بطاقة: **4529;مدى(تطبيق مدى Pay) من: xx007 مبلغ: 68.00 SAR لدى: HERFY 1310 دولة: السعودية في: 2020/12/08 13:48,dae,44173,note2,</v>
      </c>
      <c r="P2917">
        <f>COUNTIF(O:O,O2917)</f>
        <v>1</v>
      </c>
    </row>
    <row r="2918" spans="1:16" ht="30" customHeight="1" thickBot="1" x14ac:dyDescent="0.35">
      <c r="A2918" s="8">
        <v>44174.938437500001</v>
      </c>
      <c r="B2918" s="4" t="s">
        <v>9</v>
      </c>
      <c r="C2918" s="4"/>
      <c r="D2918" s="4"/>
      <c r="E2918" s="9">
        <v>39.67</v>
      </c>
      <c r="F2918" s="4" t="s">
        <v>14</v>
      </c>
      <c r="G2918" s="4"/>
      <c r="H2918" s="4"/>
      <c r="I2918" s="4" t="s">
        <v>14</v>
      </c>
      <c r="J2918" s="4"/>
      <c r="K2918" s="9" t="s">
        <v>2800</v>
      </c>
      <c r="L2918" s="10">
        <v>44173</v>
      </c>
      <c r="M2918" s="4"/>
      <c r="N2918" s="1">
        <f>COUNTIF(K:K,K2918)</f>
        <v>1</v>
      </c>
      <c r="O2918" s="1" t="str">
        <f t="shared" si="46"/>
        <v>Expenses,amount,,source,,expence amount,39.67,category,H2,item1,,item2,item3,H2,item4,,des,مشتريات نقاط البيع بطاقة: **4529;مدى(تطبيق مدى Pay) من: xx007 مبلغ: 39.67 SAR لدى: Aghsan Albasatin Est دولة: السعودية في: 2020/12/08 20:09,dae,44173,note2,</v>
      </c>
      <c r="P2918">
        <f>COUNTIF(O:O,O2918)</f>
        <v>1</v>
      </c>
    </row>
    <row r="2919" spans="1:16" ht="30" customHeight="1" thickBot="1" x14ac:dyDescent="0.35">
      <c r="A2919" s="8">
        <v>44175.359178240738</v>
      </c>
      <c r="B2919" s="4" t="s">
        <v>9</v>
      </c>
      <c r="C2919" s="4"/>
      <c r="D2919" s="4"/>
      <c r="E2919" s="9">
        <v>7.5</v>
      </c>
      <c r="F2919" s="4" t="s">
        <v>20</v>
      </c>
      <c r="G2919" s="4"/>
      <c r="H2919" s="4" t="s">
        <v>74</v>
      </c>
      <c r="I2919" s="4"/>
      <c r="J2919" s="4"/>
      <c r="K2919" s="9" t="s">
        <v>2801</v>
      </c>
      <c r="L2919" s="10">
        <v>44155</v>
      </c>
      <c r="M2919" s="4"/>
      <c r="N2919" s="1">
        <f>COUNTIF(K:K,K2919)</f>
        <v>1</v>
      </c>
      <c r="O2919" s="1" t="str">
        <f t="shared" si="46"/>
        <v>Expenses,amount,,source,,expence amount,7.5,category,Me,item1,,item2Food,item3,,item4,,des,شراء عبر نقاط البيع بطاقة:*9034;مدى(أثير) من:*2984 لدى:NAJMAH HAY ALNADA مبلغ:SAR 7.50 في:20-11-20 19:00,dae,44155,note2,</v>
      </c>
      <c r="P2919">
        <f>COUNTIF(O:O,O2919)</f>
        <v>1</v>
      </c>
    </row>
    <row r="2920" spans="1:16" ht="30" customHeight="1" thickBot="1" x14ac:dyDescent="0.35">
      <c r="A2920" s="8">
        <v>44175.366307870368</v>
      </c>
      <c r="B2920" s="4" t="s">
        <v>17</v>
      </c>
      <c r="C2920" s="9">
        <v>1053</v>
      </c>
      <c r="D2920" s="9" t="s">
        <v>750</v>
      </c>
      <c r="E2920" s="4"/>
      <c r="F2920" s="4"/>
      <c r="G2920" s="4"/>
      <c r="H2920" s="4"/>
      <c r="I2920" s="4"/>
      <c r="J2920" s="4"/>
      <c r="K2920" s="9" t="s">
        <v>2802</v>
      </c>
      <c r="L2920" s="10">
        <v>44175</v>
      </c>
      <c r="M2920" s="4"/>
      <c r="N2920" s="1">
        <f>COUNTIF(K:K,K2920)</f>
        <v>1</v>
      </c>
      <c r="O2920" s="1" t="str">
        <f t="shared" si="46"/>
        <v>Income,amount,1053,source,حساب المواطن,expence amount,,category,,item1,,item2,item3,,item4,,des,اضافة SAR 1053.00 الى حسابك *2984 في 20-12-10 00:37 - حساب المواطن,dae,44175,note2,</v>
      </c>
      <c r="P2920">
        <f>COUNTIF(O:O,O2920)</f>
        <v>1</v>
      </c>
    </row>
    <row r="2921" spans="1:16" ht="30" customHeight="1" thickBot="1" x14ac:dyDescent="0.35">
      <c r="A2921" s="8">
        <v>44175.380219907405</v>
      </c>
      <c r="B2921" s="4" t="s">
        <v>9</v>
      </c>
      <c r="C2921" s="4"/>
      <c r="D2921" s="4"/>
      <c r="E2921" s="9">
        <v>50</v>
      </c>
      <c r="F2921" s="4" t="s">
        <v>14</v>
      </c>
      <c r="G2921" s="4"/>
      <c r="H2921" s="4"/>
      <c r="I2921" s="4" t="s">
        <v>14</v>
      </c>
      <c r="J2921" s="4"/>
      <c r="K2921" s="9" t="s">
        <v>3072</v>
      </c>
      <c r="L2921" s="10">
        <v>44173</v>
      </c>
      <c r="M2921" s="9" t="s">
        <v>2803</v>
      </c>
      <c r="N2921" s="1">
        <f>COUNTIF(K:K,K2921)</f>
        <v>2</v>
      </c>
      <c r="O2921" s="1" t="str">
        <f t="shared" si="46"/>
        <v>Expenses,amount,,source,,expence amount,50,category,H2,item1,,item2,item3,H2,item4,,des,50 aaa,dae,44173,note2,حديقة الملك فهد عجلات</v>
      </c>
      <c r="P2921">
        <f>COUNTIF(O:O,O2921)</f>
        <v>1</v>
      </c>
    </row>
    <row r="2922" spans="1:16" ht="30" customHeight="1" thickBot="1" x14ac:dyDescent="0.35">
      <c r="A2922" s="8">
        <v>44175.380879629629</v>
      </c>
      <c r="B2922" s="4" t="s">
        <v>9</v>
      </c>
      <c r="C2922" s="4"/>
      <c r="D2922" s="4"/>
      <c r="E2922" s="9">
        <v>14</v>
      </c>
      <c r="F2922" s="4" t="s">
        <v>20</v>
      </c>
      <c r="G2922" s="4"/>
      <c r="H2922" s="4" t="s">
        <v>74</v>
      </c>
      <c r="I2922" s="4"/>
      <c r="J2922" s="4"/>
      <c r="K2922" s="12" t="s">
        <v>2804</v>
      </c>
      <c r="L2922" s="10">
        <v>44174</v>
      </c>
      <c r="M2922" s="4"/>
      <c r="N2922" s="1">
        <f>COUNTIF(K:K,K2922)</f>
        <v>1</v>
      </c>
      <c r="O2922" s="1" t="str">
        <f t="shared" si="46"/>
        <v>Expenses,amount,,source,,expence amount,14,category,Me,item1,,item2Food,item3,,item4,,des,مشتريات نقاط البيع بطاقة: **4529;مدى(تطبيق مدى Pay) من: xx007 مبلغ: 14.00 SAR لدى: ABOU JABARA RESTAURANT دولة: السعودية في: 2020/12/09 09:27,dae,44174,note2,</v>
      </c>
      <c r="P2922">
        <f>COUNTIF(O:O,O2922)</f>
        <v>1</v>
      </c>
    </row>
    <row r="2923" spans="1:16" ht="30" customHeight="1" thickBot="1" x14ac:dyDescent="0.35">
      <c r="A2923" s="8">
        <v>44175.487766203703</v>
      </c>
      <c r="B2923" s="4" t="s">
        <v>9</v>
      </c>
      <c r="C2923" s="4"/>
      <c r="D2923" s="4"/>
      <c r="E2923" s="9">
        <v>20</v>
      </c>
      <c r="F2923" s="4" t="s">
        <v>14</v>
      </c>
      <c r="G2923" s="4"/>
      <c r="H2923" s="4"/>
      <c r="I2923" s="4" t="s">
        <v>14</v>
      </c>
      <c r="J2923" s="4"/>
      <c r="K2923" s="9" t="s">
        <v>2805</v>
      </c>
      <c r="L2923" s="10">
        <v>44168</v>
      </c>
      <c r="M2923" s="4"/>
      <c r="N2923" s="1">
        <f>COUNTIF(K:K,K2923)</f>
        <v>1</v>
      </c>
      <c r="O2923" s="1" t="str">
        <f t="shared" si="46"/>
        <v>Expenses,amount,,source,,expence amount,20,category,H2,item1,,item2,item3,H2,item4,,des,شراء عبر نقاط البيع بطاقة: ***1693; مدى(أثير) من: ***3001 مبلغ: SAR 20.00 لدى: 50 FROUITS في: 2020-12-03 21:16:44,dae,44168,note2,</v>
      </c>
      <c r="P2923">
        <f>COUNTIF(O:O,O2923)</f>
        <v>1</v>
      </c>
    </row>
    <row r="2924" spans="1:16" ht="30" customHeight="1" thickBot="1" x14ac:dyDescent="0.35">
      <c r="A2924" s="8">
        <v>44175.488275462965</v>
      </c>
      <c r="B2924" s="4" t="s">
        <v>9</v>
      </c>
      <c r="C2924" s="4"/>
      <c r="D2924" s="4"/>
      <c r="E2924" s="9">
        <v>61</v>
      </c>
      <c r="F2924" s="4" t="s">
        <v>14</v>
      </c>
      <c r="G2924" s="4"/>
      <c r="H2924" s="4"/>
      <c r="I2924" s="4" t="s">
        <v>14</v>
      </c>
      <c r="J2924" s="4"/>
      <c r="K2924" s="9" t="s">
        <v>2806</v>
      </c>
      <c r="L2924" s="10">
        <v>44168</v>
      </c>
      <c r="M2924" s="4"/>
      <c r="N2924" s="1">
        <f>COUNTIF(K:K,K2924)</f>
        <v>1</v>
      </c>
      <c r="O2924" s="1" t="str">
        <f t="shared" si="46"/>
        <v>Expenses,amount,,source,,expence amount,61,category,H2,item1,,item2,item3,H2,item4,,des,شراء عبر نقاط البيع بطاقة: ***1693; مدى(أثير) من: ***3001 مبلغ: SAR 61.00 لدى: HERFY 1266 في: 2020-12-03 21:40:57,dae,44168,note2,</v>
      </c>
      <c r="P2924">
        <f>COUNTIF(O:O,O2924)</f>
        <v>1</v>
      </c>
    </row>
    <row r="2925" spans="1:16" ht="30" customHeight="1" thickBot="1" x14ac:dyDescent="0.35">
      <c r="A2925" s="8">
        <v>44175.641608796293</v>
      </c>
      <c r="B2925" s="4" t="s">
        <v>9</v>
      </c>
      <c r="C2925" s="4"/>
      <c r="D2925" s="4"/>
      <c r="E2925" s="9">
        <v>94</v>
      </c>
      <c r="F2925" s="4" t="s">
        <v>10</v>
      </c>
      <c r="G2925" s="4" t="s">
        <v>10</v>
      </c>
      <c r="H2925" s="4"/>
      <c r="I2925" s="4"/>
      <c r="J2925" s="4"/>
      <c r="K2925" s="9" t="s">
        <v>2807</v>
      </c>
      <c r="L2925" s="10">
        <v>44169</v>
      </c>
      <c r="M2925" s="4"/>
      <c r="N2925" s="1">
        <f>COUNTIF(K:K,K2925)</f>
        <v>1</v>
      </c>
      <c r="O2925" s="1" t="str">
        <f t="shared" si="46"/>
        <v>Expenses,amount,,source,,expence amount,94,category,H1,item1,H1,item2,item3,,item4,,des,شراء عبر نقاط البيع بطاقة: ***1693; مدى(أثير) من: ***3001 مبلغ: SAR 94.00 لدى: STARBUCKS في: 2020-12-04 14:44:24,dae,44169,note2,</v>
      </c>
      <c r="P2925">
        <f>COUNTIF(O:O,O2925)</f>
        <v>1</v>
      </c>
    </row>
    <row r="2926" spans="1:16" ht="30" customHeight="1" thickBot="1" x14ac:dyDescent="0.35">
      <c r="A2926" s="8">
        <v>44175.642708333333</v>
      </c>
      <c r="B2926" s="4" t="s">
        <v>9</v>
      </c>
      <c r="C2926" s="4"/>
      <c r="D2926" s="4"/>
      <c r="E2926" s="9">
        <v>45</v>
      </c>
      <c r="F2926" s="4" t="s">
        <v>14</v>
      </c>
      <c r="G2926" s="4"/>
      <c r="H2926" s="4"/>
      <c r="I2926" s="4" t="s">
        <v>14</v>
      </c>
      <c r="J2926" s="4"/>
      <c r="K2926" s="9" t="s">
        <v>2808</v>
      </c>
      <c r="L2926" s="10">
        <v>44170</v>
      </c>
      <c r="M2926" s="4"/>
      <c r="N2926" s="1">
        <f>COUNTIF(K:K,K2926)</f>
        <v>1</v>
      </c>
      <c r="O2926" s="1" t="str">
        <f t="shared" si="46"/>
        <v>Expenses,amount,,source,,expence amount,45,category,H2,item1,,item2,item3,H2,item4,,des,شراء عبر نقاط البيع بطاقة: ***1693; مدى(أثير) من: ***3001 مبلغ: SAR 45.00 لدى: BK Shifa 2 في: 2020-12-05 00:17:25,dae,44170,note2,</v>
      </c>
      <c r="P2926">
        <f>COUNTIF(O:O,O2926)</f>
        <v>1</v>
      </c>
    </row>
    <row r="2927" spans="1:16" ht="30" customHeight="1" thickBot="1" x14ac:dyDescent="0.35">
      <c r="A2927" s="8">
        <v>44176.563831018517</v>
      </c>
      <c r="B2927" s="4" t="s">
        <v>9</v>
      </c>
      <c r="C2927" s="4"/>
      <c r="D2927" s="4"/>
      <c r="E2927" s="9">
        <v>54</v>
      </c>
      <c r="F2927" s="4" t="s">
        <v>20</v>
      </c>
      <c r="G2927" s="4"/>
      <c r="H2927" s="4" t="s">
        <v>84</v>
      </c>
      <c r="I2927" s="4"/>
      <c r="J2927" s="4"/>
      <c r="K2927" s="9" t="s">
        <v>2809</v>
      </c>
      <c r="L2927" s="10">
        <v>44174</v>
      </c>
      <c r="M2927" s="4"/>
      <c r="N2927" s="1">
        <f>COUNTIF(K:K,K2927)</f>
        <v>1</v>
      </c>
      <c r="O2927" s="1" t="str">
        <f t="shared" si="46"/>
        <v>Expenses,amount,,source,,expence amount,54,category,Me,item1,,item2Coffee,item3,,item4,,des,مشتريات نقاط البيع بطاقة: **4529;مدى(تطبيق مدى Pay) من: xx007 مبلغ: 54.00 SAR لدى: Caribou coffee دولة: السعودية في: 2020/12/09 12:52,dae,44174,note2,</v>
      </c>
      <c r="P2927">
        <f>COUNTIF(O:O,O2927)</f>
        <v>1</v>
      </c>
    </row>
    <row r="2928" spans="1:16" ht="30" customHeight="1" thickBot="1" x14ac:dyDescent="0.35">
      <c r="A2928" s="8">
        <v>44176.564513888887</v>
      </c>
      <c r="B2928" s="4" t="s">
        <v>9</v>
      </c>
      <c r="C2928" s="4"/>
      <c r="D2928" s="4"/>
      <c r="E2928" s="9">
        <v>80.5</v>
      </c>
      <c r="F2928" s="4" t="s">
        <v>10</v>
      </c>
      <c r="G2928" s="4" t="s">
        <v>10</v>
      </c>
      <c r="H2928" s="4"/>
      <c r="I2928" s="4"/>
      <c r="J2928" s="4"/>
      <c r="K2928" s="9" t="s">
        <v>2810</v>
      </c>
      <c r="L2928" s="10">
        <v>44174</v>
      </c>
      <c r="M2928" s="4"/>
      <c r="N2928" s="1">
        <f>COUNTIF(K:K,K2928)</f>
        <v>1</v>
      </c>
      <c r="O2928" s="1" t="str">
        <f t="shared" si="46"/>
        <v>Expenses,amount,,source,,expence amount,80.5,category,H1,item1,H1,item2,item3,,item4,,des,مشتريات نقاط البيع بطاقة: **4529;مدى(تطبيق مدى Pay) من: xx007 مبلغ: 80.50 SAR لدى: Ruba Muhammad Al دولة: السعودية في: 2020/12/09 18:23,dae,44174,note2,</v>
      </c>
      <c r="P2928">
        <f>COUNTIF(O:O,O2928)</f>
        <v>1</v>
      </c>
    </row>
    <row r="2929" spans="1:16" ht="30" customHeight="1" thickBot="1" x14ac:dyDescent="0.35">
      <c r="A2929" s="8">
        <v>44176.873530092591</v>
      </c>
      <c r="B2929" s="4" t="s">
        <v>9</v>
      </c>
      <c r="C2929" s="4"/>
      <c r="D2929" s="4"/>
      <c r="E2929" s="9">
        <v>20</v>
      </c>
      <c r="F2929" s="4" t="s">
        <v>14</v>
      </c>
      <c r="G2929" s="4"/>
      <c r="H2929" s="4"/>
      <c r="I2929" s="4" t="s">
        <v>14</v>
      </c>
      <c r="J2929" s="4"/>
      <c r="K2929" s="9" t="s">
        <v>2811</v>
      </c>
      <c r="L2929" s="10">
        <v>44170</v>
      </c>
      <c r="M2929" s="4"/>
      <c r="N2929" s="1">
        <f>COUNTIF(K:K,K2929)</f>
        <v>1</v>
      </c>
      <c r="O2929" s="1" t="str">
        <f t="shared" si="46"/>
        <v>Expenses,amount,,source,,expence amount,20,category,H2,item1,,item2,item3,H2,item4,,des,شراء عبر نقاط البيع بطاقة: ***1693; مدى(أثير) من: ***3001 مبلغ: SAR 20.20 لدى: TAMIMI MARKETS S162 في: 2020-12-05 20:50:32,dae,44170,note2,</v>
      </c>
      <c r="P2929">
        <f>COUNTIF(O:O,O2929)</f>
        <v>1</v>
      </c>
    </row>
    <row r="2930" spans="1:16" ht="30" customHeight="1" thickBot="1" x14ac:dyDescent="0.35">
      <c r="A2930" s="8">
        <v>44176.874386574076</v>
      </c>
      <c r="B2930" s="4" t="s">
        <v>9</v>
      </c>
      <c r="C2930" s="4"/>
      <c r="D2930" s="4"/>
      <c r="E2930" s="9">
        <v>37</v>
      </c>
      <c r="F2930" s="4" t="s">
        <v>20</v>
      </c>
      <c r="G2930" s="4"/>
      <c r="H2930" s="4" t="s">
        <v>45</v>
      </c>
      <c r="I2930" s="4"/>
      <c r="J2930" s="4"/>
      <c r="K2930" s="9" t="s">
        <v>2812</v>
      </c>
      <c r="L2930" s="10">
        <v>44170</v>
      </c>
      <c r="M2930" s="4"/>
      <c r="N2930" s="1">
        <f>COUNTIF(K:K,K2930)</f>
        <v>1</v>
      </c>
      <c r="O2930" s="1" t="str">
        <f t="shared" si="46"/>
        <v>Expenses,amount,,source,,expence amount,37,category,Me,item1,,item2Laundry,item3,,item4,,des,شراء عبر نقاط البيع بطاقة: ***1693; مدى من: ***3001 مبلغ: SAR 37.00 لدى: laundry HAYA ALI MOHAM 682 MED في: 2020-12-05 22:50:38,dae,44170,note2,</v>
      </c>
      <c r="P2930">
        <f>COUNTIF(O:O,O2930)</f>
        <v>1</v>
      </c>
    </row>
    <row r="2931" spans="1:16" ht="30" customHeight="1" thickBot="1" x14ac:dyDescent="0.35">
      <c r="A2931" s="8">
        <v>44176.913530092592</v>
      </c>
      <c r="B2931" s="4" t="s">
        <v>9</v>
      </c>
      <c r="C2931" s="4"/>
      <c r="D2931" s="4"/>
      <c r="E2931" s="9">
        <v>12</v>
      </c>
      <c r="F2931" s="4" t="s">
        <v>20</v>
      </c>
      <c r="G2931" s="4"/>
      <c r="H2931" s="4" t="s">
        <v>84</v>
      </c>
      <c r="I2931" s="4"/>
      <c r="J2931" s="4"/>
      <c r="K2931" s="9" t="s">
        <v>2813</v>
      </c>
      <c r="L2931" s="10">
        <v>44171</v>
      </c>
      <c r="M2931" s="4"/>
      <c r="N2931" s="1">
        <f>COUNTIF(K:K,K2931)</f>
        <v>1</v>
      </c>
      <c r="O2931" s="1" t="str">
        <f t="shared" si="46"/>
        <v>Expenses,amount,,source,,expence amount,12,category,Me,item1,,item2Coffee,item3,,item4,,des,شراء عبر نقاط البيع بطاقة: ***1693; مدى(أثير) من: ***3001 مبلغ: SAR 12.00 لدى: JAVA TIME CO في: 2020-12-06 10:53:17,dae,44171,note2,</v>
      </c>
      <c r="P2931">
        <f>COUNTIF(O:O,O2931)</f>
        <v>1</v>
      </c>
    </row>
    <row r="2932" spans="1:16" ht="30" customHeight="1" thickBot="1" x14ac:dyDescent="0.35">
      <c r="A2932" s="8">
        <v>44176.914421296293</v>
      </c>
      <c r="B2932" s="4" t="s">
        <v>9</v>
      </c>
      <c r="C2932" s="4"/>
      <c r="D2932" s="4"/>
      <c r="E2932" s="9">
        <v>18</v>
      </c>
      <c r="F2932" s="4" t="s">
        <v>20</v>
      </c>
      <c r="G2932" s="4"/>
      <c r="H2932" s="4" t="s">
        <v>84</v>
      </c>
      <c r="I2932" s="4"/>
      <c r="J2932" s="4"/>
      <c r="K2932" s="9" t="s">
        <v>2814</v>
      </c>
      <c r="L2932" s="10">
        <v>44171</v>
      </c>
      <c r="M2932" s="4"/>
      <c r="N2932" s="1">
        <f>COUNTIF(K:K,K2932)</f>
        <v>1</v>
      </c>
      <c r="O2932" s="1" t="str">
        <f t="shared" si="46"/>
        <v>Expenses,amount,,source,,expence amount,18,category,Me,item1,,item2Coffee,item3,,item4,,des,شراء عبر نقاط البيع بطاقة: ***1693; مدى(أثير) من: ***3001 مبلغ: SAR 18.00 لدى: JAVA TIME FOR TRADING affan st في: 2020-12-06 14:13:46,dae,44171,note2,</v>
      </c>
      <c r="P2932">
        <f>COUNTIF(O:O,O2932)</f>
        <v>1</v>
      </c>
    </row>
    <row r="2933" spans="1:16" ht="30" customHeight="1" thickBot="1" x14ac:dyDescent="0.35">
      <c r="A2933" s="8">
        <v>44177.044270833336</v>
      </c>
      <c r="B2933" s="4" t="s">
        <v>9</v>
      </c>
      <c r="C2933" s="4"/>
      <c r="D2933" s="4"/>
      <c r="E2933" s="9">
        <v>26</v>
      </c>
      <c r="F2933" s="4" t="s">
        <v>20</v>
      </c>
      <c r="G2933" s="4"/>
      <c r="H2933" s="4" t="s">
        <v>45</v>
      </c>
      <c r="I2933" s="4"/>
      <c r="J2933" s="4"/>
      <c r="K2933" s="9" t="s">
        <v>2815</v>
      </c>
      <c r="L2933" s="10">
        <v>44174</v>
      </c>
      <c r="M2933" s="4"/>
      <c r="N2933" s="1">
        <f>COUNTIF(K:K,K2933)</f>
        <v>1</v>
      </c>
      <c r="O2933" s="1" t="str">
        <f t="shared" si="46"/>
        <v>Expenses,amount,,source,,expence amount,26,category,Me,item1,,item2Laundry,item3,,item4,,des,مشتريات نقاط البيع بطاقة: **4529;مدى(تطبيق مدى Pay) من: xx007 مبلغ: 26.00 SAR لدى: laundry HAYA ALI دولة: السعودية في: 2020/12/09 18:24,dae,44174,note2,</v>
      </c>
      <c r="P2933">
        <f>COUNTIF(O:O,O2933)</f>
        <v>1</v>
      </c>
    </row>
    <row r="2934" spans="1:16" ht="30" customHeight="1" thickBot="1" x14ac:dyDescent="0.35">
      <c r="A2934" s="8">
        <v>44177.044803240744</v>
      </c>
      <c r="B2934" s="4" t="s">
        <v>9</v>
      </c>
      <c r="C2934" s="4"/>
      <c r="D2934" s="4"/>
      <c r="E2934" s="9">
        <v>33</v>
      </c>
      <c r="F2934" s="4" t="s">
        <v>20</v>
      </c>
      <c r="G2934" s="4"/>
      <c r="H2934" s="4" t="s">
        <v>74</v>
      </c>
      <c r="I2934" s="4"/>
      <c r="J2934" s="4"/>
      <c r="K2934" s="9" t="s">
        <v>2816</v>
      </c>
      <c r="L2934" s="10">
        <v>44175</v>
      </c>
      <c r="M2934" s="4"/>
      <c r="N2934" s="1">
        <f>COUNTIF(K:K,K2934)</f>
        <v>1</v>
      </c>
      <c r="O2934" s="1" t="str">
        <f t="shared" si="46"/>
        <v>Expenses,amount,,source,,expence amount,33,category,Me,item1,,item2Food,item3,,item4,,des,مشتريات نقاط البيع بطاقة: **4529;مدى(تطبيق مدى Pay) من: xx007 مبلغ: 33.00 SAR لدى: FOOD LINES TO SERVICE دولة: السعودية في: 2020/12/10 13:13,dae,44175,note2,</v>
      </c>
      <c r="P2934">
        <f>COUNTIF(O:O,O2934)</f>
        <v>1</v>
      </c>
    </row>
    <row r="2935" spans="1:16" ht="30" customHeight="1" thickBot="1" x14ac:dyDescent="0.35">
      <c r="A2935" s="8">
        <v>44177.370868055557</v>
      </c>
      <c r="B2935" s="4" t="s">
        <v>9</v>
      </c>
      <c r="C2935" s="4"/>
      <c r="D2935" s="4"/>
      <c r="E2935" s="9">
        <v>47</v>
      </c>
      <c r="F2935" s="4" t="s">
        <v>60</v>
      </c>
      <c r="G2935" s="4"/>
      <c r="H2935" s="4"/>
      <c r="I2935" s="4"/>
      <c r="J2935" s="4"/>
      <c r="K2935" s="9" t="s">
        <v>2817</v>
      </c>
      <c r="L2935" s="10">
        <v>44175</v>
      </c>
      <c r="M2935" s="4"/>
      <c r="N2935" s="1">
        <f>COUNTIF(K:K,K2935)</f>
        <v>1</v>
      </c>
      <c r="O2935" s="1" t="str">
        <f t="shared" si="46"/>
        <v>Expenses,amount,,source,,expence amount,47,category,Res,item1,,item2,item3,,item4,,des,مشتريات إنترنت بطاقة: **4529;مدى من: xx007 مبلغ: 47.00 SAR لدى: Careem Transportation في: 2020/12/10 13:15,dae,44175,note2,</v>
      </c>
      <c r="P2935">
        <f>COUNTIF(O:O,O2935)</f>
        <v>1</v>
      </c>
    </row>
    <row r="2936" spans="1:16" ht="30" customHeight="1" thickBot="1" x14ac:dyDescent="0.35">
      <c r="A2936" s="8">
        <v>44177.371435185189</v>
      </c>
      <c r="B2936" s="4" t="s">
        <v>9</v>
      </c>
      <c r="C2936" s="4"/>
      <c r="D2936" s="4"/>
      <c r="E2936" s="11">
        <v>6123</v>
      </c>
      <c r="F2936" s="4" t="s">
        <v>14</v>
      </c>
      <c r="G2936" s="4"/>
      <c r="H2936" s="4"/>
      <c r="I2936" s="4" t="s">
        <v>254</v>
      </c>
      <c r="J2936" s="4"/>
      <c r="K2936" s="9" t="s">
        <v>2818</v>
      </c>
      <c r="L2936" s="10">
        <v>44175</v>
      </c>
      <c r="M2936" s="4"/>
      <c r="N2936" s="1">
        <f>COUNTIF(K:K,K2936)</f>
        <v>1</v>
      </c>
      <c r="O2936" s="1" t="str">
        <f t="shared" si="46"/>
        <v>Expenses,amount,,source,,expence amount,6123,category,H2,item1,,item2,item3,Momen,item4,,des,مشتريات نقاط البيع بطاقة: **4529;مدى(تطبيق مدى Pay) من: xx007 مبلغ: 6123.00 SAR لدى: Al Khwarizmi دولة: السعودية في: 2020/12/10 13:55,dae,44175,note2,</v>
      </c>
      <c r="P2936">
        <f>COUNTIF(O:O,O2936)</f>
        <v>1</v>
      </c>
    </row>
    <row r="2937" spans="1:16" ht="30" customHeight="1" thickBot="1" x14ac:dyDescent="0.35">
      <c r="A2937" s="8">
        <v>44177.386793981481</v>
      </c>
      <c r="B2937" s="4" t="s">
        <v>9</v>
      </c>
      <c r="C2937" s="4"/>
      <c r="D2937" s="4"/>
      <c r="E2937" s="9">
        <v>6</v>
      </c>
      <c r="F2937" s="4" t="s">
        <v>20</v>
      </c>
      <c r="G2937" s="4"/>
      <c r="H2937" s="4" t="s">
        <v>84</v>
      </c>
      <c r="I2937" s="4"/>
      <c r="J2937" s="4"/>
      <c r="K2937" s="9" t="s">
        <v>2819</v>
      </c>
      <c r="L2937" s="10">
        <v>44175</v>
      </c>
      <c r="M2937" s="4"/>
      <c r="N2937" s="1">
        <f>COUNTIF(K:K,K2937)</f>
        <v>1</v>
      </c>
      <c r="O2937" s="1" t="str">
        <f t="shared" si="46"/>
        <v>Expenses,amount,,source,,expence amount,6,category,Me,item1,,item2Coffee,item3,,item4,,des,مشتريات نقاط البيع بطاقة: **4529;مدى(تطبيق مدى Pay) من: xx007 مبلغ: 6.00 SAR لدى: SHAY BOKHAR دولة: السعودية في: 2020/12/10 14:12,dae,44175,note2,</v>
      </c>
      <c r="P2937">
        <f>COUNTIF(O:O,O2937)</f>
        <v>1</v>
      </c>
    </row>
    <row r="2938" spans="1:16" ht="30" customHeight="1" thickBot="1" x14ac:dyDescent="0.35">
      <c r="A2938" s="8">
        <v>44177.387395833335</v>
      </c>
      <c r="B2938" s="4" t="s">
        <v>9</v>
      </c>
      <c r="C2938" s="4"/>
      <c r="D2938" s="4"/>
      <c r="E2938" s="9">
        <v>30</v>
      </c>
      <c r="F2938" s="4" t="s">
        <v>14</v>
      </c>
      <c r="G2938" s="4"/>
      <c r="H2938" s="4"/>
      <c r="I2938" s="4" t="s">
        <v>14</v>
      </c>
      <c r="J2938" s="4"/>
      <c r="K2938" s="9" t="s">
        <v>2820</v>
      </c>
      <c r="L2938" s="10">
        <v>44175</v>
      </c>
      <c r="M2938" s="4"/>
      <c r="N2938" s="1">
        <f>COUNTIF(K:K,K2938)</f>
        <v>1</v>
      </c>
      <c r="O2938" s="1" t="str">
        <f t="shared" si="46"/>
        <v>Expenses,amount,,source,,expence amount,30,category,H2,item1,,item2,item3,H2,item4,,des,مشتريات نقاط البيع بطاقة: **4529;مدى(أثير) من: xx007 مبلغ: 30.00 SAR لدى: HERFY 1310 دولة: السعودية في: 2020/12/10 14:30,dae,44175,note2,</v>
      </c>
      <c r="P2938">
        <f>COUNTIF(O:O,O2938)</f>
        <v>1</v>
      </c>
    </row>
    <row r="2939" spans="1:16" ht="30" customHeight="1" thickBot="1" x14ac:dyDescent="0.35">
      <c r="A2939" s="8">
        <v>44177.422974537039</v>
      </c>
      <c r="B2939" s="4" t="s">
        <v>9</v>
      </c>
      <c r="C2939" s="4"/>
      <c r="D2939" s="4"/>
      <c r="E2939" s="9">
        <v>200</v>
      </c>
      <c r="F2939" s="4" t="s">
        <v>14</v>
      </c>
      <c r="G2939" s="4"/>
      <c r="H2939" s="4"/>
      <c r="I2939" s="4" t="s">
        <v>14</v>
      </c>
      <c r="J2939" s="4"/>
      <c r="K2939" s="9" t="s">
        <v>2821</v>
      </c>
      <c r="L2939" s="10">
        <v>44175</v>
      </c>
      <c r="M2939" s="4"/>
      <c r="N2939" s="1">
        <f>COUNTIF(K:K,K2939)</f>
        <v>1</v>
      </c>
      <c r="O2939" s="1" t="str">
        <f t="shared" si="46"/>
        <v>Expenses,amount,,source,,expence amount,200,category,H2,item1,,item2,item3,H2,item4,,des,سحب: صراف آلي بطاقة: **4529 مدى دولة: السعودية من: xx007 مبلغ: 200.00 SAR في: 2020/12/10 14:54,dae,44175,note2,</v>
      </c>
      <c r="P2939">
        <f>COUNTIF(O:O,O2939)</f>
        <v>1</v>
      </c>
    </row>
    <row r="2940" spans="1:16" ht="30" customHeight="1" thickBot="1" x14ac:dyDescent="0.35">
      <c r="A2940" s="8">
        <v>44177.423715277779</v>
      </c>
      <c r="B2940" s="4" t="s">
        <v>9</v>
      </c>
      <c r="C2940" s="4"/>
      <c r="D2940" s="4"/>
      <c r="E2940" s="9">
        <v>2</v>
      </c>
      <c r="F2940" s="4" t="s">
        <v>14</v>
      </c>
      <c r="G2940" s="4"/>
      <c r="H2940" s="4"/>
      <c r="I2940" s="4" t="s">
        <v>254</v>
      </c>
      <c r="J2940" s="4"/>
      <c r="K2940" s="9" t="s">
        <v>2822</v>
      </c>
      <c r="L2940" s="10">
        <v>44175</v>
      </c>
      <c r="M2940" s="4"/>
      <c r="N2940" s="1">
        <f>COUNTIF(K:K,K2940)</f>
        <v>1</v>
      </c>
      <c r="O2940" s="1" t="str">
        <f t="shared" si="46"/>
        <v>Expenses,amount,,source,,expence amount,2,category,H2,item1,,item2,item3,Momen,item4,,des,مشتريات نقاط البيع بطاقة: **4529;مدى(تطبيق مدى Pay) من: xx007 مبلغ: 2.00 SAR لدى: Student world co دولة: السعودية في: 2020/12/10 15:55,dae,44175,note2,</v>
      </c>
      <c r="P2940">
        <f>COUNTIF(O:O,O2940)</f>
        <v>1</v>
      </c>
    </row>
    <row r="2941" spans="1:16" ht="30" customHeight="1" thickBot="1" x14ac:dyDescent="0.35">
      <c r="A2941" s="8">
        <v>44177.444166666668</v>
      </c>
      <c r="B2941" s="4" t="s">
        <v>9</v>
      </c>
      <c r="C2941" s="4"/>
      <c r="D2941" s="4"/>
      <c r="E2941" s="9">
        <v>27</v>
      </c>
      <c r="F2941" s="4" t="s">
        <v>10</v>
      </c>
      <c r="G2941" s="4" t="s">
        <v>24</v>
      </c>
      <c r="H2941" s="4"/>
      <c r="I2941" s="4"/>
      <c r="J2941" s="4"/>
      <c r="K2941" s="9" t="s">
        <v>2823</v>
      </c>
      <c r="L2941" s="10">
        <v>44175</v>
      </c>
      <c r="M2941" s="4"/>
      <c r="N2941" s="1">
        <f>COUNTIF(K:K,K2941)</f>
        <v>1</v>
      </c>
      <c r="O2941" s="1" t="str">
        <f t="shared" si="46"/>
        <v>Expenses,amount,,source,,expence amount,27,category,H1,item1,Batool,item2,item3,,item4,,des,مشتريات نقاط البيع بطاقة: **4529;مدى(تطبيق مدى Pay) من: xx007 مبلغ: 27.00 SAR لدى: SHAWARMER AlWadi 33 دولة: السعودية في: 2020/12/10 16:02,dae,44175,note2,</v>
      </c>
      <c r="P2941">
        <f>COUNTIF(O:O,O2941)</f>
        <v>1</v>
      </c>
    </row>
    <row r="2942" spans="1:16" ht="30" customHeight="1" thickBot="1" x14ac:dyDescent="0.35">
      <c r="A2942" s="8">
        <v>44177.444976851853</v>
      </c>
      <c r="B2942" s="4" t="s">
        <v>9</v>
      </c>
      <c r="C2942" s="4"/>
      <c r="D2942" s="4"/>
      <c r="E2942" s="9">
        <v>5</v>
      </c>
      <c r="F2942" s="4" t="s">
        <v>20</v>
      </c>
      <c r="G2942" s="4"/>
      <c r="H2942" s="4" t="s">
        <v>74</v>
      </c>
      <c r="I2942" s="4"/>
      <c r="J2942" s="4"/>
      <c r="K2942" s="9" t="s">
        <v>2824</v>
      </c>
      <c r="L2942" s="10">
        <v>44175</v>
      </c>
      <c r="M2942" s="4"/>
      <c r="N2942" s="1">
        <f>COUNTIF(K:K,K2942)</f>
        <v>1</v>
      </c>
      <c r="O2942" s="1" t="str">
        <f t="shared" si="46"/>
        <v>Expenses,amount,,source,,expence amount,5,category,Me,item1,,item2Food,item3,,item4,,des,مشتريات نقاط البيع بطاقة: **4529;مدى(تطبيق مدى Pay) من: xx007 مبلغ: 5.00 SAR لدى: SASCO PALM دولة: السعودية في: 2020/12/10 16:05,dae,44175,note2,</v>
      </c>
      <c r="P2942">
        <f>COUNTIF(O:O,O2942)</f>
        <v>1</v>
      </c>
    </row>
    <row r="2943" spans="1:16" ht="30" customHeight="1" thickBot="1" x14ac:dyDescent="0.35">
      <c r="A2943" s="8">
        <v>44177.459814814814</v>
      </c>
      <c r="B2943" s="4" t="s">
        <v>9</v>
      </c>
      <c r="C2943" s="4"/>
      <c r="D2943" s="4"/>
      <c r="E2943" s="9">
        <v>16.149999999999999</v>
      </c>
      <c r="F2943" s="4" t="s">
        <v>10</v>
      </c>
      <c r="G2943" s="4" t="s">
        <v>10</v>
      </c>
      <c r="H2943" s="4"/>
      <c r="I2943" s="4"/>
      <c r="J2943" s="4"/>
      <c r="K2943" s="9" t="s">
        <v>2825</v>
      </c>
      <c r="L2943" s="10">
        <v>44175</v>
      </c>
      <c r="M2943" s="4"/>
      <c r="N2943" s="1">
        <f>COUNTIF(K:K,K2943)</f>
        <v>1</v>
      </c>
      <c r="O2943" s="1" t="str">
        <f t="shared" si="46"/>
        <v>Expenses,amount,,source,,expence amount,16.15,category,H1,item1,H1,item2,item3,,item4,,des,مشتريات نقاط البيع بطاقة: **4529;مدى(تطبيق مدى Pay) من: xx007 مبلغ: 16.15 SAR لدى: Ruba Muhammad Al دولة: السعودية في: 2020/12/10 16:36,dae,44175,note2,</v>
      </c>
      <c r="P2943">
        <f>COUNTIF(O:O,O2943)</f>
        <v>1</v>
      </c>
    </row>
    <row r="2944" spans="1:16" ht="30" customHeight="1" thickBot="1" x14ac:dyDescent="0.35">
      <c r="A2944" s="8">
        <v>44177.460347222222</v>
      </c>
      <c r="B2944" s="4" t="s">
        <v>9</v>
      </c>
      <c r="C2944" s="4"/>
      <c r="D2944" s="4"/>
      <c r="E2944" s="9">
        <v>39</v>
      </c>
      <c r="F2944" s="4" t="s">
        <v>14</v>
      </c>
      <c r="G2944" s="4"/>
      <c r="H2944" s="4"/>
      <c r="I2944" s="4" t="s">
        <v>14</v>
      </c>
      <c r="J2944" s="4"/>
      <c r="K2944" s="9" t="s">
        <v>2826</v>
      </c>
      <c r="L2944" s="10">
        <v>44175</v>
      </c>
      <c r="M2944" s="4"/>
      <c r="N2944" s="1">
        <f>COUNTIF(K:K,K2944)</f>
        <v>1</v>
      </c>
      <c r="O2944" s="1" t="str">
        <f t="shared" si="46"/>
        <v>Expenses,amount,,source,,expence amount,39,category,H2,item1,,item2,item3,H2,item4,,des,مشتريات إنترنت بطاقة: **4529;مدى من: xx007 مبلغ: 39.00 SAR لدى: jahez في: 2020/12/10 16:37,dae,44175,note2,</v>
      </c>
      <c r="P2944">
        <f>COUNTIF(O:O,O2944)</f>
        <v>1</v>
      </c>
    </row>
    <row r="2945" spans="1:16" ht="30" customHeight="1" thickBot="1" x14ac:dyDescent="0.35">
      <c r="A2945" s="8">
        <v>44177.532442129632</v>
      </c>
      <c r="B2945" s="4" t="s">
        <v>9</v>
      </c>
      <c r="C2945" s="4"/>
      <c r="D2945" s="4"/>
      <c r="E2945" s="9">
        <v>78</v>
      </c>
      <c r="F2945" s="4" t="s">
        <v>60</v>
      </c>
      <c r="G2945" s="4"/>
      <c r="H2945" s="4"/>
      <c r="I2945" s="4"/>
      <c r="J2945" s="4"/>
      <c r="K2945" s="9" t="s">
        <v>2827</v>
      </c>
      <c r="L2945" s="10">
        <v>44175</v>
      </c>
      <c r="M2945" s="4"/>
      <c r="N2945" s="1">
        <f>COUNTIF(K:K,K2945)</f>
        <v>1</v>
      </c>
      <c r="O2945" s="1" t="str">
        <f t="shared" si="46"/>
        <v>Expenses,amount,,source,,expence amount,78,category,Res,item1,,item2,item3,,item4,,des,مشتريات إنترنت بطاقة: **4529;مدى من: xx007 مبلغ: 78.00 SAR لدى: Careem Transportation في: 2020/12/10 17:20,dae,44175,note2,</v>
      </c>
      <c r="P2945">
        <f>COUNTIF(O:O,O2945)</f>
        <v>1</v>
      </c>
    </row>
    <row r="2946" spans="1:16" ht="30" customHeight="1" thickBot="1" x14ac:dyDescent="0.35">
      <c r="A2946" s="8">
        <v>44177.53297453704</v>
      </c>
      <c r="B2946" s="4" t="s">
        <v>9</v>
      </c>
      <c r="C2946" s="4"/>
      <c r="D2946" s="4"/>
      <c r="E2946" s="9">
        <v>52</v>
      </c>
      <c r="F2946" s="4" t="s">
        <v>14</v>
      </c>
      <c r="G2946" s="4"/>
      <c r="H2946" s="4"/>
      <c r="I2946" s="4" t="s">
        <v>14</v>
      </c>
      <c r="J2946" s="4"/>
      <c r="K2946" s="9" t="s">
        <v>2828</v>
      </c>
      <c r="L2946" s="10">
        <v>44175</v>
      </c>
      <c r="M2946" s="4"/>
      <c r="N2946" s="1">
        <f>COUNTIF(K:K,K2946)</f>
        <v>1</v>
      </c>
      <c r="O2946" s="1" t="str">
        <f t="shared" si="46"/>
        <v>Expenses,amount,,source,,expence amount,52,category,H2,item1,,item2,item3,H2,item4,,des,مشتريات نقاط البيع بطاقة: **4529;مدى(أثير) من: xx007 مبلغ: 52.00 SAR لدى: SHAWERMER دولة: السعودية في: 2020/12/10 20:35,dae,44175,note2,</v>
      </c>
      <c r="P2946">
        <f>COUNTIF(O:O,O2946)</f>
        <v>1</v>
      </c>
    </row>
    <row r="2947" spans="1:16" ht="30" customHeight="1" thickBot="1" x14ac:dyDescent="0.35">
      <c r="A2947" s="8">
        <v>44177.610844907409</v>
      </c>
      <c r="B2947" s="4" t="s">
        <v>9</v>
      </c>
      <c r="C2947" s="4"/>
      <c r="D2947" s="4"/>
      <c r="E2947" s="9">
        <v>328</v>
      </c>
      <c r="F2947" s="4" t="s">
        <v>14</v>
      </c>
      <c r="G2947" s="4"/>
      <c r="H2947" s="4"/>
      <c r="I2947" s="4" t="s">
        <v>14</v>
      </c>
      <c r="J2947" s="4"/>
      <c r="K2947" s="9" t="s">
        <v>2829</v>
      </c>
      <c r="L2947" s="10">
        <v>44176</v>
      </c>
      <c r="M2947" s="4"/>
      <c r="N2947" s="1">
        <f>COUNTIF(K:K,K2947)</f>
        <v>1</v>
      </c>
      <c r="O2947" s="1" t="str">
        <f t="shared" si="46"/>
        <v>Expenses,amount,,source,,expence amount,328,category,H2,item1,,item2,item3,H2,item4,,des,مشتريات نقاط البيع بطاقة: **4529;مدى(تطبيق مدى Pay) من: xx007 مبلغ: 328.00 SAR لدى: KABABJI EXIT 5 دولة: السعودية في: 2020/12/11 15:25,dae,44176,note2,</v>
      </c>
      <c r="P2947">
        <f>COUNTIF(O:O,O2947)</f>
        <v>1</v>
      </c>
    </row>
    <row r="2948" spans="1:16" ht="30" customHeight="1" thickBot="1" x14ac:dyDescent="0.35">
      <c r="A2948" s="8">
        <v>44177.611435185187</v>
      </c>
      <c r="B2948" s="4" t="s">
        <v>9</v>
      </c>
      <c r="C2948" s="4"/>
      <c r="D2948" s="4"/>
      <c r="E2948" s="9">
        <v>25</v>
      </c>
      <c r="F2948" s="4" t="s">
        <v>14</v>
      </c>
      <c r="G2948" s="4"/>
      <c r="H2948" s="4"/>
      <c r="I2948" s="4" t="s">
        <v>14</v>
      </c>
      <c r="J2948" s="4"/>
      <c r="K2948" s="9" t="s">
        <v>2830</v>
      </c>
      <c r="L2948" s="10">
        <v>44176</v>
      </c>
      <c r="M2948" s="4"/>
      <c r="N2948" s="1">
        <f>COUNTIF(K:K,K2948)</f>
        <v>1</v>
      </c>
      <c r="O2948" s="1" t="str">
        <f t="shared" si="46"/>
        <v>Expenses,amount,,source,,expence amount,25,category,H2,item1,,item2,item3,H2,item4,,des,مشتريات نقاط البيع بطاقة: **4529;مدى(أثير) من: xx007 مبلغ: 25.00 SAR لدى: golden cup coffee دولة: السعودية في: 2020/12/11 16:07,dae,44176,note2,</v>
      </c>
      <c r="P2948">
        <f>COUNTIF(O:O,O2948)</f>
        <v>1</v>
      </c>
    </row>
    <row r="2949" spans="1:16" ht="30" customHeight="1" thickBot="1" x14ac:dyDescent="0.35">
      <c r="A2949" s="8">
        <v>44177.686724537038</v>
      </c>
      <c r="B2949" s="4" t="s">
        <v>9</v>
      </c>
      <c r="C2949" s="4"/>
      <c r="D2949" s="4"/>
      <c r="E2949" s="9">
        <v>17</v>
      </c>
      <c r="F2949" s="4" t="s">
        <v>14</v>
      </c>
      <c r="G2949" s="4"/>
      <c r="H2949" s="4"/>
      <c r="I2949" s="4" t="s">
        <v>14</v>
      </c>
      <c r="J2949" s="4"/>
      <c r="K2949" s="9" t="s">
        <v>2831</v>
      </c>
      <c r="L2949" s="10">
        <v>44176</v>
      </c>
      <c r="M2949" s="4"/>
      <c r="N2949" s="1">
        <f>COUNTIF(K:K,K2949)</f>
        <v>1</v>
      </c>
      <c r="O2949" s="1" t="str">
        <f t="shared" si="46"/>
        <v>Expenses,amount,,source,,expence amount,17,category,H2,item1,,item2,item3,H2,item4,,des,مشتريات نقاط البيع بطاقة: **4529;مدى(تطبيق مدى Pay) من: xx007 مبلغ: 17.00 SAR لدى: Ruba Muhammad Al دولة: السعودية في: 2020/12/11 22:14,dae,44176,note2,</v>
      </c>
      <c r="P2949">
        <f>COUNTIF(O:O,O2949)</f>
        <v>1</v>
      </c>
    </row>
    <row r="2950" spans="1:16" ht="30" customHeight="1" thickBot="1" x14ac:dyDescent="0.35">
      <c r="A2950" s="8">
        <v>44177.6874537037</v>
      </c>
      <c r="B2950" s="4" t="s">
        <v>9</v>
      </c>
      <c r="C2950" s="4"/>
      <c r="D2950" s="4"/>
      <c r="E2950" s="9">
        <v>31.18</v>
      </c>
      <c r="F2950" s="4" t="s">
        <v>20</v>
      </c>
      <c r="G2950" s="4"/>
      <c r="H2950" s="4" t="s">
        <v>30</v>
      </c>
      <c r="I2950" s="4"/>
      <c r="J2950" s="4"/>
      <c r="K2950" s="9" t="s">
        <v>2832</v>
      </c>
      <c r="L2950" s="10">
        <v>44177</v>
      </c>
      <c r="M2950" s="4"/>
      <c r="N2950" s="1">
        <f>COUNTIF(K:K,K2950)</f>
        <v>1</v>
      </c>
      <c r="O2950" s="1" t="str">
        <f t="shared" si="46"/>
        <v>Expenses,amount,,source,,expence amount,31.18,category,Me,item1,,item2Other,item3,,item4,,des,مشتريات إنترنت بطاقة: **4529;مدى من: xx007 مبلغ: 31.18 SAR لدى: UBER TRIP HELP UBER CO في: 2020/12/12 10:05,dae,44177,note2,</v>
      </c>
      <c r="P2950">
        <f>COUNTIF(O:O,O2950)</f>
        <v>1</v>
      </c>
    </row>
    <row r="2951" spans="1:16" ht="30" customHeight="1" thickBot="1" x14ac:dyDescent="0.35">
      <c r="A2951" s="8">
        <v>44178.393877314818</v>
      </c>
      <c r="B2951" s="4" t="s">
        <v>9</v>
      </c>
      <c r="C2951" s="4"/>
      <c r="D2951" s="4"/>
      <c r="E2951" s="9">
        <v>200</v>
      </c>
      <c r="F2951" s="4" t="s">
        <v>14</v>
      </c>
      <c r="G2951" s="4"/>
      <c r="H2951" s="4"/>
      <c r="I2951" s="4" t="s">
        <v>14</v>
      </c>
      <c r="J2951" s="4"/>
      <c r="K2951" s="9" t="s">
        <v>2833</v>
      </c>
      <c r="L2951" s="10">
        <v>44177</v>
      </c>
      <c r="M2951" s="4"/>
      <c r="N2951" s="1">
        <f>COUNTIF(K:K,K2951)</f>
        <v>1</v>
      </c>
      <c r="O2951" s="1" t="str">
        <f t="shared" si="46"/>
        <v>Expenses,amount,,source,,expence amount,200,category,H2,item1,,item2,item3,H2,item4,,des,سحب: صراف آلي بطاقة: **4529 مدى دولة: السعودية من: xx007 مبلغ: 200.00 SAR في: 2020/12/12 12:15,dae,44177,note2,</v>
      </c>
      <c r="P2951">
        <f>COUNTIF(O:O,O2951)</f>
        <v>1</v>
      </c>
    </row>
    <row r="2952" spans="1:16" ht="30" customHeight="1" thickBot="1" x14ac:dyDescent="0.35">
      <c r="A2952" s="8">
        <v>44178.472569444442</v>
      </c>
      <c r="B2952" s="4" t="s">
        <v>9</v>
      </c>
      <c r="C2952" s="4"/>
      <c r="D2952" s="4"/>
      <c r="E2952" s="9">
        <v>67</v>
      </c>
      <c r="F2952" s="4" t="s">
        <v>14</v>
      </c>
      <c r="G2952" s="4"/>
      <c r="H2952" s="4"/>
      <c r="I2952" s="4" t="s">
        <v>14</v>
      </c>
      <c r="J2952" s="4"/>
      <c r="K2952" s="9" t="s">
        <v>2834</v>
      </c>
      <c r="L2952" s="10">
        <v>44177</v>
      </c>
      <c r="M2952" s="4"/>
      <c r="N2952" s="1">
        <f>COUNTIF(K:K,K2952)</f>
        <v>1</v>
      </c>
      <c r="O2952" s="1" t="str">
        <f t="shared" si="46"/>
        <v>Expenses,amount,,source,,expence amount,67,category,H2,item1,,item2,item3,H2,item4,,des,مشتريات نقاط البيع بطاقة: **4529;مدى(أثير) من: xx007 مبلغ: 67.00 SAR لدى: ALDREES295 دولة: السعودية في: 2020/12/12 12:21,dae,44177,note2,</v>
      </c>
      <c r="P2952">
        <f>COUNTIF(O:O,O2952)</f>
        <v>1</v>
      </c>
    </row>
    <row r="2953" spans="1:16" ht="30" customHeight="1" thickBot="1" x14ac:dyDescent="0.35">
      <c r="A2953" s="8">
        <v>44178.473009259258</v>
      </c>
      <c r="B2953" s="4" t="s">
        <v>9</v>
      </c>
      <c r="C2953" s="4"/>
      <c r="D2953" s="4"/>
      <c r="E2953" s="9">
        <v>40</v>
      </c>
      <c r="F2953" s="4" t="s">
        <v>14</v>
      </c>
      <c r="G2953" s="4"/>
      <c r="H2953" s="4"/>
      <c r="I2953" s="4" t="s">
        <v>14</v>
      </c>
      <c r="J2953" s="4"/>
      <c r="K2953" s="9" t="s">
        <v>2835</v>
      </c>
      <c r="L2953" s="10">
        <v>44177</v>
      </c>
      <c r="M2953" s="4"/>
      <c r="N2953" s="1">
        <f>COUNTIF(K:K,K2953)</f>
        <v>1</v>
      </c>
      <c r="O2953" s="1" t="str">
        <f t="shared" si="46"/>
        <v>Expenses,amount,,source,,expence amount,40,category,H2,item1,,item2,item3,H2,item4,,des,مشتريات نقاط البيع بطاقة: **4529;مدى(أثير) من: xx007 مبلغ: 40.00 SAR لدى: 4TWINS COFFEE دولة: السعودية في: 2020/12/12 13:44,dae,44177,note2,</v>
      </c>
      <c r="P2953">
        <f>COUNTIF(O:O,O2953)</f>
        <v>1</v>
      </c>
    </row>
    <row r="2954" spans="1:16" ht="30" customHeight="1" thickBot="1" x14ac:dyDescent="0.35">
      <c r="A2954" s="8">
        <v>44178.516412037039</v>
      </c>
      <c r="B2954" s="4" t="s">
        <v>9</v>
      </c>
      <c r="C2954" s="4"/>
      <c r="D2954" s="4"/>
      <c r="E2954" s="9">
        <v>34.03</v>
      </c>
      <c r="F2954" s="4" t="s">
        <v>20</v>
      </c>
      <c r="G2954" s="4"/>
      <c r="H2954" s="4" t="s">
        <v>30</v>
      </c>
      <c r="I2954" s="4"/>
      <c r="J2954" s="4"/>
      <c r="K2954" s="9" t="s">
        <v>2836</v>
      </c>
      <c r="L2954" s="10">
        <v>44177</v>
      </c>
      <c r="M2954" s="4"/>
      <c r="N2954" s="1">
        <f>COUNTIF(K:K,K2954)</f>
        <v>1</v>
      </c>
      <c r="O2954" s="1" t="str">
        <f t="shared" si="46"/>
        <v>Expenses,amount,,source,,expence amount,34.03,category,Me,item1,,item2Other,item3,,item4,,des,مشتريات إنترنت بطاقة: **4529;مدى من: xx007 مبلغ: 34.03 SAR لدى: UBER TRIP HELP UBER CO في: 2020/12/12 14:45,dae,44177,note2,</v>
      </c>
      <c r="P2954">
        <f>COUNTIF(O:O,O2954)</f>
        <v>1</v>
      </c>
    </row>
    <row r="2955" spans="1:16" ht="30" customHeight="1" thickBot="1" x14ac:dyDescent="0.35">
      <c r="A2955" s="8">
        <v>44178.517245370371</v>
      </c>
      <c r="B2955" s="4" t="s">
        <v>9</v>
      </c>
      <c r="C2955" s="4"/>
      <c r="D2955" s="4"/>
      <c r="E2955" s="9">
        <v>213</v>
      </c>
      <c r="F2955" s="4" t="s">
        <v>20</v>
      </c>
      <c r="G2955" s="4"/>
      <c r="H2955" s="4" t="s">
        <v>26</v>
      </c>
      <c r="I2955" s="4"/>
      <c r="J2955" s="4"/>
      <c r="K2955" s="9" t="s">
        <v>2837</v>
      </c>
      <c r="L2955" s="10">
        <v>44177</v>
      </c>
      <c r="M2955" s="9" t="s">
        <v>2838</v>
      </c>
      <c r="N2955" s="1">
        <f>COUNTIF(K:K,K2955)</f>
        <v>1</v>
      </c>
      <c r="O2955" s="1" t="str">
        <f t="shared" si="46"/>
        <v>Expenses,amount,,source,,expence amount,213,category,Me,item1,,item2Car Maintenance,item3,,item4,,des,مشتريات نقاط البيع بطاقة: **4529;مدى(تطبيق مدى Pay) من: xx007 مبلغ: 213.00 SAR لدى: Wallan Trading CO دولة: السعودية في: 2020/12/12 14:48,dae,44177,note2,بخاخات في الوكالة</v>
      </c>
      <c r="P2955" t="e">
        <f>COUNTIF(O:O,O2955)</f>
        <v>#VALUE!</v>
      </c>
    </row>
    <row r="2956" spans="1:16" ht="30" customHeight="1" thickBot="1" x14ac:dyDescent="0.35">
      <c r="A2956" s="8">
        <v>44178.616956018515</v>
      </c>
      <c r="B2956" s="4" t="s">
        <v>9</v>
      </c>
      <c r="C2956" s="4"/>
      <c r="D2956" s="4"/>
      <c r="E2956" s="9">
        <v>163.59</v>
      </c>
      <c r="F2956" s="4" t="s">
        <v>10</v>
      </c>
      <c r="G2956" s="4" t="s">
        <v>10</v>
      </c>
      <c r="H2956" s="4"/>
      <c r="I2956" s="4"/>
      <c r="J2956" s="4"/>
      <c r="K2956" s="9" t="s">
        <v>2839</v>
      </c>
      <c r="L2956" s="10">
        <v>44177</v>
      </c>
      <c r="M2956" s="4"/>
      <c r="N2956" s="1">
        <f>COUNTIF(K:K,K2956)</f>
        <v>1</v>
      </c>
      <c r="O2956" s="1" t="str">
        <f t="shared" si="46"/>
        <v>Expenses,amount,,source,,expence amount,163.59,category,H1,item1,H1,item2,item3,,item4,,des,مشتريات نقاط البيع بطاقة: **4529;مدى(تطبيق مدى Pay) من: xx007 مبلغ: 163.59 SAR لدى: Panda Retail Co دولة: السعودية في: 2020/12/12 15:47,dae,44177,note2,</v>
      </c>
      <c r="P2956">
        <f>COUNTIF(O:O,O2956)</f>
        <v>1</v>
      </c>
    </row>
    <row r="2957" spans="1:16" ht="30" customHeight="1" thickBot="1" x14ac:dyDescent="0.35">
      <c r="A2957" s="8">
        <v>44178.758217592593</v>
      </c>
      <c r="B2957" s="4" t="s">
        <v>9</v>
      </c>
      <c r="C2957" s="4"/>
      <c r="D2957" s="4"/>
      <c r="E2957" s="9">
        <v>34</v>
      </c>
      <c r="F2957" s="4" t="s">
        <v>10</v>
      </c>
      <c r="G2957" s="4" t="s">
        <v>10</v>
      </c>
      <c r="H2957" s="4"/>
      <c r="I2957" s="4"/>
      <c r="J2957" s="4"/>
      <c r="K2957" s="9" t="s">
        <v>2840</v>
      </c>
      <c r="L2957" s="10">
        <v>44177</v>
      </c>
      <c r="M2957" s="4"/>
      <c r="N2957" s="1">
        <f>COUNTIF(K:K,K2957)</f>
        <v>1</v>
      </c>
      <c r="O2957" s="1" t="str">
        <f t="shared" si="46"/>
        <v>Expenses,amount,,source,,expence amount,34,category,H1,item1,H1,item2,item3,,item4,,des,مشتريات نقاط البيع بطاقة: **4529;مدى(تطبيق مدى Pay) من: xx007 مبلغ: 34.00 SAR لدى: haber lldawajen est دولة: السعودية في: 2020/12/12 15:59,dae,44177,note2,</v>
      </c>
      <c r="P2957">
        <f>COUNTIF(O:O,O2957)</f>
        <v>1</v>
      </c>
    </row>
    <row r="2958" spans="1:16" ht="30" customHeight="1" thickBot="1" x14ac:dyDescent="0.35">
      <c r="A2958" s="8">
        <v>44178.758819444447</v>
      </c>
      <c r="B2958" s="4" t="s">
        <v>9</v>
      </c>
      <c r="C2958" s="4"/>
      <c r="D2958" s="4"/>
      <c r="E2958" s="9">
        <v>25</v>
      </c>
      <c r="F2958" s="4" t="s">
        <v>20</v>
      </c>
      <c r="G2958" s="4"/>
      <c r="H2958" s="4" t="s">
        <v>127</v>
      </c>
      <c r="I2958" s="4"/>
      <c r="J2958" s="4"/>
      <c r="K2958" s="9" t="s">
        <v>2841</v>
      </c>
      <c r="L2958" s="10">
        <v>44177</v>
      </c>
      <c r="M2958" s="4"/>
      <c r="N2958" s="1">
        <f>COUNTIF(K:K,K2958)</f>
        <v>1</v>
      </c>
      <c r="O2958" s="1" t="str">
        <f t="shared" si="46"/>
        <v>Expenses,amount,,source,,expence amount,25,category,Me,item1,,item2Car Wash,item3,,item4,,des,مشتريات نقاط البيع بطاقة: **4529;مدى(تطبيق مدى Pay) من: xx007 مبلغ: 25.00 SAR لدى: Abdullah Rashed Al دولة: السعودية في: 2020/12/12 17:07,dae,44177,note2,</v>
      </c>
      <c r="P2958">
        <f>COUNTIF(O:O,O2958)</f>
        <v>1</v>
      </c>
    </row>
    <row r="2959" spans="1:16" ht="30" customHeight="1" thickBot="1" x14ac:dyDescent="0.35">
      <c r="A2959" s="8">
        <v>44178.797210648147</v>
      </c>
      <c r="B2959" s="4" t="s">
        <v>9</v>
      </c>
      <c r="C2959" s="4"/>
      <c r="D2959" s="4"/>
      <c r="E2959" s="9">
        <v>25</v>
      </c>
      <c r="F2959" s="4" t="s">
        <v>20</v>
      </c>
      <c r="G2959" s="4"/>
      <c r="H2959" s="4" t="s">
        <v>30</v>
      </c>
      <c r="I2959" s="4"/>
      <c r="J2959" s="4"/>
      <c r="K2959" s="9" t="s">
        <v>2842</v>
      </c>
      <c r="L2959" s="10">
        <v>44177</v>
      </c>
      <c r="M2959" s="9" t="s">
        <v>2843</v>
      </c>
      <c r="N2959" s="1">
        <f>COUNTIF(K:K,K2959)</f>
        <v>1</v>
      </c>
      <c r="O2959" s="1" t="str">
        <f t="shared" si="46"/>
        <v>Expenses,amount,,source,,expence amount,25,category,Me,item1,,item2Other,item3,,item4,,des,مشتريات نقاط البيع بطاقة: **4529;مدى(تطبيق مدى Pay) من: xx007 مبلغ: 25.00 SAR لدى: Student world co دولة: السعودية في: 2020/12/12 21:07,dae,44177,note2,طباعة</v>
      </c>
      <c r="P2959">
        <f>COUNTIF(O:O,O2959)</f>
        <v>1</v>
      </c>
    </row>
    <row r="2960" spans="1:16" ht="30" customHeight="1" thickBot="1" x14ac:dyDescent="0.35">
      <c r="A2960" s="8">
        <v>44178.797986111109</v>
      </c>
      <c r="B2960" s="4" t="s">
        <v>9</v>
      </c>
      <c r="C2960" s="4"/>
      <c r="D2960" s="4"/>
      <c r="E2960" s="9">
        <v>8</v>
      </c>
      <c r="F2960" s="4" t="s">
        <v>14</v>
      </c>
      <c r="G2960" s="4"/>
      <c r="H2960" s="4"/>
      <c r="I2960" s="4" t="s">
        <v>14</v>
      </c>
      <c r="J2960" s="4"/>
      <c r="K2960" s="9" t="s">
        <v>2844</v>
      </c>
      <c r="L2960" s="10">
        <v>44177</v>
      </c>
      <c r="M2960" s="9" t="s">
        <v>2845</v>
      </c>
      <c r="N2960" s="1">
        <f>COUNTIF(K:K,K2960)</f>
        <v>1</v>
      </c>
      <c r="O2960" s="1" t="str">
        <f t="shared" si="46"/>
        <v>Expenses,amount,,source,,expence amount,8,category,H2,item1,,item2,item3,H2,item4,,des,مشتريات نقاط البيع بطاقة: **4529;مدى(تطبيق مدى Pay) من: xx007 مبلغ: 8.00 SAR لدى: Student world co دولة: السعودية في: 2020/12/12 21:08,dae,44177,note2,أقلام من المكتبة لجنى وجايدا</v>
      </c>
      <c r="P2960" t="e">
        <f>COUNTIF(O:O,O2960)</f>
        <v>#VALUE!</v>
      </c>
    </row>
    <row r="2961" spans="1:16" ht="30" customHeight="1" thickBot="1" x14ac:dyDescent="0.35">
      <c r="A2961" s="8">
        <v>44178.865590277775</v>
      </c>
      <c r="B2961" s="4" t="s">
        <v>9</v>
      </c>
      <c r="C2961" s="4"/>
      <c r="D2961" s="4"/>
      <c r="E2961" s="9">
        <v>16</v>
      </c>
      <c r="F2961" s="4" t="s">
        <v>14</v>
      </c>
      <c r="G2961" s="4"/>
      <c r="H2961" s="4"/>
      <c r="I2961" s="4" t="s">
        <v>14</v>
      </c>
      <c r="J2961" s="4"/>
      <c r="K2961" s="9" t="s">
        <v>2846</v>
      </c>
      <c r="L2961" s="10">
        <v>44177</v>
      </c>
      <c r="M2961" s="9" t="s">
        <v>2847</v>
      </c>
      <c r="N2961" s="1">
        <f>COUNTIF(K:K,K2961)</f>
        <v>1</v>
      </c>
      <c r="O2961" s="1" t="str">
        <f t="shared" si="46"/>
        <v>Expenses,amount,,source,,expence amount,16,category,H2,item1,,item2,item3,H2,item4,,des,مشتريات نقاط البيع بطاقة: **4529;مدى(تطبيق مدى Pay) من: xx007 مبلغ: 16.00 SAR لدى: JUDY FAST FOOD دولة: السعودية في: 2020/12/12 21:23,dae,44177,note2,عصير قصب</v>
      </c>
      <c r="P2961">
        <f>COUNTIF(O:O,O2961)</f>
        <v>1</v>
      </c>
    </row>
    <row r="2962" spans="1:16" ht="30" customHeight="1" thickBot="1" x14ac:dyDescent="0.35">
      <c r="A2962" s="8">
        <v>44178.866249999999</v>
      </c>
      <c r="B2962" s="4" t="s">
        <v>9</v>
      </c>
      <c r="C2962" s="4"/>
      <c r="D2962" s="4"/>
      <c r="E2962" s="9">
        <v>12</v>
      </c>
      <c r="F2962" s="4" t="s">
        <v>20</v>
      </c>
      <c r="G2962" s="4"/>
      <c r="H2962" s="4" t="s">
        <v>84</v>
      </c>
      <c r="I2962" s="4"/>
      <c r="J2962" s="4"/>
      <c r="K2962" s="9" t="s">
        <v>2848</v>
      </c>
      <c r="L2962" s="10">
        <v>44178</v>
      </c>
      <c r="M2962" s="4"/>
      <c r="N2962" s="1">
        <f>COUNTIF(K:K,K2962)</f>
        <v>1</v>
      </c>
      <c r="O2962" s="1" t="str">
        <f t="shared" si="46"/>
        <v>Expenses,amount,,source,,expence amount,12,category,Me,item1,,item2Coffee,item3,,item4,,des,مشتريات نقاط البيع بطاقة: **4529;مدى(تطبيق مدى Pay) من: xx007 مبلغ: 12.00 SAR لدى: JAVA TIME CO دولة: السعودية في: 2020/12/13 11:14,dae,44178,note2,</v>
      </c>
      <c r="P2962">
        <f>COUNTIF(O:O,O2962)</f>
        <v>1</v>
      </c>
    </row>
    <row r="2963" spans="1:16" ht="30" customHeight="1" thickBot="1" x14ac:dyDescent="0.35">
      <c r="A2963" s="8">
        <v>44178.913854166669</v>
      </c>
      <c r="B2963" s="4" t="s">
        <v>9</v>
      </c>
      <c r="C2963" s="4"/>
      <c r="D2963" s="4"/>
      <c r="E2963" s="9">
        <v>12</v>
      </c>
      <c r="F2963" s="4" t="s">
        <v>20</v>
      </c>
      <c r="G2963" s="4"/>
      <c r="H2963" s="4" t="s">
        <v>74</v>
      </c>
      <c r="I2963" s="4"/>
      <c r="J2963" s="4"/>
      <c r="K2963" s="12" t="s">
        <v>2849</v>
      </c>
      <c r="L2963" s="10">
        <v>44178</v>
      </c>
      <c r="M2963" s="4"/>
      <c r="N2963" s="1">
        <f>COUNTIF(K:K,K2963)</f>
        <v>1</v>
      </c>
      <c r="O2963" s="1" t="str">
        <f t="shared" si="46"/>
        <v>Expenses,amount,,source,,expence amount,12,category,Me,item1,,item2Food,item3,,item4,,des,مشتريات نقاط البيع بطاقة: **4529;مدى(تطبيق مدى Pay) من: xx007 مبلغ: 12.00 SAR لدى: ABOU JABARA RESTAURANT دولة: السعودية في: 2020/12/13 12:50,dae,44178,note2,</v>
      </c>
      <c r="P2963">
        <f>COUNTIF(O:O,O2963)</f>
        <v>1</v>
      </c>
    </row>
    <row r="2964" spans="1:16" ht="30" customHeight="1" thickBot="1" x14ac:dyDescent="0.35">
      <c r="A2964" s="8">
        <v>44178.914340277777</v>
      </c>
      <c r="B2964" s="4" t="s">
        <v>9</v>
      </c>
      <c r="C2964" s="4"/>
      <c r="D2964" s="4"/>
      <c r="E2964" s="9">
        <v>40</v>
      </c>
      <c r="F2964" s="4" t="s">
        <v>14</v>
      </c>
      <c r="G2964" s="4"/>
      <c r="H2964" s="4"/>
      <c r="I2964" s="4" t="s">
        <v>14</v>
      </c>
      <c r="J2964" s="4"/>
      <c r="K2964" s="9" t="s">
        <v>2850</v>
      </c>
      <c r="L2964" s="10">
        <v>44178</v>
      </c>
      <c r="M2964" s="4"/>
      <c r="N2964" s="1">
        <f>COUNTIF(K:K,K2964)</f>
        <v>1</v>
      </c>
      <c r="O2964" s="1" t="str">
        <f t="shared" si="46"/>
        <v>Expenses,amount,,source,,expence amount,40,category,H2,item1,,item2,item3,H2,item4,,des,مشتريات نقاط البيع بطاقة: **4529;مدى(تطبيق مدى Pay) من: xx007 مبلغ: 40.00 SAR لدى: BASKIN BR ROBBINS دولة: السعودية في: 2020/12/13 15:58,dae,44178,note2,</v>
      </c>
      <c r="P2964">
        <f>COUNTIF(O:O,O2964)</f>
        <v>1</v>
      </c>
    </row>
    <row r="2965" spans="1:16" ht="30" customHeight="1" thickBot="1" x14ac:dyDescent="0.35">
      <c r="A2965" s="8">
        <v>44178.995925925927</v>
      </c>
      <c r="B2965" s="4" t="s">
        <v>9</v>
      </c>
      <c r="C2965" s="4"/>
      <c r="D2965" s="4"/>
      <c r="E2965" s="9">
        <v>29</v>
      </c>
      <c r="F2965" s="4" t="s">
        <v>20</v>
      </c>
      <c r="G2965" s="4"/>
      <c r="H2965" s="4" t="s">
        <v>45</v>
      </c>
      <c r="I2965" s="4"/>
      <c r="J2965" s="4"/>
      <c r="K2965" s="9" t="s">
        <v>2851</v>
      </c>
      <c r="L2965" s="10">
        <v>44178</v>
      </c>
      <c r="M2965" s="4"/>
      <c r="N2965" s="1">
        <f>COUNTIF(K:K,K2965)</f>
        <v>1</v>
      </c>
      <c r="O2965" s="1" t="str">
        <f t="shared" si="46"/>
        <v>Expenses,amount,,source,,expence amount,29,category,Me,item1,,item2Laundry,item3,,item4,,des,مشتريات نقاط البيع بطاقة: **4529;مدى(تطبيق مدى Pay) من: xx007 مبلغ: 29.00 SAR لدى: laundry HAYA ALI دولة: السعودية في: 2020/12/13 17:44,dae,44178,note2,</v>
      </c>
      <c r="P2965">
        <f>COUNTIF(O:O,O2965)</f>
        <v>1</v>
      </c>
    </row>
    <row r="2966" spans="1:16" ht="30" customHeight="1" thickBot="1" x14ac:dyDescent="0.35">
      <c r="A2966" s="8">
        <v>44178.996550925927</v>
      </c>
      <c r="B2966" s="4" t="s">
        <v>9</v>
      </c>
      <c r="C2966" s="4"/>
      <c r="D2966" s="4"/>
      <c r="E2966" s="9">
        <v>85.1</v>
      </c>
      <c r="F2966" s="4" t="s">
        <v>10</v>
      </c>
      <c r="G2966" s="4" t="s">
        <v>10</v>
      </c>
      <c r="H2966" s="4"/>
      <c r="I2966" s="4"/>
      <c r="J2966" s="4"/>
      <c r="K2966" s="9" t="s">
        <v>2852</v>
      </c>
      <c r="L2966" s="10">
        <v>44178</v>
      </c>
      <c r="M2966" s="4"/>
      <c r="N2966" s="1">
        <f>COUNTIF(K:K,K2966)</f>
        <v>1</v>
      </c>
      <c r="O2966" s="1" t="str">
        <f t="shared" si="46"/>
        <v>Expenses,amount,,source,,expence amount,85.1,category,H1,item1,H1,item2,item3,,item4,,des,مشتريات نقاط البيع بطاقة: **4529;مدى(تطبيق مدى Pay) من: xx007 مبلغ: 85.10 SAR لدى: Ruba Muhammad Al دولة: السعودية في: 2020/12/13 19:27,dae,44178,note2,</v>
      </c>
      <c r="P2966">
        <f>COUNTIF(O:O,O2966)</f>
        <v>1</v>
      </c>
    </row>
    <row r="2967" spans="1:16" ht="30" customHeight="1" thickBot="1" x14ac:dyDescent="0.35">
      <c r="A2967" s="8">
        <v>44179.362939814811</v>
      </c>
      <c r="B2967" s="4" t="s">
        <v>9</v>
      </c>
      <c r="C2967" s="4"/>
      <c r="D2967" s="4"/>
      <c r="E2967" s="9">
        <v>96.37</v>
      </c>
      <c r="F2967" s="4" t="s">
        <v>14</v>
      </c>
      <c r="G2967" s="4"/>
      <c r="H2967" s="4"/>
      <c r="I2967" s="4" t="s">
        <v>14</v>
      </c>
      <c r="J2967" s="4"/>
      <c r="K2967" s="9" t="s">
        <v>2853</v>
      </c>
      <c r="L2967" s="10">
        <v>44178</v>
      </c>
      <c r="M2967" s="4"/>
      <c r="N2967" s="1">
        <f>COUNTIF(K:K,K2967)</f>
        <v>1</v>
      </c>
      <c r="O2967" s="1" t="str">
        <f t="shared" si="46"/>
        <v>Expenses,amount,,source,,expence amount,96.37,category,H2,item1,,item2,item3,H2,item4,,des,مشتريات نقاط البيع بطاقة: **4529;مدى(أثير) من: xx007 مبلغ: 96.37 SAR لدى: AL OTHAIM MARKETS دولة: السعودية في: 2020/12/13 20:09,dae,44178,note2,</v>
      </c>
      <c r="P2967">
        <f>COUNTIF(O:O,O2967)</f>
        <v>1</v>
      </c>
    </row>
    <row r="2968" spans="1:16" ht="30" customHeight="1" thickBot="1" x14ac:dyDescent="0.35">
      <c r="A2968" s="8">
        <v>44179.363530092596</v>
      </c>
      <c r="B2968" s="4" t="s">
        <v>9</v>
      </c>
      <c r="C2968" s="4"/>
      <c r="D2968" s="4"/>
      <c r="E2968" s="9">
        <v>50</v>
      </c>
      <c r="F2968" s="4" t="s">
        <v>20</v>
      </c>
      <c r="G2968" s="4"/>
      <c r="H2968" s="4" t="s">
        <v>22</v>
      </c>
      <c r="I2968" s="4"/>
      <c r="J2968" s="4"/>
      <c r="K2968" s="9" t="s">
        <v>2854</v>
      </c>
      <c r="L2968" s="10">
        <v>44175</v>
      </c>
      <c r="M2968" s="4"/>
      <c r="N2968" s="1">
        <f>COUNTIF(K:K,K2968)</f>
        <v>1</v>
      </c>
      <c r="O2968" s="1" t="str">
        <f t="shared" si="46"/>
        <v>Expenses,amount,,source,,expence amount,50,category,Me,item1,,item2Fuel,item3,,item4,,des,شراء عبر نقاط البيع بطاقة:*9034;مدى(أثير) من:*2984 لدى:ALDREES295 مبلغ:SAR 50.00 في:20-12-10 09:14,dae,44175,note2,</v>
      </c>
      <c r="P2968">
        <f>COUNTIF(O:O,O2968)</f>
        <v>1</v>
      </c>
    </row>
    <row r="2969" spans="1:16" ht="30" customHeight="1" thickBot="1" x14ac:dyDescent="0.35">
      <c r="A2969" s="8">
        <v>44179.390648148146</v>
      </c>
      <c r="B2969" s="4" t="s">
        <v>9</v>
      </c>
      <c r="C2969" s="4"/>
      <c r="D2969" s="4"/>
      <c r="E2969" s="9">
        <v>69</v>
      </c>
      <c r="F2969" s="4" t="s">
        <v>14</v>
      </c>
      <c r="G2969" s="4"/>
      <c r="H2969" s="4"/>
      <c r="I2969" s="4" t="s">
        <v>14</v>
      </c>
      <c r="J2969" s="4"/>
      <c r="K2969" s="9" t="s">
        <v>2855</v>
      </c>
      <c r="L2969" s="10">
        <v>44177</v>
      </c>
      <c r="M2969" s="4"/>
      <c r="N2969" s="1">
        <f>COUNTIF(K:K,K2969)</f>
        <v>1</v>
      </c>
      <c r="O2969" s="1" t="str">
        <f t="shared" si="46"/>
        <v>Expenses,amount,,source,,expence amount,69,category,H2,item1,,item2,item3,H2,item4,,des,شراء عبر نقاط البيع بطاقة:*9034;مدى(أثير) من:*2984 لدى:HERFY1124 مبلغ:SAR 69.00 في:20-12-13 21:21,dae,44177,note2,</v>
      </c>
      <c r="P2969">
        <f>COUNTIF(O:O,O2969)</f>
        <v>1</v>
      </c>
    </row>
    <row r="2970" spans="1:16" ht="30" customHeight="1" thickBot="1" x14ac:dyDescent="0.35">
      <c r="A2970" s="8">
        <v>44179.401134259257</v>
      </c>
      <c r="B2970" s="4" t="s">
        <v>9</v>
      </c>
      <c r="C2970" s="4"/>
      <c r="D2970" s="4"/>
      <c r="E2970" s="9">
        <v>75</v>
      </c>
      <c r="F2970" s="4" t="s">
        <v>10</v>
      </c>
      <c r="G2970" s="4" t="s">
        <v>24</v>
      </c>
      <c r="H2970" s="4"/>
      <c r="I2970" s="4"/>
      <c r="J2970" s="4"/>
      <c r="K2970" s="12" t="s">
        <v>2856</v>
      </c>
      <c r="L2970" s="10">
        <v>44157</v>
      </c>
      <c r="M2970" s="4"/>
      <c r="N2970" s="1" t="e">
        <f>COUNTIF(K:K,K2970)</f>
        <v>#VALUE!</v>
      </c>
      <c r="O2970" s="1" t="str">
        <f t="shared" ref="O2970:O3033" si="47">B2970&amp;","&amp;"amount"&amp;","&amp;C2970&amp;","&amp;"source"&amp;","&amp;D2970&amp;","&amp;"expence amount"&amp;","&amp;E2970&amp;","&amp;"category"&amp;","&amp;F2970&amp;","&amp;"item1"&amp;","&amp;G2970&amp;","&amp;"item2"&amp;H2970&amp;","&amp;"item3"&amp;","&amp;I2970&amp;","&amp;"item4"&amp;","&amp;J2970&amp;","&amp;"des"&amp;","&amp;K2970&amp;","&amp;"dae"&amp;","&amp;L2970&amp;","&amp;"note2"&amp;","&amp;M2970</f>
        <v>Expenses,amount,,source,,expence amount,75,category,H1,item1,Batool,item2,item3,,item4,,des,الحساب 362000010006086561658 التاريخ 22.11.2020 التاريخ الهجري 07.04.1442 مدين -75.00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إغلاق,dae,44157,note2,</v>
      </c>
      <c r="P2970" t="e">
        <f>COUNTIF(O:O,O2970)</f>
        <v>#VALUE!</v>
      </c>
    </row>
    <row r="2971" spans="1:16" ht="30" customHeight="1" thickBot="1" x14ac:dyDescent="0.35">
      <c r="A2971" s="8">
        <v>44179.419930555552</v>
      </c>
      <c r="B2971" s="4" t="s">
        <v>9</v>
      </c>
      <c r="C2971" s="4"/>
      <c r="D2971" s="4"/>
      <c r="E2971" s="9">
        <v>45</v>
      </c>
      <c r="F2971" s="4" t="s">
        <v>10</v>
      </c>
      <c r="G2971" s="4" t="s">
        <v>24</v>
      </c>
      <c r="H2971" s="4"/>
      <c r="I2971" s="4"/>
      <c r="J2971" s="4"/>
      <c r="K2971" s="12" t="s">
        <v>2857</v>
      </c>
      <c r="L2971" s="10">
        <v>44158</v>
      </c>
      <c r="M2971" s="4"/>
      <c r="N2971" s="1" t="e">
        <f>COUNTIF(K:K,K2971)</f>
        <v>#VALUE!</v>
      </c>
      <c r="O2971" s="1" t="str">
        <f t="shared" si="47"/>
        <v>Expenses,amount,,source,,expence amount,45,category,H1,item1,Batool,item2,item3,,item4,,des,الحساب 362000010006086561658 التاريخ 23.11.2020 التاريخ الهجري 08.04.1442 مدين -45.00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إغلاق,dae,44158,note2,</v>
      </c>
      <c r="P2971" t="e">
        <f>COUNTIF(O:O,O2971)</f>
        <v>#VALUE!</v>
      </c>
    </row>
    <row r="2972" spans="1:16" ht="30" customHeight="1" thickBot="1" x14ac:dyDescent="0.35">
      <c r="A2972" s="8">
        <v>44179.423425925925</v>
      </c>
      <c r="B2972" s="4" t="s">
        <v>9</v>
      </c>
      <c r="C2972" s="4"/>
      <c r="D2972" s="4"/>
      <c r="E2972" s="9">
        <v>250</v>
      </c>
      <c r="F2972" s="4" t="s">
        <v>10</v>
      </c>
      <c r="G2972" s="4" t="s">
        <v>10</v>
      </c>
      <c r="H2972" s="4"/>
      <c r="I2972" s="4"/>
      <c r="J2972" s="4"/>
      <c r="K2972" s="12" t="s">
        <v>2858</v>
      </c>
      <c r="L2972" s="10">
        <v>44158</v>
      </c>
      <c r="M2972" s="4"/>
      <c r="N2972" s="1" t="e">
        <f>COUNTIF(K:K,K2972)</f>
        <v>#VALUE!</v>
      </c>
      <c r="O2972" s="1" t="str">
        <f t="shared" si="47"/>
        <v>Expenses,amount,,source,,expence amount,250,category,H1,item1,H1,item2,item3,,item4,,des,الحساب 362000010006086561658 التاريخ 23.11.2020 التاريخ الهجري 08.04.1442 مدين -250.00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إغلاق,dae,44158,note2,</v>
      </c>
      <c r="P2972" t="e">
        <f>COUNTIF(O:O,O2972)</f>
        <v>#VALUE!</v>
      </c>
    </row>
    <row r="2973" spans="1:16" ht="30" customHeight="1" thickBot="1" x14ac:dyDescent="0.35">
      <c r="A2973" s="8">
        <v>44179.511030092595</v>
      </c>
      <c r="B2973" s="4" t="s">
        <v>9</v>
      </c>
      <c r="C2973" s="4"/>
      <c r="D2973" s="4"/>
      <c r="E2973" s="9">
        <v>20</v>
      </c>
      <c r="F2973" s="4" t="s">
        <v>10</v>
      </c>
      <c r="G2973" s="4" t="s">
        <v>24</v>
      </c>
      <c r="H2973" s="4"/>
      <c r="I2973" s="4"/>
      <c r="J2973" s="4"/>
      <c r="K2973" s="12" t="s">
        <v>2859</v>
      </c>
      <c r="L2973" s="10">
        <v>44159</v>
      </c>
      <c r="M2973" s="4"/>
      <c r="N2973" s="1" t="e">
        <f>COUNTIF(K:K,K2973)</f>
        <v>#VALUE!</v>
      </c>
      <c r="O2973" s="1" t="str">
        <f t="shared" si="47"/>
        <v>Expenses,amount,,source,,expence amount,20,category,H1,item1,Batool,item2,item3,,item4,,des,الحساب 362000010006086561658 التاريخ 24.11.2020 التاريخ الهجري 09.04.1442 مدين -20.00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إغلاق,dae,44159,note2,</v>
      </c>
      <c r="P2973" t="e">
        <f>COUNTIF(O:O,O2973)</f>
        <v>#VALUE!</v>
      </c>
    </row>
    <row r="2974" spans="1:16" ht="30" customHeight="1" thickBot="1" x14ac:dyDescent="0.35">
      <c r="A2974" s="8">
        <v>44179.511759259258</v>
      </c>
      <c r="B2974" s="4" t="s">
        <v>9</v>
      </c>
      <c r="C2974" s="4"/>
      <c r="D2974" s="4"/>
      <c r="E2974" s="9">
        <v>100</v>
      </c>
      <c r="F2974" s="4" t="s">
        <v>10</v>
      </c>
      <c r="G2974" s="4" t="s">
        <v>10</v>
      </c>
      <c r="H2974" s="4"/>
      <c r="I2974" s="4"/>
      <c r="J2974" s="4"/>
      <c r="K2974" s="12" t="s">
        <v>2860</v>
      </c>
      <c r="L2974" s="10">
        <v>44161</v>
      </c>
      <c r="M2974" s="4"/>
      <c r="N2974" s="1" t="e">
        <f>COUNTIF(K:K,K2974)</f>
        <v>#VALUE!</v>
      </c>
      <c r="O2974" s="1" t="str">
        <f t="shared" si="47"/>
        <v>Expenses,amount,,source,,expence amount,100,category,H1,item1,H1,item2,item3,,item4,,des,الحساب 362000010006086561658 التاريخ 26.11.2020 التاريخ الهجري 11.04.1442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إغلاق,dae,44161,note2,</v>
      </c>
      <c r="P2974" t="e">
        <f>COUNTIF(O:O,O2974)</f>
        <v>#VALUE!</v>
      </c>
    </row>
    <row r="2975" spans="1:16" ht="30" customHeight="1" thickBot="1" x14ac:dyDescent="0.35">
      <c r="A2975" s="8">
        <v>44179.533020833333</v>
      </c>
      <c r="B2975" s="4" t="s">
        <v>9</v>
      </c>
      <c r="C2975" s="4"/>
      <c r="D2975" s="4"/>
      <c r="E2975" s="9">
        <v>50</v>
      </c>
      <c r="F2975" s="4" t="s">
        <v>10</v>
      </c>
      <c r="G2975" s="4" t="s">
        <v>10</v>
      </c>
      <c r="H2975" s="4"/>
      <c r="I2975" s="4"/>
      <c r="J2975" s="4"/>
      <c r="K2975" s="12" t="s">
        <v>2861</v>
      </c>
      <c r="L2975" s="10">
        <v>44162</v>
      </c>
      <c r="M2975" s="4"/>
      <c r="N2975" s="1" t="e">
        <f>COUNTIF(K:K,K2975)</f>
        <v>#VALUE!</v>
      </c>
      <c r="O2975" s="1" t="str">
        <f t="shared" si="47"/>
        <v>Expenses,amount,,source,,expence amount,50,category,H1,item1,H1,item2,item3,,item4,,des,الحساب 362000010006086561658 التاريخ 27.11.2020 التاريخ الهجري 12.04.1442 مدين -50.00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إغلاق,dae,44162,note2,</v>
      </c>
      <c r="P2975" t="e">
        <f>COUNTIF(O:O,O2975)</f>
        <v>#VALUE!</v>
      </c>
    </row>
    <row r="2976" spans="1:16" ht="30" customHeight="1" thickBot="1" x14ac:dyDescent="0.35">
      <c r="A2976" s="8">
        <v>44179.533460648148</v>
      </c>
      <c r="B2976" s="4" t="s">
        <v>9</v>
      </c>
      <c r="C2976" s="4"/>
      <c r="D2976" s="4"/>
      <c r="E2976" s="9">
        <v>50</v>
      </c>
      <c r="F2976" s="4" t="s">
        <v>10</v>
      </c>
      <c r="G2976" s="4" t="s">
        <v>10</v>
      </c>
      <c r="H2976" s="4"/>
      <c r="I2976" s="4"/>
      <c r="J2976" s="4"/>
      <c r="K2976" s="12" t="s">
        <v>2862</v>
      </c>
      <c r="L2976" s="10">
        <v>44162</v>
      </c>
      <c r="M2976" s="4"/>
      <c r="N2976" s="1" t="e">
        <f>COUNTIF(K:K,K2976)</f>
        <v>#VALUE!</v>
      </c>
      <c r="O2976" s="1" t="str">
        <f t="shared" si="47"/>
        <v>Expenses,amount,,source,,expence amount,50,category,H1,item1,H1,item2,item3,,item4,,des,الحساب 362000010006086561658 التاريخ 27.11.2020 التاريخ الهجري 12.04.1442 مدين -50.00 تفاصيل تحويل داخل الراجحي نوع قناة الاتصال الشركات E رقم حساب المستفيد 36900608010612153 اسم المستفيد معاذ عبدالباسط عبدالكريم المؤمن اسم المستفيد / الفرعي معاذ عبدالباسط عبدالكريم ملاحظات طباعة PDF أرسالها الى البريد الالكتروني إغلاق,dae,44162,note2,</v>
      </c>
      <c r="P2976" t="e">
        <f>COUNTIF(O:O,O2976)</f>
        <v>#VALUE!</v>
      </c>
    </row>
    <row r="2977" spans="1:16" ht="30" customHeight="1" thickBot="1" x14ac:dyDescent="0.35">
      <c r="A2977" s="8">
        <v>44179.534074074072</v>
      </c>
      <c r="B2977" s="4" t="s">
        <v>9</v>
      </c>
      <c r="C2977" s="4"/>
      <c r="D2977" s="4"/>
      <c r="E2977" s="9">
        <v>200</v>
      </c>
      <c r="F2977" s="4" t="s">
        <v>10</v>
      </c>
      <c r="G2977" s="4" t="s">
        <v>10</v>
      </c>
      <c r="H2977" s="4"/>
      <c r="I2977" s="4"/>
      <c r="J2977" s="4"/>
      <c r="K2977" s="12" t="s">
        <v>2863</v>
      </c>
      <c r="L2977" s="10">
        <v>44163</v>
      </c>
      <c r="M2977" s="4"/>
      <c r="N2977" s="1" t="e">
        <f>COUNTIF(K:K,K2977)</f>
        <v>#VALUE!</v>
      </c>
      <c r="O2977" s="1" t="str">
        <f t="shared" si="47"/>
        <v>Expenses,amount,,source,,expence amount,200,category,H1,item1,H1,item2,item3,,item4,,des,الحساب 362000010006086561658 التاريخ 28.11.2020 التاريخ الهجري 13.04.1442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إغلاق,dae,44163,note2,</v>
      </c>
      <c r="P2977" t="e">
        <f>COUNTIF(O:O,O2977)</f>
        <v>#VALUE!</v>
      </c>
    </row>
    <row r="2978" spans="1:16" ht="30" customHeight="1" thickBot="1" x14ac:dyDescent="0.35">
      <c r="A2978" s="8">
        <v>44179.548819444448</v>
      </c>
      <c r="B2978" s="4" t="s">
        <v>9</v>
      </c>
      <c r="C2978" s="4"/>
      <c r="D2978" s="4"/>
      <c r="E2978" s="9">
        <v>400</v>
      </c>
      <c r="F2978" s="4" t="s">
        <v>10</v>
      </c>
      <c r="G2978" s="4" t="s">
        <v>10</v>
      </c>
      <c r="H2978" s="4"/>
      <c r="I2978" s="4"/>
      <c r="J2978" s="4"/>
      <c r="K2978" s="12" t="s">
        <v>2864</v>
      </c>
      <c r="L2978" s="10">
        <v>44164</v>
      </c>
      <c r="M2978" s="4"/>
      <c r="N2978" s="1" t="e">
        <f>COUNTIF(K:K,K2978)</f>
        <v>#VALUE!</v>
      </c>
      <c r="O2978" s="1" t="str">
        <f t="shared" si="47"/>
        <v>Expenses,amount,,source,,expence amount,400,category,H1,item1,H1,item2,item3,,item4,,des,الحساب 362000010006086561658 التاريخ 29.11.2020 التاريخ الهجري 14.04.1442 مدين -400.00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إغلاق,dae,44164,note2,</v>
      </c>
      <c r="P2978" t="e">
        <f>COUNTIF(O:O,O2978)</f>
        <v>#VALUE!</v>
      </c>
    </row>
    <row r="2979" spans="1:16" ht="30" customHeight="1" thickBot="1" x14ac:dyDescent="0.35">
      <c r="A2979" s="8">
        <v>44179.549305555556</v>
      </c>
      <c r="B2979" s="4" t="s">
        <v>9</v>
      </c>
      <c r="C2979" s="4"/>
      <c r="D2979" s="4"/>
      <c r="E2979" s="9">
        <v>100</v>
      </c>
      <c r="F2979" s="4" t="s">
        <v>10</v>
      </c>
      <c r="G2979" s="4" t="s">
        <v>10</v>
      </c>
      <c r="H2979" s="4"/>
      <c r="I2979" s="4"/>
      <c r="J2979" s="4"/>
      <c r="K2979" s="12" t="s">
        <v>2865</v>
      </c>
      <c r="L2979" s="10">
        <v>44164</v>
      </c>
      <c r="M2979" s="4"/>
      <c r="N2979" s="1" t="e">
        <f>COUNTIF(K:K,K2979)</f>
        <v>#VALUE!</v>
      </c>
      <c r="O2979" s="1" t="str">
        <f t="shared" si="47"/>
        <v>Expenses,amount,,source,,expence amount,100,category,H1,item1,H1,item2,item3,,item4,,des,الحساب 362000010006086561658 التاريخ 29.11.2020 التاريخ الهجري 14.04.1442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إغلاق,dae,44164,note2,</v>
      </c>
      <c r="P2979" t="e">
        <f>COUNTIF(O:O,O2979)</f>
        <v>#VALUE!</v>
      </c>
    </row>
    <row r="2980" spans="1:16" ht="30" customHeight="1" thickBot="1" x14ac:dyDescent="0.35">
      <c r="A2980" s="8">
        <v>44179.720543981479</v>
      </c>
      <c r="B2980" s="4" t="s">
        <v>9</v>
      </c>
      <c r="C2980" s="4"/>
      <c r="D2980" s="4"/>
      <c r="E2980" s="9">
        <v>129</v>
      </c>
      <c r="F2980" s="4" t="s">
        <v>10</v>
      </c>
      <c r="G2980" s="4" t="s">
        <v>10</v>
      </c>
      <c r="H2980" s="4"/>
      <c r="I2980" s="4"/>
      <c r="J2980" s="4"/>
      <c r="K2980" s="9" t="s">
        <v>2866</v>
      </c>
      <c r="L2980" s="10">
        <v>44179</v>
      </c>
      <c r="M2980" s="4"/>
      <c r="N2980" s="1">
        <f>COUNTIF(K:K,K2980)</f>
        <v>1</v>
      </c>
      <c r="O2980" s="1" t="str">
        <f t="shared" si="47"/>
        <v>Expenses,amount,,source,,expence amount,129,category,H1,item1,H1,item2,item3,,item4,,des,شراء عبر نقاط البيع بطاقة:*9034;مدى(أثير) من:*2984 لدى:ALA-KAIFAK EST مبلغ:SAR 129.00 في:20-12-14 16:30,dae,44179,note2,</v>
      </c>
      <c r="P2980">
        <f>COUNTIF(O:O,O2980)</f>
        <v>1</v>
      </c>
    </row>
    <row r="2981" spans="1:16" ht="30" customHeight="1" thickBot="1" x14ac:dyDescent="0.35">
      <c r="A2981" s="8">
        <v>44180.552662037036</v>
      </c>
      <c r="B2981" s="4" t="s">
        <v>9</v>
      </c>
      <c r="C2981" s="4"/>
      <c r="D2981" s="4"/>
      <c r="E2981" s="9">
        <v>500</v>
      </c>
      <c r="F2981" s="4" t="s">
        <v>20</v>
      </c>
      <c r="G2981" s="4"/>
      <c r="H2981" s="4" t="s">
        <v>30</v>
      </c>
      <c r="I2981" s="4"/>
      <c r="J2981" s="4"/>
      <c r="K2981" s="12" t="s">
        <v>2867</v>
      </c>
      <c r="L2981" s="10">
        <v>44166</v>
      </c>
      <c r="M2981" s="9" t="s">
        <v>2868</v>
      </c>
      <c r="N2981" s="1" t="e">
        <f>COUNTIF(K:K,K2981)</f>
        <v>#VALUE!</v>
      </c>
      <c r="O2981" s="1" t="str">
        <f t="shared" si="47"/>
        <v>Expenses,amount,,source,,expence amount,500,category,Me,item1,,item2Other,item3,,item4,,des,الحساب 362000010006086561658 التاريخ 01.12.2020 التاريخ الهجري 16.04.1442 مدين -500.00 تفاصيل تحويل داخل الراجحي نوع قناة الاتصال الشركات E رقم حساب المستفيد 36800608011334527 اسم المستفيد ZEESHAN MOHAMMED MOHAMMED QAMAR UDDIN اسم المستفيد / الفرعي ZEESHAN*MOHAMMED*MOHAMMED,QAMAR UDDIN ملاحظات طباعة PDF أرسالها الى البريد الالكتروني إغلاق,dae,44166,note2,فرق 500 ريال عن راتب زيشان</v>
      </c>
      <c r="P2981" t="e">
        <f>COUNTIF(O:O,O2981)</f>
        <v>#VALUE!</v>
      </c>
    </row>
    <row r="2982" spans="1:16" ht="30" customHeight="1" thickBot="1" x14ac:dyDescent="0.35">
      <c r="A2982" s="8">
        <v>44180.553171296298</v>
      </c>
      <c r="B2982" s="4" t="s">
        <v>9</v>
      </c>
      <c r="C2982" s="4"/>
      <c r="D2982" s="4"/>
      <c r="E2982" s="9">
        <v>1500</v>
      </c>
      <c r="F2982" s="4" t="s">
        <v>10</v>
      </c>
      <c r="G2982" s="4" t="s">
        <v>10</v>
      </c>
      <c r="H2982" s="4"/>
      <c r="I2982" s="4"/>
      <c r="J2982" s="4"/>
      <c r="K2982" s="12" t="s">
        <v>2869</v>
      </c>
      <c r="L2982" s="10">
        <v>44166</v>
      </c>
      <c r="M2982" s="4"/>
      <c r="N2982" s="1" t="e">
        <f>COUNTIF(K:K,K2982)</f>
        <v>#VALUE!</v>
      </c>
      <c r="O2982" s="1" t="str">
        <f t="shared" si="47"/>
        <v>Expenses,amount,,source,,expence amount,1500,category,H1,item1,H1,item2,item3,,item4,,des,الحساب 362000010006086561658 التاريخ 01.12.2020 التاريخ الهجري 16.04.1442 مدين -1,500.00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إغلاق,dae,44166,note2,</v>
      </c>
      <c r="P2982" t="e">
        <f>COUNTIF(O:O,O2982)</f>
        <v>#VALUE!</v>
      </c>
    </row>
    <row r="2983" spans="1:16" ht="30" customHeight="1" thickBot="1" x14ac:dyDescent="0.35">
      <c r="A2983" s="8">
        <v>44180.553564814814</v>
      </c>
      <c r="B2983" s="4" t="s">
        <v>9</v>
      </c>
      <c r="C2983" s="4"/>
      <c r="D2983" s="4"/>
      <c r="E2983" s="9">
        <v>1000</v>
      </c>
      <c r="F2983" s="4" t="s">
        <v>14</v>
      </c>
      <c r="G2983" s="4"/>
      <c r="H2983" s="4"/>
      <c r="I2983" s="4" t="s">
        <v>53</v>
      </c>
      <c r="J2983" s="4"/>
      <c r="K2983" s="12" t="s">
        <v>2870</v>
      </c>
      <c r="L2983" s="10">
        <v>44166</v>
      </c>
      <c r="M2983" s="4"/>
      <c r="N2983" s="1" t="e">
        <f>COUNTIF(K:K,K2983)</f>
        <v>#VALUE!</v>
      </c>
      <c r="O2983" s="1" t="str">
        <f t="shared" si="47"/>
        <v>Expenses,amount,,source,,expence amount,1000,category,H2,item1,,item2,item3,RHMA,item4,,des,الحساب 362000010006086561658 التاريخ 01.12.2020 التاريخ الهجري 16.04.1442 مدين -1,000.00 تفاصيل تحويل داخل الراجحي نوع قناة الاتصال الشركات E رقم حساب المستفيد 28200608016094129 اسم المستفيد رحمه عبدالباسط عبدالكريم المؤمن اسم المستفيد / الفرعي رحمه*عبدالباسط*عبدالكريم,المؤمن ملاحظات طباعة PDF أرسالها الى البريد الالكتروني إغلاق,dae,44166,note2,</v>
      </c>
      <c r="P2983" t="e">
        <f>COUNTIF(O:O,O2983)</f>
        <v>#VALUE!</v>
      </c>
    </row>
    <row r="2984" spans="1:16" ht="30" customHeight="1" thickBot="1" x14ac:dyDescent="0.35">
      <c r="A2984" s="8">
        <v>44180.553981481484</v>
      </c>
      <c r="B2984" s="4" t="s">
        <v>9</v>
      </c>
      <c r="C2984" s="4"/>
      <c r="D2984" s="4"/>
      <c r="E2984" s="9">
        <v>500</v>
      </c>
      <c r="F2984" s="4" t="s">
        <v>10</v>
      </c>
      <c r="G2984" s="4" t="s">
        <v>24</v>
      </c>
      <c r="H2984" s="4"/>
      <c r="I2984" s="4"/>
      <c r="J2984" s="4"/>
      <c r="K2984" s="12" t="s">
        <v>2871</v>
      </c>
      <c r="L2984" s="10">
        <v>44166</v>
      </c>
      <c r="M2984" s="4"/>
      <c r="N2984" s="1" t="e">
        <f>COUNTIF(K:K,K2984)</f>
        <v>#VALUE!</v>
      </c>
      <c r="O2984" s="1" t="str">
        <f t="shared" si="47"/>
        <v>Expenses,amount,,source,,expence amount,500,category,H1,item1,Batool,item2,item3,,item4,,des,الحساب 362000010006086561658 التاريخ 01.12.2020 التاريخ الهجري 16.04.1442 مدين -500.00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إغلاق,dae,44166,note2,</v>
      </c>
      <c r="P2984" t="e">
        <f>COUNTIF(O:O,O2984)</f>
        <v>#VALUE!</v>
      </c>
    </row>
    <row r="2985" spans="1:16" ht="30" customHeight="1" thickBot="1" x14ac:dyDescent="0.35">
      <c r="A2985" s="8">
        <v>44180.569745370369</v>
      </c>
      <c r="B2985" s="4" t="s">
        <v>9</v>
      </c>
      <c r="C2985" s="4"/>
      <c r="D2985" s="4"/>
      <c r="E2985" s="9">
        <v>100</v>
      </c>
      <c r="F2985" s="4" t="s">
        <v>20</v>
      </c>
      <c r="G2985" s="4"/>
      <c r="H2985" s="4" t="s">
        <v>156</v>
      </c>
      <c r="I2985" s="4"/>
      <c r="J2985" s="4"/>
      <c r="K2985" s="12" t="s">
        <v>2872</v>
      </c>
      <c r="L2985" s="10">
        <v>44170</v>
      </c>
      <c r="M2985" s="4"/>
      <c r="N2985" s="1" t="e">
        <f>COUNTIF(K:K,K2985)</f>
        <v>#VALUE!</v>
      </c>
      <c r="O2985" s="1" t="str">
        <f t="shared" si="47"/>
        <v>Expenses,amount,,source,,expence amount,100,category,Me,item1,,item2Charity,item3,,item4,,des,الحساب 362000010006086561658 التاريخ 05.12.2020 التاريخ الهجري 20.04.1442 مدين -100.00 تفاصيل تحويل داخل الراجحي نوع قناة الاتصال الشركات E رقم حساب المستفيد 41400608010106169 اسم المستفيد تركي محمد ناصر العاطف القحطاني اسم المستفيد / الفرعي تركي محمد ناصر,العاطف القحطاني ملاحظات طباعة PDF أرسالها الى البريد الالكتروني إغلاق,dae,44170,note2,</v>
      </c>
      <c r="P2985" t="e">
        <f>COUNTIF(O:O,O2985)</f>
        <v>#VALUE!</v>
      </c>
    </row>
    <row r="2986" spans="1:16" ht="30" customHeight="1" thickBot="1" x14ac:dyDescent="0.35">
      <c r="A2986" s="8">
        <v>44180.755069444444</v>
      </c>
      <c r="B2986" s="4" t="s">
        <v>9</v>
      </c>
      <c r="C2986" s="4"/>
      <c r="D2986" s="4"/>
      <c r="E2986" s="9">
        <v>35</v>
      </c>
      <c r="F2986" s="4" t="s">
        <v>20</v>
      </c>
      <c r="G2986" s="4"/>
      <c r="H2986" s="4" t="s">
        <v>30</v>
      </c>
      <c r="I2986" s="4"/>
      <c r="J2986" s="4"/>
      <c r="K2986" s="9" t="s">
        <v>2873</v>
      </c>
      <c r="L2986" s="10">
        <v>44179</v>
      </c>
      <c r="M2986" s="4"/>
      <c r="N2986" s="1">
        <f>COUNTIF(K:K,K2986)</f>
        <v>1</v>
      </c>
      <c r="O2986" s="1" t="str">
        <f t="shared" si="47"/>
        <v>Expenses,amount,,source,,expence amount,35,category,Me,item1,,item2Other,item3,,item4,,des,مشتريات إنترنت بطاقة: **4529;مدى من: xx007 مبلغ: 9 USD لدى: NAME CHEAP COM في: 2020/12/14 12:12,dae,44179,note2,</v>
      </c>
      <c r="P2986">
        <f>COUNTIF(O:O,O2986)</f>
        <v>1</v>
      </c>
    </row>
    <row r="2987" spans="1:16" ht="30" customHeight="1" thickBot="1" x14ac:dyDescent="0.35">
      <c r="A2987" s="8">
        <v>44180.75576388889</v>
      </c>
      <c r="B2987" s="4" t="s">
        <v>9</v>
      </c>
      <c r="C2987" s="4"/>
      <c r="D2987" s="4"/>
      <c r="E2987" s="9">
        <v>9</v>
      </c>
      <c r="F2987" s="4" t="s">
        <v>20</v>
      </c>
      <c r="G2987" s="4"/>
      <c r="H2987" s="4" t="s">
        <v>74</v>
      </c>
      <c r="I2987" s="4"/>
      <c r="J2987" s="4"/>
      <c r="K2987" s="9" t="s">
        <v>2874</v>
      </c>
      <c r="L2987" s="10">
        <v>44179</v>
      </c>
      <c r="M2987" s="4"/>
      <c r="N2987" s="1">
        <f>COUNTIF(K:K,K2987)</f>
        <v>1</v>
      </c>
      <c r="O2987" s="1" t="str">
        <f t="shared" si="47"/>
        <v>Expenses,amount,,source,,expence amount,9,category,Me,item1,,item2Food,item3,,item4,,des,مشتريات نقاط البيع بطاقة: **4529;مدى(تطبيق مدى Pay) من: xx007 مبلغ: 9.00 SAR لدى: MOHMMED KHALAF دولة: السعودية في: 2020/12/14 13:35,dae,44179,note2,</v>
      </c>
      <c r="P2987">
        <f>COUNTIF(O:O,O2987)</f>
        <v>1</v>
      </c>
    </row>
    <row r="2988" spans="1:16" ht="30" customHeight="1" thickBot="1" x14ac:dyDescent="0.35">
      <c r="A2988" s="8">
        <v>44180.828888888886</v>
      </c>
      <c r="B2988" s="4" t="s">
        <v>9</v>
      </c>
      <c r="C2988" s="4"/>
      <c r="D2988" s="4"/>
      <c r="E2988" s="9">
        <v>3.5</v>
      </c>
      <c r="F2988" s="4" t="s">
        <v>20</v>
      </c>
      <c r="G2988" s="4"/>
      <c r="H2988" s="4" t="s">
        <v>74</v>
      </c>
      <c r="I2988" s="4"/>
      <c r="J2988" s="4"/>
      <c r="K2988" s="9" t="s">
        <v>2875</v>
      </c>
      <c r="L2988" s="10">
        <v>44180</v>
      </c>
      <c r="M2988" s="4"/>
      <c r="N2988" s="1">
        <f>COUNTIF(K:K,K2988)</f>
        <v>1</v>
      </c>
      <c r="O2988" s="1" t="str">
        <f t="shared" si="47"/>
        <v>Expenses,amount,,source,,expence amount,3.5,category,Me,item1,,item2Food,item3,,item4,,des,مشتريات نقاط البيع بطاقة: **4529;مدى(تطبيق مدى Pay) من: xx007 مبلغ: 3.50 SAR لدى: MOHMMED KHALAF دولة: السعودية في: 2020/12/15 11:10,dae,44180,note2,</v>
      </c>
      <c r="P2988">
        <f>COUNTIF(O:O,O2988)</f>
        <v>1</v>
      </c>
    </row>
    <row r="2989" spans="1:16" ht="30" customHeight="1" thickBot="1" x14ac:dyDescent="0.35">
      <c r="A2989" s="8">
        <v>44180.829594907409</v>
      </c>
      <c r="B2989" s="4" t="s">
        <v>9</v>
      </c>
      <c r="C2989" s="4"/>
      <c r="D2989" s="4"/>
      <c r="E2989" s="9">
        <v>3.5</v>
      </c>
      <c r="F2989" s="4" t="s">
        <v>20</v>
      </c>
      <c r="G2989" s="4"/>
      <c r="H2989" s="4" t="s">
        <v>74</v>
      </c>
      <c r="I2989" s="4"/>
      <c r="J2989" s="4"/>
      <c r="K2989" s="9" t="s">
        <v>2876</v>
      </c>
      <c r="L2989" s="10">
        <v>44180</v>
      </c>
      <c r="M2989" s="4"/>
      <c r="N2989" s="1">
        <f>COUNTIF(K:K,K2989)</f>
        <v>1</v>
      </c>
      <c r="O2989" s="1" t="str">
        <f t="shared" si="47"/>
        <v>Expenses,amount,,source,,expence amount,3.5,category,Me,item1,,item2Food,item3,,item4,,des,مشتريات نقاط البيع بطاقة: **4529;مدى(تطبيق مدى Pay) من: xx007 مبلغ: 3.50 SAR لدى: SAHL MART دولة: السعودية في: 2020/12/15 15:23,dae,44180,note2,</v>
      </c>
      <c r="P2989">
        <f>COUNTIF(O:O,O2989)</f>
        <v>1</v>
      </c>
    </row>
    <row r="2990" spans="1:16" ht="30" customHeight="1" thickBot="1" x14ac:dyDescent="0.35">
      <c r="A2990" s="8">
        <v>44180.867326388892</v>
      </c>
      <c r="B2990" s="4" t="s">
        <v>9</v>
      </c>
      <c r="C2990" s="4"/>
      <c r="D2990" s="4"/>
      <c r="E2990" s="9">
        <v>7.5</v>
      </c>
      <c r="F2990" s="4" t="s">
        <v>14</v>
      </c>
      <c r="G2990" s="4"/>
      <c r="H2990" s="4"/>
      <c r="I2990" s="4" t="s">
        <v>14</v>
      </c>
      <c r="J2990" s="4"/>
      <c r="K2990" s="9" t="s">
        <v>2877</v>
      </c>
      <c r="L2990" s="10">
        <v>44180</v>
      </c>
      <c r="M2990" s="4"/>
      <c r="N2990" s="1">
        <f>COUNTIF(K:K,K2990)</f>
        <v>1</v>
      </c>
      <c r="O2990" s="1" t="str">
        <f t="shared" si="47"/>
        <v>Expenses,amount,,source,,expence amount,7.5,category,H2,item1,,item2,item3,H2,item4,,des,مشتريات نقاط البيع بطاقة: **4529;مدى(تطبيق مدى Pay) من: xx007 مبلغ: 7.50 SAR لدى: Ruba Muhammad Al دولة: السعودية في: 2020/12/15 15:57,dae,44180,note2,</v>
      </c>
      <c r="P2990">
        <f>COUNTIF(O:O,O2990)</f>
        <v>1</v>
      </c>
    </row>
    <row r="2991" spans="1:16" ht="30" customHeight="1" thickBot="1" x14ac:dyDescent="0.35">
      <c r="A2991" s="8">
        <v>44180.867951388886</v>
      </c>
      <c r="B2991" s="4" t="s">
        <v>9</v>
      </c>
      <c r="C2991" s="4"/>
      <c r="D2991" s="4"/>
      <c r="E2991" s="9">
        <v>39</v>
      </c>
      <c r="F2991" s="4" t="s">
        <v>20</v>
      </c>
      <c r="G2991" s="4"/>
      <c r="H2991" s="4" t="s">
        <v>30</v>
      </c>
      <c r="I2991" s="4"/>
      <c r="J2991" s="4"/>
      <c r="K2991" s="9" t="s">
        <v>2878</v>
      </c>
      <c r="L2991" s="10">
        <v>44180</v>
      </c>
      <c r="M2991" s="4"/>
      <c r="N2991" s="1">
        <f>COUNTIF(K:K,K2991)</f>
        <v>1</v>
      </c>
      <c r="O2991" s="1" t="str">
        <f t="shared" si="47"/>
        <v>Expenses,amount,,source,,expence amount,39,category,Me,item1,,item2Other,item3,,item4,,des,مشتريات إنترنت بطاقة: **4529;مدى من: xx007 مبلغ: 10 USD لدى: PYTHONANYWHERE في: 2020/12/15 16:50,dae,44180,note2,</v>
      </c>
      <c r="P2991">
        <f>COUNTIF(O:O,O2991)</f>
        <v>1</v>
      </c>
    </row>
    <row r="2992" spans="1:16" ht="30" customHeight="1" thickBot="1" x14ac:dyDescent="0.35">
      <c r="A2992" s="8">
        <v>44180.931238425925</v>
      </c>
      <c r="B2992" s="4" t="s">
        <v>9</v>
      </c>
      <c r="C2992" s="4"/>
      <c r="D2992" s="4"/>
      <c r="E2992" s="9">
        <v>58.99</v>
      </c>
      <c r="F2992" s="4" t="s">
        <v>14</v>
      </c>
      <c r="G2992" s="4"/>
      <c r="H2992" s="4"/>
      <c r="I2992" s="4" t="s">
        <v>14</v>
      </c>
      <c r="J2992" s="4"/>
      <c r="K2992" s="9" t="s">
        <v>2879</v>
      </c>
      <c r="L2992" s="10">
        <v>44180</v>
      </c>
      <c r="M2992" s="4"/>
      <c r="N2992" s="1">
        <f>COUNTIF(K:K,K2992)</f>
        <v>1</v>
      </c>
      <c r="O2992" s="1" t="str">
        <f t="shared" si="47"/>
        <v>Expenses,amount,,source,,expence amount,58.99,category,H2,item1,,item2,item3,H2,item4,,des,مشتريات نقاط البيع بطاقة: **4529;مدى(أثير) من: xx007 مبلغ: 58.99 SAR لدى: AL OTHAIM MARKETS دولة: السعودية في: 2020/12/15 18:10,dae,44180,note2,</v>
      </c>
      <c r="P2992">
        <f>COUNTIF(O:O,O2992)</f>
        <v>1</v>
      </c>
    </row>
    <row r="2993" spans="1:16" ht="30" customHeight="1" thickBot="1" x14ac:dyDescent="0.35">
      <c r="A2993" s="8">
        <v>44180.931875000002</v>
      </c>
      <c r="B2993" s="4" t="s">
        <v>9</v>
      </c>
      <c r="C2993" s="4"/>
      <c r="D2993" s="4"/>
      <c r="E2993" s="9">
        <v>6</v>
      </c>
      <c r="F2993" s="4" t="s">
        <v>20</v>
      </c>
      <c r="G2993" s="4"/>
      <c r="H2993" s="4" t="s">
        <v>84</v>
      </c>
      <c r="I2993" s="4"/>
      <c r="J2993" s="4"/>
      <c r="K2993" s="9" t="s">
        <v>2880</v>
      </c>
      <c r="L2993" s="10">
        <v>44179</v>
      </c>
      <c r="M2993" s="4"/>
      <c r="N2993" s="1">
        <f>COUNTIF(K:K,K2993)</f>
        <v>1</v>
      </c>
      <c r="O2993" s="1" t="str">
        <f t="shared" si="47"/>
        <v>Expenses,amount,,source,,expence amount,6,category,Me,item1,,item2Coffee,item3,,item4,,des,شراء عبر نقاط البيع بطاقة:*9034;مدى(أثير) من:*2984 لدى:SHAY BOKHAR مبلغ:SAR 6.00 في:20-12-14 16:35,dae,44179,note2,</v>
      </c>
      <c r="P2993">
        <f>COUNTIF(O:O,O2993)</f>
        <v>1</v>
      </c>
    </row>
    <row r="2994" spans="1:16" ht="30" customHeight="1" thickBot="1" x14ac:dyDescent="0.35">
      <c r="A2994" s="8">
        <v>44181.372939814813</v>
      </c>
      <c r="B2994" s="4" t="s">
        <v>9</v>
      </c>
      <c r="C2994" s="4"/>
      <c r="D2994" s="4"/>
      <c r="E2994" s="9">
        <v>34</v>
      </c>
      <c r="F2994" s="4" t="s">
        <v>10</v>
      </c>
      <c r="G2994" s="4" t="s">
        <v>10</v>
      </c>
      <c r="H2994" s="4"/>
      <c r="I2994" s="4"/>
      <c r="J2994" s="4"/>
      <c r="K2994" s="9" t="s">
        <v>2881</v>
      </c>
      <c r="L2994" s="10">
        <v>44179</v>
      </c>
      <c r="M2994" s="4"/>
      <c r="N2994" s="1">
        <f>COUNTIF(K:K,K2994)</f>
        <v>1</v>
      </c>
      <c r="O2994" s="1" t="str">
        <f t="shared" si="47"/>
        <v>Expenses,amount,,source,,expence amount,34,category,H1,item1,H1,item2,item3,,item4,,des,شراء عبر نقاط البيع بطاقة:*9034;مدى(أثير) من:*2984 لدى:haber lldawajen est مبلغ:SAR 34.00 في:20-12-14 16:40,dae,44179,note2,</v>
      </c>
      <c r="P2994">
        <f>COUNTIF(O:O,O2994)</f>
        <v>1</v>
      </c>
    </row>
    <row r="2995" spans="1:16" ht="30" customHeight="1" thickBot="1" x14ac:dyDescent="0.35">
      <c r="A2995" s="8">
        <v>44181.373726851853</v>
      </c>
      <c r="B2995" s="4" t="s">
        <v>9</v>
      </c>
      <c r="C2995" s="4"/>
      <c r="D2995" s="4"/>
      <c r="E2995" s="9">
        <v>45</v>
      </c>
      <c r="F2995" s="4" t="s">
        <v>10</v>
      </c>
      <c r="G2995" s="4" t="s">
        <v>10</v>
      </c>
      <c r="H2995" s="4"/>
      <c r="I2995" s="4"/>
      <c r="J2995" s="4"/>
      <c r="K2995" s="9" t="s">
        <v>2882</v>
      </c>
      <c r="L2995" s="10">
        <v>44179</v>
      </c>
      <c r="M2995" s="4"/>
      <c r="N2995" s="1">
        <f>COUNTIF(K:K,K2995)</f>
        <v>1</v>
      </c>
      <c r="O2995" s="1" t="str">
        <f t="shared" si="47"/>
        <v>Expenses,amount,,source,,expence amount,45,category,H1,item1,H1,item2,item3,,item4,,des,شراء عبر نقاط البيع بطاقة:*9034;مدى(أثير) من:*2984 لدى:jawdat althimar مبلغ:SAR 45.00 في:20-12-14 16:49,dae,44179,note2,</v>
      </c>
      <c r="P2995">
        <f>COUNTIF(O:O,O2995)</f>
        <v>1</v>
      </c>
    </row>
    <row r="2996" spans="1:16" ht="30" customHeight="1" thickBot="1" x14ac:dyDescent="0.35">
      <c r="A2996" s="8">
        <v>44182.376030092593</v>
      </c>
      <c r="B2996" s="4" t="s">
        <v>9</v>
      </c>
      <c r="C2996" s="4"/>
      <c r="D2996" s="4"/>
      <c r="E2996" s="9">
        <v>12</v>
      </c>
      <c r="F2996" s="4" t="s">
        <v>20</v>
      </c>
      <c r="G2996" s="4"/>
      <c r="H2996" s="4" t="s">
        <v>74</v>
      </c>
      <c r="I2996" s="4"/>
      <c r="J2996" s="4"/>
      <c r="K2996" s="9" t="s">
        <v>2883</v>
      </c>
      <c r="L2996" s="10">
        <v>44182</v>
      </c>
      <c r="M2996" s="4"/>
      <c r="N2996" s="1">
        <f>COUNTIF(K:K,K2996)</f>
        <v>1</v>
      </c>
      <c r="O2996" s="1" t="str">
        <f t="shared" si="47"/>
        <v>Expenses,amount,,source,,expence amount,12,category,Me,item1,,item2Food,item3,,item4,,des,شراء عبر نقاط البيع بطاقة:*9034;مدى(أثير) من:*2984 لدى:MAMA NOURA مبلغ:SAR 12.00 في:20-12-17 08:59,dae,44182,note2,</v>
      </c>
      <c r="P2996">
        <f>COUNTIF(O:O,O2996)</f>
        <v>1</v>
      </c>
    </row>
    <row r="2997" spans="1:16" ht="30" customHeight="1" thickBot="1" x14ac:dyDescent="0.35">
      <c r="A2997" s="8">
        <v>44182.377222222225</v>
      </c>
      <c r="B2997" s="4" t="s">
        <v>9</v>
      </c>
      <c r="C2997" s="4"/>
      <c r="D2997" s="4"/>
      <c r="E2997" s="9">
        <v>380</v>
      </c>
      <c r="F2997" s="4" t="s">
        <v>20</v>
      </c>
      <c r="G2997" s="4"/>
      <c r="H2997" s="4" t="s">
        <v>26</v>
      </c>
      <c r="I2997" s="4"/>
      <c r="J2997" s="4"/>
      <c r="K2997" s="9" t="s">
        <v>2884</v>
      </c>
      <c r="L2997" s="10">
        <v>44180</v>
      </c>
      <c r="M2997" s="9" t="s">
        <v>2885</v>
      </c>
      <c r="N2997" s="1">
        <f>COUNTIF(K:K,K2997)</f>
        <v>1</v>
      </c>
      <c r="O2997" s="1" t="str">
        <f t="shared" si="47"/>
        <v>Expenses,amount,,source,,expence amount,380,category,Me,item1,,item2Car Maintenance,item3,,item4,,des,شراء عبر نقاط البيع بطاقة:*9034;مدى(أثير) من:*2984 لدى:MARKAZ ALSULAYMANIA مبلغ:SAR 380.00 في:20-12-15 15:27,dae,44180,note2,تغيير الكفر الخلفي الايسر</v>
      </c>
      <c r="P2997">
        <f>COUNTIF(O:O,O2997)</f>
        <v>1</v>
      </c>
    </row>
    <row r="2998" spans="1:16" ht="30" customHeight="1" thickBot="1" x14ac:dyDescent="0.35">
      <c r="A2998" s="8">
        <v>44182.497013888889</v>
      </c>
      <c r="B2998" s="4" t="s">
        <v>9</v>
      </c>
      <c r="C2998" s="4"/>
      <c r="D2998" s="4"/>
      <c r="E2998" s="9">
        <v>30</v>
      </c>
      <c r="F2998" s="4" t="s">
        <v>20</v>
      </c>
      <c r="G2998" s="4"/>
      <c r="H2998" s="4" t="s">
        <v>22</v>
      </c>
      <c r="I2998" s="4"/>
      <c r="J2998" s="4"/>
      <c r="K2998" s="9" t="s">
        <v>2886</v>
      </c>
      <c r="L2998" s="10">
        <v>44180</v>
      </c>
      <c r="M2998" s="4"/>
      <c r="N2998" s="1">
        <f>COUNTIF(K:K,K2998)</f>
        <v>1</v>
      </c>
      <c r="O2998" s="1" t="str">
        <f t="shared" si="47"/>
        <v>Expenses,amount,,source,,expence amount,30,category,Me,item1,,item2Fuel,item3,,item4,,des,شراء عبر نقاط البيع بطاقة:*9034;مدى(أثير) من:*2984 لدى:ALATOZ FOR RETROL SERV مبلغ:SAR 30.00 في:20-12-15 15:48,dae,44180,note2,</v>
      </c>
      <c r="P2998">
        <f>COUNTIF(O:O,O2998)</f>
        <v>1</v>
      </c>
    </row>
    <row r="2999" spans="1:16" ht="30" customHeight="1" thickBot="1" x14ac:dyDescent="0.35">
      <c r="A2999" s="8">
        <v>44182.498020833336</v>
      </c>
      <c r="B2999" s="4" t="s">
        <v>9</v>
      </c>
      <c r="C2999" s="4"/>
      <c r="D2999" s="4"/>
      <c r="E2999" s="9">
        <v>78.819999999999993</v>
      </c>
      <c r="F2999" s="4" t="s">
        <v>10</v>
      </c>
      <c r="G2999" s="4" t="s">
        <v>10</v>
      </c>
      <c r="H2999" s="4"/>
      <c r="I2999" s="4"/>
      <c r="J2999" s="4"/>
      <c r="K2999" s="9" t="s">
        <v>2887</v>
      </c>
      <c r="L2999" s="10">
        <v>44180</v>
      </c>
      <c r="M2999" s="4"/>
      <c r="N2999" s="1">
        <f>COUNTIF(K:K,K2999)</f>
        <v>1</v>
      </c>
      <c r="O2999" s="1" t="str">
        <f t="shared" si="47"/>
        <v>Expenses,amount,,source,,expence amount,78.82,category,H1,item1,H1,item2,item3,,item4,,des,شراء عبر نقاط البيع بطاقة:*9034;مدى(أثير) من:*2984 لدى:Ruba Muhammad Al-Hamid مبلغ:SAR 78.82 في:20-12-15 19:24,dae,44180,note2,</v>
      </c>
      <c r="P2999">
        <f>COUNTIF(O:O,O2999)</f>
        <v>1</v>
      </c>
    </row>
    <row r="3000" spans="1:16" ht="30" customHeight="1" thickBot="1" x14ac:dyDescent="0.35">
      <c r="A3000" s="8">
        <v>44182.907280092593</v>
      </c>
      <c r="B3000" s="4" t="s">
        <v>9</v>
      </c>
      <c r="C3000" s="4"/>
      <c r="D3000" s="4"/>
      <c r="E3000" s="9">
        <v>300</v>
      </c>
      <c r="F3000" s="4" t="s">
        <v>14</v>
      </c>
      <c r="G3000" s="4"/>
      <c r="H3000" s="4"/>
      <c r="I3000" s="4" t="s">
        <v>14</v>
      </c>
      <c r="J3000" s="4"/>
      <c r="K3000" s="9" t="s">
        <v>2888</v>
      </c>
      <c r="L3000" s="10">
        <v>44180</v>
      </c>
      <c r="M3000" s="4"/>
      <c r="N3000" s="1">
        <f>COUNTIF(K:K,K3000)</f>
        <v>1</v>
      </c>
      <c r="O3000" s="1" t="str">
        <f t="shared" si="47"/>
        <v>Expenses,amount,,source,,expence amount,300,category,H2,item1,,item2,item3,H2,item4,,des,سحب: صراف آلي بطاقة: **4529 مدى دولة: السعودية من: xx007 مبلغ: 300.00 SAR في: 2020/12/15 18:16,dae,44180,note2,</v>
      </c>
      <c r="P3000">
        <f>COUNTIF(O:O,O3000)</f>
        <v>1</v>
      </c>
    </row>
    <row r="3001" spans="1:16" ht="30" customHeight="1" thickBot="1" x14ac:dyDescent="0.35">
      <c r="A3001" s="8">
        <v>44182.908425925925</v>
      </c>
      <c r="B3001" s="4" t="s">
        <v>9</v>
      </c>
      <c r="C3001" s="4"/>
      <c r="D3001" s="4"/>
      <c r="E3001" s="9">
        <v>31</v>
      </c>
      <c r="F3001" s="4" t="s">
        <v>20</v>
      </c>
      <c r="G3001" s="4"/>
      <c r="H3001" s="4" t="s">
        <v>30</v>
      </c>
      <c r="I3001" s="4"/>
      <c r="J3001" s="4"/>
      <c r="K3001" s="9" t="s">
        <v>2889</v>
      </c>
      <c r="L3001" s="10">
        <v>44180</v>
      </c>
      <c r="M3001" s="4"/>
      <c r="N3001" s="1">
        <f>COUNTIF(K:K,K3001)</f>
        <v>1</v>
      </c>
      <c r="O3001" s="1" t="str">
        <f t="shared" si="47"/>
        <v>Expenses,amount,,source,,expence amount,31,category,Me,item1,,item2Other,item3,,item4,,des,مشتريات نقاط البيع بطاقة: **4529;مدى من: xx007 مبلغ: 8 USD لدى: NAME CHEAP COM دولة: أمريكا في: 2020/12/15 19:52,dae,44180,note2,</v>
      </c>
      <c r="P3001">
        <f>COUNTIF(O:O,O3001)</f>
        <v>1</v>
      </c>
    </row>
    <row r="3002" spans="1:16" ht="30" customHeight="1" thickBot="1" x14ac:dyDescent="0.35">
      <c r="A3002" s="8">
        <v>44182.962372685186</v>
      </c>
      <c r="B3002" s="4" t="s">
        <v>9</v>
      </c>
      <c r="C3002" s="4"/>
      <c r="D3002" s="4"/>
      <c r="E3002" s="9">
        <v>160</v>
      </c>
      <c r="F3002" s="4" t="s">
        <v>14</v>
      </c>
      <c r="G3002" s="4"/>
      <c r="H3002" s="4"/>
      <c r="I3002" s="4" t="s">
        <v>14</v>
      </c>
      <c r="J3002" s="4"/>
      <c r="K3002" s="9" t="s">
        <v>2890</v>
      </c>
      <c r="L3002" s="10">
        <v>44182</v>
      </c>
      <c r="M3002" s="4"/>
      <c r="N3002" s="1">
        <f>COUNTIF(K:K,K3002)</f>
        <v>1</v>
      </c>
      <c r="O3002" s="1" t="str">
        <f t="shared" si="47"/>
        <v>Expenses,amount,,source,,expence amount,160,category,H2,item1,,item2,item3,H2,item4,,des,مشتريات نقاط البيع بطاقة: **4529;مدى(تطبيق مدى Pay) من: xx007 مبلغ: 160.00 SAR لدى: hsham alrais دولة: السعودية في: 2020/12/17 15:54,dae,44182,note2,</v>
      </c>
      <c r="P3002">
        <f>COUNTIF(O:O,O3002)</f>
        <v>1</v>
      </c>
    </row>
    <row r="3003" spans="1:16" ht="30" customHeight="1" thickBot="1" x14ac:dyDescent="0.35">
      <c r="A3003" s="8">
        <v>44182.962962962964</v>
      </c>
      <c r="B3003" s="4" t="s">
        <v>9</v>
      </c>
      <c r="C3003" s="4"/>
      <c r="D3003" s="4"/>
      <c r="E3003" s="9">
        <v>100</v>
      </c>
      <c r="F3003" s="4" t="s">
        <v>14</v>
      </c>
      <c r="G3003" s="4"/>
      <c r="H3003" s="4"/>
      <c r="I3003" s="4" t="s">
        <v>14</v>
      </c>
      <c r="J3003" s="4"/>
      <c r="K3003" s="9" t="s">
        <v>2891</v>
      </c>
      <c r="L3003" s="10">
        <v>44182</v>
      </c>
      <c r="M3003" s="4"/>
      <c r="N3003" s="1">
        <f>COUNTIF(K:K,K3003)</f>
        <v>1</v>
      </c>
      <c r="O3003" s="1" t="str">
        <f t="shared" si="47"/>
        <v>Expenses,amount,,source,,expence amount,100,category,H2,item1,,item2,item3,H2,item4,,des,سحب: صراف آلي بطاقة: **4529 مدى دولة: السعودية من: xx007 مبلغ: 100.00 SAR في: 2020/12/17 14:27,dae,44182,note2,</v>
      </c>
      <c r="P3003">
        <f>COUNTIF(O:O,O3003)</f>
        <v>1</v>
      </c>
    </row>
    <row r="3004" spans="1:16" ht="30" customHeight="1" thickBot="1" x14ac:dyDescent="0.35">
      <c r="A3004" s="8">
        <v>44183.413356481484</v>
      </c>
      <c r="B3004" s="4" t="s">
        <v>9</v>
      </c>
      <c r="C3004" s="4"/>
      <c r="D3004" s="4"/>
      <c r="E3004" s="9">
        <v>50</v>
      </c>
      <c r="F3004" s="4" t="s">
        <v>20</v>
      </c>
      <c r="G3004" s="4"/>
      <c r="H3004" s="4" t="s">
        <v>22</v>
      </c>
      <c r="I3004" s="4"/>
      <c r="J3004" s="4"/>
      <c r="K3004" s="9" t="s">
        <v>2892</v>
      </c>
      <c r="L3004" s="10">
        <v>44182</v>
      </c>
      <c r="M3004" s="4"/>
      <c r="N3004" s="1">
        <f>COUNTIF(K:K,K3004)</f>
        <v>1</v>
      </c>
      <c r="O3004" s="1" t="str">
        <f t="shared" si="47"/>
        <v>Expenses,amount,,source,,expence amount,50,category,Me,item1,,item2Fuel,item3,,item4,,des,مشتريات نقاط البيع بطاقة: **4529;مدى(تطبيق مدى Pay) من: xx007 مبلغ: 50.00 SAR لدى: ALDREES402 دولة: السعودية في: 2020/12/17 19:18,dae,44182,note2,</v>
      </c>
      <c r="P3004">
        <f>COUNTIF(O:O,O3004)</f>
        <v>1</v>
      </c>
    </row>
    <row r="3005" spans="1:16" ht="30" customHeight="1" thickBot="1" x14ac:dyDescent="0.35">
      <c r="A3005" s="8">
        <v>44183.413958333331</v>
      </c>
      <c r="B3005" s="4" t="s">
        <v>9</v>
      </c>
      <c r="C3005" s="4"/>
      <c r="D3005" s="4"/>
      <c r="E3005" s="9">
        <v>9</v>
      </c>
      <c r="F3005" s="4" t="s">
        <v>20</v>
      </c>
      <c r="G3005" s="4"/>
      <c r="H3005" s="4" t="s">
        <v>74</v>
      </c>
      <c r="I3005" s="4"/>
      <c r="J3005" s="4"/>
      <c r="K3005" s="9" t="s">
        <v>2893</v>
      </c>
      <c r="L3005" s="10">
        <v>44182</v>
      </c>
      <c r="M3005" s="4"/>
      <c r="N3005" s="1">
        <f>COUNTIF(K:K,K3005)</f>
        <v>1</v>
      </c>
      <c r="O3005" s="1" t="str">
        <f t="shared" si="47"/>
        <v>Expenses,amount,,source,,expence amount,9,category,Me,item1,,item2Food,item3,,item4,,des,مشتريات نقاط البيع بطاقة: **4529;مدى(تطبيق مدى Pay) من: xx007 مبلغ: 9.00 SAR لدى: MCDONALDS AL NADA دولة: السعودية في: 2020/12/17 20:30,dae,44182,note2,</v>
      </c>
      <c r="P3005">
        <f>COUNTIF(O:O,O3005)</f>
        <v>1</v>
      </c>
    </row>
    <row r="3006" spans="1:16" ht="30" customHeight="1" thickBot="1" x14ac:dyDescent="0.35">
      <c r="A3006" s="8">
        <v>44183.457928240743</v>
      </c>
      <c r="B3006" s="4" t="s">
        <v>9</v>
      </c>
      <c r="C3006" s="4"/>
      <c r="D3006" s="4"/>
      <c r="E3006" s="9">
        <v>1.25</v>
      </c>
      <c r="F3006" s="4" t="s">
        <v>20</v>
      </c>
      <c r="G3006" s="4"/>
      <c r="H3006" s="4" t="s">
        <v>74</v>
      </c>
      <c r="I3006" s="4"/>
      <c r="J3006" s="4"/>
      <c r="K3006" s="9" t="s">
        <v>2894</v>
      </c>
      <c r="L3006" s="9" t="s">
        <v>2895</v>
      </c>
      <c r="M3006" s="4"/>
      <c r="N3006" s="1">
        <f>COUNTIF(K:K,K3006)</f>
        <v>1</v>
      </c>
      <c r="O3006" s="1" t="str">
        <f t="shared" si="47"/>
        <v>Expenses,amount,,source,,expence amount,1.25,category,Me,item1,,item2Food,item3,,item4,,des,مشتريات نقاط البيع بطاقة: **4529;مدى(تطبيق مدى Pay) من: xx007 مبلغ: 1.25 SAR لدى: Ruba Muhammad Al دولة: السعودية في: 2020/12/18 00:40,dae,12/18/0202,note2,</v>
      </c>
      <c r="P3006">
        <f>COUNTIF(O:O,O3006)</f>
        <v>1</v>
      </c>
    </row>
    <row r="3007" spans="1:16" ht="30" customHeight="1" thickBot="1" x14ac:dyDescent="0.35">
      <c r="A3007" s="8">
        <v>44183.458460648151</v>
      </c>
      <c r="B3007" s="4" t="s">
        <v>9</v>
      </c>
      <c r="C3007" s="4"/>
      <c r="D3007" s="4"/>
      <c r="E3007" s="9">
        <v>20</v>
      </c>
      <c r="F3007" s="4" t="s">
        <v>20</v>
      </c>
      <c r="G3007" s="4"/>
      <c r="H3007" s="4" t="s">
        <v>74</v>
      </c>
      <c r="I3007" s="4"/>
      <c r="J3007" s="4"/>
      <c r="K3007" s="9" t="s">
        <v>2896</v>
      </c>
      <c r="L3007" s="10">
        <v>44181</v>
      </c>
      <c r="M3007" s="4"/>
      <c r="N3007" s="1">
        <f>COUNTIF(K:K,K3007)</f>
        <v>1</v>
      </c>
      <c r="O3007" s="1" t="str">
        <f t="shared" si="47"/>
        <v>Expenses,amount,,source,,expence amount,20,category,Me,item1,,item2Food,item3,,item4,,des,شراء عبر نقاط البيع بطاقة:*9034;مدى(أثير) من:*2984 لدى:KUDU R0071HD مبلغ:SAR 20.00 في:20-12-16 08:55,dae,44181,note2,</v>
      </c>
      <c r="P3007">
        <f>COUNTIF(O:O,O3007)</f>
        <v>1</v>
      </c>
    </row>
    <row r="3008" spans="1:16" ht="30" customHeight="1" thickBot="1" x14ac:dyDescent="0.35">
      <c r="A3008" s="8">
        <v>44183.540567129632</v>
      </c>
      <c r="B3008" s="4" t="s">
        <v>9</v>
      </c>
      <c r="C3008" s="4"/>
      <c r="D3008" s="4"/>
      <c r="E3008" s="9">
        <v>55</v>
      </c>
      <c r="F3008" s="4" t="s">
        <v>14</v>
      </c>
      <c r="G3008" s="4"/>
      <c r="H3008" s="4"/>
      <c r="I3008" s="4" t="s">
        <v>14</v>
      </c>
      <c r="J3008" s="4"/>
      <c r="K3008" s="9" t="s">
        <v>2897</v>
      </c>
      <c r="L3008" s="10">
        <v>44181</v>
      </c>
      <c r="M3008" s="4"/>
      <c r="N3008" s="1">
        <f>COUNTIF(K:K,K3008)</f>
        <v>1</v>
      </c>
      <c r="O3008" s="1" t="str">
        <f t="shared" si="47"/>
        <v>Expenses,amount,,source,,expence amount,55,category,H2,item1,,item2,item3,H2,item4,,des,شراء عبر نقاط البيع بطاقة:*9034;مدى(أثير) من:*2984 لدى:HERFY 1310 مبلغ:SAR 55.00 في:20-12-16 16:09,dae,44181,note2,</v>
      </c>
      <c r="P3008">
        <f>COUNTIF(O:O,O3008)</f>
        <v>1</v>
      </c>
    </row>
    <row r="3009" spans="1:16" ht="30" customHeight="1" thickBot="1" x14ac:dyDescent="0.35">
      <c r="A3009" s="8">
        <v>44183.542245370372</v>
      </c>
      <c r="B3009" s="4" t="s">
        <v>9</v>
      </c>
      <c r="C3009" s="4"/>
      <c r="D3009" s="4"/>
      <c r="E3009" s="9">
        <v>23</v>
      </c>
      <c r="F3009" s="4" t="s">
        <v>10</v>
      </c>
      <c r="G3009" s="4" t="s">
        <v>10</v>
      </c>
      <c r="H3009" s="4"/>
      <c r="I3009" s="4"/>
      <c r="J3009" s="4"/>
      <c r="K3009" s="9" t="s">
        <v>2898</v>
      </c>
      <c r="L3009" s="10">
        <v>44181</v>
      </c>
      <c r="M3009" s="4"/>
      <c r="N3009" s="1">
        <f>COUNTIF(K:K,K3009)</f>
        <v>1</v>
      </c>
      <c r="O3009" s="1" t="str">
        <f t="shared" si="47"/>
        <v>Expenses,amount,,source,,expence amount,23,category,H1,item1,H1,item2,item3,,item4,,des,شراء عبر نقاط البيع بطاقة:*9034;مدى(أثير) من:*2984 لدى:Ruba Al Hamidani Foods مبلغ:SAR 23.00 في:20-12-16 16:23,dae,44181,note2,</v>
      </c>
      <c r="P3009">
        <f>COUNTIF(O:O,O3009)</f>
        <v>1</v>
      </c>
    </row>
    <row r="3010" spans="1:16" ht="30" customHeight="1" thickBot="1" x14ac:dyDescent="0.35">
      <c r="A3010" s="8">
        <v>44183.604930555557</v>
      </c>
      <c r="B3010" s="4" t="s">
        <v>9</v>
      </c>
      <c r="C3010" s="4"/>
      <c r="D3010" s="4"/>
      <c r="E3010" s="9">
        <v>45.92</v>
      </c>
      <c r="F3010" s="4" t="s">
        <v>10</v>
      </c>
      <c r="G3010" s="4" t="s">
        <v>10</v>
      </c>
      <c r="H3010" s="4"/>
      <c r="I3010" s="4"/>
      <c r="J3010" s="4"/>
      <c r="K3010" s="9" t="s">
        <v>2899</v>
      </c>
      <c r="L3010" s="10">
        <v>44183</v>
      </c>
      <c r="M3010" s="4"/>
      <c r="N3010" s="1">
        <f>COUNTIF(K:K,K3010)</f>
        <v>1</v>
      </c>
      <c r="O3010" s="1" t="str">
        <f t="shared" si="47"/>
        <v>Expenses,amount,,source,,expence amount,45.92,category,H1,item1,H1,item2,item3,,item4,,des,مشتريات نقاط البيع بطاقة: **4529;مدى(تطبيق مدى Pay) من: xx007 مبلغ: 45.92 SAR لدى: Ruba Muhammad Al دولة: السعودية في: 2020/12/18 12:35,dae,44183,note2,</v>
      </c>
      <c r="P3010">
        <f>COUNTIF(O:O,O3010)</f>
        <v>1</v>
      </c>
    </row>
    <row r="3011" spans="1:16" ht="30" customHeight="1" thickBot="1" x14ac:dyDescent="0.35">
      <c r="A3011" s="8">
        <v>44183.605393518519</v>
      </c>
      <c r="B3011" s="4" t="s">
        <v>9</v>
      </c>
      <c r="C3011" s="4"/>
      <c r="D3011" s="4"/>
      <c r="E3011" s="9">
        <v>100</v>
      </c>
      <c r="F3011" s="4" t="s">
        <v>14</v>
      </c>
      <c r="G3011" s="4"/>
      <c r="H3011" s="4"/>
      <c r="I3011" s="4" t="s">
        <v>14</v>
      </c>
      <c r="J3011" s="4"/>
      <c r="K3011" s="9" t="s">
        <v>2900</v>
      </c>
      <c r="L3011" s="10">
        <v>44183</v>
      </c>
      <c r="M3011" s="4"/>
      <c r="N3011" s="1">
        <f>COUNTIF(K:K,K3011)</f>
        <v>1</v>
      </c>
      <c r="O3011" s="1" t="str">
        <f t="shared" si="47"/>
        <v>Expenses,amount,,source,,expence amount,100,category,H2,item1,,item2,item3,H2,item4,,des,سحب: صراف آلي بطاقة: **4529 مدى دولة: السعودية من: xx007 مبلغ: 100.00 SAR في: 2020/12/18 12:46,dae,44183,note2,</v>
      </c>
      <c r="P3011">
        <f>COUNTIF(O:O,O3011)</f>
        <v>1</v>
      </c>
    </row>
    <row r="3012" spans="1:16" ht="30" customHeight="1" thickBot="1" x14ac:dyDescent="0.35">
      <c r="A3012" s="8">
        <v>44183.692048611112</v>
      </c>
      <c r="B3012" s="4" t="s">
        <v>9</v>
      </c>
      <c r="C3012" s="4"/>
      <c r="D3012" s="4"/>
      <c r="E3012" s="9">
        <v>48.48</v>
      </c>
      <c r="F3012" s="4" t="s">
        <v>14</v>
      </c>
      <c r="G3012" s="4"/>
      <c r="H3012" s="4"/>
      <c r="I3012" s="4" t="s">
        <v>14</v>
      </c>
      <c r="J3012" s="4"/>
      <c r="K3012" s="9" t="s">
        <v>2901</v>
      </c>
      <c r="L3012" s="10">
        <v>44183</v>
      </c>
      <c r="M3012" s="4"/>
      <c r="N3012" s="1">
        <f>COUNTIF(K:K,K3012)</f>
        <v>1</v>
      </c>
      <c r="O3012" s="1" t="str">
        <f t="shared" si="47"/>
        <v>Expenses,amount,,source,,expence amount,48.48,category,H2,item1,,item2,item3,H2,item4,,des,مشتريات نقاط البيع بطاقة: **4529;مدى(أثير) من: xx007 مبلغ: 48.48 SAR لدى: AL OTHAIM MARKETS دولة: السعودية في: 2020/12/18 13:14,dae,44183,note2,</v>
      </c>
      <c r="P3012">
        <f>COUNTIF(O:O,O3012)</f>
        <v>1</v>
      </c>
    </row>
    <row r="3013" spans="1:16" ht="30" customHeight="1" thickBot="1" x14ac:dyDescent="0.35">
      <c r="A3013" s="8">
        <v>44183.693171296298</v>
      </c>
      <c r="B3013" s="4" t="s">
        <v>9</v>
      </c>
      <c r="C3013" s="4"/>
      <c r="D3013" s="4"/>
      <c r="E3013" s="9">
        <v>20</v>
      </c>
      <c r="F3013" s="4" t="s">
        <v>20</v>
      </c>
      <c r="G3013" s="4"/>
      <c r="H3013" s="4" t="s">
        <v>45</v>
      </c>
      <c r="I3013" s="4"/>
      <c r="J3013" s="4"/>
      <c r="K3013" s="9" t="s">
        <v>2902</v>
      </c>
      <c r="L3013" s="10">
        <v>44183</v>
      </c>
      <c r="M3013" s="4"/>
      <c r="N3013" s="1">
        <f>COUNTIF(K:K,K3013)</f>
        <v>1</v>
      </c>
      <c r="O3013" s="1" t="str">
        <f t="shared" si="47"/>
        <v>Expenses,amount,,source,,expence amount,20,category,Me,item1,,item2Laundry,item3,,item4,,des,مشتريات نقاط البيع بطاقة: **4529;مدى(تطبيق مدى Pay) من: xx007 مبلغ: 20.00 SAR لدى: laundry HAYA ALI دولة: السعودية في: 2020/12/18 15:16,dae,44183,note2,</v>
      </c>
      <c r="P3013">
        <f>COUNTIF(O:O,O3013)</f>
        <v>1</v>
      </c>
    </row>
    <row r="3014" spans="1:16" ht="30" customHeight="1" thickBot="1" x14ac:dyDescent="0.35">
      <c r="A3014" s="8">
        <v>44183.870740740742</v>
      </c>
      <c r="B3014" s="4" t="s">
        <v>9</v>
      </c>
      <c r="C3014" s="4"/>
      <c r="D3014" s="4"/>
      <c r="E3014" s="9">
        <v>200</v>
      </c>
      <c r="F3014" s="4" t="s">
        <v>10</v>
      </c>
      <c r="G3014" s="4" t="s">
        <v>10</v>
      </c>
      <c r="H3014" s="4"/>
      <c r="I3014" s="4"/>
      <c r="J3014" s="4"/>
      <c r="K3014" s="9" t="s">
        <v>2903</v>
      </c>
      <c r="L3014" s="10">
        <v>44183</v>
      </c>
      <c r="M3014" s="4"/>
      <c r="N3014" s="1">
        <f>COUNTIF(K:K,K3014)</f>
        <v>1</v>
      </c>
      <c r="O3014" s="1" t="str">
        <f t="shared" si="47"/>
        <v>Expenses,amount,,source,,expence amount,200,category,H1,item1,H1,item2,item3,,item4,,des,سحب: صراف آلي بطاقة: ***1693;مدى من: ***3001 مبلغ: SAR 200.00 في: 2020-12-18 12:46:25,dae,44183,note2,</v>
      </c>
      <c r="P3014">
        <f>COUNTIF(O:O,O3014)</f>
        <v>1</v>
      </c>
    </row>
    <row r="3015" spans="1:16" ht="30" customHeight="1" thickBot="1" x14ac:dyDescent="0.35">
      <c r="A3015" s="8">
        <v>44183.871458333335</v>
      </c>
      <c r="B3015" s="4" t="s">
        <v>9</v>
      </c>
      <c r="C3015" s="4"/>
      <c r="D3015" s="4"/>
      <c r="E3015" s="9">
        <v>15</v>
      </c>
      <c r="F3015" s="4" t="s">
        <v>10</v>
      </c>
      <c r="G3015" s="4" t="s">
        <v>10</v>
      </c>
      <c r="H3015" s="4"/>
      <c r="I3015" s="4"/>
      <c r="J3015" s="4"/>
      <c r="K3015" s="9" t="s">
        <v>3076</v>
      </c>
      <c r="L3015" s="10">
        <v>44181</v>
      </c>
      <c r="M3015" s="4"/>
      <c r="N3015" s="1">
        <f>COUNTIF(K:K,K3015)</f>
        <v>1</v>
      </c>
      <c r="O3015" s="1" t="str">
        <f t="shared" si="47"/>
        <v>Expenses,amount,,source,,expence amount,15,category,H1,item1,H1,item2,item3,,item4,,des,15 aaa,dae,44181,note2,</v>
      </c>
      <c r="P3015">
        <f>COUNTIF(O:O,O3015)</f>
        <v>1</v>
      </c>
    </row>
    <row r="3016" spans="1:16" ht="30" customHeight="1" thickBot="1" x14ac:dyDescent="0.35">
      <c r="A3016" s="8">
        <v>44184.665162037039</v>
      </c>
      <c r="B3016" s="4" t="s">
        <v>9</v>
      </c>
      <c r="C3016" s="4"/>
      <c r="D3016" s="4"/>
      <c r="E3016" s="9">
        <v>200</v>
      </c>
      <c r="F3016" s="4" t="s">
        <v>10</v>
      </c>
      <c r="G3016" s="4" t="s">
        <v>10</v>
      </c>
      <c r="H3016" s="4"/>
      <c r="I3016" s="4"/>
      <c r="J3016" s="4"/>
      <c r="K3016" s="12" t="s">
        <v>2904</v>
      </c>
      <c r="L3016" s="10">
        <v>44171</v>
      </c>
      <c r="M3016" s="4"/>
      <c r="N3016" s="1" t="e">
        <f>COUNTIF(K:K,K3016)</f>
        <v>#VALUE!</v>
      </c>
      <c r="O3016" s="1" t="str">
        <f t="shared" si="47"/>
        <v>Expenses,amount,,source,,expence amount,200,category,H1,item1,H1,item2,item3,,item4,,des,الحساب 362000010006086561658 التاريخ 06.12.2020 التاريخ الهجري 21.04.1442 مدين -200.00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إغلاق,dae,44171,note2,</v>
      </c>
      <c r="P3016" t="e">
        <f>COUNTIF(O:O,O3016)</f>
        <v>#VALUE!</v>
      </c>
    </row>
    <row r="3017" spans="1:16" ht="30" customHeight="1" thickBot="1" x14ac:dyDescent="0.35">
      <c r="A3017" s="8">
        <v>44184.665613425925</v>
      </c>
      <c r="B3017" s="4" t="s">
        <v>9</v>
      </c>
      <c r="C3017" s="4"/>
      <c r="D3017" s="4"/>
      <c r="E3017" s="9">
        <v>45</v>
      </c>
      <c r="F3017" s="4" t="s">
        <v>10</v>
      </c>
      <c r="G3017" s="4" t="s">
        <v>24</v>
      </c>
      <c r="H3017" s="4"/>
      <c r="I3017" s="4"/>
      <c r="J3017" s="4"/>
      <c r="K3017" s="12" t="s">
        <v>2905</v>
      </c>
      <c r="L3017" s="10">
        <v>44171</v>
      </c>
      <c r="M3017" s="4"/>
      <c r="N3017" s="1" t="e">
        <f>COUNTIF(K:K,K3017)</f>
        <v>#VALUE!</v>
      </c>
      <c r="O3017" s="1" t="str">
        <f t="shared" si="47"/>
        <v>Expenses,amount,,source,,expence amount,45,category,H1,item1,Batool,item2,item3,,item4,,des,الحساب 362000010006086561658 التاريخ 06.12.2020 التاريخ الهجري 21.04.1442 مدين -45.00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إغلاق,dae,44171,note2,</v>
      </c>
      <c r="P3017" t="e">
        <f>COUNTIF(O:O,O3017)</f>
        <v>#VALUE!</v>
      </c>
    </row>
    <row r="3018" spans="1:16" ht="30" customHeight="1" thickBot="1" x14ac:dyDescent="0.35">
      <c r="A3018" s="8">
        <v>44184.736157407409</v>
      </c>
      <c r="B3018" s="4" t="s">
        <v>9</v>
      </c>
      <c r="C3018" s="4"/>
      <c r="D3018" s="4"/>
      <c r="E3018" s="9">
        <v>39</v>
      </c>
      <c r="F3018" s="4" t="s">
        <v>14</v>
      </c>
      <c r="G3018" s="4"/>
      <c r="H3018" s="4"/>
      <c r="I3018" s="4" t="s">
        <v>14</v>
      </c>
      <c r="J3018" s="4"/>
      <c r="K3018" s="9" t="s">
        <v>2906</v>
      </c>
      <c r="L3018" s="10">
        <v>44183</v>
      </c>
      <c r="M3018" s="4"/>
      <c r="N3018" s="1">
        <f>COUNTIF(K:K,K3018)</f>
        <v>1</v>
      </c>
      <c r="O3018" s="1" t="str">
        <f t="shared" si="47"/>
        <v>Expenses,amount,,source,,expence amount,39,category,H2,item1,,item2,item3,H2,item4,,des,مشتريات نقاط البيع بطاقة: **4529;مدى(أثير) من: xx007 مبلغ: 39.00 SAR لدى: BK Sweidy دولة: السعودية في: 2020/12/18 22:37,dae,44183,note2,</v>
      </c>
      <c r="P3018">
        <f>COUNTIF(O:O,O3018)</f>
        <v>1</v>
      </c>
    </row>
    <row r="3019" spans="1:16" ht="30" customHeight="1" thickBot="1" x14ac:dyDescent="0.35">
      <c r="A3019" s="8">
        <v>44184.737037037034</v>
      </c>
      <c r="B3019" s="4" t="s">
        <v>9</v>
      </c>
      <c r="C3019" s="4"/>
      <c r="D3019" s="4"/>
      <c r="E3019" s="9">
        <v>73</v>
      </c>
      <c r="F3019" s="4" t="s">
        <v>20</v>
      </c>
      <c r="G3019" s="4"/>
      <c r="H3019" s="4" t="s">
        <v>30</v>
      </c>
      <c r="I3019" s="4"/>
      <c r="J3019" s="4"/>
      <c r="K3019" s="9" t="s">
        <v>2907</v>
      </c>
      <c r="L3019" s="10">
        <v>44183</v>
      </c>
      <c r="M3019" s="4"/>
      <c r="N3019" s="1">
        <f>COUNTIF(K:K,K3019)</f>
        <v>1</v>
      </c>
      <c r="O3019" s="1" t="str">
        <f t="shared" si="47"/>
        <v>Expenses,amount,,source,,expence amount,73,category,Me,item1,,item2Other,item3,,item4,,des,مشتريات نقاط البيع بطاقة: **4529;مدى من: xx007 مبلغ: 19 USD لدى: PYTHONANYWHERE دولة: بريطانيا. في: 2020/12/18 23:51,dae,44183,note2,</v>
      </c>
      <c r="P3019">
        <f>COUNTIF(O:O,O3019)</f>
        <v>1</v>
      </c>
    </row>
    <row r="3020" spans="1:16" ht="30" customHeight="1" thickBot="1" x14ac:dyDescent="0.35">
      <c r="A3020" s="8">
        <v>44184.828564814816</v>
      </c>
      <c r="B3020" s="4" t="s">
        <v>9</v>
      </c>
      <c r="C3020" s="4"/>
      <c r="D3020" s="4"/>
      <c r="E3020" s="9">
        <v>0.55000000000000004</v>
      </c>
      <c r="F3020" s="4" t="s">
        <v>14</v>
      </c>
      <c r="G3020" s="4"/>
      <c r="H3020" s="4"/>
      <c r="I3020" s="4" t="s">
        <v>14</v>
      </c>
      <c r="J3020" s="4"/>
      <c r="K3020" s="9" t="s">
        <v>2908</v>
      </c>
      <c r="L3020" s="10">
        <v>44184</v>
      </c>
      <c r="M3020" s="4"/>
      <c r="N3020" s="1">
        <f>COUNTIF(K:K,K3020)</f>
        <v>1</v>
      </c>
      <c r="O3020" s="1" t="str">
        <f t="shared" si="47"/>
        <v>Expenses,amount,,source,,expence amount,0.55,category,H2,item1,,item2,item3,H2,item4,,des,مشتريات نقاط البيع بطاقة: **4529;مدى(تطبيق مدى Pay) من: xx007 مبلغ: 0.55 SAR لدى: TAMIMI MARKETS S162 دولة: السعودية في: 2020/12/19 13:07,dae,44184,note2,</v>
      </c>
      <c r="P3020">
        <f>COUNTIF(O:O,O3020)</f>
        <v>1</v>
      </c>
    </row>
    <row r="3021" spans="1:16" ht="30" customHeight="1" thickBot="1" x14ac:dyDescent="0.35">
      <c r="A3021" s="8">
        <v>44184.829097222224</v>
      </c>
      <c r="B3021" s="4" t="s">
        <v>9</v>
      </c>
      <c r="C3021" s="4"/>
      <c r="D3021" s="4"/>
      <c r="E3021" s="9">
        <v>23</v>
      </c>
      <c r="F3021" s="4" t="s">
        <v>14</v>
      </c>
      <c r="G3021" s="4"/>
      <c r="H3021" s="4"/>
      <c r="I3021" s="4" t="s">
        <v>254</v>
      </c>
      <c r="J3021" s="4"/>
      <c r="K3021" s="9" t="s">
        <v>2909</v>
      </c>
      <c r="L3021" s="10">
        <v>44184</v>
      </c>
      <c r="M3021" s="4"/>
      <c r="N3021" s="1">
        <f>COUNTIF(K:K,K3021)</f>
        <v>1</v>
      </c>
      <c r="O3021" s="1" t="str">
        <f t="shared" si="47"/>
        <v>Expenses,amount,,source,,expence amount,23,category,H2,item1,,item2,item3,Momen,item4,,des,سداد فاتورة من: xx007 مبلغ: 23.00 SAR مفوتر: في: 2020/12/19 14:05,dae,44184,note2,</v>
      </c>
      <c r="P3021">
        <f>COUNTIF(O:O,O3021)</f>
        <v>1</v>
      </c>
    </row>
    <row r="3022" spans="1:16" ht="30" customHeight="1" thickBot="1" x14ac:dyDescent="0.35">
      <c r="A3022" s="8">
        <v>44184.916458333333</v>
      </c>
      <c r="B3022" s="4" t="s">
        <v>9</v>
      </c>
      <c r="C3022" s="4"/>
      <c r="D3022" s="4"/>
      <c r="E3022" s="9">
        <v>11</v>
      </c>
      <c r="F3022" s="4" t="s">
        <v>20</v>
      </c>
      <c r="G3022" s="4"/>
      <c r="H3022" s="4" t="s">
        <v>45</v>
      </c>
      <c r="I3022" s="4"/>
      <c r="J3022" s="4"/>
      <c r="K3022" s="9" t="s">
        <v>2910</v>
      </c>
      <c r="L3022" s="10">
        <v>44184</v>
      </c>
      <c r="M3022" s="4"/>
      <c r="N3022" s="1">
        <f>COUNTIF(K:K,K3022)</f>
        <v>1</v>
      </c>
      <c r="O3022" s="1" t="str">
        <f t="shared" si="47"/>
        <v>Expenses,amount,,source,,expence amount,11,category,Me,item1,,item2Laundry,item3,,item4,,des,مشتريات نقاط البيع بطاقة: **4529;مدى(تطبيق مدى Pay) من: xx007 مبلغ: 11.00 SAR لدى: laundry HAYA ALI دولة: السعودية في: 2020/12/19 17:56,dae,44184,note2,</v>
      </c>
      <c r="P3022">
        <f>COUNTIF(O:O,O3022)</f>
        <v>1</v>
      </c>
    </row>
    <row r="3023" spans="1:16" ht="30" customHeight="1" thickBot="1" x14ac:dyDescent="0.35">
      <c r="A3023" s="8">
        <v>44184.917175925926</v>
      </c>
      <c r="B3023" s="4" t="s">
        <v>9</v>
      </c>
      <c r="C3023" s="4"/>
      <c r="D3023" s="4"/>
      <c r="E3023" s="9">
        <v>69</v>
      </c>
      <c r="F3023" s="4" t="s">
        <v>20</v>
      </c>
      <c r="G3023" s="4"/>
      <c r="H3023" s="4" t="s">
        <v>30</v>
      </c>
      <c r="I3023" s="4"/>
      <c r="J3023" s="4"/>
      <c r="K3023" s="9" t="s">
        <v>2911</v>
      </c>
      <c r="L3023" s="10">
        <v>44184</v>
      </c>
      <c r="M3023" s="9" t="s">
        <v>2912</v>
      </c>
      <c r="N3023" s="1">
        <f>COUNTIF(K:K,K3023)</f>
        <v>1</v>
      </c>
      <c r="O3023" s="1" t="str">
        <f t="shared" si="47"/>
        <v>Expenses,amount,,source,,expence amount,69,category,Me,item1,,item2Other,item3,,item4,,des,مشتريات نقاط البيع بطاقة: **4529;مدى(تطبيق مدى Pay) من: xx007 مبلغ: 69.00 SAR لدى: JARIR BOOK STORE دولة: السعودية في: 2020/12/19 19:47,dae,44184,note2,بنك طاقة</v>
      </c>
      <c r="P3023">
        <f>COUNTIF(O:O,O3023)</f>
        <v>1</v>
      </c>
    </row>
    <row r="3024" spans="1:16" ht="30" customHeight="1" thickBot="1" x14ac:dyDescent="0.35">
      <c r="A3024" s="8">
        <v>44184.937615740739</v>
      </c>
      <c r="B3024" s="4" t="s">
        <v>9</v>
      </c>
      <c r="C3024" s="4"/>
      <c r="D3024" s="4"/>
      <c r="E3024" s="9">
        <v>102.95</v>
      </c>
      <c r="F3024" s="4" t="s">
        <v>14</v>
      </c>
      <c r="G3024" s="4"/>
      <c r="H3024" s="4"/>
      <c r="I3024" s="4" t="s">
        <v>14</v>
      </c>
      <c r="J3024" s="4"/>
      <c r="K3024" s="9" t="s">
        <v>2913</v>
      </c>
      <c r="L3024" s="10">
        <v>44184</v>
      </c>
      <c r="M3024" s="4"/>
      <c r="N3024" s="1">
        <f>COUNTIF(K:K,K3024)</f>
        <v>1</v>
      </c>
      <c r="O3024" s="1" t="str">
        <f t="shared" si="47"/>
        <v>Expenses,amount,,source,,expence amount,102.95,category,H2,item1,,item2,item3,H2,item4,,des,شراء عبر نقاط البيع بطاقة: ***1693; مدى(أثير) من: ***3001 مبلغ: SAR 102.95 لدى: TAMIMI MARKETS S162 في: 2020-12-19 13:07:01,dae,44184,note2,</v>
      </c>
      <c r="P3024">
        <f>COUNTIF(O:O,O3024)</f>
        <v>1</v>
      </c>
    </row>
    <row r="3025" spans="1:16" ht="30" customHeight="1" thickBot="1" x14ac:dyDescent="0.35">
      <c r="A3025" s="8">
        <v>44184.938252314816</v>
      </c>
      <c r="B3025" s="4" t="s">
        <v>9</v>
      </c>
      <c r="C3025" s="4"/>
      <c r="D3025" s="4"/>
      <c r="E3025" s="9">
        <v>50.1</v>
      </c>
      <c r="F3025" s="4" t="s">
        <v>10</v>
      </c>
      <c r="G3025" s="4" t="s">
        <v>10</v>
      </c>
      <c r="H3025" s="4"/>
      <c r="I3025" s="4"/>
      <c r="J3025" s="4"/>
      <c r="K3025" s="9" t="s">
        <v>2914</v>
      </c>
      <c r="L3025" s="10">
        <v>44184</v>
      </c>
      <c r="M3025" s="4"/>
      <c r="N3025" s="1">
        <f>COUNTIF(K:K,K3025)</f>
        <v>1</v>
      </c>
      <c r="O3025" s="1" t="str">
        <f t="shared" si="47"/>
        <v>Expenses,amount,,source,,expence amount,50.1,category,H1,item1,H1,item2,item3,,item4,,des,شراء عبر نقاط البيع بطاقة: ***1693; مدى(أثير) من: ***3001 مبلغ: SAR 50.10 لدى: Ruba Muhammad Al Hamid st Al Nada في: 2020-12-19 17:51:39,dae,44184,note2,</v>
      </c>
      <c r="P3025">
        <f>COUNTIF(O:O,O3025)</f>
        <v>1</v>
      </c>
    </row>
    <row r="3026" spans="1:16" ht="30" customHeight="1" thickBot="1" x14ac:dyDescent="0.35">
      <c r="A3026" s="8">
        <v>44184.986585648148</v>
      </c>
      <c r="B3026" s="4" t="s">
        <v>9</v>
      </c>
      <c r="C3026" s="4"/>
      <c r="D3026" s="4"/>
      <c r="E3026" s="9">
        <v>6.5</v>
      </c>
      <c r="F3026" s="4" t="s">
        <v>10</v>
      </c>
      <c r="G3026" s="4" t="s">
        <v>10</v>
      </c>
      <c r="H3026" s="4"/>
      <c r="I3026" s="4"/>
      <c r="J3026" s="4"/>
      <c r="K3026" s="9" t="s">
        <v>2915</v>
      </c>
      <c r="L3026" s="10">
        <v>44184</v>
      </c>
      <c r="M3026" s="4"/>
      <c r="N3026" s="1">
        <f>COUNTIF(K:K,K3026)</f>
        <v>1</v>
      </c>
      <c r="O3026" s="1" t="str">
        <f t="shared" si="47"/>
        <v>Expenses,amount,,source,,expence amount,6.5,category,H1,item1,H1,item2,item3,,item4,,des,مشتريات نقاط البيع بطاقة: **4529;مدى(تطبيق مدى Pay) من: xx007 مبلغ: 6.50 SAR لدى: Ruba Al Hamidani دولة: السعودية في: 2020/12/19 23:15,dae,44184,note2,</v>
      </c>
      <c r="P3026">
        <f>COUNTIF(O:O,O3026)</f>
        <v>1</v>
      </c>
    </row>
    <row r="3027" spans="1:16" ht="30" customHeight="1" thickBot="1" x14ac:dyDescent="0.35">
      <c r="A3027" s="8">
        <v>44184.987569444442</v>
      </c>
      <c r="B3027" s="4" t="s">
        <v>9</v>
      </c>
      <c r="C3027" s="4"/>
      <c r="D3027" s="4"/>
      <c r="E3027" s="9">
        <v>53.18</v>
      </c>
      <c r="F3027" s="4" t="s">
        <v>10</v>
      </c>
      <c r="G3027" s="4" t="s">
        <v>10</v>
      </c>
      <c r="H3027" s="4"/>
      <c r="I3027" s="4"/>
      <c r="J3027" s="4"/>
      <c r="K3027" s="9" t="s">
        <v>2916</v>
      </c>
      <c r="L3027" s="10">
        <v>44182</v>
      </c>
      <c r="M3027" s="4"/>
      <c r="N3027" s="1">
        <f>COUNTIF(K:K,K3027)</f>
        <v>1</v>
      </c>
      <c r="O3027" s="1" t="str">
        <f t="shared" si="47"/>
        <v>Expenses,amount,,source,,expence amount,53.18,category,H1,item1,H1,item2,item3,,item4,,des,شراء عبر نقاط البيع بطاقة:*9034;مدى(أثير) من:*2984 لدى:RUBA MOHAMMED BIN FAHA مبلغ:SAR 53.18 في:20-12-17 20:54,dae,44182,note2,</v>
      </c>
      <c r="P3027">
        <f>COUNTIF(O:O,O3027)</f>
        <v>1</v>
      </c>
    </row>
    <row r="3028" spans="1:16" ht="30" customHeight="1" thickBot="1" x14ac:dyDescent="0.35">
      <c r="A3028" s="8">
        <v>44185.39775462963</v>
      </c>
      <c r="B3028" s="4" t="s">
        <v>9</v>
      </c>
      <c r="C3028" s="4"/>
      <c r="D3028" s="4"/>
      <c r="E3028" s="9">
        <v>29.99</v>
      </c>
      <c r="F3028" s="4" t="s">
        <v>20</v>
      </c>
      <c r="G3028" s="4"/>
      <c r="H3028" s="4" t="s">
        <v>30</v>
      </c>
      <c r="I3028" s="4"/>
      <c r="J3028" s="4"/>
      <c r="K3028" s="9" t="s">
        <v>2917</v>
      </c>
      <c r="L3028" s="10">
        <v>44185</v>
      </c>
      <c r="M3028" s="4"/>
      <c r="N3028" s="1">
        <f>COUNTIF(K:K,K3028)</f>
        <v>1</v>
      </c>
      <c r="O3028" s="1" t="str">
        <f t="shared" si="47"/>
        <v>Expenses,amount,,source,,expence amount,29.99,category,Me,item1,,item2Other,item3,,item4,,des,مشتريات إنترنت بطاقة: **4529;مدى من: xx007 مبلغ: 29.99 SAR لدى: Microsoft Microsoft 36 في: 2020/12/20 07:36,dae,44185,note2,</v>
      </c>
      <c r="P3028">
        <f>COUNTIF(O:O,O3028)</f>
        <v>1</v>
      </c>
    </row>
    <row r="3029" spans="1:16" ht="30" customHeight="1" thickBot="1" x14ac:dyDescent="0.35">
      <c r="A3029" s="8">
        <v>44185.398229166669</v>
      </c>
      <c r="B3029" s="4" t="s">
        <v>9</v>
      </c>
      <c r="C3029" s="4"/>
      <c r="D3029" s="4"/>
      <c r="E3029" s="9">
        <v>4.5</v>
      </c>
      <c r="F3029" s="4" t="s">
        <v>20</v>
      </c>
      <c r="G3029" s="4"/>
      <c r="H3029" s="4" t="s">
        <v>74</v>
      </c>
      <c r="I3029" s="4"/>
      <c r="J3029" s="4"/>
      <c r="K3029" s="9" t="s">
        <v>2918</v>
      </c>
      <c r="L3029" s="10">
        <v>44185</v>
      </c>
      <c r="M3029" s="4"/>
      <c r="N3029" s="1">
        <f>COUNTIF(K:K,K3029)</f>
        <v>1</v>
      </c>
      <c r="O3029" s="1" t="str">
        <f t="shared" si="47"/>
        <v>Expenses,amount,,source,,expence amount,4.5,category,Me,item1,,item2Food,item3,,item4,,des,مشتريات نقاط البيع بطاقة: **4529;مدى(تطبيق مدى Pay) من: xx007 مبلغ: 4.50 SAR لدى: AL DHAHER STATION دولة: السعودية في: 2020/12/20 08:45,dae,44185,note2,</v>
      </c>
      <c r="P3029">
        <f>COUNTIF(O:O,O3029)</f>
        <v>1</v>
      </c>
    </row>
    <row r="3030" spans="1:16" ht="30" customHeight="1" thickBot="1" x14ac:dyDescent="0.35">
      <c r="A3030" s="8">
        <v>44185.712418981479</v>
      </c>
      <c r="B3030" s="4" t="s">
        <v>9</v>
      </c>
      <c r="C3030" s="4"/>
      <c r="D3030" s="4"/>
      <c r="E3030" s="9">
        <v>200</v>
      </c>
      <c r="F3030" s="4" t="s">
        <v>60</v>
      </c>
      <c r="G3030" s="4"/>
      <c r="H3030" s="4"/>
      <c r="I3030" s="4"/>
      <c r="J3030" s="4"/>
      <c r="K3030" s="9" t="s">
        <v>2919</v>
      </c>
      <c r="L3030" s="10">
        <v>44185</v>
      </c>
      <c r="M3030" s="4"/>
      <c r="N3030" s="1">
        <f>COUNTIF(K:K,K3030)</f>
        <v>1</v>
      </c>
      <c r="O3030" s="1" t="str">
        <f t="shared" si="47"/>
        <v>Expenses,amount,,source,,expence amount,200,category,Res,item1,,item2,item3,,item4,,des,حوالة صادرة: محلية من: ***3001 مبلغ: SAR 207.00 في: 2020-12-20 15:19:14,dae,44185,note2,</v>
      </c>
      <c r="P3030">
        <f>COUNTIF(O:O,O3030)</f>
        <v>1</v>
      </c>
    </row>
    <row r="3031" spans="1:16" ht="30" customHeight="1" thickBot="1" x14ac:dyDescent="0.35">
      <c r="A3031" s="8">
        <v>44185.793576388889</v>
      </c>
      <c r="B3031" s="4" t="s">
        <v>9</v>
      </c>
      <c r="C3031" s="4"/>
      <c r="D3031" s="4"/>
      <c r="E3031" s="9">
        <v>300</v>
      </c>
      <c r="F3031" s="4" t="s">
        <v>60</v>
      </c>
      <c r="G3031" s="4"/>
      <c r="H3031" s="4"/>
      <c r="I3031" s="4"/>
      <c r="J3031" s="4"/>
      <c r="K3031" s="9" t="s">
        <v>2920</v>
      </c>
      <c r="L3031" s="10">
        <v>44185</v>
      </c>
      <c r="M3031" s="4"/>
      <c r="N3031" s="1">
        <f>COUNTIF(K:K,K3031)</f>
        <v>1</v>
      </c>
      <c r="O3031" s="1" t="str">
        <f t="shared" si="47"/>
        <v>Expenses,amount,,source,,expence amount,300,category,Res,item1,,item2,item3,,item4,,des,مشتريات نقاط البيع بطاقة: **4529;مدى(تطبيق مدى Pay) من: xx007 مبلغ: 300.00 SAR لدى: dr mohameed almofareh دولة: السعودية في: 2020/12/20 09:45,dae,44185,note2,</v>
      </c>
      <c r="P3031">
        <f>COUNTIF(O:O,O3031)</f>
        <v>1</v>
      </c>
    </row>
    <row r="3032" spans="1:16" ht="30" customHeight="1" thickBot="1" x14ac:dyDescent="0.35">
      <c r="A3032" s="8">
        <v>44185.794664351852</v>
      </c>
      <c r="B3032" s="4" t="s">
        <v>9</v>
      </c>
      <c r="C3032" s="4"/>
      <c r="D3032" s="4"/>
      <c r="E3032" s="9">
        <v>113.1</v>
      </c>
      <c r="F3032" s="4" t="s">
        <v>60</v>
      </c>
      <c r="G3032" s="4"/>
      <c r="H3032" s="4"/>
      <c r="I3032" s="4"/>
      <c r="J3032" s="4"/>
      <c r="K3032" s="9" t="s">
        <v>2921</v>
      </c>
      <c r="L3032" s="10">
        <v>44185</v>
      </c>
      <c r="M3032" s="4"/>
      <c r="N3032" s="1">
        <f>COUNTIF(K:K,K3032)</f>
        <v>1</v>
      </c>
      <c r="O3032" s="1" t="str">
        <f t="shared" si="47"/>
        <v>Expenses,amount,,source,,expence amount,113.1,category,Res,item1,,item2,item3,,item4,,des,مشتريات نقاط البيع بطاقة: **4529;مدى(تطبيق مدى Pay) من: xx007 مبلغ: 113.10 SAR لدى: LEMON 6 PHARMACY دولة: السعودية في: 2020/12/20 09:52,dae,44185,note2,</v>
      </c>
      <c r="P3032">
        <f>COUNTIF(O:O,O3032)</f>
        <v>1</v>
      </c>
    </row>
    <row r="3033" spans="1:16" ht="30" customHeight="1" thickBot="1" x14ac:dyDescent="0.35">
      <c r="A3033" s="8">
        <v>44185.844583333332</v>
      </c>
      <c r="B3033" s="4" t="s">
        <v>9</v>
      </c>
      <c r="C3033" s="4"/>
      <c r="D3033" s="4"/>
      <c r="E3033" s="9">
        <v>119</v>
      </c>
      <c r="F3033" s="4" t="s">
        <v>60</v>
      </c>
      <c r="G3033" s="4"/>
      <c r="H3033" s="4"/>
      <c r="I3033" s="4"/>
      <c r="J3033" s="4"/>
      <c r="K3033" s="12" t="s">
        <v>2922</v>
      </c>
      <c r="L3033" s="10">
        <v>44185</v>
      </c>
      <c r="M3033" s="4"/>
      <c r="N3033" s="1">
        <f>COUNTIF(K:K,K3033)</f>
        <v>1</v>
      </c>
      <c r="O3033" s="1" t="str">
        <f t="shared" si="47"/>
        <v>Expenses,amount,,source,,expence amount,119,category,Res,item1,,item2,item3,,item4,,des,مشتريات نقاط البيع بطاقة: **4529;مدى(تطبيق مدى Pay) من: xx007 مبلغ: 119.00 SAR لدى: ABOU JABARA RESTAURANT دولة: السعودية في: 2020/12/20 10:28,dae,44185,note2,</v>
      </c>
      <c r="P3033">
        <f>COUNTIF(O:O,O3033)</f>
        <v>1</v>
      </c>
    </row>
    <row r="3034" spans="1:16" ht="30" customHeight="1" thickBot="1" x14ac:dyDescent="0.35">
      <c r="A3034" s="8">
        <v>44185.845462962963</v>
      </c>
      <c r="B3034" s="4" t="s">
        <v>9</v>
      </c>
      <c r="C3034" s="4"/>
      <c r="D3034" s="4"/>
      <c r="E3034" s="9">
        <v>134.51</v>
      </c>
      <c r="F3034" s="4" t="s">
        <v>60</v>
      </c>
      <c r="G3034" s="4"/>
      <c r="H3034" s="4"/>
      <c r="I3034" s="4"/>
      <c r="J3034" s="4"/>
      <c r="K3034" s="9" t="s">
        <v>2923</v>
      </c>
      <c r="L3034" s="10">
        <v>44185</v>
      </c>
      <c r="M3034" s="4"/>
      <c r="N3034" s="1">
        <f>COUNTIF(K:K,K3034)</f>
        <v>1</v>
      </c>
      <c r="O3034" s="1" t="str">
        <f t="shared" ref="O3034:O3097" si="48">B3034&amp;","&amp;"amount"&amp;","&amp;C3034&amp;","&amp;"source"&amp;","&amp;D3034&amp;","&amp;"expence amount"&amp;","&amp;E3034&amp;","&amp;"category"&amp;","&amp;F3034&amp;","&amp;"item1"&amp;","&amp;G3034&amp;","&amp;"item2"&amp;H3034&amp;","&amp;"item3"&amp;","&amp;I3034&amp;","&amp;"item4"&amp;","&amp;J3034&amp;","&amp;"des"&amp;","&amp;K3034&amp;","&amp;"dae"&amp;","&amp;L3034&amp;","&amp;"note2"&amp;","&amp;M3034</f>
        <v>Expenses,amount,,source,,expence amount,134.51,category,Res,item1,,item2,item3,,item4,,des,مشتريات نقاط البيع بطاقة: **4529;مدى(تطبيق مدى Pay) من: xx007 مبلغ: 134.51 SAR لدى: AL OTHAIM MARKETS دولة: السعودية في: 2020/12/20 10:49,dae,44185,note2,</v>
      </c>
      <c r="P3034">
        <f>COUNTIF(O:O,O3034)</f>
        <v>1</v>
      </c>
    </row>
    <row r="3035" spans="1:16" ht="30" customHeight="1" thickBot="1" x14ac:dyDescent="0.35">
      <c r="A3035" s="8">
        <v>44186.499374999999</v>
      </c>
      <c r="B3035" s="4" t="s">
        <v>9</v>
      </c>
      <c r="C3035" s="4"/>
      <c r="D3035" s="4"/>
      <c r="E3035" s="9">
        <v>50</v>
      </c>
      <c r="F3035" s="4" t="s">
        <v>10</v>
      </c>
      <c r="G3035" s="4" t="s">
        <v>24</v>
      </c>
      <c r="H3035" s="4"/>
      <c r="I3035" s="4"/>
      <c r="J3035" s="4"/>
      <c r="K3035" s="12" t="s">
        <v>2924</v>
      </c>
      <c r="L3035" s="10">
        <v>44173</v>
      </c>
      <c r="M3035" s="4"/>
      <c r="N3035" s="1" t="e">
        <f>COUNTIF(K:K,K3035)</f>
        <v>#VALUE!</v>
      </c>
      <c r="O3035" s="1" t="str">
        <f t="shared" si="48"/>
        <v>Expenses,amount,,source,,expence amount,50,category,H1,item1,Batool,item2,item3,,item4,,des,الحساب 362000010006086561658 التاريخ 08.12.2020 التاريخ الهجري 23.04.1442 مدين -50.00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إغلاق,dae,44173,note2,</v>
      </c>
      <c r="P3035" t="e">
        <f>COUNTIF(O:O,O3035)</f>
        <v>#VALUE!</v>
      </c>
    </row>
    <row r="3036" spans="1:16" ht="30" customHeight="1" thickBot="1" x14ac:dyDescent="0.35">
      <c r="A3036" s="8">
        <v>44186.499942129631</v>
      </c>
      <c r="B3036" s="4" t="s">
        <v>9</v>
      </c>
      <c r="C3036" s="4"/>
      <c r="D3036" s="4"/>
      <c r="E3036" s="9">
        <v>100</v>
      </c>
      <c r="F3036" s="4" t="s">
        <v>10</v>
      </c>
      <c r="G3036" s="4" t="s">
        <v>10</v>
      </c>
      <c r="H3036" s="4"/>
      <c r="I3036" s="4"/>
      <c r="J3036" s="4"/>
      <c r="K3036" s="12" t="s">
        <v>2925</v>
      </c>
      <c r="L3036" s="10">
        <v>44174</v>
      </c>
      <c r="M3036" s="4"/>
      <c r="N3036" s="1" t="e">
        <f>COUNTIF(K:K,K3036)</f>
        <v>#VALUE!</v>
      </c>
      <c r="O3036" s="1" t="str">
        <f t="shared" si="48"/>
        <v>Expenses,amount,,source,,expence amount,100,category,H1,item1,H1,item2,item3,,item4,,des,الحساب 362000010006086561658 التاريخ 09.12.2020 التاريخ الهجري 24.04.1442 مدين -100.00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إغلاق,dae,44174,note2,</v>
      </c>
      <c r="P3036" t="e">
        <f>COUNTIF(O:O,O3036)</f>
        <v>#VALUE!</v>
      </c>
    </row>
    <row r="3037" spans="1:16" ht="30" customHeight="1" thickBot="1" x14ac:dyDescent="0.35">
      <c r="A3037" s="8">
        <v>44186.500543981485</v>
      </c>
      <c r="B3037" s="4" t="s">
        <v>9</v>
      </c>
      <c r="C3037" s="4"/>
      <c r="D3037" s="4"/>
      <c r="E3037" s="9">
        <v>240</v>
      </c>
      <c r="F3037" s="4" t="s">
        <v>20</v>
      </c>
      <c r="G3037" s="4"/>
      <c r="H3037" s="4" t="s">
        <v>30</v>
      </c>
      <c r="I3037" s="4"/>
      <c r="J3037" s="4"/>
      <c r="K3037" s="12" t="s">
        <v>2926</v>
      </c>
      <c r="L3037" s="10">
        <v>44174</v>
      </c>
      <c r="M3037" s="4"/>
      <c r="N3037" s="1" t="e">
        <f>COUNTIF(K:K,K3037)</f>
        <v>#VALUE!</v>
      </c>
      <c r="O3037" s="1" t="str">
        <f t="shared" si="48"/>
        <v>Expenses,amount,,source,,expence amount,240,category,Me,item1,,item2Other,item3,,item4,,des,الحساب 362000010006086561658 التاريخ 09.12.2020 التاريخ الهجري 24.04.1442 مدين -240.00 تفاصيل حوالات سريع - من الحساب نوع قناة الاتصال الشركات E الملاحظات اسم المستفيد رحمة عبدالباسط عبدالكريم المؤمن رقم حساب المستفيد SA9845000000161095021001 اسم البنك SAUDI BRITISH BANK المبلغ بعملة المستفيد 240.00 العملة ر. س سعر الصرف 1.000000 الرقم المرجعي للدفع 0000500002516826 ملاحظات E - ER-000019341174/0000018/ GBOUEO01 طباعة PDF أرسالها الى البريد الالكتروني إغلاق,dae,44174,note2,</v>
      </c>
      <c r="P3037" t="e">
        <f>COUNTIF(O:O,O3037)</f>
        <v>#VALUE!</v>
      </c>
    </row>
    <row r="3038" spans="1:16" ht="30" customHeight="1" thickBot="1" x14ac:dyDescent="0.35">
      <c r="A3038" s="8">
        <v>44186.501180555555</v>
      </c>
      <c r="B3038" s="4" t="s">
        <v>9</v>
      </c>
      <c r="C3038" s="4"/>
      <c r="D3038" s="4"/>
      <c r="E3038" s="9">
        <v>789.33</v>
      </c>
      <c r="F3038" s="4" t="s">
        <v>14</v>
      </c>
      <c r="G3038" s="4"/>
      <c r="H3038" s="4"/>
      <c r="I3038" s="4" t="s">
        <v>77</v>
      </c>
      <c r="J3038" s="4"/>
      <c r="K3038" s="12" t="s">
        <v>2927</v>
      </c>
      <c r="L3038" s="10">
        <v>44174</v>
      </c>
      <c r="M3038" s="9" t="s">
        <v>2928</v>
      </c>
      <c r="N3038" s="1" t="e">
        <f>COUNTIF(K:K,K3038)</f>
        <v>#VALUE!</v>
      </c>
      <c r="O3038" s="1" t="str">
        <f t="shared" si="48"/>
        <v>Expenses,amount,,source,,expence amount,789.33,category,H2,item1,,item2,item3,Telephone,item4,,des,الحساب 362000010006086561658 التاريخ 09.12.2020 التاريخ الهجري 24.04.1442 مدين -789.33 تفاصيل فواتير نظام سداد نوع قناة الاتصال الفرع اسم المفوتر الاتصالات السعودية رقم الفاتورة 35012429957 الاسم المختصر النت فلة 4 رقم المرجع 3608835687 ملاحظات E#001-3608835687 -35012429957 SPOUD101 طباعة PDF أرسالها الى البريد الالكتروني إغلاق,dae,44174,note2,النت</v>
      </c>
      <c r="P3038" t="e">
        <f>COUNTIF(O:O,O3038)</f>
        <v>#VALUE!</v>
      </c>
    </row>
    <row r="3039" spans="1:16" ht="30" customHeight="1" thickBot="1" x14ac:dyDescent="0.35">
      <c r="A3039" s="8">
        <v>44186.606087962966</v>
      </c>
      <c r="B3039" s="4" t="s">
        <v>17</v>
      </c>
      <c r="C3039" s="9">
        <v>17500</v>
      </c>
      <c r="D3039" s="4" t="s">
        <v>55</v>
      </c>
      <c r="E3039" s="4"/>
      <c r="F3039" s="4"/>
      <c r="G3039" s="4"/>
      <c r="H3039" s="4"/>
      <c r="I3039" s="4"/>
      <c r="J3039" s="4"/>
      <c r="K3039" s="12" t="s">
        <v>2929</v>
      </c>
      <c r="L3039" s="10">
        <v>44175</v>
      </c>
      <c r="M3039" s="9" t="s">
        <v>2930</v>
      </c>
      <c r="N3039" s="1" t="e">
        <f>COUNTIF(K:K,K3039)</f>
        <v>#VALUE!</v>
      </c>
      <c r="O3039" s="1" t="str">
        <f t="shared" si="48"/>
        <v>Income,amount,17500,source,NCC,expence amount,,category,,item1,,item2,item3,,item4,,des,الحساب 362000010006086561658 التاريخ 10.12.2020 التاريخ الهجري 25.04.1442 دائن 17,500.00 تفاصيل تحويل داخل الراجحي نوع قناة الاتصال المباشر موبايل رقم حساب المستفيد 36900608010612153 اسم المستفيد معاذ عبدالباسط عبدالكريم المؤمن اسم المستفيد / الفرعي معاذ عبدالباسط عبدالكريم ملاحظات طباعة PDF أرسالها الى البريد الالكتروني إغلاق,dae,44175,note2,راتب شهر 12ء مقدما</v>
      </c>
      <c r="P3039" t="e">
        <f>COUNTIF(O:O,O3039)</f>
        <v>#VALUE!</v>
      </c>
    </row>
    <row r="3040" spans="1:16" ht="30" customHeight="1" thickBot="1" x14ac:dyDescent="0.35">
      <c r="A3040" s="8">
        <v>44186.606527777774</v>
      </c>
      <c r="B3040" s="4" t="s">
        <v>9</v>
      </c>
      <c r="C3040" s="4"/>
      <c r="D3040" s="4"/>
      <c r="E3040" s="11">
        <v>3000</v>
      </c>
      <c r="F3040" s="4" t="s">
        <v>10</v>
      </c>
      <c r="G3040" s="4" t="s">
        <v>10</v>
      </c>
      <c r="H3040" s="4"/>
      <c r="I3040" s="4"/>
      <c r="J3040" s="4"/>
      <c r="K3040" s="12" t="s">
        <v>2931</v>
      </c>
      <c r="L3040" s="10">
        <v>44175</v>
      </c>
      <c r="M3040" s="4"/>
      <c r="N3040" s="1" t="e">
        <f>COUNTIF(K:K,K3040)</f>
        <v>#VALUE!</v>
      </c>
      <c r="O3040" s="1" t="str">
        <f t="shared" si="48"/>
        <v>Expenses,amount,,source,,expence amount,3000,category,H1,item1,H1,item2,item3,,item4,,des,الحساب 362000010006086561658 التاريخ 10.12.2020 التاريخ الهجري 25.04.1442 مدين -3,000.00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إغلاق,dae,44175,note2,</v>
      </c>
      <c r="P3040" t="e">
        <f>COUNTIF(O:O,O3040)</f>
        <v>#VALUE!</v>
      </c>
    </row>
    <row r="3041" spans="1:16" ht="30" customHeight="1" thickBot="1" x14ac:dyDescent="0.35">
      <c r="A3041" s="8">
        <v>44186.607222222221</v>
      </c>
      <c r="B3041" s="4" t="s">
        <v>9</v>
      </c>
      <c r="C3041" s="4"/>
      <c r="D3041" s="4"/>
      <c r="E3041" s="9">
        <v>1000</v>
      </c>
      <c r="F3041" s="4" t="s">
        <v>20</v>
      </c>
      <c r="G3041" s="4"/>
      <c r="H3041" s="4" t="s">
        <v>30</v>
      </c>
      <c r="I3041" s="4"/>
      <c r="J3041" s="4"/>
      <c r="K3041" s="12" t="s">
        <v>2932</v>
      </c>
      <c r="L3041" s="10">
        <v>44175</v>
      </c>
      <c r="M3041" s="9" t="s">
        <v>2933</v>
      </c>
      <c r="N3041" s="1" t="e">
        <f>COUNTIF(K:K,K3041)</f>
        <v>#VALUE!</v>
      </c>
      <c r="O3041" s="1" t="str">
        <f t="shared" si="48"/>
        <v>Expenses,amount,,source,,expence amount,1000,category,Me,item1,,item2Other,item3,,item4,,des,الحساب 362000010006086561658 التاريخ 10.12.2020 التاريخ الهجري 25.04.1442 مدين -1,000.00 تفاصيل تحويل داخل الراجحي نوع قناة الاتصال الشركات E رقم حساب المستفيد 69100608010025314 اسم المستفيد عبدالرحمن محمد سعيد المؤمن اسم المستفيد / الفرعي عبدالرحمن محمد سعيد ملاحظات طباعة PDF أرسالها الى البريد الالكتروني إغلاق,dae,44175,note2,مساهمة في تكاليف ارض اليمن</v>
      </c>
      <c r="P3041" t="e">
        <f>COUNTIF(O:O,O3041)</f>
        <v>#VALUE!</v>
      </c>
    </row>
    <row r="3042" spans="1:16" ht="30" customHeight="1" thickBot="1" x14ac:dyDescent="0.35">
      <c r="A3042" s="8">
        <v>44186.607743055552</v>
      </c>
      <c r="B3042" s="4" t="s">
        <v>9</v>
      </c>
      <c r="C3042" s="4"/>
      <c r="D3042" s="4"/>
      <c r="E3042" s="9">
        <v>150</v>
      </c>
      <c r="F3042" s="4" t="s">
        <v>14</v>
      </c>
      <c r="G3042" s="4"/>
      <c r="H3042" s="4"/>
      <c r="I3042" s="4" t="s">
        <v>14</v>
      </c>
      <c r="J3042" s="4"/>
      <c r="K3042" s="12" t="s">
        <v>2934</v>
      </c>
      <c r="L3042" s="10">
        <v>44175</v>
      </c>
      <c r="M3042" s="4"/>
      <c r="N3042" s="1" t="e">
        <f>COUNTIF(K:K,K3042)</f>
        <v>#VALUE!</v>
      </c>
      <c r="O3042" s="1" t="str">
        <f t="shared" si="48"/>
        <v>Expenses,amount,,source,,expence amount,150,category,H2,item1,,item2,item3,H2,item4,,des,الحساب 362000010006086561658 التاريخ 10.12.2020 التاريخ الهجري 25.04.1442 مدين -150.00 تفاصيل تحويل داخل الراجحي نوع قناة الاتصال الشركات E رقم حساب المستفيد 36900608010530488 اسم المستفيد سميره عبدالرحمن محمد الزعاقي اسم المستفيد / الفرعي سميره عبدالرحمن محمد ملاحظات طباعة PDF أرسالها الى البريد الالكتروني إغلاق,dae,44175,note2,</v>
      </c>
      <c r="P3042" t="e">
        <f>COUNTIF(O:O,O3042)</f>
        <v>#VALUE!</v>
      </c>
    </row>
    <row r="3043" spans="1:16" ht="30" customHeight="1" thickBot="1" x14ac:dyDescent="0.35">
      <c r="A3043" s="8">
        <v>44186.608124999999</v>
      </c>
      <c r="B3043" s="4" t="s">
        <v>9</v>
      </c>
      <c r="C3043" s="4"/>
      <c r="D3043" s="4"/>
      <c r="E3043" s="9">
        <v>100</v>
      </c>
      <c r="F3043" s="4" t="s">
        <v>10</v>
      </c>
      <c r="G3043" s="4" t="s">
        <v>24</v>
      </c>
      <c r="H3043" s="4"/>
      <c r="I3043" s="4"/>
      <c r="J3043" s="4"/>
      <c r="K3043" s="12" t="s">
        <v>2935</v>
      </c>
      <c r="L3043" s="10">
        <v>44175</v>
      </c>
      <c r="M3043" s="4"/>
      <c r="N3043" s="1" t="e">
        <f>COUNTIF(K:K,K3043)</f>
        <v>#VALUE!</v>
      </c>
      <c r="O3043" s="1" t="str">
        <f t="shared" si="48"/>
        <v>Expenses,amount,,source,,expence amount,100,category,H1,item1,Batool,item2,item3,,item4,,des,الحساب 362000010006086561658 التاريخ 10.12.2020 التاريخ الهجري 25.04.1442 مدين -100.00 تفاصيل تحويل داخل الراجحي نوع قناة الاتصال الشركات E رقم حساب المستفيد 58500608016026489 اسم المستفيد بتول عبدالباسط عبدالكريم المؤمن اسم المستفيد / الفرعي بتول*عبدالباسط*عبدالكريم,المؤمن ملاحظات طباعة PDF أرسالها الى البريد الالكتروني إغلاق,dae,44175,note2,</v>
      </c>
      <c r="P3043" t="e">
        <f>COUNTIF(O:O,O3043)</f>
        <v>#VALUE!</v>
      </c>
    </row>
    <row r="3044" spans="1:16" ht="30" customHeight="1" thickBot="1" x14ac:dyDescent="0.35">
      <c r="A3044" s="8">
        <v>44186.822025462963</v>
      </c>
      <c r="B3044" s="4" t="s">
        <v>9</v>
      </c>
      <c r="C3044" s="4"/>
      <c r="D3044" s="4"/>
      <c r="E3044" s="9">
        <v>100</v>
      </c>
      <c r="F3044" s="4" t="s">
        <v>14</v>
      </c>
      <c r="G3044" s="4"/>
      <c r="H3044" s="4"/>
      <c r="I3044" s="4" t="s">
        <v>14</v>
      </c>
      <c r="J3044" s="4"/>
      <c r="K3044" s="9" t="s">
        <v>2936</v>
      </c>
      <c r="L3044" s="10">
        <v>44185</v>
      </c>
      <c r="M3044" s="4"/>
      <c r="N3044" s="1">
        <f>COUNTIF(K:K,K3044)</f>
        <v>1</v>
      </c>
      <c r="O3044" s="1" t="str">
        <f t="shared" si="48"/>
        <v>Expenses,amount,,source,,expence amount,100,category,H2,item1,,item2,item3,H2,item4,,des,سحب: صراف آلي بطاقة: **4529 مدى دولة: السعودية من: xx007 مبلغ: 100.00 SAR في: 2020/12/20 11:49,dae,44185,note2,</v>
      </c>
      <c r="P3044">
        <f>COUNTIF(O:O,O3044)</f>
        <v>1</v>
      </c>
    </row>
    <row r="3045" spans="1:16" ht="30" customHeight="1" thickBot="1" x14ac:dyDescent="0.35">
      <c r="A3045" s="8">
        <v>44186.822951388887</v>
      </c>
      <c r="B3045" s="4" t="s">
        <v>9</v>
      </c>
      <c r="C3045" s="4"/>
      <c r="D3045" s="4"/>
      <c r="E3045" s="9">
        <v>38.5</v>
      </c>
      <c r="F3045" s="4" t="s">
        <v>20</v>
      </c>
      <c r="G3045" s="4"/>
      <c r="H3045" s="4" t="s">
        <v>30</v>
      </c>
      <c r="I3045" s="4"/>
      <c r="J3045" s="4"/>
      <c r="K3045" s="9" t="s">
        <v>2937</v>
      </c>
      <c r="L3045" s="10">
        <v>44185</v>
      </c>
      <c r="M3045" s="4"/>
      <c r="N3045" s="1">
        <f>COUNTIF(K:K,K3045)</f>
        <v>1</v>
      </c>
      <c r="O3045" s="1" t="str">
        <f t="shared" si="48"/>
        <v>Expenses,amount,,source,,expence amount,38.5,category,Me,item1,,item2Other,item3,,item4,,des,مشتريات نقاط البيع بطاقة: **4529;مدى من: xx007 مبلغ: 10 USD لدى: Scribd Inc دولة: أمريكا في: 2020/12/20 13:56,dae,44185,note2,</v>
      </c>
      <c r="P3045">
        <f>COUNTIF(O:O,O3045)</f>
        <v>1</v>
      </c>
    </row>
    <row r="3046" spans="1:16" ht="30" customHeight="1" thickBot="1" x14ac:dyDescent="0.35">
      <c r="A3046" s="8">
        <v>44186.846956018519</v>
      </c>
      <c r="B3046" s="4" t="s">
        <v>9</v>
      </c>
      <c r="C3046" s="4"/>
      <c r="D3046" s="4"/>
      <c r="E3046" s="9">
        <v>230</v>
      </c>
      <c r="F3046" s="4" t="s">
        <v>14</v>
      </c>
      <c r="G3046" s="4"/>
      <c r="H3046" s="4"/>
      <c r="I3046" s="4" t="s">
        <v>14</v>
      </c>
      <c r="J3046" s="4"/>
      <c r="K3046" s="9" t="s">
        <v>2938</v>
      </c>
      <c r="L3046" s="10">
        <v>44185</v>
      </c>
      <c r="M3046" s="4"/>
      <c r="N3046" s="1">
        <f>COUNTIF(K:K,K3046)</f>
        <v>1</v>
      </c>
      <c r="O3046" s="1" t="str">
        <f t="shared" si="48"/>
        <v>Expenses,amount,,source,,expence amount,230,category,H2,item1,,item2,item3,H2,item4,,des,مشتريات نقاط البيع بطاقة: **4529;مدى(أثير) من: xx007 مبلغ: 230.00 SAR لدى: VOX MAGIC PLANET دولة: السعودية في: 2020/12/20 20:03,dae,44185,note2,</v>
      </c>
      <c r="P3046">
        <f>COUNTIF(O:O,O3046)</f>
        <v>1</v>
      </c>
    </row>
    <row r="3047" spans="1:16" ht="30" customHeight="1" thickBot="1" x14ac:dyDescent="0.35">
      <c r="A3047" s="8">
        <v>44186.847557870373</v>
      </c>
      <c r="B3047" s="4" t="s">
        <v>9</v>
      </c>
      <c r="C3047" s="4"/>
      <c r="D3047" s="4"/>
      <c r="E3047" s="9">
        <v>10</v>
      </c>
      <c r="F3047" s="4" t="s">
        <v>14</v>
      </c>
      <c r="G3047" s="4"/>
      <c r="H3047" s="4"/>
      <c r="I3047" s="4" t="s">
        <v>14</v>
      </c>
      <c r="J3047" s="4"/>
      <c r="K3047" s="9" t="s">
        <v>2939</v>
      </c>
      <c r="L3047" s="10">
        <v>44185</v>
      </c>
      <c r="M3047" s="4"/>
      <c r="N3047" s="1">
        <f>COUNTIF(K:K,K3047)</f>
        <v>1</v>
      </c>
      <c r="O3047" s="1" t="str">
        <f t="shared" si="48"/>
        <v>Expenses,amount,,source,,expence amount,10,category,H2,item1,,item2,item3,H2,item4,,des,مشتريات نقاط البيع بطاقة: **4529;مدى(تطبيق مدى Pay) من: xx007 مبلغ: 10.00 SAR لدى: VOX MAGIC PLANET دولة: السعودية في: 2020/12/20 21:51,dae,44185,note2,</v>
      </c>
      <c r="P3047">
        <f>COUNTIF(O:O,O3047)</f>
        <v>1</v>
      </c>
    </row>
    <row r="3048" spans="1:16" ht="30" customHeight="1" thickBot="1" x14ac:dyDescent="0.35">
      <c r="A3048" s="8">
        <v>44186.979143518518</v>
      </c>
      <c r="B3048" s="4" t="s">
        <v>9</v>
      </c>
      <c r="C3048" s="4"/>
      <c r="D3048" s="4"/>
      <c r="E3048" s="9">
        <v>50</v>
      </c>
      <c r="F3048" s="4" t="s">
        <v>14</v>
      </c>
      <c r="G3048" s="4"/>
      <c r="H3048" s="4"/>
      <c r="I3048" s="4" t="s">
        <v>14</v>
      </c>
      <c r="J3048" s="4"/>
      <c r="K3048" s="9" t="s">
        <v>2940</v>
      </c>
      <c r="L3048" s="10">
        <v>44185</v>
      </c>
      <c r="M3048" s="4"/>
      <c r="N3048" s="1">
        <f>COUNTIF(K:K,K3048)</f>
        <v>1</v>
      </c>
      <c r="O3048" s="1" t="str">
        <f t="shared" si="48"/>
        <v>Expenses,amount,,source,,expence amount,50,category,H2,item1,,item2,item3,H2,item4,,des,مشتريات نقاط البيع بطاقة: **4529;مدى(تطبيق مدى Pay) من: xx007 مبلغ: 50.00 SAR لدى: HERFY1124 دولة: السعودية في: 2020/12/20 22:35,dae,44185,note2,</v>
      </c>
      <c r="P3048">
        <f>COUNTIF(O:O,O3048)</f>
        <v>1</v>
      </c>
    </row>
    <row r="3049" spans="1:16" ht="30" customHeight="1" thickBot="1" x14ac:dyDescent="0.35">
      <c r="A3049" s="8">
        <v>44186.979629629626</v>
      </c>
      <c r="B3049" s="4" t="s">
        <v>9</v>
      </c>
      <c r="C3049" s="4"/>
      <c r="D3049" s="4"/>
      <c r="E3049" s="9">
        <v>48.15</v>
      </c>
      <c r="F3049" s="4" t="s">
        <v>10</v>
      </c>
      <c r="G3049" s="4" t="s">
        <v>10</v>
      </c>
      <c r="H3049" s="4"/>
      <c r="I3049" s="4"/>
      <c r="J3049" s="4"/>
      <c r="K3049" s="9" t="s">
        <v>2941</v>
      </c>
      <c r="L3049" s="10">
        <v>44185</v>
      </c>
      <c r="M3049" s="4"/>
      <c r="N3049" s="1">
        <f>COUNTIF(K:K,K3049)</f>
        <v>1</v>
      </c>
      <c r="O3049" s="1" t="str">
        <f t="shared" si="48"/>
        <v>Expenses,amount,,source,,expence amount,48.15,category,H1,item1,H1,item2,item3,,item4,,des,مشتريات نقاط البيع بطاقة: **4529;مدى(تطبيق مدى Pay) من: xx007 مبلغ: 48.15 SAR لدى: pharmcy adam company دولة: السعودية في: 2020/12/21 19:23,dae,44185,note2,</v>
      </c>
      <c r="P3049">
        <f>COUNTIF(O:O,O3049)</f>
        <v>1</v>
      </c>
    </row>
    <row r="3050" spans="1:16" ht="30" customHeight="1" thickBot="1" x14ac:dyDescent="0.35">
      <c r="A3050" s="8">
        <v>44187.397534722222</v>
      </c>
      <c r="B3050" s="4" t="s">
        <v>9</v>
      </c>
      <c r="C3050" s="4"/>
      <c r="D3050" s="4"/>
      <c r="E3050" s="9">
        <v>86.54</v>
      </c>
      <c r="F3050" s="4" t="s">
        <v>14</v>
      </c>
      <c r="G3050" s="4"/>
      <c r="H3050" s="4"/>
      <c r="I3050" s="4" t="s">
        <v>14</v>
      </c>
      <c r="J3050" s="4"/>
      <c r="K3050" s="9" t="s">
        <v>2942</v>
      </c>
      <c r="L3050" s="10">
        <v>44186</v>
      </c>
      <c r="M3050" s="4"/>
      <c r="N3050" s="1">
        <f>COUNTIF(K:K,K3050)</f>
        <v>1</v>
      </c>
      <c r="O3050" s="1" t="str">
        <f t="shared" si="48"/>
        <v>Expenses,amount,,source,,expence amount,86.54,category,H2,item1,,item2,item3,H2,item4,,des,مشتريات نقاط البيع بطاقة: **4529;مدى(أثير) من: xx007 مبلغ: 86.54 SAR لدى: AL OTHAIM MARKETS دولة: السعودية في: 2020/12/21 19:56,dae,44186,note2,</v>
      </c>
      <c r="P3050">
        <f>COUNTIF(O:O,O3050)</f>
        <v>1</v>
      </c>
    </row>
    <row r="3051" spans="1:16" ht="30" customHeight="1" thickBot="1" x14ac:dyDescent="0.35">
      <c r="A3051" s="8">
        <v>44187.398055555554</v>
      </c>
      <c r="B3051" s="4" t="s">
        <v>9</v>
      </c>
      <c r="C3051" s="4"/>
      <c r="D3051" s="4"/>
      <c r="E3051" s="9">
        <v>100</v>
      </c>
      <c r="F3051" s="4" t="s">
        <v>14</v>
      </c>
      <c r="G3051" s="4"/>
      <c r="H3051" s="4"/>
      <c r="I3051" s="4" t="s">
        <v>14</v>
      </c>
      <c r="J3051" s="4"/>
      <c r="K3051" s="9" t="s">
        <v>2943</v>
      </c>
      <c r="L3051" s="10">
        <v>44186</v>
      </c>
      <c r="M3051" s="4"/>
      <c r="N3051" s="1">
        <f>COUNTIF(K:K,K3051)</f>
        <v>1</v>
      </c>
      <c r="O3051" s="1" t="str">
        <f t="shared" si="48"/>
        <v>Expenses,amount,,source,,expence amount,100,category,H2,item1,,item2,item3,H2,item4,,des,سحب: صراف آلي بطاقة: **4529 مدى دولة: السعودية من: xx007 مبلغ: 100.00 SAR في: 2020/12/21 19:58,dae,44186,note2,</v>
      </c>
      <c r="P3051">
        <f>COUNTIF(O:O,O3051)</f>
        <v>1</v>
      </c>
    </row>
    <row r="3052" spans="1:16" ht="30" customHeight="1" thickBot="1" x14ac:dyDescent="0.35">
      <c r="A3052" s="8">
        <v>44187.565104166664</v>
      </c>
      <c r="B3052" s="4" t="s">
        <v>9</v>
      </c>
      <c r="C3052" s="4"/>
      <c r="D3052" s="4"/>
      <c r="E3052" s="9">
        <v>31</v>
      </c>
      <c r="F3052" s="4" t="s">
        <v>20</v>
      </c>
      <c r="G3052" s="4"/>
      <c r="H3052" s="4" t="s">
        <v>45</v>
      </c>
      <c r="I3052" s="4"/>
      <c r="J3052" s="4"/>
      <c r="K3052" s="9" t="s">
        <v>2944</v>
      </c>
      <c r="L3052" s="10">
        <v>44182</v>
      </c>
      <c r="M3052" s="4"/>
      <c r="N3052" s="1">
        <f>COUNTIF(K:K,K3052)</f>
        <v>1</v>
      </c>
      <c r="O3052" s="1" t="str">
        <f t="shared" si="48"/>
        <v>Expenses,amount,,source,,expence amount,31,category,Me,item1,,item2Laundry,item3,,item4,,des,شراء عبر نقاط البيع بطاقة:*9034;مدى(أثير) من:*2984 لدى:Ruba Muhammad Al-Hamid مبلغ:SAR 31.00 في:20-12-17 20:56,dae,44182,note2,</v>
      </c>
      <c r="P3052">
        <f>COUNTIF(O:O,O3052)</f>
        <v>1</v>
      </c>
    </row>
    <row r="3053" spans="1:16" ht="30" customHeight="1" thickBot="1" x14ac:dyDescent="0.35">
      <c r="A3053" s="8">
        <v>44187.565833333334</v>
      </c>
      <c r="B3053" s="4" t="s">
        <v>9</v>
      </c>
      <c r="C3053" s="4"/>
      <c r="D3053" s="4"/>
      <c r="E3053" s="9">
        <v>3</v>
      </c>
      <c r="F3053" s="4" t="s">
        <v>20</v>
      </c>
      <c r="G3053" s="4"/>
      <c r="H3053" s="4" t="s">
        <v>74</v>
      </c>
      <c r="I3053" s="4"/>
      <c r="J3053" s="4"/>
      <c r="K3053" s="9" t="s">
        <v>2945</v>
      </c>
      <c r="L3053" s="10">
        <v>44186</v>
      </c>
      <c r="M3053" s="4"/>
      <c r="N3053" s="1">
        <f>COUNTIF(K:K,K3053)</f>
        <v>1</v>
      </c>
      <c r="O3053" s="1" t="str">
        <f t="shared" si="48"/>
        <v>Expenses,amount,,source,,expence amount,3,category,Me,item1,,item2Food,item3,,item4,,des,شراء عبر نقاط البيع بطاقة: ***1693; مدى(أثير) من: ***3001 مبلغ: SAR 3.00 لدى: MOHMMED KHALAF LLMQAWL llah في: 2020-12-21 09:33:46,dae,44186,note2,</v>
      </c>
      <c r="P3053">
        <f>COUNTIF(O:O,O3053)</f>
        <v>1</v>
      </c>
    </row>
    <row r="3054" spans="1:16" ht="30" customHeight="1" thickBot="1" x14ac:dyDescent="0.35">
      <c r="A3054" s="8">
        <v>44187.873055555552</v>
      </c>
      <c r="B3054" s="4" t="s">
        <v>9</v>
      </c>
      <c r="C3054" s="4"/>
      <c r="D3054" s="4"/>
      <c r="E3054" s="9">
        <v>60</v>
      </c>
      <c r="F3054" s="4" t="s">
        <v>14</v>
      </c>
      <c r="G3054" s="4"/>
      <c r="H3054" s="4"/>
      <c r="I3054" s="4" t="s">
        <v>14</v>
      </c>
      <c r="J3054" s="4"/>
      <c r="K3054" s="9" t="s">
        <v>2946</v>
      </c>
      <c r="L3054" s="10">
        <v>44187</v>
      </c>
      <c r="M3054" s="4"/>
      <c r="N3054" s="1">
        <f>COUNTIF(K:K,K3054)</f>
        <v>1</v>
      </c>
      <c r="O3054" s="1" t="str">
        <f t="shared" si="48"/>
        <v>Expenses,amount,,source,,expence amount,60,category,H2,item1,,item2,item3,H2,item4,,des,دراجات حديقة مكتبة الملك فهد,dae,44187,note2,</v>
      </c>
      <c r="P3054">
        <f>COUNTIF(O:O,O3054)</f>
        <v>1</v>
      </c>
    </row>
    <row r="3055" spans="1:16" ht="30" customHeight="1" thickBot="1" x14ac:dyDescent="0.35">
      <c r="A3055" s="8">
        <v>44187.873726851853</v>
      </c>
      <c r="B3055" s="4" t="s">
        <v>9</v>
      </c>
      <c r="C3055" s="4"/>
      <c r="D3055" s="4"/>
      <c r="E3055" s="9">
        <v>74</v>
      </c>
      <c r="F3055" s="4" t="s">
        <v>14</v>
      </c>
      <c r="G3055" s="4"/>
      <c r="H3055" s="4"/>
      <c r="I3055" s="4" t="s">
        <v>14</v>
      </c>
      <c r="J3055" s="4"/>
      <c r="K3055" s="4" t="s">
        <v>36</v>
      </c>
      <c r="L3055" s="10">
        <v>44187</v>
      </c>
      <c r="M3055" s="4"/>
      <c r="N3055" s="1">
        <f>COUNTIF(K:K,K3055)</f>
        <v>1</v>
      </c>
      <c r="O3055" s="1" t="str">
        <f t="shared" si="48"/>
        <v>Expenses,amount,,source,,expence amount,74,category,H2,item1,,item2,item3,H2,item4,,des,Shawrmer,dae,44187,note2,</v>
      </c>
      <c r="P3055">
        <f>COUNTIF(O:O,O3055)</f>
        <v>1</v>
      </c>
    </row>
    <row r="3056" spans="1:16" ht="30" customHeight="1" thickBot="1" x14ac:dyDescent="0.35">
      <c r="A3056" s="8">
        <v>44188.639062499999</v>
      </c>
      <c r="B3056" s="4" t="s">
        <v>9</v>
      </c>
      <c r="C3056" s="4"/>
      <c r="D3056" s="4"/>
      <c r="E3056" s="9">
        <v>8</v>
      </c>
      <c r="F3056" s="4" t="s">
        <v>20</v>
      </c>
      <c r="G3056" s="4"/>
      <c r="H3056" s="4" t="s">
        <v>74</v>
      </c>
      <c r="I3056" s="4"/>
      <c r="J3056" s="4"/>
      <c r="K3056" s="9" t="s">
        <v>2947</v>
      </c>
      <c r="L3056" s="10">
        <v>44187</v>
      </c>
      <c r="M3056" s="4"/>
      <c r="N3056" s="1">
        <f>COUNTIF(K:K,K3056)</f>
        <v>1</v>
      </c>
      <c r="O3056" s="1" t="str">
        <f t="shared" si="48"/>
        <v>Expenses,amount,,source,,expence amount,8,category,Me,item1,,item2Food,item3,,item4,,des,مشتريات نقاط البيع بطاقة: **4529;مدى(تطبيق مدى Pay) من: xx007 مبلغ: 8.00 SAR لدى: NAWAFED EST دولة: السعودية في: 2020/12/22 08:20,dae,44187,note2,</v>
      </c>
      <c r="P3056">
        <f>COUNTIF(O:O,O3056)</f>
        <v>1</v>
      </c>
    </row>
    <row r="3057" spans="1:16" ht="30" customHeight="1" thickBot="1" x14ac:dyDescent="0.35">
      <c r="A3057" s="8">
        <v>44188.639733796299</v>
      </c>
      <c r="B3057" s="4" t="s">
        <v>9</v>
      </c>
      <c r="C3057" s="4"/>
      <c r="D3057" s="4"/>
      <c r="E3057" s="9">
        <v>8</v>
      </c>
      <c r="F3057" s="4" t="s">
        <v>20</v>
      </c>
      <c r="G3057" s="4"/>
      <c r="H3057" s="4" t="s">
        <v>84</v>
      </c>
      <c r="I3057" s="4"/>
      <c r="J3057" s="4"/>
      <c r="K3057" s="9" t="s">
        <v>2948</v>
      </c>
      <c r="L3057" s="10">
        <v>44187</v>
      </c>
      <c r="M3057" s="4"/>
      <c r="N3057" s="1">
        <f>COUNTIF(K:K,K3057)</f>
        <v>1</v>
      </c>
      <c r="O3057" s="1" t="str">
        <f t="shared" si="48"/>
        <v>Expenses,amount,,source,,expence amount,8,category,Me,item1,,item2Coffee,item3,,item4,,des,مشتريات نقاط البيع بطاقة: **4529;مدى(تطبيق مدى Pay) من: xx007 مبلغ: 8.00 SAR لدى: HEALTHY FOODS CO LTD دولة: السعودية في: 2020/12/22 09:21,dae,44187,note2,</v>
      </c>
      <c r="P3057">
        <f>COUNTIF(O:O,O3057)</f>
        <v>1</v>
      </c>
    </row>
    <row r="3058" spans="1:16" ht="30" customHeight="1" thickBot="1" x14ac:dyDescent="0.35">
      <c r="A3058" s="8">
        <v>44188.899444444447</v>
      </c>
      <c r="B3058" s="4" t="s">
        <v>9</v>
      </c>
      <c r="C3058" s="4"/>
      <c r="D3058" s="4"/>
      <c r="E3058" s="9">
        <v>15</v>
      </c>
      <c r="F3058" s="4" t="s">
        <v>10</v>
      </c>
      <c r="G3058" s="4" t="s">
        <v>10</v>
      </c>
      <c r="H3058" s="4"/>
      <c r="I3058" s="4"/>
      <c r="J3058" s="4"/>
      <c r="K3058" s="9" t="s">
        <v>2949</v>
      </c>
      <c r="L3058" s="10">
        <v>44188</v>
      </c>
      <c r="M3058" s="4"/>
      <c r="N3058" s="1">
        <f>COUNTIF(K:K,K3058)</f>
        <v>1</v>
      </c>
      <c r="O3058" s="1" t="str">
        <f t="shared" si="48"/>
        <v>Expenses,amount,,source,,expence amount,15,category,H1,item1,H1,item2,item3,,item4,,des,مشتريات نقاط البيع بطاقة: **4529;مدى(تطبيق مدى Pay) من: xx007 مبلغ: 15.00 SAR لدى: Ruba Al Hamidani دولة: السعودية في: 2020/12/23 09:02,dae,44188,note2,</v>
      </c>
      <c r="P3058">
        <f>COUNTIF(O:O,O3058)</f>
        <v>1</v>
      </c>
    </row>
    <row r="3059" spans="1:16" ht="30" customHeight="1" thickBot="1" x14ac:dyDescent="0.35">
      <c r="A3059" s="8">
        <v>44188.899965277778</v>
      </c>
      <c r="B3059" s="4" t="s">
        <v>9</v>
      </c>
      <c r="C3059" s="4"/>
      <c r="D3059" s="4"/>
      <c r="E3059" s="9">
        <v>20</v>
      </c>
      <c r="F3059" s="4" t="s">
        <v>20</v>
      </c>
      <c r="G3059" s="4"/>
      <c r="H3059" s="4" t="s">
        <v>22</v>
      </c>
      <c r="I3059" s="4"/>
      <c r="J3059" s="4"/>
      <c r="K3059" s="9" t="s">
        <v>2950</v>
      </c>
      <c r="L3059" s="10">
        <v>44188</v>
      </c>
      <c r="M3059" s="4"/>
      <c r="N3059" s="1">
        <f>COUNTIF(K:K,K3059)</f>
        <v>1</v>
      </c>
      <c r="O3059" s="1" t="str">
        <f t="shared" si="48"/>
        <v>Expenses,amount,,source,,expence amount,20,category,Me,item1,,item2Fuel,item3,,item4,,des,مشتريات نقاط البيع بطاقة: **4529;مدى(تطبيق مدى Pay) من: xx007 مبلغ: 20.00 SAR لدى: ALDREES295 دولة: السعودية في: 2020/12/23 09:30,dae,44188,note2,</v>
      </c>
      <c r="P3059">
        <f>COUNTIF(O:O,O3059)</f>
        <v>1</v>
      </c>
    </row>
    <row r="3060" spans="1:16" ht="30" customHeight="1" thickBot="1" x14ac:dyDescent="0.35">
      <c r="A3060" s="8">
        <v>44188.99560185185</v>
      </c>
      <c r="B3060" s="4" t="s">
        <v>9</v>
      </c>
      <c r="C3060" s="4"/>
      <c r="D3060" s="4"/>
      <c r="E3060" s="9">
        <v>7.35</v>
      </c>
      <c r="F3060" s="4" t="s">
        <v>20</v>
      </c>
      <c r="G3060" s="4"/>
      <c r="H3060" s="4" t="s">
        <v>74</v>
      </c>
      <c r="I3060" s="4"/>
      <c r="J3060" s="4"/>
      <c r="K3060" s="9" t="s">
        <v>2951</v>
      </c>
      <c r="L3060" s="10">
        <v>44188</v>
      </c>
      <c r="M3060" s="4"/>
      <c r="N3060" s="1">
        <f>COUNTIF(K:K,K3060)</f>
        <v>1</v>
      </c>
      <c r="O3060" s="1" t="str">
        <f t="shared" si="48"/>
        <v>Expenses,amount,,source,,expence amount,7.35,category,Me,item1,,item2Food,item3,,item4,,des,مشتريات نقاط البيع بطاقة: **4529;مدى(تطبيق مدى Pay) من: xx007 مبلغ: 7.35 SAR لدى: TAMIMI MARKETS S162 دولة: السعودية في: 2020/12/23 14:45,dae,44188,note2,</v>
      </c>
      <c r="P3060">
        <f>COUNTIF(O:O,O3060)</f>
        <v>1</v>
      </c>
    </row>
    <row r="3061" spans="1:16" ht="30" customHeight="1" thickBot="1" x14ac:dyDescent="0.35">
      <c r="A3061" s="8">
        <v>44188.996192129627</v>
      </c>
      <c r="B3061" s="4" t="s">
        <v>9</v>
      </c>
      <c r="C3061" s="4"/>
      <c r="D3061" s="4"/>
      <c r="E3061" s="9">
        <v>21</v>
      </c>
      <c r="F3061" s="4" t="s">
        <v>20</v>
      </c>
      <c r="G3061" s="4"/>
      <c r="H3061" s="4" t="s">
        <v>45</v>
      </c>
      <c r="I3061" s="4"/>
      <c r="J3061" s="4"/>
      <c r="K3061" s="9" t="s">
        <v>2952</v>
      </c>
      <c r="L3061" s="10">
        <v>44188</v>
      </c>
      <c r="M3061" s="4"/>
      <c r="N3061" s="1">
        <f>COUNTIF(K:K,K3061)</f>
        <v>1</v>
      </c>
      <c r="O3061" s="1" t="str">
        <f t="shared" si="48"/>
        <v>Expenses,amount,,source,,expence amount,21,category,Me,item1,,item2Laundry,item3,,item4,,des,مشتريات نقاط البيع بطاقة: **4529;مدى(تطبيق مدى Pay) من: xx007 مبلغ: 21.00 SAR لدى: laundry HAYA ALI دولة: السعودية في: 2020/12/23 15:47,dae,44188,note2,</v>
      </c>
      <c r="P3061">
        <f>COUNTIF(O:O,O3061)</f>
        <v>1</v>
      </c>
    </row>
    <row r="3062" spans="1:16" ht="30" customHeight="1" thickBot="1" x14ac:dyDescent="0.35">
      <c r="A3062" s="8">
        <v>44189.426469907405</v>
      </c>
      <c r="B3062" s="4" t="s">
        <v>9</v>
      </c>
      <c r="C3062" s="4"/>
      <c r="D3062" s="4"/>
      <c r="E3062" s="9">
        <v>259</v>
      </c>
      <c r="F3062" s="4" t="s">
        <v>14</v>
      </c>
      <c r="G3062" s="4"/>
      <c r="H3062" s="4"/>
      <c r="I3062" s="4" t="s">
        <v>14</v>
      </c>
      <c r="J3062" s="4"/>
      <c r="K3062" s="9" t="s">
        <v>2953</v>
      </c>
      <c r="L3062" s="10">
        <v>44188</v>
      </c>
      <c r="M3062" s="4"/>
      <c r="N3062" s="1">
        <f>COUNTIF(K:K,K3062)</f>
        <v>1</v>
      </c>
      <c r="O3062" s="1" t="str">
        <f t="shared" si="48"/>
        <v>Expenses,amount,,source,,expence amount,259,category,H2,item1,,item2,item3,H2,item4,,des,مشتريات نقاط البيع بطاقة: **4529;مدى(تطبيق مدى Pay) من: xx007 مبلغ: 259.00 SAR لدى: BWW Exit 7 دولة: السعودية في: 2020/12/23 17:44,dae,44188,note2,</v>
      </c>
      <c r="P3062">
        <f>COUNTIF(O:O,O3062)</f>
        <v>1</v>
      </c>
    </row>
    <row r="3063" spans="1:16" ht="30" customHeight="1" thickBot="1" x14ac:dyDescent="0.35">
      <c r="A3063" s="8">
        <v>44189.426979166667</v>
      </c>
      <c r="B3063" s="4" t="s">
        <v>9</v>
      </c>
      <c r="C3063" s="4"/>
      <c r="D3063" s="4"/>
      <c r="E3063" s="9">
        <v>43.68</v>
      </c>
      <c r="F3063" s="4" t="s">
        <v>10</v>
      </c>
      <c r="G3063" s="4" t="s">
        <v>10</v>
      </c>
      <c r="H3063" s="4"/>
      <c r="I3063" s="4"/>
      <c r="J3063" s="4"/>
      <c r="K3063" s="9" t="s">
        <v>2954</v>
      </c>
      <c r="L3063" s="10">
        <v>44188</v>
      </c>
      <c r="M3063" s="4"/>
      <c r="N3063" s="1">
        <f>COUNTIF(K:K,K3063)</f>
        <v>1</v>
      </c>
      <c r="O3063" s="1" t="str">
        <f t="shared" si="48"/>
        <v>Expenses,amount,,source,,expence amount,43.68,category,H1,item1,H1,item2,item3,,item4,,des,مشتريات نقاط البيع بطاقة: **4529;مدى(تطبيق مدى Pay) من: xx007 مبلغ: 43.68 SAR لدى: Ruba Al Hamidani دولة: السعودية في: 2020/12/23 18:19,dae,44188,note2,</v>
      </c>
      <c r="P3063">
        <f>COUNTIF(O:O,O3063)</f>
        <v>1</v>
      </c>
    </row>
    <row r="3064" spans="1:16" ht="30" customHeight="1" thickBot="1" x14ac:dyDescent="0.35">
      <c r="A3064" s="8">
        <v>44189.468773148146</v>
      </c>
      <c r="B3064" s="4" t="s">
        <v>9</v>
      </c>
      <c r="C3064" s="4"/>
      <c r="D3064" s="4"/>
      <c r="E3064" s="9">
        <v>100</v>
      </c>
      <c r="F3064" s="4" t="s">
        <v>14</v>
      </c>
      <c r="G3064" s="4"/>
      <c r="H3064" s="4"/>
      <c r="I3064" s="4" t="s">
        <v>14</v>
      </c>
      <c r="J3064" s="4"/>
      <c r="K3064" s="9" t="s">
        <v>2955</v>
      </c>
      <c r="L3064" s="10">
        <v>44188</v>
      </c>
      <c r="M3064" s="4"/>
      <c r="N3064" s="1">
        <f>COUNTIF(K:K,K3064)</f>
        <v>1</v>
      </c>
      <c r="O3064" s="1" t="str">
        <f t="shared" si="48"/>
        <v>Expenses,amount,,source,,expence amount,100,category,H2,item1,,item2,item3,H2,item4,,des,سحب: صراف آلي بطاقة: **4529 مدى دولة: السعودية من: xx007 مبلغ: 100.00 SAR في: 2020/12/23 20:55,dae,44188,note2,</v>
      </c>
      <c r="P3064">
        <f>COUNTIF(O:O,O3064)</f>
        <v>1</v>
      </c>
    </row>
    <row r="3065" spans="1:16" ht="30" customHeight="1" thickBot="1" x14ac:dyDescent="0.35">
      <c r="A3065" s="8">
        <v>44189.476724537039</v>
      </c>
      <c r="B3065" s="4" t="s">
        <v>9</v>
      </c>
      <c r="C3065" s="4"/>
      <c r="D3065" s="4"/>
      <c r="E3065" s="9">
        <v>30.32</v>
      </c>
      <c r="F3065" s="4" t="s">
        <v>14</v>
      </c>
      <c r="G3065" s="4"/>
      <c r="H3065" s="4"/>
      <c r="I3065" s="4" t="s">
        <v>14</v>
      </c>
      <c r="J3065" s="4"/>
      <c r="K3065" s="9" t="s">
        <v>2956</v>
      </c>
      <c r="L3065" s="10">
        <v>44188</v>
      </c>
      <c r="M3065" s="4"/>
      <c r="N3065" s="1">
        <f>COUNTIF(K:K,K3065)</f>
        <v>1</v>
      </c>
      <c r="O3065" s="1" t="str">
        <f t="shared" si="48"/>
        <v>Expenses,amount,,source,,expence amount,30.32,category,H2,item1,,item2,item3,H2,item4,,des,مشتريات نقاط البيع بطاقة: **4529;مدى(أثير) من: xx007 مبلغ: 30.32 SAR لدى: TAMIMI MARKETS S162 دولة: السعودية في: 2020/12/23 20:57,dae,44188,note2,</v>
      </c>
      <c r="P3065">
        <f>COUNTIF(O:O,O3065)</f>
        <v>1</v>
      </c>
    </row>
    <row r="3066" spans="1:16" ht="30" customHeight="1" thickBot="1" x14ac:dyDescent="0.35">
      <c r="A3066" s="8">
        <v>44189.615023148152</v>
      </c>
      <c r="B3066" s="4" t="s">
        <v>9</v>
      </c>
      <c r="C3066" s="4"/>
      <c r="D3066" s="4"/>
      <c r="E3066" s="9">
        <v>161</v>
      </c>
      <c r="F3066" s="4" t="s">
        <v>60</v>
      </c>
      <c r="G3066" s="4"/>
      <c r="H3066" s="4"/>
      <c r="I3066" s="4"/>
      <c r="J3066" s="4"/>
      <c r="K3066" s="9" t="s">
        <v>2957</v>
      </c>
      <c r="L3066" s="10">
        <v>44188</v>
      </c>
      <c r="M3066" s="4"/>
      <c r="N3066" s="1">
        <f>COUNTIF(K:K,K3066)</f>
        <v>1</v>
      </c>
      <c r="O3066" s="1" t="str">
        <f t="shared" si="48"/>
        <v>Expenses,amount,,source,,expence amount,161,category,Res,item1,,item2,item3,,item4,,des,مشتريات إنترنت بطاقة: **4529;مدى من: xx007 مبلغ: 161.00 SAR لدى: Zain في: 2020/12/23 21:11,dae,44188,note2,</v>
      </c>
      <c r="P3066">
        <f>COUNTIF(O:O,O3066)</f>
        <v>1</v>
      </c>
    </row>
    <row r="3067" spans="1:16" ht="30" customHeight="1" thickBot="1" x14ac:dyDescent="0.35">
      <c r="A3067" s="8">
        <v>44189.615659722222</v>
      </c>
      <c r="B3067" s="4" t="s">
        <v>9</v>
      </c>
      <c r="C3067" s="4"/>
      <c r="D3067" s="4"/>
      <c r="E3067" s="9">
        <v>10</v>
      </c>
      <c r="F3067" s="4" t="s">
        <v>20</v>
      </c>
      <c r="G3067" s="4"/>
      <c r="H3067" s="4" t="s">
        <v>74</v>
      </c>
      <c r="I3067" s="4"/>
      <c r="J3067" s="4"/>
      <c r="K3067" s="9" t="s">
        <v>2958</v>
      </c>
      <c r="L3067" s="10">
        <v>44189</v>
      </c>
      <c r="M3067" s="4"/>
      <c r="N3067" s="1">
        <f>COUNTIF(K:K,K3067)</f>
        <v>1</v>
      </c>
      <c r="O3067" s="1" t="str">
        <f t="shared" si="48"/>
        <v>Expenses,amount,,source,,expence amount,10,category,Me,item1,,item2Food,item3,,item4,,des,مشتريات نقاط البيع بطاقة: **4529;مدى(تطبيق مدى Pay) من: xx007 مبلغ: 10.00 SAR لدى: mama noura juie center دولة: السعودية في: 2020/12/24 11:24,dae,44189,note2,</v>
      </c>
      <c r="P3067">
        <f>COUNTIF(O:O,O3067)</f>
        <v>1</v>
      </c>
    </row>
    <row r="3068" spans="1:16" ht="30" customHeight="1" thickBot="1" x14ac:dyDescent="0.35">
      <c r="A3068" s="8">
        <v>44189.643136574072</v>
      </c>
      <c r="B3068" s="4" t="s">
        <v>9</v>
      </c>
      <c r="C3068" s="4"/>
      <c r="D3068" s="4"/>
      <c r="E3068" s="11">
        <v>2000</v>
      </c>
      <c r="F3068" s="4" t="s">
        <v>20</v>
      </c>
      <c r="G3068" s="4"/>
      <c r="H3068" s="4" t="s">
        <v>156</v>
      </c>
      <c r="I3068" s="4"/>
      <c r="J3068" s="4"/>
      <c r="K3068" s="9" t="s">
        <v>2959</v>
      </c>
      <c r="L3068" s="10">
        <v>44189</v>
      </c>
      <c r="M3068" s="9" t="s">
        <v>2960</v>
      </c>
      <c r="N3068" s="1">
        <f>COUNTIF(K:K,K3068)</f>
        <v>1</v>
      </c>
      <c r="O3068" s="1" t="str">
        <f t="shared" si="48"/>
        <v>Expenses,amount,,source,,expence amount,2000,category,Me,item1,,item2Charity,item3,,item4,,des,حوالة صادرة: محلية من: xx007 مبلغ: 2008.05 SAR في: 2020/12/24 12:24,dae,44189,note2,سلفة لاكرم</v>
      </c>
      <c r="P3068">
        <f>COUNTIF(O:O,O3068)</f>
        <v>1</v>
      </c>
    </row>
    <row r="3069" spans="1:16" ht="30" customHeight="1" thickBot="1" x14ac:dyDescent="0.35">
      <c r="A3069" s="8">
        <v>44189.644247685188</v>
      </c>
      <c r="B3069" s="4" t="s">
        <v>9</v>
      </c>
      <c r="C3069" s="4"/>
      <c r="D3069" s="4"/>
      <c r="E3069" s="9">
        <v>50</v>
      </c>
      <c r="F3069" s="4" t="s">
        <v>20</v>
      </c>
      <c r="G3069" s="4"/>
      <c r="H3069" s="4" t="s">
        <v>22</v>
      </c>
      <c r="I3069" s="4"/>
      <c r="J3069" s="4"/>
      <c r="K3069" s="9" t="s">
        <v>2961</v>
      </c>
      <c r="L3069" s="10">
        <v>44189</v>
      </c>
      <c r="M3069" s="4"/>
      <c r="N3069" s="1">
        <f>COUNTIF(K:K,K3069)</f>
        <v>1</v>
      </c>
      <c r="O3069" s="1" t="str">
        <f t="shared" si="48"/>
        <v>Expenses,amount,,source,,expence amount,50,category,Me,item1,,item2Fuel,item3,,item4,,des,مشتريات نقاط البيع بطاقة: **4529;مدى(تطبيق مدى Pay) من: xx007 مبلغ: 50.00 SAR لدى: NAFT SERVICES COMPANY دولة: السعودية في: 2020/12/24 14:20,dae,44189,note2,</v>
      </c>
      <c r="P3069">
        <f>COUNTIF(O:O,O3069)</f>
        <v>1</v>
      </c>
    </row>
    <row r="3070" spans="1:16" ht="30" customHeight="1" thickBot="1" x14ac:dyDescent="0.35">
      <c r="A3070" s="8">
        <v>44189.713252314818</v>
      </c>
      <c r="B3070" s="4" t="s">
        <v>9</v>
      </c>
      <c r="C3070" s="4"/>
      <c r="D3070" s="4"/>
      <c r="E3070" s="9">
        <v>6</v>
      </c>
      <c r="F3070" s="4" t="s">
        <v>20</v>
      </c>
      <c r="G3070" s="4"/>
      <c r="H3070" s="4" t="s">
        <v>84</v>
      </c>
      <c r="I3070" s="4"/>
      <c r="J3070" s="4"/>
      <c r="K3070" s="9" t="s">
        <v>2962</v>
      </c>
      <c r="L3070" s="10">
        <v>44189</v>
      </c>
      <c r="M3070" s="4"/>
      <c r="N3070" s="1">
        <f>COUNTIF(K:K,K3070)</f>
        <v>1</v>
      </c>
      <c r="O3070" s="1" t="str">
        <f t="shared" si="48"/>
        <v>Expenses,amount,,source,,expence amount,6,category,Me,item1,,item2Coffee,item3,,item4,,des,مشتريات نقاط البيع بطاقة: **4529;مدى(تطبيق مدى Pay) من: xx007 مبلغ: 6.00 SAR لدى: SHAY BOKHAR دولة: السعودية في: 2020/12/24 14:43,dae,44189,note2,</v>
      </c>
      <c r="P3070">
        <f>COUNTIF(O:O,O3070)</f>
        <v>1</v>
      </c>
    </row>
    <row r="3071" spans="1:16" ht="30" customHeight="1" thickBot="1" x14ac:dyDescent="0.35">
      <c r="A3071" s="8">
        <v>44191.320092592592</v>
      </c>
      <c r="B3071" s="4" t="s">
        <v>9</v>
      </c>
      <c r="C3071" s="4"/>
      <c r="D3071" s="4"/>
      <c r="E3071" s="9">
        <v>52</v>
      </c>
      <c r="F3071" s="4" t="s">
        <v>14</v>
      </c>
      <c r="G3071" s="4"/>
      <c r="H3071" s="4"/>
      <c r="I3071" s="4" t="s">
        <v>14</v>
      </c>
      <c r="J3071" s="4"/>
      <c r="K3071" s="9" t="s">
        <v>2963</v>
      </c>
      <c r="L3071" s="10">
        <v>44189</v>
      </c>
      <c r="M3071" s="4"/>
      <c r="N3071" s="1">
        <f>COUNTIF(K:K,K3071)</f>
        <v>1</v>
      </c>
      <c r="O3071" s="1" t="str">
        <f t="shared" si="48"/>
        <v>Expenses,amount,,source,,expence amount,52,category,H2,item1,,item2,item3,H2,item4,,des,مشتريات نقاط البيع بطاقة: **4529;مدى(أثير) من: xx007 مبلغ: 52.00 SAR لدى: HARDEES RABIA دولة: السعودية في: 2020/12/24 19:36,dae,44189,note2,</v>
      </c>
      <c r="P3071">
        <f>COUNTIF(O:O,O3071)</f>
        <v>1</v>
      </c>
    </row>
    <row r="3072" spans="1:16" ht="30" customHeight="1" thickBot="1" x14ac:dyDescent="0.35">
      <c r="A3072" s="8">
        <v>44191.321076388886</v>
      </c>
      <c r="B3072" s="4" t="s">
        <v>9</v>
      </c>
      <c r="C3072" s="4"/>
      <c r="D3072" s="4"/>
      <c r="E3072" s="9">
        <v>14.33</v>
      </c>
      <c r="F3072" s="4" t="s">
        <v>14</v>
      </c>
      <c r="G3072" s="4"/>
      <c r="H3072" s="4"/>
      <c r="I3072" s="4" t="s">
        <v>14</v>
      </c>
      <c r="J3072" s="4"/>
      <c r="K3072" s="9" t="s">
        <v>2964</v>
      </c>
      <c r="L3072" s="10">
        <v>44190</v>
      </c>
      <c r="M3072" s="4"/>
      <c r="N3072" s="1">
        <f>COUNTIF(K:K,K3072)</f>
        <v>1</v>
      </c>
      <c r="O3072" s="1" t="str">
        <f t="shared" si="48"/>
        <v>Expenses,amount,,source,,expence amount,14.33,category,H2,item1,,item2,item3,H2,item4,,des,مشتريات نقاط البيع بطاقة: **4529;مدى(أثير) من: xx007 مبلغ: 14.33 SAR لدى: TAMIMI MARKETS S162 دولة: السعودية في: 2020/12/25 13:47,dae,44190,note2,</v>
      </c>
      <c r="P3072">
        <f>COUNTIF(O:O,O3072)</f>
        <v>1</v>
      </c>
    </row>
    <row r="3073" spans="1:16" ht="30" customHeight="1" thickBot="1" x14ac:dyDescent="0.35">
      <c r="A3073" s="8">
        <v>44191.321770833332</v>
      </c>
      <c r="B3073" s="4" t="s">
        <v>9</v>
      </c>
      <c r="C3073" s="4"/>
      <c r="D3073" s="4"/>
      <c r="E3073" s="9">
        <v>42.54</v>
      </c>
      <c r="F3073" s="4" t="s">
        <v>14</v>
      </c>
      <c r="G3073" s="4"/>
      <c r="H3073" s="4"/>
      <c r="I3073" s="4" t="s">
        <v>14</v>
      </c>
      <c r="J3073" s="4"/>
      <c r="K3073" s="9" t="s">
        <v>2965</v>
      </c>
      <c r="L3073" s="10">
        <v>44190</v>
      </c>
      <c r="M3073" s="4"/>
      <c r="N3073" s="1">
        <f>COUNTIF(K:K,K3073)</f>
        <v>1</v>
      </c>
      <c r="O3073" s="1" t="str">
        <f t="shared" si="48"/>
        <v>Expenses,amount,,source,,expence amount,42.54,category,H2,item1,,item2,item3,H2,item4,,des,مشتريات نقاط البيع بطاقة: **4529;مدى(أثير) من: xx007 مبلغ: 42.54 SAR لدى: AL OTHAIM MARKETS دولة: السعودية في: 2020/12/25 14:17,dae,44190,note2,</v>
      </c>
      <c r="P3073">
        <f>COUNTIF(O:O,O3073)</f>
        <v>1</v>
      </c>
    </row>
    <row r="3074" spans="1:16" ht="30" customHeight="1" thickBot="1" x14ac:dyDescent="0.35">
      <c r="A3074" s="8">
        <v>44191.373206018521</v>
      </c>
      <c r="B3074" s="4" t="s">
        <v>9</v>
      </c>
      <c r="C3074" s="4"/>
      <c r="D3074" s="4"/>
      <c r="E3074" s="9">
        <v>50</v>
      </c>
      <c r="F3074" s="4" t="s">
        <v>14</v>
      </c>
      <c r="G3074" s="4"/>
      <c r="H3074" s="4"/>
      <c r="I3074" s="4" t="s">
        <v>14</v>
      </c>
      <c r="J3074" s="4"/>
      <c r="K3074" s="9" t="s">
        <v>2966</v>
      </c>
      <c r="L3074" s="10">
        <v>44190</v>
      </c>
      <c r="M3074" s="4"/>
      <c r="N3074" s="1">
        <f>COUNTIF(K:K,K3074)</f>
        <v>1</v>
      </c>
      <c r="O3074" s="1" t="str">
        <f t="shared" si="48"/>
        <v>Expenses,amount,,source,,expence amount,50,category,H2,item1,,item2,item3,H2,item4,,des,سحب: صراف آلي بطاقة: **4529 مدى دولة: السعودية من: xx007 مبلغ: 50.00 SAR في: 2020/12/25 14:23,dae,44190,note2,</v>
      </c>
      <c r="P3074">
        <f>COUNTIF(O:O,O3074)</f>
        <v>1</v>
      </c>
    </row>
    <row r="3075" spans="1:16" ht="30" customHeight="1" thickBot="1" x14ac:dyDescent="0.35">
      <c r="A3075" s="8">
        <v>44191.373912037037</v>
      </c>
      <c r="B3075" s="4" t="s">
        <v>9</v>
      </c>
      <c r="C3075" s="4"/>
      <c r="D3075" s="4"/>
      <c r="E3075" s="9">
        <v>244.02</v>
      </c>
      <c r="F3075" s="4" t="s">
        <v>14</v>
      </c>
      <c r="G3075" s="4"/>
      <c r="H3075" s="4"/>
      <c r="I3075" s="4" t="s">
        <v>14</v>
      </c>
      <c r="J3075" s="4"/>
      <c r="K3075" s="9" t="s">
        <v>2967</v>
      </c>
      <c r="L3075" s="10">
        <v>44190</v>
      </c>
      <c r="M3075" s="4"/>
      <c r="N3075" s="1">
        <f>COUNTIF(K:K,K3075)</f>
        <v>1</v>
      </c>
      <c r="O3075" s="1" t="str">
        <f t="shared" si="48"/>
        <v>Expenses,amount,,source,,expence amount,244.02,category,H2,item1,,item2,item3,H2,item4,,des,مشتريات نقاط البيع بطاقة: **4529;مدى(تطبيق مدى Pay) من: xx007 مبلغ: 244.02 SAR لدى: HATTAN FISH دولة: السعودية في: 2020/12/25 14:51,dae,44190,note2,</v>
      </c>
      <c r="P3075">
        <f>COUNTIF(O:O,O3075)</f>
        <v>1</v>
      </c>
    </row>
    <row r="3076" spans="1:16" ht="30" customHeight="1" thickBot="1" x14ac:dyDescent="0.35">
      <c r="A3076" s="8">
        <v>44191.374560185184</v>
      </c>
      <c r="B3076" s="4" t="s">
        <v>9</v>
      </c>
      <c r="C3076" s="4"/>
      <c r="D3076" s="4"/>
      <c r="E3076" s="9">
        <v>48</v>
      </c>
      <c r="F3076" s="4" t="s">
        <v>14</v>
      </c>
      <c r="G3076" s="4"/>
      <c r="H3076" s="4"/>
      <c r="I3076" s="4" t="s">
        <v>14</v>
      </c>
      <c r="J3076" s="4"/>
      <c r="K3076" s="9" t="s">
        <v>2968</v>
      </c>
      <c r="L3076" s="10">
        <v>44190</v>
      </c>
      <c r="M3076" s="4"/>
      <c r="N3076" s="1">
        <f>COUNTIF(K:K,K3076)</f>
        <v>1</v>
      </c>
      <c r="O3076" s="1" t="str">
        <f t="shared" si="48"/>
        <v>Expenses,amount,,source,,expence amount,48,category,H2,item1,,item2,item3,H2,item4,,des,مشتريات نقاط البيع بطاقة: **4529;مدى(تطبيق مدى Pay) من: xx007 مبلغ: 48.00 SAR لدى: SHAWERMER دولة: السعودية في: 2020/12/25 23:28,dae,44190,note2,</v>
      </c>
      <c r="P3076">
        <f>COUNTIF(O:O,O3076)</f>
        <v>1</v>
      </c>
    </row>
    <row r="3077" spans="1:16" ht="30" customHeight="1" thickBot="1" x14ac:dyDescent="0.35">
      <c r="A3077" s="8">
        <v>44191.375358796293</v>
      </c>
      <c r="B3077" s="4" t="s">
        <v>9</v>
      </c>
      <c r="C3077" s="4"/>
      <c r="D3077" s="4"/>
      <c r="E3077" s="9">
        <v>4</v>
      </c>
      <c r="F3077" s="4" t="s">
        <v>10</v>
      </c>
      <c r="G3077" s="4" t="s">
        <v>10</v>
      </c>
      <c r="H3077" s="4"/>
      <c r="I3077" s="4"/>
      <c r="J3077" s="4"/>
      <c r="K3077" s="9" t="s">
        <v>2969</v>
      </c>
      <c r="L3077" s="10">
        <v>44191</v>
      </c>
      <c r="M3077" s="4"/>
      <c r="N3077" s="1">
        <f>COUNTIF(K:K,K3077)</f>
        <v>1</v>
      </c>
      <c r="O3077" s="1" t="str">
        <f t="shared" si="48"/>
        <v>Expenses,amount,,source,,expence amount,4,category,H1,item1,H1,item2,item3,,item4,,des,مشتريات نقاط البيع بطاقة: **4529;مدى(تطبيق مدى Pay) من: xx007 مبلغ: 4.00 SAR لدى: Ruba Al Hamidani دولة: السعودية في: 2020/12/26 00:00,dae,44191,note2,</v>
      </c>
      <c r="P3077">
        <f>COUNTIF(O:O,O3077)</f>
        <v>1</v>
      </c>
    </row>
    <row r="3078" spans="1:16" ht="30" customHeight="1" thickBot="1" x14ac:dyDescent="0.35">
      <c r="A3078" s="8">
        <v>44191.37605324074</v>
      </c>
      <c r="B3078" s="4" t="s">
        <v>9</v>
      </c>
      <c r="C3078" s="4"/>
      <c r="D3078" s="4"/>
      <c r="E3078" s="9">
        <v>23</v>
      </c>
      <c r="F3078" s="4" t="s">
        <v>14</v>
      </c>
      <c r="G3078" s="4"/>
      <c r="H3078" s="4"/>
      <c r="I3078" s="4" t="s">
        <v>14</v>
      </c>
      <c r="J3078" s="4"/>
      <c r="K3078" s="9" t="s">
        <v>2970</v>
      </c>
      <c r="L3078" s="10">
        <v>44185</v>
      </c>
      <c r="M3078" s="4"/>
      <c r="N3078" s="1">
        <f>COUNTIF(K:K,K3078)</f>
        <v>1</v>
      </c>
      <c r="O3078" s="1" t="str">
        <f t="shared" si="48"/>
        <v>Expenses,amount,,source,,expence amount,23,category,H2,item1,,item2,item3,H2,item4,,des,شراء عبر نقاط البيع بطاقة: ***1693; مدى(أثير) من: ***3001 مبلغ: SAR 23.00 لدى: HERFY1124 في: 2020-12-20 22:35:46,dae,44185,note2,</v>
      </c>
      <c r="P3078">
        <f>COUNTIF(O:O,O3078)</f>
        <v>1</v>
      </c>
    </row>
    <row r="3079" spans="1:16" ht="30" customHeight="1" thickBot="1" x14ac:dyDescent="0.35">
      <c r="A3079" s="8">
        <v>44191.411863425928</v>
      </c>
      <c r="B3079" s="4" t="s">
        <v>9</v>
      </c>
      <c r="C3079" s="4"/>
      <c r="D3079" s="4"/>
      <c r="E3079" s="9">
        <v>30</v>
      </c>
      <c r="F3079" s="4" t="s">
        <v>20</v>
      </c>
      <c r="G3079" s="4"/>
      <c r="H3079" s="4" t="s">
        <v>22</v>
      </c>
      <c r="I3079" s="4"/>
      <c r="J3079" s="4"/>
      <c r="K3079" s="9" t="s">
        <v>2971</v>
      </c>
      <c r="L3079" s="10">
        <v>44186</v>
      </c>
      <c r="M3079" s="4"/>
      <c r="N3079" s="1">
        <f>COUNTIF(K:K,K3079)</f>
        <v>1</v>
      </c>
      <c r="O3079" s="1" t="str">
        <f t="shared" si="48"/>
        <v>Expenses,amount,,source,,expence amount,30,category,Me,item1,,item2Fuel,item3,,item4,,des,شراء عبر نقاط البيع بطاقة: ***1693; مدى(أثير) من: ***3001 مبلغ: SAR 30.00 لدى: OTHMAN BIN AFAN STATIO ROAD في: 2020-12-21 09:14:26,dae,44186,note2,</v>
      </c>
      <c r="P3079">
        <f>COUNTIF(O:O,O3079)</f>
        <v>1</v>
      </c>
    </row>
    <row r="3080" spans="1:16" ht="30" customHeight="1" thickBot="1" x14ac:dyDescent="0.35">
      <c r="A3080" s="8">
        <v>44192.45784722222</v>
      </c>
      <c r="B3080" s="4" t="s">
        <v>9</v>
      </c>
      <c r="C3080" s="4"/>
      <c r="D3080" s="4"/>
      <c r="E3080" s="9">
        <v>100</v>
      </c>
      <c r="F3080" s="4" t="s">
        <v>14</v>
      </c>
      <c r="G3080" s="4"/>
      <c r="H3080" s="4"/>
      <c r="I3080" s="4" t="s">
        <v>14</v>
      </c>
      <c r="J3080" s="4"/>
      <c r="K3080" s="9" t="s">
        <v>2972</v>
      </c>
      <c r="L3080" s="10">
        <v>44191</v>
      </c>
      <c r="M3080" s="4"/>
      <c r="N3080" s="1">
        <f>COUNTIF(K:K,K3080)</f>
        <v>1</v>
      </c>
      <c r="O3080" s="1" t="str">
        <f t="shared" si="48"/>
        <v>Expenses,amount,,source,,expence amount,100,category,H2,item1,,item2,item3,H2,item4,,des,سحب: صراف آلي بطاقة: **4529 مدى دولة: السعودية من: xx007 مبلغ: 100.00 SAR في: 2020/12/26 12:36,dae,44191,note2,</v>
      </c>
      <c r="P3080">
        <f>COUNTIF(O:O,O3080)</f>
        <v>1</v>
      </c>
    </row>
    <row r="3081" spans="1:16" ht="30" customHeight="1" thickBot="1" x14ac:dyDescent="0.35">
      <c r="A3081" s="8">
        <v>44192.458414351851</v>
      </c>
      <c r="B3081" s="4" t="s">
        <v>9</v>
      </c>
      <c r="C3081" s="4"/>
      <c r="D3081" s="4"/>
      <c r="E3081" s="9">
        <v>25</v>
      </c>
      <c r="F3081" s="4" t="s">
        <v>20</v>
      </c>
      <c r="G3081" s="4"/>
      <c r="H3081" s="4" t="s">
        <v>127</v>
      </c>
      <c r="I3081" s="4"/>
      <c r="J3081" s="4"/>
      <c r="K3081" s="9" t="s">
        <v>2973</v>
      </c>
      <c r="L3081" s="10">
        <v>44191</v>
      </c>
      <c r="M3081" s="4"/>
      <c r="N3081" s="1">
        <f>COUNTIF(K:K,K3081)</f>
        <v>1</v>
      </c>
      <c r="O3081" s="1" t="str">
        <f t="shared" si="48"/>
        <v>Expenses,amount,,source,,expence amount,25,category,Me,item1,,item2Car Wash,item3,,item4,,des,مشتريات نقاط البيع بطاقة: **4529;تطبيق Apple Pay من: xx007 مبلغ: 25.00 SAR لدى: Abdullah Rashed Al دولة: السعودية في: 2020/12/26 13:25,dae,44191,note2,</v>
      </c>
      <c r="P3081">
        <f>COUNTIF(O:O,O3081)</f>
        <v>1</v>
      </c>
    </row>
    <row r="3082" spans="1:16" ht="30" customHeight="1" thickBot="1" x14ac:dyDescent="0.35">
      <c r="A3082" s="8">
        <v>44192.491782407407</v>
      </c>
      <c r="B3082" s="4" t="s">
        <v>9</v>
      </c>
      <c r="C3082" s="4"/>
      <c r="D3082" s="4"/>
      <c r="E3082" s="9">
        <v>113.35</v>
      </c>
      <c r="F3082" s="4" t="s">
        <v>10</v>
      </c>
      <c r="G3082" s="4" t="s">
        <v>10</v>
      </c>
      <c r="H3082" s="4"/>
      <c r="I3082" s="4"/>
      <c r="J3082" s="4"/>
      <c r="K3082" s="9" t="s">
        <v>2974</v>
      </c>
      <c r="L3082" s="10">
        <v>44191</v>
      </c>
      <c r="M3082" s="4"/>
      <c r="N3082" s="1">
        <f>COUNTIF(K:K,K3082)</f>
        <v>1</v>
      </c>
      <c r="O3082" s="1" t="str">
        <f t="shared" si="48"/>
        <v>Expenses,amount,,source,,expence amount,113.35,category,H1,item1,H1,item2,item3,,item4,,des,مشتريات نقاط البيع بطاقة: **4529;تطبيق Apple Pay من: xx007 مبلغ: 113.35 SAR لدى: TAMIMI MARKETS S162 دولة: السعودية في: 2020/12/26 14:20,dae,44191,note2,</v>
      </c>
      <c r="P3082">
        <f>COUNTIF(O:O,O3082)</f>
        <v>1</v>
      </c>
    </row>
    <row r="3083" spans="1:16" ht="30" customHeight="1" thickBot="1" x14ac:dyDescent="0.35">
      <c r="A3083" s="8">
        <v>44192.492291666669</v>
      </c>
      <c r="B3083" s="4" t="s">
        <v>9</v>
      </c>
      <c r="C3083" s="4"/>
      <c r="D3083" s="4"/>
      <c r="E3083" s="9">
        <v>99</v>
      </c>
      <c r="F3083" s="4" t="s">
        <v>14</v>
      </c>
      <c r="G3083" s="4"/>
      <c r="H3083" s="4"/>
      <c r="I3083" s="4" t="s">
        <v>14</v>
      </c>
      <c r="J3083" s="4"/>
      <c r="K3083" s="9" t="s">
        <v>2975</v>
      </c>
      <c r="L3083" s="10">
        <v>44191</v>
      </c>
      <c r="M3083" s="4"/>
      <c r="N3083" s="1">
        <f>COUNTIF(K:K,K3083)</f>
        <v>1</v>
      </c>
      <c r="O3083" s="1" t="str">
        <f t="shared" si="48"/>
        <v>Expenses,amount,,source,,expence amount,99,category,H2,item1,,item2,item3,H2,item4,,des,مشتريات نقاط البيع بطاقة: **4529;مدى(أثير) من: xx007 مبلغ: 99.00 SAR لدى: SUB WAY دولة: السعودية في: 2020/12/26 16:38,dae,44191,note2,</v>
      </c>
      <c r="P3083">
        <f>COUNTIF(O:O,O3083)</f>
        <v>1</v>
      </c>
    </row>
    <row r="3084" spans="1:16" ht="30" customHeight="1" thickBot="1" x14ac:dyDescent="0.35">
      <c r="A3084" s="8">
        <v>44192.628275462965</v>
      </c>
      <c r="B3084" s="4" t="s">
        <v>9</v>
      </c>
      <c r="C3084" s="4"/>
      <c r="D3084" s="4"/>
      <c r="E3084" s="9">
        <v>75</v>
      </c>
      <c r="F3084" s="4" t="s">
        <v>10</v>
      </c>
      <c r="G3084" s="4" t="s">
        <v>24</v>
      </c>
      <c r="H3084" s="4"/>
      <c r="I3084" s="4"/>
      <c r="J3084" s="4"/>
      <c r="K3084" s="9" t="s">
        <v>2976</v>
      </c>
      <c r="L3084" s="10">
        <v>44192</v>
      </c>
      <c r="M3084" s="4"/>
      <c r="N3084" s="1">
        <f>COUNTIF(K:K,K3084)</f>
        <v>1</v>
      </c>
      <c r="O3084" s="1" t="str">
        <f t="shared" si="48"/>
        <v>Expenses,amount,,source,,expence amount,75,category,H1,item1,Batool,item2,item3,,item4,,des,حوالة صادرة: محلية من: xx007 مبلغ: 83.05 SAR في: 2020/12/27 09:13,dae,44192,note2,</v>
      </c>
      <c r="P3084">
        <f>COUNTIF(O:O,O3084)</f>
        <v>1</v>
      </c>
    </row>
    <row r="3085" spans="1:16" ht="30" customHeight="1" thickBot="1" x14ac:dyDescent="0.35">
      <c r="A3085" s="8">
        <v>44192.628912037035</v>
      </c>
      <c r="B3085" s="4" t="s">
        <v>9</v>
      </c>
      <c r="C3085" s="4"/>
      <c r="D3085" s="4"/>
      <c r="E3085" s="9">
        <v>9</v>
      </c>
      <c r="F3085" s="4" t="s">
        <v>20</v>
      </c>
      <c r="G3085" s="4"/>
      <c r="H3085" s="4" t="s">
        <v>84</v>
      </c>
      <c r="I3085" s="4"/>
      <c r="J3085" s="4"/>
      <c r="K3085" s="9" t="s">
        <v>2977</v>
      </c>
      <c r="L3085" s="10">
        <v>44192</v>
      </c>
      <c r="M3085" s="4"/>
      <c r="N3085" s="1">
        <f>COUNTIF(K:K,K3085)</f>
        <v>1</v>
      </c>
      <c r="O3085" s="1" t="str">
        <f t="shared" si="48"/>
        <v>Expenses,amount,,source,,expence amount,9,category,Me,item1,,item2Coffee,item3,,item4,,des,مشتريات نقاط البيع بطاقة: **4529;تطبيق Apple Pay من: xx007 مبلغ: 9.00 SAR لدى: DANKIN DONUTS دولة: السعودية في: 2020/12/27 09:17,dae,44192,note2,</v>
      </c>
      <c r="P3085">
        <f>COUNTIF(O:O,O3085)</f>
        <v>1</v>
      </c>
    </row>
    <row r="3086" spans="1:16" ht="30" customHeight="1" thickBot="1" x14ac:dyDescent="0.35">
      <c r="A3086" s="8">
        <v>44192.959398148145</v>
      </c>
      <c r="B3086" s="4" t="s">
        <v>9</v>
      </c>
      <c r="C3086" s="4"/>
      <c r="D3086" s="4"/>
      <c r="E3086" s="9">
        <v>150</v>
      </c>
      <c r="F3086" s="4" t="s">
        <v>14</v>
      </c>
      <c r="G3086" s="4"/>
      <c r="H3086" s="4"/>
      <c r="I3086" s="4" t="s">
        <v>14</v>
      </c>
      <c r="J3086" s="4"/>
      <c r="K3086" s="9" t="s">
        <v>2978</v>
      </c>
      <c r="L3086" s="10">
        <v>44192</v>
      </c>
      <c r="M3086" s="9" t="s">
        <v>372</v>
      </c>
      <c r="N3086" s="1">
        <f>COUNTIF(K:K,K3086)</f>
        <v>1</v>
      </c>
      <c r="O3086" s="1" t="str">
        <f t="shared" si="48"/>
        <v>Expenses,amount,,source,,expence amount,150,category,H2,item1,,item2,item3,H2,item4,,des,سحب: صراف آلي بطاقة: **4529 مدى دولة: السعودية من: xx007 مبلغ: 150.00 SAR في: 2020/12/27 22:30,dae,44192,note2,شغالة</v>
      </c>
      <c r="P3086">
        <f>COUNTIF(O:O,O3086)</f>
        <v>1</v>
      </c>
    </row>
    <row r="3087" spans="1:16" ht="30" customHeight="1" thickBot="1" x14ac:dyDescent="0.35">
      <c r="A3087" s="8">
        <v>44192.960023148145</v>
      </c>
      <c r="B3087" s="4" t="s">
        <v>9</v>
      </c>
      <c r="C3087" s="4"/>
      <c r="D3087" s="4"/>
      <c r="E3087" s="9">
        <v>50</v>
      </c>
      <c r="F3087" s="4" t="s">
        <v>14</v>
      </c>
      <c r="G3087" s="4"/>
      <c r="H3087" s="4"/>
      <c r="I3087" s="4" t="s">
        <v>14</v>
      </c>
      <c r="J3087" s="4"/>
      <c r="K3087" s="9" t="s">
        <v>2979</v>
      </c>
      <c r="L3087" s="10">
        <v>44192</v>
      </c>
      <c r="M3087" s="9" t="s">
        <v>372</v>
      </c>
      <c r="N3087" s="1">
        <f>COUNTIF(K:K,K3087)</f>
        <v>1</v>
      </c>
      <c r="O3087" s="1" t="str">
        <f t="shared" si="48"/>
        <v>Expenses,amount,,source,,expence amount,50,category,H2,item1,,item2,item3,H2,item4,,des,سحب: صراف آلي بطاقة: **4529 مدى دولة: السعودية من: xx007 مبلغ: 50.00 SAR في: 2020/12/27 22:06,dae,44192,note2,شغالة</v>
      </c>
      <c r="P3087">
        <f>COUNTIF(O:O,O3087)</f>
        <v>1</v>
      </c>
    </row>
    <row r="3088" spans="1:16" ht="30" customHeight="1" thickBot="1" x14ac:dyDescent="0.35">
      <c r="A3088" s="8">
        <v>44194.563090277778</v>
      </c>
      <c r="B3088" s="4" t="s">
        <v>9</v>
      </c>
      <c r="C3088" s="4"/>
      <c r="D3088" s="4"/>
      <c r="E3088" s="9">
        <v>50</v>
      </c>
      <c r="F3088" s="4" t="s">
        <v>14</v>
      </c>
      <c r="G3088" s="4"/>
      <c r="H3088" s="4"/>
      <c r="I3088" s="4" t="s">
        <v>14</v>
      </c>
      <c r="J3088" s="4"/>
      <c r="K3088" s="9" t="s">
        <v>2980</v>
      </c>
      <c r="L3088" s="10">
        <v>44194</v>
      </c>
      <c r="M3088" s="4"/>
      <c r="N3088" s="1">
        <f>COUNTIF(K:K,K3088)</f>
        <v>1</v>
      </c>
      <c r="O3088" s="1" t="str">
        <f t="shared" si="48"/>
        <v>Expenses,amount,,source,,expence amount,50,category,H2,item1,,item2,item3,H2,item4,,des,سحب: صراف آلي بطاقة: **4529 مدى دولة: السعودية من: xx007 مبلغ: 50.00 SAR في: 2020/12/29 12:42,dae,44194,note2,</v>
      </c>
      <c r="P3088">
        <f>COUNTIF(O:O,O3088)</f>
        <v>1</v>
      </c>
    </row>
    <row r="3089" spans="1:16" ht="30" customHeight="1" thickBot="1" x14ac:dyDescent="0.35">
      <c r="A3089" s="8">
        <v>44194.563715277778</v>
      </c>
      <c r="B3089" s="4" t="s">
        <v>9</v>
      </c>
      <c r="C3089" s="4"/>
      <c r="D3089" s="4"/>
      <c r="E3089" s="9">
        <v>28.75</v>
      </c>
      <c r="F3089" s="4" t="s">
        <v>14</v>
      </c>
      <c r="G3089" s="4"/>
      <c r="H3089" s="4"/>
      <c r="I3089" s="4" t="s">
        <v>14</v>
      </c>
      <c r="J3089" s="4"/>
      <c r="K3089" s="9" t="s">
        <v>2981</v>
      </c>
      <c r="L3089" s="10">
        <v>44194</v>
      </c>
      <c r="M3089" s="4"/>
      <c r="N3089" s="1">
        <f>COUNTIF(K:K,K3089)</f>
        <v>1</v>
      </c>
      <c r="O3089" s="1" t="str">
        <f t="shared" si="48"/>
        <v>Expenses,amount,,source,,expence amount,28.75,category,H2,item1,,item2,item3,H2,item4,,des,سداد فاتورة من: xx007 مبلغ: 28.75 SAR مفوتر: في: 2020/12/29 12:19,dae,44194,note2,</v>
      </c>
      <c r="P3089">
        <f>COUNTIF(O:O,O3089)</f>
        <v>1</v>
      </c>
    </row>
    <row r="3090" spans="1:16" ht="30" customHeight="1" thickBot="1" x14ac:dyDescent="0.35">
      <c r="A3090" s="8">
        <v>44194.714074074072</v>
      </c>
      <c r="B3090" s="4" t="s">
        <v>9</v>
      </c>
      <c r="C3090" s="4"/>
      <c r="D3090" s="4"/>
      <c r="E3090" s="9">
        <v>57.5</v>
      </c>
      <c r="F3090" s="4" t="s">
        <v>14</v>
      </c>
      <c r="G3090" s="4"/>
      <c r="H3090" s="4"/>
      <c r="I3090" s="4" t="s">
        <v>14</v>
      </c>
      <c r="J3090" s="4"/>
      <c r="K3090" s="9" t="s">
        <v>2982</v>
      </c>
      <c r="L3090" s="10">
        <v>44194</v>
      </c>
      <c r="M3090" s="4"/>
      <c r="N3090" s="1">
        <f>COUNTIF(K:K,K3090)</f>
        <v>1</v>
      </c>
      <c r="O3090" s="1" t="str">
        <f t="shared" si="48"/>
        <v>Expenses,amount,,source,,expence amount,57.5,category,H2,item1,,item2,item3,H2,item4,,des,سداد فاتورة من: xx007 مبلغ: 57.50 SAR مفوتر: في: 2020/12/29 14:09,dae,44194,note2,</v>
      </c>
      <c r="P3090">
        <f>COUNTIF(O:O,O3090)</f>
        <v>1</v>
      </c>
    </row>
    <row r="3091" spans="1:16" ht="30" customHeight="1" thickBot="1" x14ac:dyDescent="0.35">
      <c r="A3091" s="8">
        <v>44194.714548611111</v>
      </c>
      <c r="B3091" s="4" t="s">
        <v>17</v>
      </c>
      <c r="C3091" s="9">
        <v>1500</v>
      </c>
      <c r="D3091" s="4" t="s">
        <v>268</v>
      </c>
      <c r="E3091" s="4"/>
      <c r="F3091" s="4"/>
      <c r="G3091" s="4"/>
      <c r="H3091" s="4"/>
      <c r="I3091" s="4"/>
      <c r="J3091" s="4"/>
      <c r="K3091" s="9" t="s">
        <v>2983</v>
      </c>
      <c r="L3091" s="10">
        <v>44194</v>
      </c>
      <c r="M3091" s="4"/>
      <c r="N3091" s="1">
        <f>COUNTIF(K:K,K3091)</f>
        <v>1</v>
      </c>
      <c r="O3091" s="1" t="str">
        <f t="shared" si="48"/>
        <v>Income,amount,1500,source,Mina,expence amount,,category,,item1,,item2,item3,,item4,,des,حوالة واردة: محلية عبر: البنك الأهلي التجاري مبلغ: 1500.00 SAR إلى: xx007 في: 2020/12/29 14:07,dae,44194,note2,</v>
      </c>
      <c r="P3091">
        <f>COUNTIF(O:O,O3091)</f>
        <v>1</v>
      </c>
    </row>
    <row r="3092" spans="1:16" ht="30" customHeight="1" thickBot="1" x14ac:dyDescent="0.35">
      <c r="A3092" s="8">
        <v>44194.840960648151</v>
      </c>
      <c r="B3092" s="4" t="s">
        <v>9</v>
      </c>
      <c r="C3092" s="4"/>
      <c r="D3092" s="4"/>
      <c r="E3092" s="9">
        <v>15</v>
      </c>
      <c r="F3092" s="4" t="s">
        <v>20</v>
      </c>
      <c r="G3092" s="4"/>
      <c r="H3092" s="4" t="s">
        <v>45</v>
      </c>
      <c r="I3092" s="4"/>
      <c r="J3092" s="4"/>
      <c r="K3092" s="9" t="s">
        <v>2984</v>
      </c>
      <c r="L3092" s="10">
        <v>44194</v>
      </c>
      <c r="M3092" s="4"/>
      <c r="N3092" s="1">
        <f>COUNTIF(K:K,K3092)</f>
        <v>1</v>
      </c>
      <c r="O3092" s="1" t="str">
        <f t="shared" si="48"/>
        <v>Expenses,amount,,source,,expence amount,15,category,Me,item1,,item2Laundry,item3,,item4,,des,مشتريات نقاط البيع بطاقة: **4529;مدى(تطبيق مدى Pay) من: xx007 مبلغ: 15.00 SAR لدى: laundry HAYA ALI دولة: السعودية في: 2020/12/29 19:56,dae,44194,note2,</v>
      </c>
      <c r="P3092">
        <f>COUNTIF(O:O,O3092)</f>
        <v>1</v>
      </c>
    </row>
    <row r="3093" spans="1:16" ht="30" customHeight="1" thickBot="1" x14ac:dyDescent="0.35">
      <c r="A3093" s="8">
        <v>44194.841631944444</v>
      </c>
      <c r="B3093" s="4" t="s">
        <v>9</v>
      </c>
      <c r="C3093" s="4"/>
      <c r="D3093" s="4"/>
      <c r="E3093" s="9">
        <v>10.58</v>
      </c>
      <c r="F3093" s="4" t="s">
        <v>10</v>
      </c>
      <c r="G3093" s="4" t="s">
        <v>10</v>
      </c>
      <c r="H3093" s="4"/>
      <c r="I3093" s="4"/>
      <c r="J3093" s="4"/>
      <c r="K3093" s="9" t="s">
        <v>2985</v>
      </c>
      <c r="L3093" s="10">
        <v>44194</v>
      </c>
      <c r="M3093" s="4"/>
      <c r="N3093" s="1">
        <f>COUNTIF(K:K,K3093)</f>
        <v>1</v>
      </c>
      <c r="O3093" s="1" t="str">
        <f t="shared" si="48"/>
        <v>Expenses,amount,,source,,expence amount,10.58,category,H1,item1,H1,item2,item3,,item4,,des,مشتريات نقاط البيع بطاقة: **4529;مدى(تطبيق مدى Pay) من: xx007 مبلغ: 10.58 SAR لدى: Ruba Al Hamidani دولة: السعودية في: 2020/12/29 18:09,dae,44194,note2,</v>
      </c>
      <c r="P3093">
        <f>COUNTIF(O:O,O3093)</f>
        <v>1</v>
      </c>
    </row>
    <row r="3094" spans="1:16" ht="30" customHeight="1" thickBot="1" x14ac:dyDescent="0.35">
      <c r="A3094" s="8">
        <v>44194.956134259257</v>
      </c>
      <c r="B3094" s="4" t="s">
        <v>9</v>
      </c>
      <c r="C3094" s="4"/>
      <c r="D3094" s="4"/>
      <c r="E3094" s="9">
        <v>53</v>
      </c>
      <c r="F3094" s="4" t="s">
        <v>14</v>
      </c>
      <c r="G3094" s="4"/>
      <c r="H3094" s="4"/>
      <c r="I3094" s="4" t="s">
        <v>14</v>
      </c>
      <c r="J3094" s="4"/>
      <c r="K3094" s="9" t="s">
        <v>2986</v>
      </c>
      <c r="L3094" s="10">
        <v>44194</v>
      </c>
      <c r="M3094" s="4"/>
      <c r="N3094" s="1">
        <f>COUNTIF(K:K,K3094)</f>
        <v>1</v>
      </c>
      <c r="O3094" s="1" t="str">
        <f t="shared" si="48"/>
        <v>Expenses,amount,,source,,expence amount,53,category,H2,item1,,item2,item3,H2,item4,,des,مشتريات نقاط البيع بطاقة: **4529;مدى(أثير) من: xx007 مبلغ: 53.00 SAR لدى: HERFY 1310 دولة: السعودية في: 2020/12/29 22:31,dae,44194,note2,</v>
      </c>
      <c r="P3094">
        <f>COUNTIF(O:O,O3094)</f>
        <v>1</v>
      </c>
    </row>
    <row r="3095" spans="1:16" ht="30" customHeight="1" thickBot="1" x14ac:dyDescent="0.35">
      <c r="A3095" s="8">
        <v>44194.956493055557</v>
      </c>
      <c r="B3095" s="4" t="s">
        <v>9</v>
      </c>
      <c r="C3095" s="4"/>
      <c r="D3095" s="4"/>
      <c r="E3095" s="9">
        <v>270</v>
      </c>
      <c r="F3095" s="4" t="s">
        <v>14</v>
      </c>
      <c r="G3095" s="4"/>
      <c r="H3095" s="4"/>
      <c r="I3095" s="4" t="s">
        <v>14</v>
      </c>
      <c r="J3095" s="4"/>
      <c r="K3095" s="9" t="s">
        <v>2987</v>
      </c>
      <c r="L3095" s="10">
        <v>44194</v>
      </c>
      <c r="M3095" s="4"/>
      <c r="N3095" s="1">
        <f>COUNTIF(K:K,K3095)</f>
        <v>1</v>
      </c>
      <c r="O3095" s="1" t="str">
        <f t="shared" si="48"/>
        <v>Expenses,amount,,source,,expence amount,270,category,H2,item1,,item2,item3,H2,item4,,des,مشتريات نقاط البيع بطاقة: **4529;مدى(أثير) من: xx007 مبلغ: 270.00 SAR لدى: PAITTO دولة: السعودية في: 2020/12/29 17:11,dae,44194,note2,</v>
      </c>
      <c r="P3095">
        <f>COUNTIF(O:O,O3095)</f>
        <v>1</v>
      </c>
    </row>
    <row r="3096" spans="1:16" ht="30" customHeight="1" thickBot="1" x14ac:dyDescent="0.35">
      <c r="A3096" s="8">
        <v>44195.315798611111</v>
      </c>
      <c r="B3096" s="4" t="s">
        <v>9</v>
      </c>
      <c r="C3096" s="4"/>
      <c r="D3096" s="4"/>
      <c r="E3096" s="9">
        <v>111</v>
      </c>
      <c r="F3096" s="4" t="s">
        <v>114</v>
      </c>
      <c r="G3096" s="4"/>
      <c r="H3096" s="4"/>
      <c r="I3096" s="4"/>
      <c r="J3096" s="4" t="s">
        <v>196</v>
      </c>
      <c r="K3096" s="9" t="s">
        <v>2988</v>
      </c>
      <c r="L3096" s="10">
        <v>44195</v>
      </c>
      <c r="M3096" s="4"/>
      <c r="N3096" s="1">
        <f>COUNTIF(K:K,K3096)</f>
        <v>1</v>
      </c>
      <c r="O3096" s="1" t="str">
        <f t="shared" si="48"/>
        <v>Expenses,amount,,source,,expence amount,111,category,Inv,item1,,item2,item3,,item4,ExpandChart,des,مشتريات نقاط البيع بطاقة: **4529;مدى من: xx007 مبلغ: 29 USD لدى: EXPANDCART دولة: أمريكا في: 2020/12/30 03:18,dae,44195,note2,</v>
      </c>
      <c r="P3096">
        <f>COUNTIF(O:O,O3096)</f>
        <v>1</v>
      </c>
    </row>
    <row r="3097" spans="1:16" ht="30" customHeight="1" thickBot="1" x14ac:dyDescent="0.35">
      <c r="A3097" s="8">
        <v>44195.39603009259</v>
      </c>
      <c r="B3097" s="4" t="s">
        <v>9</v>
      </c>
      <c r="C3097" s="4"/>
      <c r="D3097" s="4"/>
      <c r="E3097" s="9">
        <v>8.5</v>
      </c>
      <c r="F3097" s="4" t="s">
        <v>20</v>
      </c>
      <c r="G3097" s="4"/>
      <c r="H3097" s="4" t="s">
        <v>74</v>
      </c>
      <c r="I3097" s="4"/>
      <c r="J3097" s="4"/>
      <c r="K3097" s="9" t="s">
        <v>2989</v>
      </c>
      <c r="L3097" s="10">
        <v>44195</v>
      </c>
      <c r="M3097" s="4"/>
      <c r="N3097" s="1">
        <f>COUNTIF(K:K,K3097)</f>
        <v>1</v>
      </c>
      <c r="O3097" s="1" t="str">
        <f t="shared" si="48"/>
        <v>Expenses,amount,,source,,expence amount,8.5,category,Me,item1,,item2Food,item3,,item4,,des,مشتريات نقاط البيع بطاقة: **4529;مدى(تطبيق مدى Pay) من: xx007 مبلغ: 8.50 SAR لدى: aswaq jood دولة: السعودية في: 2020/12/30 08:31,dae,44195,note2,</v>
      </c>
      <c r="P3097">
        <f>COUNTIF(O:O,O3097)</f>
        <v>1</v>
      </c>
    </row>
    <row r="3098" spans="1:16" ht="30" customHeight="1" thickBot="1" x14ac:dyDescent="0.35">
      <c r="A3098" s="8">
        <v>44195.396423611113</v>
      </c>
      <c r="B3098" s="4" t="s">
        <v>9</v>
      </c>
      <c r="C3098" s="4"/>
      <c r="D3098" s="4"/>
      <c r="E3098" s="9">
        <v>19</v>
      </c>
      <c r="F3098" s="4" t="s">
        <v>20</v>
      </c>
      <c r="G3098" s="4"/>
      <c r="H3098" s="4" t="s">
        <v>45</v>
      </c>
      <c r="I3098" s="4"/>
      <c r="J3098" s="4"/>
      <c r="K3098" s="9" t="s">
        <v>2990</v>
      </c>
      <c r="L3098" s="10">
        <v>44192</v>
      </c>
      <c r="M3098" s="4"/>
      <c r="N3098" s="1">
        <f>COUNTIF(K:K,K3098)</f>
        <v>1</v>
      </c>
      <c r="O3098" s="1" t="str">
        <f t="shared" ref="O3098:O3151" si="49">B3098&amp;","&amp;"amount"&amp;","&amp;C3098&amp;","&amp;"source"&amp;","&amp;D3098&amp;","&amp;"expence amount"&amp;","&amp;E3098&amp;","&amp;"category"&amp;","&amp;F3098&amp;","&amp;"item1"&amp;","&amp;G3098&amp;","&amp;"item2"&amp;H3098&amp;","&amp;"item3"&amp;","&amp;I3098&amp;","&amp;"item4"&amp;","&amp;J3098&amp;","&amp;"des"&amp;","&amp;K3098&amp;","&amp;"dae"&amp;","&amp;L3098&amp;","&amp;"note2"&amp;","&amp;M3098</f>
        <v>Expenses,amount,,source,,expence amount,19,category,Me,item1,,item2Laundry,item3,,item4,,des,مشتريات نقاط البيع بطاقة: **4529;مدى(أثير) من: xx007 مبلغ: 19.00 SAR لدى: laundry HAYA ALI دولة: السعودية في: 2020/12/27 19:15,dae,44192,note2,</v>
      </c>
      <c r="P3098">
        <f>COUNTIF(O:O,O3098)</f>
        <v>1</v>
      </c>
    </row>
    <row r="3099" spans="1:16" ht="30" customHeight="1" thickBot="1" x14ac:dyDescent="0.35">
      <c r="A3099" s="8">
        <v>44196.540636574071</v>
      </c>
      <c r="B3099" s="4" t="s">
        <v>9</v>
      </c>
      <c r="C3099" s="4"/>
      <c r="D3099" s="4"/>
      <c r="E3099" s="9">
        <v>12</v>
      </c>
      <c r="F3099" s="4" t="s">
        <v>20</v>
      </c>
      <c r="G3099" s="4"/>
      <c r="H3099" s="4" t="s">
        <v>74</v>
      </c>
      <c r="I3099" s="4"/>
      <c r="J3099" s="4"/>
      <c r="K3099" s="9" t="s">
        <v>2991</v>
      </c>
      <c r="L3099" s="10">
        <v>44196</v>
      </c>
      <c r="M3099" s="4"/>
      <c r="N3099" s="1">
        <f>COUNTIF(K:K,K3099)</f>
        <v>1</v>
      </c>
      <c r="O3099" s="1" t="str">
        <f t="shared" si="49"/>
        <v>Expenses,amount,,source,,expence amount,12,category,Me,item1,,item2Food,item3,,item4,,des,مشتريات نقاط البيع بطاقة: **4529;مدى(تطبيق مدى Pay) من: xx007 مبلغ: 12.00 SAR لدى: MAMANOUA JUICE CENTER دولة: السعودية في: 2020/12/31 08:39,dae,44196,note2,</v>
      </c>
      <c r="P3099">
        <f>COUNTIF(O:O,O3099)</f>
        <v>1</v>
      </c>
    </row>
    <row r="3100" spans="1:16" ht="30" customHeight="1" thickBot="1" x14ac:dyDescent="0.35">
      <c r="A3100" s="8">
        <v>44196.596076388887</v>
      </c>
      <c r="B3100" s="4" t="s">
        <v>9</v>
      </c>
      <c r="C3100" s="4"/>
      <c r="D3100" s="4"/>
      <c r="E3100" s="9">
        <v>500</v>
      </c>
      <c r="F3100" s="4" t="s">
        <v>14</v>
      </c>
      <c r="G3100" s="4"/>
      <c r="H3100" s="4"/>
      <c r="I3100" s="4" t="s">
        <v>14</v>
      </c>
      <c r="J3100" s="4"/>
      <c r="K3100" s="9" t="s">
        <v>2992</v>
      </c>
      <c r="L3100" s="10">
        <v>44196</v>
      </c>
      <c r="M3100" s="4"/>
      <c r="N3100" s="1">
        <f>COUNTIF(K:K,K3100)</f>
        <v>1</v>
      </c>
      <c r="O3100" s="1" t="str">
        <f t="shared" si="49"/>
        <v>Expenses,amount,,source,,expence amount,500,category,H2,item1,,item2,item3,H2,item4,,des,سحب: صراف آلي بطاقة: **4529 مدى دولة: السعودية من: xx007 مبلغ: 500.00 SAR في: 2020/12/31 13:57,dae,44196,note2,</v>
      </c>
      <c r="P3100">
        <f>COUNTIF(O:O,O3100)</f>
        <v>1</v>
      </c>
    </row>
    <row r="3101" spans="1:16" ht="30" customHeight="1" thickBot="1" x14ac:dyDescent="0.35">
      <c r="A3101" s="8">
        <v>44196.596574074072</v>
      </c>
      <c r="B3101" s="4" t="s">
        <v>9</v>
      </c>
      <c r="C3101" s="4"/>
      <c r="D3101" s="4"/>
      <c r="E3101" s="11">
        <v>5200</v>
      </c>
      <c r="F3101" s="4" t="s">
        <v>14</v>
      </c>
      <c r="G3101" s="4"/>
      <c r="H3101" s="4"/>
      <c r="I3101" s="4" t="s">
        <v>254</v>
      </c>
      <c r="J3101" s="4"/>
      <c r="K3101" s="9" t="s">
        <v>2993</v>
      </c>
      <c r="L3101" s="10">
        <v>44196</v>
      </c>
      <c r="M3101" s="4"/>
      <c r="N3101" s="1">
        <f>COUNTIF(K:K,K3101)</f>
        <v>1</v>
      </c>
      <c r="O3101" s="1" t="str">
        <f t="shared" si="49"/>
        <v>Expenses,amount,,source,,expence amount,5200,category,H2,item1,,item2,item3,Momen,item4,,des,مشتريات نقاط البيع بطاقة: **4529;مدى(تطبيق مدى Pay) من: xx007 مبلغ: 5200.00 SAR لدى: Al Khwarizmi دولة: السعودية في: 2020/12/31 13:47,dae,44196,note2,</v>
      </c>
      <c r="P3101">
        <f>COUNTIF(O:O,O3101)</f>
        <v>1</v>
      </c>
    </row>
    <row r="3102" spans="1:16" ht="30" customHeight="1" thickBot="1" x14ac:dyDescent="0.35">
      <c r="A3102" s="8">
        <v>44196.687048611115</v>
      </c>
      <c r="B3102" s="4" t="s">
        <v>9</v>
      </c>
      <c r="C3102" s="4"/>
      <c r="D3102" s="4"/>
      <c r="E3102" s="9">
        <v>1000</v>
      </c>
      <c r="F3102" s="4" t="s">
        <v>60</v>
      </c>
      <c r="G3102" s="4"/>
      <c r="H3102" s="4"/>
      <c r="I3102" s="4"/>
      <c r="J3102" s="4"/>
      <c r="K3102" s="9" t="s">
        <v>2994</v>
      </c>
      <c r="L3102" s="10">
        <v>44196</v>
      </c>
      <c r="M3102" s="4"/>
      <c r="N3102" s="1">
        <f>COUNTIF(K:K,K3102)</f>
        <v>1</v>
      </c>
      <c r="O3102" s="1" t="str">
        <f t="shared" si="49"/>
        <v>Expenses,amount,,source,,expence amount,1000,category,Res,item1,,item2,item3,,item4,,des,حوالة صادرة: محلية من: ***3001 مبلغ: SAR 1,007.00 في: 2020-12-31 15:37:42,dae,44196,note2,</v>
      </c>
      <c r="P3102">
        <f>COUNTIF(O:O,O3102)</f>
        <v>1</v>
      </c>
    </row>
    <row r="3103" spans="1:16" ht="30" customHeight="1" thickBot="1" x14ac:dyDescent="0.35">
      <c r="A3103" s="8">
        <v>44196.688263888886</v>
      </c>
      <c r="B3103" s="4" t="s">
        <v>9</v>
      </c>
      <c r="C3103" s="4"/>
      <c r="D3103" s="4"/>
      <c r="E3103" s="9">
        <v>4.6500000000000004</v>
      </c>
      <c r="F3103" s="4" t="s">
        <v>20</v>
      </c>
      <c r="G3103" s="4"/>
      <c r="H3103" s="4" t="s">
        <v>74</v>
      </c>
      <c r="I3103" s="4"/>
      <c r="J3103" s="4"/>
      <c r="K3103" s="9" t="s">
        <v>2995</v>
      </c>
      <c r="L3103" s="10">
        <v>44193</v>
      </c>
      <c r="M3103" s="4"/>
      <c r="N3103" s="1">
        <f>COUNTIF(K:K,K3103)</f>
        <v>1</v>
      </c>
      <c r="O3103" s="1" t="str">
        <f t="shared" si="49"/>
        <v>Expenses,amount,,source,,expence amount,4.65,category,Me,item1,,item2Food,item3,,item4,,des,شراء عبر نقاط البيع بطاقة:*9034;مدى(أثير) من:*2984 لدى:Ruba Al Hamidani Foods مبلغ:SAR 4.65 في:20-12-28 08:48,dae,44193,note2,</v>
      </c>
      <c r="P3103">
        <f>COUNTIF(O:O,O3103)</f>
        <v>1</v>
      </c>
    </row>
    <row r="3104" spans="1:16" ht="30" customHeight="1" thickBot="1" x14ac:dyDescent="0.35">
      <c r="A3104" s="8">
        <v>44196.771180555559</v>
      </c>
      <c r="B3104" s="4" t="s">
        <v>9</v>
      </c>
      <c r="C3104" s="4"/>
      <c r="D3104" s="4"/>
      <c r="E3104" s="9">
        <v>200</v>
      </c>
      <c r="F3104" s="4" t="s">
        <v>10</v>
      </c>
      <c r="G3104" s="4" t="s">
        <v>10</v>
      </c>
      <c r="H3104" s="4"/>
      <c r="I3104" s="4"/>
      <c r="J3104" s="4"/>
      <c r="K3104" s="9" t="s">
        <v>2996</v>
      </c>
      <c r="L3104" s="10">
        <v>44196</v>
      </c>
      <c r="M3104" s="4"/>
      <c r="N3104" s="1">
        <f>COUNTIF(K:K,K3104)</f>
        <v>1</v>
      </c>
      <c r="O3104" s="1" t="str">
        <f t="shared" si="49"/>
        <v>Expenses,amount,,source,,expence amount,200,category,H1,item1,H1,item2,item3,,item4,,des,حوالة صادرة: محلية من: xx007 مبلغ: 208.05 SAR في: 2020/12/31 14:43,dae,44196,note2,</v>
      </c>
      <c r="P3104">
        <f>COUNTIF(O:O,O3104)</f>
        <v>1</v>
      </c>
    </row>
    <row r="3105" spans="1:16" ht="30" customHeight="1" thickBot="1" x14ac:dyDescent="0.35">
      <c r="A3105" s="8">
        <v>44196.772256944445</v>
      </c>
      <c r="B3105" s="4" t="s">
        <v>9</v>
      </c>
      <c r="C3105" s="4"/>
      <c r="D3105" s="4"/>
      <c r="E3105" s="9">
        <v>40</v>
      </c>
      <c r="F3105" s="4" t="s">
        <v>20</v>
      </c>
      <c r="G3105" s="4"/>
      <c r="H3105" s="4" t="s">
        <v>45</v>
      </c>
      <c r="I3105" s="4"/>
      <c r="J3105" s="4"/>
      <c r="K3105" s="9" t="s">
        <v>2997</v>
      </c>
      <c r="L3105" s="10">
        <v>44196</v>
      </c>
      <c r="M3105" s="4"/>
      <c r="N3105" s="1">
        <f>COUNTIF(K:K,K3105)</f>
        <v>1</v>
      </c>
      <c r="O3105" s="1" t="str">
        <f t="shared" si="49"/>
        <v>Expenses,amount,,source,,expence amount,40,category,Me,item1,,item2Laundry,item3,,item4,,des,مشتريات نقاط البيع بطاقة: **4529;مدى(تطبيق مدى Pay) من: xx007 مبلغ: 40.00 SAR لدى: laundry HAYA ALI دولة: السعودية في: 2020/12/31 13:30,dae,44196,note2,</v>
      </c>
      <c r="P3105">
        <f>COUNTIF(O:O,O3105)</f>
        <v>1</v>
      </c>
    </row>
    <row r="3106" spans="1:16" ht="30" customHeight="1" thickBot="1" x14ac:dyDescent="0.35">
      <c r="A3106" s="8">
        <v>44196.780428240738</v>
      </c>
      <c r="B3106" s="4" t="s">
        <v>9</v>
      </c>
      <c r="C3106" s="4"/>
      <c r="D3106" s="4"/>
      <c r="E3106" s="9">
        <v>100</v>
      </c>
      <c r="F3106" s="4" t="s">
        <v>14</v>
      </c>
      <c r="G3106" s="4"/>
      <c r="H3106" s="4"/>
      <c r="I3106" s="4" t="s">
        <v>14</v>
      </c>
      <c r="J3106" s="4"/>
      <c r="K3106" s="9" t="s">
        <v>2998</v>
      </c>
      <c r="L3106" s="10">
        <v>44192</v>
      </c>
      <c r="M3106" s="4"/>
      <c r="N3106" s="1">
        <f>COUNTIF(K:K,K3106)</f>
        <v>1</v>
      </c>
      <c r="O3106" s="1" t="str">
        <f t="shared" si="49"/>
        <v>Expenses,amount,,source,,expence amount,100,category,H2,item1,,item2,item3,H2,item4,,des,سحب: صراف آلي بطاقة: **4529 مدى دولة: السعودية من: xx007 مبلغ: 100.00 SAR في: 2020/12/27 12:06,dae,44192,note2,</v>
      </c>
      <c r="P3106">
        <f>COUNTIF(O:O,O3106)</f>
        <v>1</v>
      </c>
    </row>
    <row r="3107" spans="1:16" ht="30" customHeight="1" thickBot="1" x14ac:dyDescent="0.35">
      <c r="A3107" s="8">
        <v>44196.780972222223</v>
      </c>
      <c r="B3107" s="4" t="s">
        <v>9</v>
      </c>
      <c r="C3107" s="4"/>
      <c r="D3107" s="4"/>
      <c r="E3107" s="9">
        <v>28.48</v>
      </c>
      <c r="F3107" s="4" t="s">
        <v>14</v>
      </c>
      <c r="G3107" s="4"/>
      <c r="H3107" s="4"/>
      <c r="I3107" s="4" t="s">
        <v>14</v>
      </c>
      <c r="J3107" s="4"/>
      <c r="K3107" s="9" t="s">
        <v>2999</v>
      </c>
      <c r="L3107" s="10">
        <v>44192</v>
      </c>
      <c r="M3107" s="4"/>
      <c r="N3107" s="1">
        <f>COUNTIF(K:K,K3107)</f>
        <v>1</v>
      </c>
      <c r="O3107" s="1" t="str">
        <f t="shared" si="49"/>
        <v>Expenses,amount,,source,,expence amount,28.48,category,H2,item1,,item2,item3,H2,item4,,des,مشتريات نقاط البيع بطاقة: **4529;مدى(أثير) من: xx007 مبلغ: 28.48 SAR لدى: TAMIMI MARKETS S162 دولة: السعودية في: 2020/12/27 12:42,dae,44192,note2,</v>
      </c>
      <c r="P3107">
        <f>COUNTIF(O:O,O3107)</f>
        <v>1</v>
      </c>
    </row>
    <row r="3108" spans="1:16" ht="30" customHeight="1" thickBot="1" x14ac:dyDescent="0.35">
      <c r="A3108" s="8">
        <v>44196.781458333331</v>
      </c>
      <c r="B3108" s="4" t="s">
        <v>9</v>
      </c>
      <c r="C3108" s="4"/>
      <c r="D3108" s="4"/>
      <c r="E3108" s="9">
        <v>7.74</v>
      </c>
      <c r="F3108" s="4" t="s">
        <v>20</v>
      </c>
      <c r="G3108" s="4"/>
      <c r="H3108" s="4" t="s">
        <v>74</v>
      </c>
      <c r="I3108" s="4"/>
      <c r="J3108" s="4"/>
      <c r="K3108" s="9" t="s">
        <v>3000</v>
      </c>
      <c r="L3108" s="10">
        <v>44192</v>
      </c>
      <c r="M3108" s="4"/>
      <c r="N3108" s="1">
        <f>COUNTIF(K:K,K3108)</f>
        <v>1</v>
      </c>
      <c r="O3108" s="1" t="str">
        <f t="shared" si="49"/>
        <v>Expenses,amount,,source,,expence amount,7.74,category,Me,item1,,item2Food,item3,,item4,,des,مشتريات نقاط البيع بطاقة: **4529;تطبيق Apple Pay من: xx007 مبلغ: 7.74 SAR لدى: alamrawyah est دولة: السعودية في: 2020/12/27 13:15,dae,44192,note2,</v>
      </c>
      <c r="P3108">
        <f>COUNTIF(O:O,O3108)</f>
        <v>1</v>
      </c>
    </row>
    <row r="3109" spans="1:16" ht="30" customHeight="1" thickBot="1" x14ac:dyDescent="0.35">
      <c r="A3109" s="8">
        <v>44196.78224537037</v>
      </c>
      <c r="B3109" s="4" t="s">
        <v>9</v>
      </c>
      <c r="C3109" s="4"/>
      <c r="D3109" s="4"/>
      <c r="E3109" s="9">
        <v>411.5</v>
      </c>
      <c r="F3109" s="4" t="s">
        <v>20</v>
      </c>
      <c r="G3109" s="4"/>
      <c r="H3109" s="4" t="s">
        <v>110</v>
      </c>
      <c r="I3109" s="4"/>
      <c r="J3109" s="4"/>
      <c r="K3109" s="9" t="s">
        <v>3001</v>
      </c>
      <c r="L3109" s="10">
        <v>44192</v>
      </c>
      <c r="M3109" s="9" t="s">
        <v>3002</v>
      </c>
      <c r="N3109" s="1">
        <f>COUNTIF(K:K,K3109)</f>
        <v>1</v>
      </c>
      <c r="O3109" s="1" t="str">
        <f t="shared" si="49"/>
        <v>Expenses,amount,,source,,expence amount,411.5,category,Me,item1,,item2Communication,item3,,item4,,des,مشتريات نقاط البيع بطاقة: **4529;تطبيق Apple Pay من: xx007 مبلغ: 411.50 SAR لدى: DAR ALERSAA EST دولة: السعودية في: 2020/12/27 17:50,dae,44192,note2,إصلاح الهواوي شاشة و بروسيسور</v>
      </c>
      <c r="P3109" t="e">
        <f>COUNTIF(O:O,O3109)</f>
        <v>#VALUE!</v>
      </c>
    </row>
    <row r="3110" spans="1:16" ht="30" customHeight="1" thickBot="1" x14ac:dyDescent="0.35">
      <c r="A3110" s="8">
        <v>44196.819791666669</v>
      </c>
      <c r="B3110" s="4" t="s">
        <v>9</v>
      </c>
      <c r="C3110" s="4"/>
      <c r="D3110" s="4"/>
      <c r="E3110" s="9">
        <v>70</v>
      </c>
      <c r="F3110" s="4" t="s">
        <v>14</v>
      </c>
      <c r="G3110" s="4"/>
      <c r="H3110" s="4"/>
      <c r="I3110" s="4" t="s">
        <v>14</v>
      </c>
      <c r="J3110" s="4"/>
      <c r="K3110" s="9" t="s">
        <v>3003</v>
      </c>
      <c r="L3110" s="10">
        <v>44195</v>
      </c>
      <c r="M3110" s="4"/>
      <c r="N3110" s="1">
        <f>COUNTIF(K:K,K3110)</f>
        <v>1</v>
      </c>
      <c r="O3110" s="1" t="str">
        <f t="shared" si="49"/>
        <v>Expenses,amount,,source,,expence amount,70,category,H2,item1,,item2,item3,H2,item4,,des,مشتريات إنترنت بطاقة: **4529;مدى من: xx007 مبلغ: 70.00 SAR لدى: HungerStation في: 2020/12/30 21:48,dae,44195,note2,</v>
      </c>
      <c r="P3110">
        <f>COUNTIF(O:O,O3110)</f>
        <v>1</v>
      </c>
    </row>
    <row r="3111" spans="1:16" ht="30" customHeight="1" thickBot="1" x14ac:dyDescent="0.35">
      <c r="A3111" s="8">
        <v>44196.820231481484</v>
      </c>
      <c r="B3111" s="4" t="s">
        <v>9</v>
      </c>
      <c r="C3111" s="4"/>
      <c r="D3111" s="4"/>
      <c r="E3111" s="9">
        <v>22.5</v>
      </c>
      <c r="F3111" s="4" t="s">
        <v>10</v>
      </c>
      <c r="G3111" s="4" t="s">
        <v>10</v>
      </c>
      <c r="H3111" s="4"/>
      <c r="I3111" s="4"/>
      <c r="J3111" s="4"/>
      <c r="K3111" s="9" t="s">
        <v>3004</v>
      </c>
      <c r="L3111" s="10">
        <v>44195</v>
      </c>
      <c r="M3111" s="4"/>
      <c r="N3111" s="1">
        <f>COUNTIF(K:K,K3111)</f>
        <v>1</v>
      </c>
      <c r="O3111" s="1" t="str">
        <f t="shared" si="49"/>
        <v>Expenses,amount,,source,,expence amount,22.5,category,H1,item1,H1,item2,item3,,item4,,des,مشتريات نقاط البيع بطاقة: **4529;مدى(تطبيق مدى Pay) من: xx007 مبلغ: 22.50 SAR لدى: Ruba Al Hamidani دولة: السعودية في: 2020/12/30 16:57,dae,44195,note2,</v>
      </c>
      <c r="P3111">
        <f>COUNTIF(O:O,O3111)</f>
        <v>1</v>
      </c>
    </row>
    <row r="3112" spans="1:16" ht="30" customHeight="1" thickBot="1" x14ac:dyDescent="0.35">
      <c r="A3112" s="8">
        <v>44197.283726851849</v>
      </c>
      <c r="B3112" s="4" t="s">
        <v>9</v>
      </c>
      <c r="C3112" s="4"/>
      <c r="D3112" s="4"/>
      <c r="E3112" s="9">
        <v>111</v>
      </c>
      <c r="F3112" s="4" t="s">
        <v>114</v>
      </c>
      <c r="G3112" s="4"/>
      <c r="H3112" s="4"/>
      <c r="I3112" s="4"/>
      <c r="J3112" s="4" t="s">
        <v>196</v>
      </c>
      <c r="K3112" s="9" t="s">
        <v>3005</v>
      </c>
      <c r="L3112" s="10">
        <v>44197</v>
      </c>
      <c r="M3112" s="4"/>
      <c r="N3112" s="1">
        <f>COUNTIF(K:K,K3112)</f>
        <v>1</v>
      </c>
      <c r="O3112" s="1" t="str">
        <f t="shared" si="49"/>
        <v>Expenses,amount,,source,,expence amount,111,category,Inv,item1,,item2,item3,,item4,ExpandChart,des,مشتريات نقاط البيع بطاقة: **4529;مدى من: xx007 مبلغ: 29 USD لدى: EXPANDCART دولة: أمريكا في: 2021/01/01 03:26,dae,44197,note2,</v>
      </c>
      <c r="P3112">
        <f>COUNTIF(O:O,O3112)</f>
        <v>1</v>
      </c>
    </row>
    <row r="3113" spans="1:16" ht="30" customHeight="1" thickBot="1" x14ac:dyDescent="0.35">
      <c r="A3113" s="8">
        <v>44197.284305555557</v>
      </c>
      <c r="B3113" s="4" t="s">
        <v>9</v>
      </c>
      <c r="C3113" s="4"/>
      <c r="D3113" s="4"/>
      <c r="E3113" s="9">
        <v>115</v>
      </c>
      <c r="F3113" s="4" t="s">
        <v>20</v>
      </c>
      <c r="G3113" s="4"/>
      <c r="H3113" s="4" t="s">
        <v>30</v>
      </c>
      <c r="I3113" s="4"/>
      <c r="J3113" s="4"/>
      <c r="K3113" s="9" t="s">
        <v>3006</v>
      </c>
      <c r="L3113" s="10">
        <v>44197</v>
      </c>
      <c r="M3113" s="4"/>
      <c r="N3113" s="1">
        <f>COUNTIF(K:K,K3113)</f>
        <v>1</v>
      </c>
      <c r="O3113" s="1" t="str">
        <f t="shared" si="49"/>
        <v>Expenses,amount,,source,,expence amount,115,category,Me,item1,,item2Other,item3,,item4,,des,مشتريات نقاط البيع بطاقة: **4529;مدى من: xx007 مبلغ: 30 USD لدى: GRAMMARLY CO 6OPLO81 دولة: أمريكا في: 2020/12/31 23:51,dae,44197,note2,</v>
      </c>
      <c r="P3113">
        <f>COUNTIF(O:O,O3113)</f>
        <v>1</v>
      </c>
    </row>
    <row r="3114" spans="1:16" ht="30" customHeight="1" thickBot="1" x14ac:dyDescent="0.35">
      <c r="A3114" s="8">
        <v>44197.614108796297</v>
      </c>
      <c r="B3114" s="4" t="s">
        <v>9</v>
      </c>
      <c r="C3114" s="4"/>
      <c r="D3114" s="4"/>
      <c r="E3114" s="9">
        <v>27</v>
      </c>
      <c r="F3114" s="4" t="s">
        <v>20</v>
      </c>
      <c r="G3114" s="4"/>
      <c r="H3114" s="4" t="s">
        <v>30</v>
      </c>
      <c r="I3114" s="4"/>
      <c r="J3114" s="4"/>
      <c r="K3114" s="9" t="s">
        <v>3007</v>
      </c>
      <c r="L3114" s="10">
        <v>44197</v>
      </c>
      <c r="M3114" s="4"/>
      <c r="N3114" s="1">
        <f>COUNTIF(K:K,K3114)</f>
        <v>1</v>
      </c>
      <c r="O3114" s="1" t="str">
        <f t="shared" si="49"/>
        <v>Expenses,amount,,source,,expence amount,27,category,Me,item1,,item2Other,item3,,item4,,des,مشتريات نقاط البيع بطاقة: **4529;مدى من: xx007 مبلغ: 7 USD لدى: DIGITALOCEAN COM دولة: أمريكا في: 2021/01/01 13:25,dae,44197,note2,</v>
      </c>
      <c r="P3114">
        <f>COUNTIF(O:O,O3114)</f>
        <v>1</v>
      </c>
    </row>
    <row r="3115" spans="1:16" ht="30" customHeight="1" thickBot="1" x14ac:dyDescent="0.35">
      <c r="A3115" s="8">
        <v>44197.614664351851</v>
      </c>
      <c r="B3115" s="4" t="s">
        <v>9</v>
      </c>
      <c r="C3115" s="4"/>
      <c r="D3115" s="4"/>
      <c r="E3115" s="9">
        <v>378</v>
      </c>
      <c r="F3115" s="4" t="s">
        <v>10</v>
      </c>
      <c r="G3115" s="4" t="s">
        <v>10</v>
      </c>
      <c r="H3115" s="4"/>
      <c r="I3115" s="4"/>
      <c r="J3115" s="4"/>
      <c r="K3115" s="9" t="s">
        <v>3008</v>
      </c>
      <c r="L3115" s="10">
        <v>44196</v>
      </c>
      <c r="M3115" s="4"/>
      <c r="N3115" s="1">
        <f>COUNTIF(K:K,K3115)</f>
        <v>1</v>
      </c>
      <c r="O3115" s="1" t="str">
        <f t="shared" si="49"/>
        <v>Expenses,amount,,source,,expence amount,378,category,H1,item1,H1,item2,item3,,item4,,des,مشتريات نقاط البيع بطاقة: **4529;مدى(تطبيق مدى Pay) من: xx007 مبلغ: 378.35 SAR لدى: Hamam Abdoh Restaurant دولة: السعودية في: 2020/12/31 21:30,dae,44196,note2,</v>
      </c>
      <c r="P3115">
        <f>COUNTIF(O:O,O3115)</f>
        <v>1</v>
      </c>
    </row>
    <row r="3116" spans="1:16" ht="30" customHeight="1" thickBot="1" x14ac:dyDescent="0.35">
      <c r="A3116" s="8">
        <v>44198.598900462966</v>
      </c>
      <c r="B3116" s="4" t="s">
        <v>9</v>
      </c>
      <c r="C3116" s="4"/>
      <c r="D3116" s="4"/>
      <c r="E3116" s="9">
        <v>63.2</v>
      </c>
      <c r="F3116" s="4" t="s">
        <v>20</v>
      </c>
      <c r="G3116" s="4"/>
      <c r="H3116" s="4" t="s">
        <v>306</v>
      </c>
      <c r="I3116" s="4"/>
      <c r="J3116" s="4"/>
      <c r="K3116" s="9" t="s">
        <v>3009</v>
      </c>
      <c r="L3116" s="10">
        <v>44197</v>
      </c>
      <c r="M3116" s="4"/>
      <c r="N3116" s="1">
        <f>COUNTIF(K:K,K3116)</f>
        <v>1</v>
      </c>
      <c r="O3116" s="1" t="str">
        <f t="shared" si="49"/>
        <v>Expenses,amount,,source,,expence amount,63.2,category,Me,item1,,item2Pharmacy,item3,,item4,,des,مشتريات نقاط البيع بطاقة: **4529;مدى(تطبيق مدى Pay) من: xx007 مبلغ: 63.20 SAR لدى: pharmcy adam company دولة: السعودية في: 2021/01/01 15:39,dae,44197,note2,</v>
      </c>
      <c r="P3116">
        <f>COUNTIF(O:O,O3116)</f>
        <v>1</v>
      </c>
    </row>
    <row r="3117" spans="1:16" ht="30" customHeight="1" thickBot="1" x14ac:dyDescent="0.35">
      <c r="A3117" s="8">
        <v>44198.599699074075</v>
      </c>
      <c r="B3117" s="4" t="s">
        <v>17</v>
      </c>
      <c r="C3117" s="9">
        <v>40000</v>
      </c>
      <c r="D3117" s="4" t="s">
        <v>356</v>
      </c>
      <c r="E3117" s="4"/>
      <c r="F3117" s="4"/>
      <c r="G3117" s="4"/>
      <c r="H3117" s="4"/>
      <c r="I3117" s="4"/>
      <c r="J3117" s="4"/>
      <c r="K3117" s="9" t="s">
        <v>3010</v>
      </c>
      <c r="L3117" s="10">
        <v>44196</v>
      </c>
      <c r="M3117" s="4"/>
      <c r="N3117" s="1">
        <f>COUNTIF(K:K,K3117)</f>
        <v>1</v>
      </c>
      <c r="O3117" s="1" t="str">
        <f t="shared" si="49"/>
        <v>Income,amount,40000,source,Seven_Eye,expence amount,,category,,item1,,item2,item3,,item4,,des,على حساب فيصل,dae,44196,note2,</v>
      </c>
      <c r="P3117">
        <f>COUNTIF(O:O,O3117)</f>
        <v>1</v>
      </c>
    </row>
    <row r="3118" spans="1:16" ht="30" customHeight="1" thickBot="1" x14ac:dyDescent="0.35">
      <c r="A3118" s="8">
        <v>44198.600185185183</v>
      </c>
      <c r="B3118" s="4" t="s">
        <v>17</v>
      </c>
      <c r="C3118" s="9">
        <v>3000</v>
      </c>
      <c r="D3118" s="9" t="s">
        <v>1150</v>
      </c>
      <c r="E3118" s="4"/>
      <c r="F3118" s="4"/>
      <c r="G3118" s="4"/>
      <c r="H3118" s="4"/>
      <c r="I3118" s="4"/>
      <c r="J3118" s="4"/>
      <c r="K3118" s="9" t="s">
        <v>3011</v>
      </c>
      <c r="L3118" s="10">
        <v>44196</v>
      </c>
      <c r="M3118" s="4"/>
      <c r="N3118" s="1">
        <f>COUNTIF(K:K,K3118)</f>
        <v>1</v>
      </c>
      <c r="O3118" s="1" t="str">
        <f t="shared" si="49"/>
        <v>Income,amount,3000,source,مكتب سلمان ال فراج للاستشارات الهندسية,expence amount,,category,,item1,,item2,item3,,item4,,des,على حساب معاذ,dae,44196,note2,</v>
      </c>
      <c r="P3118">
        <f>COUNTIF(O:O,O3118)</f>
        <v>1</v>
      </c>
    </row>
    <row r="3119" spans="1:16" ht="30" customHeight="1" thickBot="1" x14ac:dyDescent="0.35">
      <c r="A3119" s="8">
        <v>44198.605046296296</v>
      </c>
      <c r="B3119" s="4" t="s">
        <v>9</v>
      </c>
      <c r="C3119" s="4"/>
      <c r="D3119" s="4"/>
      <c r="E3119" s="9">
        <v>374</v>
      </c>
      <c r="F3119" s="4" t="s">
        <v>14</v>
      </c>
      <c r="G3119" s="4"/>
      <c r="H3119" s="4"/>
      <c r="I3119" s="4" t="s">
        <v>14</v>
      </c>
      <c r="J3119" s="4"/>
      <c r="K3119" s="9" t="s">
        <v>3012</v>
      </c>
      <c r="L3119" s="10">
        <v>44198</v>
      </c>
      <c r="M3119" s="9" t="s">
        <v>3013</v>
      </c>
      <c r="N3119" s="1">
        <f>COUNTIF(K:K,K3119)</f>
        <v>1</v>
      </c>
      <c r="O3119" s="1" t="str">
        <f t="shared" si="49"/>
        <v>Expenses,amount,,source,,expence amount,374,category,H2,item1,,item2,item3,H2,item4,,des,مشتريات نقاط البيع بطاقة: **4529;مدى(تطبيق مدى Pay) من: xx007 مبلغ: 374.00 SAR لدى: INNOVATION UNION CO دولة: السعودية في: 2021/01/02 14:24,dae,44198,note2,مطعم في اال Uwalk</v>
      </c>
      <c r="P3119" t="e">
        <f>COUNTIF(O:O,O3119)</f>
        <v>#VALUE!</v>
      </c>
    </row>
    <row r="3120" spans="1:16" ht="30" customHeight="1" thickBot="1" x14ac:dyDescent="0.35">
      <c r="A3120" s="8">
        <v>44198.742465277777</v>
      </c>
      <c r="B3120" s="4" t="s">
        <v>9</v>
      </c>
      <c r="C3120" s="4"/>
      <c r="D3120" s="4"/>
      <c r="E3120" s="9">
        <v>36</v>
      </c>
      <c r="F3120" s="4" t="s">
        <v>14</v>
      </c>
      <c r="G3120" s="4"/>
      <c r="H3120" s="4"/>
      <c r="I3120" s="4" t="s">
        <v>14</v>
      </c>
      <c r="J3120" s="4"/>
      <c r="K3120" s="9" t="s">
        <v>3014</v>
      </c>
      <c r="L3120" s="10">
        <v>44198</v>
      </c>
      <c r="M3120" s="4"/>
      <c r="N3120" s="1">
        <f>COUNTIF(K:K,K3120)</f>
        <v>1</v>
      </c>
      <c r="O3120" s="1" t="str">
        <f t="shared" si="49"/>
        <v>Expenses,amount,,source,,expence amount,36,category,H2,item1,,item2,item3,H2,item4,,des,شراء عبر نقاط البيع بطاقة: ***1693; مدى(أثير) من: ***3001 مبلغ: SAR 36.00 لدى: OLE في: 2021-01-02 14:55:27,dae,44198,note2,</v>
      </c>
      <c r="P3120">
        <f>COUNTIF(O:O,O3120)</f>
        <v>1</v>
      </c>
    </row>
    <row r="3121" spans="1:16" ht="30" customHeight="1" thickBot="1" x14ac:dyDescent="0.35">
      <c r="A3121" s="8">
        <v>44198.743101851855</v>
      </c>
      <c r="B3121" s="4" t="s">
        <v>9</v>
      </c>
      <c r="C3121" s="4"/>
      <c r="D3121" s="4"/>
      <c r="E3121" s="9">
        <v>32</v>
      </c>
      <c r="F3121" s="4" t="s">
        <v>10</v>
      </c>
      <c r="G3121" s="4" t="s">
        <v>10</v>
      </c>
      <c r="H3121" s="4"/>
      <c r="I3121" s="4"/>
      <c r="J3121" s="4"/>
      <c r="K3121" s="9" t="s">
        <v>3015</v>
      </c>
      <c r="L3121" s="10">
        <v>44197</v>
      </c>
      <c r="M3121" s="4"/>
      <c r="N3121" s="1">
        <f>COUNTIF(K:K,K3121)</f>
        <v>1</v>
      </c>
      <c r="O3121" s="1" t="str">
        <f t="shared" si="49"/>
        <v>Expenses,amount,,source,,expence amount,32,category,H1,item1,H1,item2,item3,,item4,,des,شراء عبر نقاط البيع بطاقة: ***1693; مدى(أثير) من: ***3001 مبلغ: SAR 32.00 لدى: DUNKIN DONUTS10263 في: 2020-12-31 22:00:58,dae,44197,note2,</v>
      </c>
      <c r="P3121">
        <f>COUNTIF(O:O,O3121)</f>
        <v>1</v>
      </c>
    </row>
    <row r="3122" spans="1:16" ht="30" customHeight="1" thickBot="1" x14ac:dyDescent="0.35">
      <c r="A3122" s="8">
        <v>44198.871666666666</v>
      </c>
      <c r="B3122" s="4" t="s">
        <v>9</v>
      </c>
      <c r="C3122" s="4"/>
      <c r="D3122" s="4"/>
      <c r="E3122" s="9">
        <v>143.19999999999999</v>
      </c>
      <c r="F3122" s="4" t="s">
        <v>10</v>
      </c>
      <c r="G3122" s="4" t="s">
        <v>10</v>
      </c>
      <c r="H3122" s="4"/>
      <c r="I3122" s="4"/>
      <c r="J3122" s="4"/>
      <c r="K3122" s="9" t="s">
        <v>3016</v>
      </c>
      <c r="L3122" s="10">
        <v>44198</v>
      </c>
      <c r="M3122" s="4"/>
      <c r="N3122" s="1">
        <f>COUNTIF(K:K,K3122)</f>
        <v>1</v>
      </c>
      <c r="O3122" s="1" t="str">
        <f t="shared" si="49"/>
        <v>Expenses,amount,,source,,expence amount,143.2,category,H1,item1,H1,item2,item3,,item4,,des,مشتريات نقاط البيع بطاقة: **4529;مدى(تطبيق مدى Pay) من: xx007 مبلغ: 143.20 SAR لدى: Panda Retail Co HP دولة: السعودية في: 2021/01/02 18:13,dae,44198,note2,</v>
      </c>
      <c r="P3122">
        <f>COUNTIF(O:O,O3122)</f>
        <v>1</v>
      </c>
    </row>
    <row r="3123" spans="1:16" ht="30" customHeight="1" thickBot="1" x14ac:dyDescent="0.35">
      <c r="A3123" s="8">
        <v>44198.87226851852</v>
      </c>
      <c r="B3123" s="4" t="s">
        <v>9</v>
      </c>
      <c r="C3123" s="4"/>
      <c r="D3123" s="4"/>
      <c r="E3123" s="9">
        <v>30.5</v>
      </c>
      <c r="F3123" s="4" t="s">
        <v>10</v>
      </c>
      <c r="G3123" s="4" t="s">
        <v>10</v>
      </c>
      <c r="H3123" s="4"/>
      <c r="I3123" s="4"/>
      <c r="J3123" s="4"/>
      <c r="K3123" s="9" t="s">
        <v>3017</v>
      </c>
      <c r="L3123" s="10">
        <v>44197</v>
      </c>
      <c r="M3123" s="4"/>
      <c r="N3123" s="1">
        <f>COUNTIF(K:K,K3123)</f>
        <v>1</v>
      </c>
      <c r="O3123" s="1" t="str">
        <f t="shared" si="49"/>
        <v>Expenses,amount,,source,,expence amount,30.5,category,H1,item1,H1,item2,item3,,item4,,des,مشتريات نقاط البيع بطاقة: **4529;مدى(تطبيق مدى Pay) من: xx007 مبلغ: 30.50 SAR لدى: Ruba Muhammad Al دولة: السعودية في: 2021/01/01 15:37,dae,44197,note2,</v>
      </c>
      <c r="P3123">
        <f>COUNTIF(O:O,O3123)</f>
        <v>1</v>
      </c>
    </row>
    <row r="3124" spans="1:16" ht="30" customHeight="1" thickBot="1" x14ac:dyDescent="0.35">
      <c r="A3124" s="8">
        <v>44198.951863425929</v>
      </c>
      <c r="B3124" s="4" t="s">
        <v>9</v>
      </c>
      <c r="C3124" s="4"/>
      <c r="D3124" s="4"/>
      <c r="E3124" s="9">
        <v>178.35</v>
      </c>
      <c r="F3124" s="4" t="s">
        <v>20</v>
      </c>
      <c r="G3124" s="4"/>
      <c r="H3124" s="4" t="s">
        <v>306</v>
      </c>
      <c r="I3124" s="4"/>
      <c r="J3124" s="4"/>
      <c r="K3124" s="9" t="s">
        <v>3018</v>
      </c>
      <c r="L3124" s="10">
        <v>44197</v>
      </c>
      <c r="M3124" s="4"/>
      <c r="N3124" s="1">
        <f>COUNTIF(K:K,K3124)</f>
        <v>1</v>
      </c>
      <c r="O3124" s="1" t="str">
        <f t="shared" si="49"/>
        <v>Expenses,amount,,source,,expence amount,178.35,category,Me,item1,,item2Pharmacy,item3,,item4,,des,مشتريات نقاط البيع بطاقة: **4529;مدى(تطبيق مدى Pay) من: xx007 مبلغ: 178.35 SAR لدى: pharmcy adam company دولة: السعودية في: 2021/01/01 15:32,dae,44197,note2,</v>
      </c>
      <c r="P3124">
        <f>COUNTIF(O:O,O3124)</f>
        <v>1</v>
      </c>
    </row>
    <row r="3125" spans="1:16" ht="30" customHeight="1" thickBot="1" x14ac:dyDescent="0.35">
      <c r="A3125" s="8">
        <v>44198.952407407407</v>
      </c>
      <c r="B3125" s="4" t="s">
        <v>9</v>
      </c>
      <c r="C3125" s="4"/>
      <c r="D3125" s="4"/>
      <c r="E3125" s="9">
        <v>21.16</v>
      </c>
      <c r="F3125" s="4" t="s">
        <v>14</v>
      </c>
      <c r="G3125" s="4"/>
      <c r="H3125" s="4"/>
      <c r="I3125" s="4" t="s">
        <v>14</v>
      </c>
      <c r="J3125" s="4"/>
      <c r="K3125" s="9" t="s">
        <v>3019</v>
      </c>
      <c r="L3125" s="10">
        <v>44195</v>
      </c>
      <c r="M3125" s="4"/>
      <c r="N3125" s="1">
        <f>COUNTIF(K:K,K3125)</f>
        <v>1</v>
      </c>
      <c r="O3125" s="1" t="str">
        <f t="shared" si="49"/>
        <v>Expenses,amount,,source,,expence amount,21.16,category,H2,item1,,item2,item3,H2,item4,,des,مشتريات نقاط البيع بطاقة: **4529;مدى(أثير) من: xx007 مبلغ: 21.16 SAR لدى: TAMIMI MARKETS S162 دولة: السعودية في: 2020/12/30 14:25,dae,44195,note2,</v>
      </c>
      <c r="P3125">
        <f>COUNTIF(O:O,O3125)</f>
        <v>1</v>
      </c>
    </row>
    <row r="3126" spans="1:16" ht="30" customHeight="1" thickBot="1" x14ac:dyDescent="0.35">
      <c r="A3126" s="8">
        <v>44198.952893518515</v>
      </c>
      <c r="B3126" s="4" t="s">
        <v>9</v>
      </c>
      <c r="C3126" s="4"/>
      <c r="D3126" s="4"/>
      <c r="E3126" s="9">
        <v>100</v>
      </c>
      <c r="F3126" s="4" t="s">
        <v>14</v>
      </c>
      <c r="G3126" s="4"/>
      <c r="H3126" s="4"/>
      <c r="I3126" s="4" t="s">
        <v>14</v>
      </c>
      <c r="J3126" s="4"/>
      <c r="K3126" s="9" t="s">
        <v>3020</v>
      </c>
      <c r="L3126" s="10">
        <v>44195</v>
      </c>
      <c r="M3126" s="4"/>
      <c r="N3126" s="1">
        <f>COUNTIF(K:K,K3126)</f>
        <v>1</v>
      </c>
      <c r="O3126" s="1" t="str">
        <f t="shared" si="49"/>
        <v>Expenses,amount,,source,,expence amount,100,category,H2,item1,,item2,item3,H2,item4,,des,سحب: صراف آلي بطاقة: **4529 مدى دولة: السعودية من: xx007 مبلغ: 100.00 SAR في: 2020/12/30 13:47,dae,44195,note2,</v>
      </c>
      <c r="P3126">
        <f>COUNTIF(O:O,O3126)</f>
        <v>1</v>
      </c>
    </row>
    <row r="3127" spans="1:16" ht="30" customHeight="1" thickBot="1" x14ac:dyDescent="0.35">
      <c r="A3127" s="8">
        <v>44199.41511574074</v>
      </c>
      <c r="B3127" s="4" t="s">
        <v>9</v>
      </c>
      <c r="C3127" s="4"/>
      <c r="D3127" s="4"/>
      <c r="E3127" s="9">
        <v>57.64</v>
      </c>
      <c r="F3127" s="4" t="s">
        <v>10</v>
      </c>
      <c r="G3127" s="4" t="s">
        <v>10</v>
      </c>
      <c r="H3127" s="4"/>
      <c r="I3127" s="4"/>
      <c r="J3127" s="4"/>
      <c r="K3127" s="9" t="s">
        <v>3021</v>
      </c>
      <c r="L3127" s="10">
        <v>44199</v>
      </c>
      <c r="M3127" s="4"/>
      <c r="N3127" s="1">
        <f>COUNTIF(K:K,K3127)</f>
        <v>1</v>
      </c>
      <c r="O3127" s="1" t="str">
        <f t="shared" si="49"/>
        <v>Expenses,amount,,source,,expence amount,57.64,category,H1,item1,H1,item2,item3,,item4,,des,مشتريات نقاط البيع بطاقة: **4529;مدى(تطبيق مدى Pay) من: xx007 مبلغ: 57.64 SAR لدى: Ruba Al Hamidani دولة: السعودية في: 2021/01/03 00:02,dae,44199,note2,</v>
      </c>
      <c r="P3127">
        <f>COUNTIF(O:O,O3127)</f>
        <v>1</v>
      </c>
    </row>
    <row r="3128" spans="1:16" ht="30" customHeight="1" thickBot="1" x14ac:dyDescent="0.35">
      <c r="A3128" s="8">
        <v>44199.415486111109</v>
      </c>
      <c r="B3128" s="4" t="s">
        <v>9</v>
      </c>
      <c r="C3128" s="4"/>
      <c r="D3128" s="4"/>
      <c r="E3128" s="9">
        <v>200</v>
      </c>
      <c r="F3128" s="4" t="s">
        <v>10</v>
      </c>
      <c r="G3128" s="4" t="s">
        <v>10</v>
      </c>
      <c r="H3128" s="4"/>
      <c r="I3128" s="4"/>
      <c r="J3128" s="4"/>
      <c r="K3128" s="9" t="s">
        <v>3022</v>
      </c>
      <c r="L3128" s="10">
        <v>44195</v>
      </c>
      <c r="M3128" s="4"/>
      <c r="N3128" s="1">
        <f>COUNTIF(K:K,K3128)</f>
        <v>1</v>
      </c>
      <c r="O3128" s="1" t="str">
        <f t="shared" si="49"/>
        <v>Expenses,amount,,source,,expence amount,200,category,H1,item1,H1,item2,item3,,item4,,des,حوالة صادرة: محلية من: xx007 مبلغ: 208.05 SAR في: 2020/12/30 12:44,dae,44195,note2,</v>
      </c>
      <c r="P3128">
        <f>COUNTIF(O:O,O3128)</f>
        <v>1</v>
      </c>
    </row>
    <row r="3129" spans="1:16" ht="30" customHeight="1" thickBot="1" x14ac:dyDescent="0.35">
      <c r="A3129" s="8">
        <v>44199.516886574071</v>
      </c>
      <c r="B3129" s="4" t="s">
        <v>9</v>
      </c>
      <c r="C3129" s="4"/>
      <c r="D3129" s="4"/>
      <c r="E3129" s="9">
        <v>12</v>
      </c>
      <c r="F3129" s="4" t="s">
        <v>20</v>
      </c>
      <c r="G3129" s="4"/>
      <c r="H3129" s="4" t="s">
        <v>84</v>
      </c>
      <c r="I3129" s="4"/>
      <c r="J3129" s="4"/>
      <c r="K3129" s="9" t="s">
        <v>3023</v>
      </c>
      <c r="L3129" s="10">
        <v>44199</v>
      </c>
      <c r="M3129" s="4"/>
      <c r="N3129" s="4"/>
      <c r="O3129" s="1" t="str">
        <f t="shared" si="49"/>
        <v>Expenses,amount,,source,,expence amount,12,category,Me,item1,,item2Coffee,item3,,item4,,des,مشتريات نقاط البيع بطاقة: **4529;مدى(تطبيق مدى Pay) من: xx007 مبلغ: 12.00 SAR لدى: JAVA TIME FOR TRADING دولة: السعودية في: 2021/01/03 11:31,dae,44199,note2,</v>
      </c>
      <c r="P3129">
        <f>COUNTIF(O:O,O3129)</f>
        <v>1</v>
      </c>
    </row>
    <row r="3130" spans="1:16" ht="30" customHeight="1" thickBot="1" x14ac:dyDescent="0.35">
      <c r="A3130" s="8">
        <v>44199.517314814817</v>
      </c>
      <c r="B3130" s="4" t="s">
        <v>9</v>
      </c>
      <c r="C3130" s="4"/>
      <c r="D3130" s="4"/>
      <c r="E3130" s="9">
        <v>400</v>
      </c>
      <c r="F3130" s="4" t="s">
        <v>10</v>
      </c>
      <c r="G3130" s="4" t="s">
        <v>24</v>
      </c>
      <c r="H3130" s="4"/>
      <c r="I3130" s="4"/>
      <c r="J3130" s="4"/>
      <c r="K3130" s="9" t="s">
        <v>3024</v>
      </c>
      <c r="L3130" s="10">
        <v>44199</v>
      </c>
      <c r="M3130" s="4"/>
      <c r="N3130" s="4"/>
      <c r="O3130" s="1" t="str">
        <f t="shared" si="49"/>
        <v>Expenses,amount,,source,,expence amount,400,category,H1,item1,Batool,item2,item3,,item4,,des,حوالة صادرة: محلية من: xx007 مبلغ: 408.05 SAR في: 2021/01/03 10:38,dae,44199,note2,</v>
      </c>
      <c r="P3130">
        <f>COUNTIF(O:O,O3130)</f>
        <v>1</v>
      </c>
    </row>
    <row r="3131" spans="1:16" ht="30" customHeight="1" thickBot="1" x14ac:dyDescent="0.35">
      <c r="A3131" s="8">
        <v>44199.710104166668</v>
      </c>
      <c r="B3131" s="4" t="s">
        <v>9</v>
      </c>
      <c r="C3131" s="4"/>
      <c r="D3131" s="4"/>
      <c r="E3131" s="9">
        <v>22</v>
      </c>
      <c r="F3131" s="4" t="s">
        <v>20</v>
      </c>
      <c r="G3131" s="4"/>
      <c r="H3131" s="4" t="s">
        <v>30</v>
      </c>
      <c r="I3131" s="4"/>
      <c r="J3131" s="4"/>
      <c r="K3131" s="9" t="s">
        <v>3025</v>
      </c>
      <c r="L3131" s="10">
        <v>44199</v>
      </c>
      <c r="M3131" s="4"/>
      <c r="N3131" s="4"/>
      <c r="O3131" s="1" t="str">
        <f t="shared" si="49"/>
        <v>Expenses,amount,,source,,expence amount,22,category,Me,item1,,item2Other,item3,,item4,,des,مشتريات نقاط البيع بطاقة: **4529;مدى(تطبيق مدى Pay) من: xx007 مبلغ: 22.00 SAR لدى: EST BAYAREQ DUBAI دولة: السعودية في: 2021/01/03 16:14,dae,44199,note2,</v>
      </c>
      <c r="P3131">
        <f>COUNTIF(O:O,O3131)</f>
        <v>1</v>
      </c>
    </row>
    <row r="3132" spans="1:16" ht="30" customHeight="1" thickBot="1" x14ac:dyDescent="0.35">
      <c r="A3132" s="8">
        <v>44199.710428240738</v>
      </c>
      <c r="B3132" s="4" t="s">
        <v>9</v>
      </c>
      <c r="C3132" s="4"/>
      <c r="D3132" s="4"/>
      <c r="E3132" s="9">
        <v>28</v>
      </c>
      <c r="F3132" s="4" t="s">
        <v>10</v>
      </c>
      <c r="G3132" s="4" t="s">
        <v>10</v>
      </c>
      <c r="H3132" s="4"/>
      <c r="I3132" s="4"/>
      <c r="J3132" s="4"/>
      <c r="K3132" s="9" t="s">
        <v>3026</v>
      </c>
      <c r="L3132" s="10">
        <v>44199</v>
      </c>
      <c r="M3132" s="4"/>
      <c r="N3132" s="4"/>
      <c r="O3132" s="1" t="str">
        <f t="shared" si="49"/>
        <v>Expenses,amount,,source,,expence amount,28,category,H1,item1,H1,item2,item3,,item4,,des,مشتريات نقاط البيع بطاقة: **4529;مدى(تطبيق مدى Pay) من: xx007 مبلغ: 28.00 SAR لدى: EST BAYAREQ DUBAI دولة: السعودية في: 2021/01/03 16:12,dae,44199,note2,</v>
      </c>
      <c r="P3132">
        <f>COUNTIF(O:O,O3132)</f>
        <v>1</v>
      </c>
    </row>
    <row r="3133" spans="1:16" ht="30" customHeight="1" thickBot="1" x14ac:dyDescent="0.35">
      <c r="A3133" s="8">
        <v>44199.7109837963</v>
      </c>
      <c r="B3133" s="4" t="s">
        <v>9</v>
      </c>
      <c r="C3133" s="4"/>
      <c r="D3133" s="4"/>
      <c r="E3133" s="9">
        <v>41</v>
      </c>
      <c r="F3133" s="4" t="s">
        <v>60</v>
      </c>
      <c r="G3133" s="4"/>
      <c r="H3133" s="4"/>
      <c r="I3133" s="4"/>
      <c r="J3133" s="4"/>
      <c r="K3133" s="9" t="s">
        <v>3027</v>
      </c>
      <c r="L3133" s="10">
        <v>44199</v>
      </c>
      <c r="M3133" s="4"/>
      <c r="N3133" s="4"/>
      <c r="O3133" s="1" t="str">
        <f t="shared" si="49"/>
        <v>Expenses,amount,,source,,expence amount,41,category,Res,item1,,item2,item3,,item4,,des,مشتريات إنترنت بطاقة: **4529;مدى من: xx007 مبلغ: 41.00 SAR لدى: Careem Transportation في: 2021/01/03 15:15,dae,44199,note2,</v>
      </c>
      <c r="P3133">
        <f>COUNTIF(O:O,O3133)</f>
        <v>1</v>
      </c>
    </row>
    <row r="3134" spans="1:16" ht="30" customHeight="1" thickBot="1" x14ac:dyDescent="0.35">
      <c r="A3134" s="8">
        <v>44199.711354166669</v>
      </c>
      <c r="B3134" s="4" t="s">
        <v>9</v>
      </c>
      <c r="C3134" s="4"/>
      <c r="D3134" s="4"/>
      <c r="E3134" s="9">
        <v>12</v>
      </c>
      <c r="F3134" s="4" t="s">
        <v>20</v>
      </c>
      <c r="G3134" s="4"/>
      <c r="H3134" s="4" t="s">
        <v>84</v>
      </c>
      <c r="I3134" s="4"/>
      <c r="J3134" s="4"/>
      <c r="K3134" s="9" t="s">
        <v>3028</v>
      </c>
      <c r="L3134" s="10">
        <v>44199</v>
      </c>
      <c r="M3134" s="4"/>
      <c r="N3134" s="4"/>
      <c r="O3134" s="1" t="str">
        <f t="shared" si="49"/>
        <v>Expenses,amount,,source,,expence amount,12,category,Me,item1,,item2Coffee,item3,,item4,,des,مشتريات نقاط البيع بطاقة: **4529;مدى(تطبيق مدى Pay) من: xx007 مبلغ: 12.00 SAR لدى: JAVA TIME CO دولة: السعودية في: 2021/01/03 14:37,dae,44199,note2,</v>
      </c>
      <c r="P3134">
        <f>COUNTIF(O:O,O3134)</f>
        <v>1</v>
      </c>
    </row>
    <row r="3135" spans="1:16" ht="30" customHeight="1" thickBot="1" x14ac:dyDescent="0.35">
      <c r="A3135" s="8">
        <v>44199.711689814816</v>
      </c>
      <c r="B3135" s="4" t="s">
        <v>9</v>
      </c>
      <c r="C3135" s="4"/>
      <c r="D3135" s="4"/>
      <c r="E3135" s="9">
        <v>41</v>
      </c>
      <c r="F3135" s="4" t="s">
        <v>20</v>
      </c>
      <c r="G3135" s="4"/>
      <c r="H3135" s="4" t="s">
        <v>74</v>
      </c>
      <c r="I3135" s="4"/>
      <c r="J3135" s="4"/>
      <c r="K3135" s="9" t="s">
        <v>3029</v>
      </c>
      <c r="L3135" s="10">
        <v>44199</v>
      </c>
      <c r="M3135" s="4"/>
      <c r="N3135" s="4"/>
      <c r="O3135" s="1" t="str">
        <f t="shared" si="49"/>
        <v>Expenses,amount,,source,,expence amount,41,category,Me,item1,,item2Food,item3,,item4,,des,مشتريات نقاط البيع بطاقة: **4529;مدى(تطبيق مدى Pay) من: xx007 مبلغ: 41.00 SAR لدى: ASMAK DALAH RESTRANT دولة: السعودية في: 2021/01/03 12:58,dae,44199,note2,</v>
      </c>
      <c r="P3135">
        <f>COUNTIF(O:O,O3135)</f>
        <v>1</v>
      </c>
    </row>
    <row r="3136" spans="1:16" ht="30" customHeight="1" thickBot="1" x14ac:dyDescent="0.35">
      <c r="A3136" s="8">
        <v>44199.712071759262</v>
      </c>
      <c r="B3136" s="4" t="s">
        <v>9</v>
      </c>
      <c r="C3136" s="4"/>
      <c r="D3136" s="4"/>
      <c r="E3136" s="9">
        <v>32</v>
      </c>
      <c r="F3136" s="4" t="s">
        <v>60</v>
      </c>
      <c r="G3136" s="4"/>
      <c r="H3136" s="4"/>
      <c r="I3136" s="4"/>
      <c r="J3136" s="4"/>
      <c r="K3136" s="9" t="s">
        <v>3030</v>
      </c>
      <c r="L3136" s="10">
        <v>44199</v>
      </c>
      <c r="M3136" s="4"/>
      <c r="N3136" s="4"/>
      <c r="O3136" s="1" t="str">
        <f t="shared" si="49"/>
        <v>Expenses,amount,,source,,expence amount,32,category,Res,item1,,item2,item3,,item4,,des,مشتريات إنترنت بطاقة: **4529;مدى من: xx007 مبلغ: 32.00 SAR لدى: Careem Transportation في: 2021/01/03 10:08,dae,44199,note2,</v>
      </c>
      <c r="P3136">
        <f>COUNTIF(O:O,O3136)</f>
        <v>1</v>
      </c>
    </row>
    <row r="3137" spans="1:16" ht="30" customHeight="1" thickBot="1" x14ac:dyDescent="0.35">
      <c r="A3137" s="8">
        <v>44201.333680555559</v>
      </c>
      <c r="B3137" s="4" t="s">
        <v>9</v>
      </c>
      <c r="C3137" s="4"/>
      <c r="D3137" s="4"/>
      <c r="E3137" s="9">
        <v>65.569999999999993</v>
      </c>
      <c r="F3137" s="4" t="s">
        <v>14</v>
      </c>
      <c r="G3137" s="4"/>
      <c r="H3137" s="4"/>
      <c r="I3137" s="4" t="s">
        <v>14</v>
      </c>
      <c r="J3137" s="4"/>
      <c r="K3137" s="9" t="s">
        <v>3031</v>
      </c>
      <c r="L3137" s="10">
        <v>44200</v>
      </c>
      <c r="M3137" s="4"/>
      <c r="N3137" s="4"/>
      <c r="O3137" s="1" t="str">
        <f t="shared" si="49"/>
        <v>Expenses,amount,,source,,expence amount,65.57,category,H2,item1,,item2,item3,H2,item4,,des,مشتريات نقاط البيع بطاقة: **4529;مدى(أثير) من: xx007 مبلغ: 65.57 SAR لدى: AL OTHAIM MARKETS دولة: السعودية في: 2021/01/04 20:28,dae,44200,note2,</v>
      </c>
      <c r="P3137">
        <f>COUNTIF(O:O,O3137)</f>
        <v>1</v>
      </c>
    </row>
    <row r="3138" spans="1:16" ht="30" customHeight="1" thickBot="1" x14ac:dyDescent="0.35">
      <c r="A3138" s="8">
        <v>44201.334085648145</v>
      </c>
      <c r="B3138" s="4" t="s">
        <v>9</v>
      </c>
      <c r="C3138" s="4"/>
      <c r="D3138" s="4"/>
      <c r="E3138" s="9">
        <v>15.57</v>
      </c>
      <c r="F3138" s="4" t="s">
        <v>10</v>
      </c>
      <c r="G3138" s="4" t="s">
        <v>10</v>
      </c>
      <c r="H3138" s="4"/>
      <c r="I3138" s="4"/>
      <c r="J3138" s="4"/>
      <c r="K3138" s="9" t="s">
        <v>3032</v>
      </c>
      <c r="L3138" s="10">
        <v>44200</v>
      </c>
      <c r="M3138" s="4"/>
      <c r="N3138" s="4"/>
      <c r="O3138" s="1" t="str">
        <f t="shared" si="49"/>
        <v>Expenses,amount,,source,,expence amount,15.57,category,H1,item1,H1,item2,item3,,item4,,des,مشتريات نقاط البيع بطاقة: **4529;مدى(تطبيق مدى Pay) من: xx007 مبلغ: 15.57 SAR لدى: Ruba Al Hamidani دولة: السعودية في: 2021/01/04 20:00,dae,44200,note2,</v>
      </c>
      <c r="P3138">
        <f>COUNTIF(O:O,O3138)</f>
        <v>1</v>
      </c>
    </row>
    <row r="3139" spans="1:16" ht="30" customHeight="1" thickBot="1" x14ac:dyDescent="0.35">
      <c r="A3139" s="8">
        <v>44201.720555555556</v>
      </c>
      <c r="B3139" s="4" t="s">
        <v>9</v>
      </c>
      <c r="C3139" s="4"/>
      <c r="D3139" s="4"/>
      <c r="E3139" s="9">
        <v>53</v>
      </c>
      <c r="F3139" s="4" t="s">
        <v>60</v>
      </c>
      <c r="G3139" s="4"/>
      <c r="H3139" s="4"/>
      <c r="I3139" s="4"/>
      <c r="J3139" s="4"/>
      <c r="K3139" s="9" t="s">
        <v>3033</v>
      </c>
      <c r="L3139" s="10">
        <v>44201</v>
      </c>
      <c r="M3139" s="4"/>
      <c r="N3139" s="4"/>
      <c r="O3139" s="1" t="str">
        <f t="shared" si="49"/>
        <v>Expenses,amount,,source,,expence amount,53,category,Res,item1,,item2,item3,,item4,,des,مشتريات إنترنت بطاقة: **4529;مدى من: xx007 مبلغ: 53.00 SAR لدى: Careem Transportation في: 2021/01/05 16:27,dae,44201,note2,</v>
      </c>
      <c r="P3139">
        <f>COUNTIF(O:O,O3139)</f>
        <v>1</v>
      </c>
    </row>
    <row r="3140" spans="1:16" ht="30" customHeight="1" thickBot="1" x14ac:dyDescent="0.35">
      <c r="A3140" s="8">
        <v>44201.720879629633</v>
      </c>
      <c r="B3140" s="4" t="s">
        <v>9</v>
      </c>
      <c r="C3140" s="4"/>
      <c r="D3140" s="4"/>
      <c r="E3140" s="9">
        <v>53</v>
      </c>
      <c r="F3140" s="4" t="s">
        <v>60</v>
      </c>
      <c r="G3140" s="4"/>
      <c r="H3140" s="4"/>
      <c r="I3140" s="4"/>
      <c r="J3140" s="4"/>
      <c r="K3140" s="9" t="s">
        <v>3034</v>
      </c>
      <c r="L3140" s="10">
        <v>44201</v>
      </c>
      <c r="M3140" s="4"/>
      <c r="N3140" s="4"/>
      <c r="O3140" s="1" t="str">
        <f t="shared" si="49"/>
        <v>Expenses,amount,,source,,expence amount,53,category,Res,item1,,item2,item3,,item4,,des,مشتريات إنترنت بطاقة: **4529;مدى من: xx007 مبلغ: 53.00 SAR لدى: Careem Transportation في: 2021/01/05 16:19,dae,44201,note2,</v>
      </c>
      <c r="P3140">
        <f>COUNTIF(O:O,O3140)</f>
        <v>1</v>
      </c>
    </row>
    <row r="3141" spans="1:16" ht="30" customHeight="1" thickBot="1" x14ac:dyDescent="0.35">
      <c r="A3141" s="8">
        <v>44201.721226851849</v>
      </c>
      <c r="B3141" s="4" t="s">
        <v>9</v>
      </c>
      <c r="C3141" s="4"/>
      <c r="D3141" s="4"/>
      <c r="E3141" s="9">
        <v>43</v>
      </c>
      <c r="F3141" s="4" t="s">
        <v>60</v>
      </c>
      <c r="G3141" s="4"/>
      <c r="H3141" s="4"/>
      <c r="I3141" s="4"/>
      <c r="J3141" s="4"/>
      <c r="K3141" s="9" t="s">
        <v>3035</v>
      </c>
      <c r="L3141" s="10">
        <v>44201</v>
      </c>
      <c r="M3141" s="4"/>
      <c r="N3141" s="4"/>
      <c r="O3141" s="1" t="str">
        <f t="shared" si="49"/>
        <v>Expenses,amount,,source,,expence amount,43,category,Res,item1,,item2,item3,,item4,,des,مشتريات إنترنت بطاقة: **4529;مدى من: xx007 مبلغ: 43.00 SAR لدى: Careem Transportation في: 2021/01/05 16:16,dae,44201,note2,</v>
      </c>
      <c r="P3141">
        <f>COUNTIF(O:O,O3141)</f>
        <v>1</v>
      </c>
    </row>
    <row r="3142" spans="1:16" ht="30" customHeight="1" thickBot="1" x14ac:dyDescent="0.35">
      <c r="A3142" s="8">
        <v>44201.721550925926</v>
      </c>
      <c r="B3142" s="4" t="s">
        <v>9</v>
      </c>
      <c r="C3142" s="4"/>
      <c r="D3142" s="4"/>
      <c r="E3142" s="9">
        <v>3</v>
      </c>
      <c r="F3142" s="4" t="s">
        <v>60</v>
      </c>
      <c r="G3142" s="4"/>
      <c r="H3142" s="4"/>
      <c r="I3142" s="4"/>
      <c r="J3142" s="4"/>
      <c r="K3142" s="9" t="s">
        <v>3036</v>
      </c>
      <c r="L3142" s="10">
        <v>44201</v>
      </c>
      <c r="M3142" s="4"/>
      <c r="N3142" s="4"/>
      <c r="O3142" s="1" t="str">
        <f t="shared" si="49"/>
        <v>Expenses,amount,,source,,expence amount,3,category,Res,item1,,item2,item3,,item4,,des,مشتريات إنترنت بطاقة: **4529;مدى من: xx007 مبلغ: 3.00 SAR لدى: Careem Transportation في: 2021/01/05 15:41,dae,44201,note2,</v>
      </c>
      <c r="P3142">
        <f>COUNTIF(O:O,O3142)</f>
        <v>1</v>
      </c>
    </row>
    <row r="3143" spans="1:16" ht="30" customHeight="1" thickBot="1" x14ac:dyDescent="0.35">
      <c r="A3143" s="8">
        <v>44201.721886574072</v>
      </c>
      <c r="B3143" s="4" t="s">
        <v>9</v>
      </c>
      <c r="C3143" s="4"/>
      <c r="D3143" s="4"/>
      <c r="E3143" s="9">
        <v>40</v>
      </c>
      <c r="F3143" s="4" t="s">
        <v>60</v>
      </c>
      <c r="G3143" s="4"/>
      <c r="H3143" s="4"/>
      <c r="I3143" s="4"/>
      <c r="J3143" s="4"/>
      <c r="K3143" s="9" t="s">
        <v>3037</v>
      </c>
      <c r="L3143" s="10">
        <v>44201</v>
      </c>
      <c r="M3143" s="4"/>
      <c r="N3143" s="4"/>
      <c r="O3143" s="1" t="str">
        <f t="shared" si="49"/>
        <v>Expenses,amount,,source,,expence amount,40,category,Res,item1,,item2,item3,,item4,,des,مشتريات إنترنت بطاقة: **4529;مدى من: xx007 مبلغ: 40.00 SAR لدى: Careem Transportation في: 2021/01/05 14:50,dae,44201,note2,</v>
      </c>
      <c r="P3143">
        <f>COUNTIF(O:O,O3143)</f>
        <v>1</v>
      </c>
    </row>
    <row r="3144" spans="1:16" ht="30" customHeight="1" thickBot="1" x14ac:dyDescent="0.35">
      <c r="A3144" s="8">
        <v>44201.730740740742</v>
      </c>
      <c r="B3144" s="4" t="s">
        <v>9</v>
      </c>
      <c r="C3144" s="4"/>
      <c r="D3144" s="4"/>
      <c r="E3144" s="9">
        <v>8</v>
      </c>
      <c r="F3144" s="4" t="s">
        <v>60</v>
      </c>
      <c r="G3144" s="4"/>
      <c r="H3144" s="4"/>
      <c r="I3144" s="4"/>
      <c r="J3144" s="4"/>
      <c r="K3144" s="9" t="s">
        <v>3038</v>
      </c>
      <c r="L3144" s="10">
        <v>44201</v>
      </c>
      <c r="M3144" s="4"/>
      <c r="N3144" s="4"/>
      <c r="O3144" s="1" t="str">
        <f t="shared" si="49"/>
        <v>Expenses,amount,,source,,expence amount,8,category,Res,item1,,item2,item3,,item4,,des,مشتريات إنترنت بطاقة: **4529;مدى من: xx007 مبلغ: 8.00 SAR لدى: Careem Transportation في: 2021/01/05 17:31,dae,44201,note2,</v>
      </c>
      <c r="P3144">
        <f>COUNTIF(O:O,O3144)</f>
        <v>1</v>
      </c>
    </row>
    <row r="3145" spans="1:16" ht="30" customHeight="1" thickBot="1" x14ac:dyDescent="0.35">
      <c r="A3145" s="8">
        <v>44202.607777777775</v>
      </c>
      <c r="B3145" s="4" t="s">
        <v>9</v>
      </c>
      <c r="C3145" s="4"/>
      <c r="D3145" s="4"/>
      <c r="E3145" s="9">
        <v>150</v>
      </c>
      <c r="F3145" s="4" t="s">
        <v>14</v>
      </c>
      <c r="G3145" s="4"/>
      <c r="H3145" s="4"/>
      <c r="I3145" s="4" t="s">
        <v>14</v>
      </c>
      <c r="J3145" s="4"/>
      <c r="K3145" s="9" t="s">
        <v>3039</v>
      </c>
      <c r="L3145" s="10">
        <v>44202</v>
      </c>
      <c r="M3145" s="4"/>
      <c r="N3145" s="4"/>
      <c r="O3145" s="1" t="str">
        <f t="shared" si="49"/>
        <v>Expenses,amount,,source,,expence amount,150,category,H2,item1,,item2,item3,H2,item4,,des,سحب: صراف آلي بطاقة: **4529 مدى دولة: السعودية من: xx007 مبلغ: 150.00 SAR في: 2021/01/06 12:56,dae,44202,note2,</v>
      </c>
      <c r="P3145">
        <f>COUNTIF(O:O,O3145)</f>
        <v>1</v>
      </c>
    </row>
    <row r="3146" spans="1:16" ht="30" customHeight="1" thickBot="1" x14ac:dyDescent="0.35">
      <c r="A3146" s="8">
        <v>44202.608449074076</v>
      </c>
      <c r="B3146" s="4" t="s">
        <v>9</v>
      </c>
      <c r="C3146" s="4"/>
      <c r="D3146" s="4"/>
      <c r="E3146" s="9">
        <v>39</v>
      </c>
      <c r="F3146" s="4" t="s">
        <v>20</v>
      </c>
      <c r="G3146" s="4"/>
      <c r="H3146" s="4" t="s">
        <v>30</v>
      </c>
      <c r="I3146" s="4"/>
      <c r="J3146" s="4"/>
      <c r="K3146" s="9" t="s">
        <v>3040</v>
      </c>
      <c r="L3146" s="10">
        <v>44201</v>
      </c>
      <c r="M3146" s="4"/>
      <c r="N3146" s="4"/>
      <c r="O3146" s="1" t="str">
        <f t="shared" si="49"/>
        <v>Expenses,amount,,source,,expence amount,39,category,Me,item1,,item2Other,item3,,item4,,des,مشتريات نقاط البيع بطاقة: **4529;مدى من: xx007 مبلغ: 39.08 SAR لدى: PAYPAL JSON CSV دولة: بريطانيا. في: 2021/01/05 22:04,dae,44201,note2,</v>
      </c>
      <c r="P3146">
        <f>COUNTIF(O:O,O3146)</f>
        <v>1</v>
      </c>
    </row>
    <row r="3147" spans="1:16" ht="30" customHeight="1" thickBot="1" x14ac:dyDescent="0.35">
      <c r="A3147" s="8">
        <v>44202.642638888887</v>
      </c>
      <c r="B3147" s="4" t="s">
        <v>9</v>
      </c>
      <c r="C3147" s="4"/>
      <c r="D3147" s="4"/>
      <c r="E3147" s="11">
        <v>3150</v>
      </c>
      <c r="F3147" s="4" t="s">
        <v>20</v>
      </c>
      <c r="G3147" s="4"/>
      <c r="H3147" s="4" t="s">
        <v>30</v>
      </c>
      <c r="I3147" s="4"/>
      <c r="J3147" s="4"/>
      <c r="K3147" s="9" t="s">
        <v>3041</v>
      </c>
      <c r="L3147" s="10">
        <v>44198</v>
      </c>
      <c r="M3147" s="9" t="s">
        <v>3042</v>
      </c>
      <c r="N3147" s="4"/>
      <c r="O3147" s="1" t="str">
        <f t="shared" si="49"/>
        <v>Expenses,amount,,source,,expence amount,3150,category,Me,item1,,item2Other,item3,,item4,,des,سداد فاتورة من: ***3001 مبلغ: SAR 3,150.00 مفوتر: 002 في: 2021-01-02 23:36:10,dae,44198,note2,فاتورة كهرباء شقة ٤</v>
      </c>
      <c r="P3147">
        <f>COUNTIF(O:O,O3147)</f>
        <v>1</v>
      </c>
    </row>
    <row r="3148" spans="1:16" ht="30" customHeight="1" thickBot="1" x14ac:dyDescent="0.35">
      <c r="A3148" s="8">
        <v>44202.643125000002</v>
      </c>
      <c r="B3148" s="4" t="s">
        <v>9</v>
      </c>
      <c r="C3148" s="4"/>
      <c r="D3148" s="4"/>
      <c r="E3148" s="9">
        <v>1960</v>
      </c>
      <c r="F3148" s="4" t="s">
        <v>10</v>
      </c>
      <c r="G3148" s="4" t="s">
        <v>826</v>
      </c>
      <c r="H3148" s="4"/>
      <c r="I3148" s="4"/>
      <c r="J3148" s="4"/>
      <c r="K3148" s="9" t="s">
        <v>3043</v>
      </c>
      <c r="L3148" s="10">
        <v>44199</v>
      </c>
      <c r="M3148" s="4"/>
      <c r="N3148" s="4"/>
      <c r="O3148" s="1" t="str">
        <f t="shared" si="49"/>
        <v>Expenses,amount,,source,,expence amount,1960,category,H1,item1,Electricity,item2,item3,,item4,,des,سداد فاتورة من: ***3001 مبلغ: SAR 1,960.00 مفوتر: 002 في: 2021-01-03 23:47:30,dae,44199,note2,</v>
      </c>
      <c r="P3148">
        <f>COUNTIF(O:O,O3148)</f>
        <v>1</v>
      </c>
    </row>
    <row r="3149" spans="1:16" ht="30" customHeight="1" thickBot="1" x14ac:dyDescent="0.35">
      <c r="A3149" s="8">
        <v>44202.955613425926</v>
      </c>
      <c r="B3149" s="4" t="s">
        <v>9</v>
      </c>
      <c r="C3149" s="4"/>
      <c r="D3149" s="4"/>
      <c r="E3149" s="9">
        <v>20</v>
      </c>
      <c r="F3149" s="4" t="s">
        <v>20</v>
      </c>
      <c r="G3149" s="4"/>
      <c r="H3149" s="4" t="s">
        <v>22</v>
      </c>
      <c r="I3149" s="4"/>
      <c r="J3149" s="4"/>
      <c r="K3149" s="9" t="s">
        <v>3044</v>
      </c>
      <c r="L3149" s="10">
        <v>44202</v>
      </c>
      <c r="M3149" s="4"/>
      <c r="N3149" s="4"/>
      <c r="O3149" s="1" t="str">
        <f t="shared" si="49"/>
        <v>Expenses,amount,,source,,expence amount,20,category,Me,item1,,item2Fuel,item3,,item4,,des,مشتريات نقاط البيع بطاقة: **4529;مدى(تطبيق مدى Pay) من: xx007 مبلغ: 20.00 SAR لدى: SASCO GAS STATION دولة: السعودية في: 2021/01/06 22:19,dae,44202,note2,</v>
      </c>
      <c r="P3149">
        <f>COUNTIF(O:O,O3149)</f>
        <v>1</v>
      </c>
    </row>
    <row r="3150" spans="1:16" ht="30" customHeight="1" thickBot="1" x14ac:dyDescent="0.35">
      <c r="A3150" s="8">
        <v>44202.956006944441</v>
      </c>
      <c r="B3150" s="4" t="s">
        <v>9</v>
      </c>
      <c r="C3150" s="4"/>
      <c r="D3150" s="4"/>
      <c r="E3150" s="9">
        <v>75</v>
      </c>
      <c r="F3150" s="4" t="s">
        <v>20</v>
      </c>
      <c r="G3150" s="4"/>
      <c r="H3150" s="4" t="s">
        <v>45</v>
      </c>
      <c r="I3150" s="4"/>
      <c r="J3150" s="4"/>
      <c r="K3150" s="9" t="s">
        <v>3045</v>
      </c>
      <c r="L3150" s="10">
        <v>44202</v>
      </c>
      <c r="M3150" s="4"/>
      <c r="N3150" s="4"/>
      <c r="O3150" s="1" t="str">
        <f t="shared" si="49"/>
        <v>Expenses,amount,,source,,expence amount,75,category,Me,item1,,item2Laundry,item3,,item4,,des,مشتريات نقاط البيع بطاقة: **4529;مدى(تطبيق مدى Pay) من: xx007 مبلغ: 75.00 SAR لدى: laundry HAYA ALI دولة: السعودية في: 2021/01/06 18:07,dae,44202,note2,</v>
      </c>
      <c r="P3150">
        <f>COUNTIF(O:O,O3150)</f>
        <v>1</v>
      </c>
    </row>
    <row r="3151" spans="1:16" ht="30" customHeight="1" thickBot="1" x14ac:dyDescent="0.35">
      <c r="A3151" s="8">
        <v>44203.514687499999</v>
      </c>
      <c r="B3151" s="4" t="s">
        <v>9</v>
      </c>
      <c r="C3151" s="4"/>
      <c r="D3151" s="4"/>
      <c r="E3151" s="9">
        <v>970</v>
      </c>
      <c r="F3151" s="4" t="s">
        <v>60</v>
      </c>
      <c r="G3151" s="4"/>
      <c r="H3151" s="4"/>
      <c r="I3151" s="4"/>
      <c r="J3151" s="4"/>
      <c r="K3151" s="9" t="s">
        <v>3046</v>
      </c>
      <c r="L3151" s="10">
        <v>44203</v>
      </c>
      <c r="M3151" s="4"/>
      <c r="N3151" s="4"/>
      <c r="O3151" s="1" t="str">
        <f t="shared" si="49"/>
        <v>Expenses,amount,,source,,expence amount,970,category,Res,item1,,item2,item3,,item4,,des,سداد فاتورة من: xx007 مبلغ: 970.00 SAR مفوتر: الشركة السعودية للكهرباء في: 2021/01/07 12:16,dae,44203,note2,</v>
      </c>
      <c r="P3151">
        <f>COUNTIF(O:O,O3151)</f>
        <v>1</v>
      </c>
    </row>
    <row r="3152" spans="1:16" ht="30" customHeight="1" thickBot="1" x14ac:dyDescent="0.35">
      <c r="A3152" s="1"/>
      <c r="B3152" s="1"/>
      <c r="C3152" s="1"/>
      <c r="D3152" s="1"/>
      <c r="E3152" s="1"/>
      <c r="F3152" s="1"/>
      <c r="G3152" s="1"/>
      <c r="H3152" s="1"/>
      <c r="I3152" s="1"/>
      <c r="J3152" s="1"/>
      <c r="K3152" s="1"/>
      <c r="L3152" s="1"/>
      <c r="M3152" s="1"/>
      <c r="N3152" s="1">
        <v>0</v>
      </c>
      <c r="O3152" s="1"/>
      <c r="P3152">
        <f>COUNTIF(O:O,O3152)</f>
        <v>0</v>
      </c>
    </row>
    <row r="3153" spans="1:16" ht="30" customHeight="1" thickBot="1" x14ac:dyDescent="0.35">
      <c r="A3153" s="1"/>
      <c r="B3153" s="1"/>
      <c r="C3153" s="1"/>
      <c r="D3153" s="1"/>
      <c r="E3153" s="1"/>
      <c r="F3153" s="1"/>
      <c r="G3153" s="1"/>
      <c r="H3153" s="1"/>
      <c r="I3153" s="1"/>
      <c r="J3153" s="1"/>
      <c r="K3153" s="1"/>
      <c r="L3153" s="1"/>
      <c r="M3153" s="1"/>
      <c r="N3153" s="1">
        <v>0</v>
      </c>
      <c r="O3153" s="1"/>
      <c r="P3153">
        <f>COUNTIF(O:O,O3153)</f>
        <v>0</v>
      </c>
    </row>
    <row r="3154" spans="1:16" ht="30" customHeight="1" thickBot="1" x14ac:dyDescent="0.35">
      <c r="A3154" s="1"/>
      <c r="B3154" s="1"/>
      <c r="C3154" s="1"/>
      <c r="D3154" s="1"/>
      <c r="E3154" s="1"/>
      <c r="F3154" s="1"/>
      <c r="G3154" s="1"/>
      <c r="H3154" s="1"/>
      <c r="I3154" s="1"/>
      <c r="J3154" s="1"/>
      <c r="K3154" s="1"/>
      <c r="L3154" s="1"/>
      <c r="M3154" s="1"/>
      <c r="N3154" s="1">
        <v>0</v>
      </c>
      <c r="O3154" s="1"/>
      <c r="P3154">
        <f>COUNTIF(O:O,O3154)</f>
        <v>0</v>
      </c>
    </row>
    <row r="3155" spans="1:16" ht="30" customHeight="1" thickBot="1" x14ac:dyDescent="0.35">
      <c r="A3155" s="1"/>
      <c r="B3155" s="1"/>
      <c r="C3155" s="1"/>
      <c r="D3155" s="1"/>
      <c r="E3155" s="1"/>
      <c r="F3155" s="1"/>
      <c r="G3155" s="1"/>
      <c r="H3155" s="1"/>
      <c r="I3155" s="1"/>
      <c r="J3155" s="1"/>
      <c r="K3155" s="1"/>
      <c r="L3155" s="1"/>
      <c r="M3155" s="1"/>
      <c r="N3155" s="1">
        <v>0</v>
      </c>
      <c r="O3155" s="1"/>
      <c r="P3155">
        <f>COUNTIF(O:O,O3155)</f>
        <v>0</v>
      </c>
    </row>
    <row r="3156" spans="1:16" ht="30" customHeight="1" thickBot="1" x14ac:dyDescent="0.35">
      <c r="A3156" s="1"/>
      <c r="B3156" s="1"/>
      <c r="C3156" s="1"/>
      <c r="D3156" s="1"/>
      <c r="E3156" s="1"/>
      <c r="F3156" s="1"/>
      <c r="G3156" s="1"/>
      <c r="H3156" s="1"/>
      <c r="I3156" s="1"/>
      <c r="J3156" s="1"/>
      <c r="K3156" s="1"/>
      <c r="L3156" s="1"/>
      <c r="M3156" s="1"/>
      <c r="N3156" s="1">
        <v>0</v>
      </c>
      <c r="O3156" s="1"/>
      <c r="P3156">
        <f>COUNTIF(O:O,O3156)</f>
        <v>0</v>
      </c>
    </row>
    <row r="3157" spans="1:16" ht="30" customHeight="1" thickBot="1" x14ac:dyDescent="0.35">
      <c r="A3157" s="1"/>
      <c r="B3157" s="1"/>
      <c r="C3157" s="1"/>
      <c r="D3157" s="1"/>
      <c r="E3157" s="1"/>
      <c r="F3157" s="1"/>
      <c r="G3157" s="1"/>
      <c r="H3157" s="1"/>
      <c r="I3157" s="1"/>
      <c r="J3157" s="1"/>
      <c r="K3157" s="1"/>
      <c r="L3157" s="1"/>
      <c r="M3157" s="1"/>
      <c r="N3157" s="1">
        <v>0</v>
      </c>
      <c r="O3157" s="1"/>
      <c r="P3157">
        <f>COUNTIF(O:O,O3157)</f>
        <v>0</v>
      </c>
    </row>
    <row r="3158" spans="1:16" ht="30" customHeight="1" thickBot="1" x14ac:dyDescent="0.35">
      <c r="A3158" s="1"/>
      <c r="B3158" s="1"/>
      <c r="C3158" s="1"/>
      <c r="D3158" s="1"/>
      <c r="E3158" s="1"/>
      <c r="F3158" s="1"/>
      <c r="G3158" s="1"/>
      <c r="H3158" s="1"/>
      <c r="I3158" s="1"/>
      <c r="J3158" s="1"/>
      <c r="K3158" s="1"/>
      <c r="L3158" s="1"/>
      <c r="M3158" s="1"/>
      <c r="N3158" s="1">
        <v>0</v>
      </c>
      <c r="O3158" s="1"/>
      <c r="P3158">
        <f>COUNTIF(O:O,O3158)</f>
        <v>0</v>
      </c>
    </row>
    <row r="3159" spans="1:16" ht="30" customHeight="1" thickBot="1" x14ac:dyDescent="0.35">
      <c r="A3159" s="1"/>
      <c r="B3159" s="1"/>
      <c r="C3159" s="1"/>
      <c r="D3159" s="1"/>
      <c r="E3159" s="1"/>
      <c r="F3159" s="1"/>
      <c r="G3159" s="1"/>
      <c r="H3159" s="1"/>
      <c r="I3159" s="1"/>
      <c r="J3159" s="1"/>
      <c r="K3159" s="1"/>
      <c r="L3159" s="1"/>
      <c r="M3159" s="1"/>
      <c r="N3159" s="1">
        <v>0</v>
      </c>
      <c r="O3159" s="1"/>
      <c r="P3159">
        <f>COUNTIF(O:O,O3159)</f>
        <v>0</v>
      </c>
    </row>
    <row r="3160" spans="1:16" ht="30" customHeight="1" thickBot="1" x14ac:dyDescent="0.35">
      <c r="A3160" s="1"/>
      <c r="B3160" s="1"/>
      <c r="C3160" s="1"/>
      <c r="D3160" s="1"/>
      <c r="E3160" s="1"/>
      <c r="F3160" s="1"/>
      <c r="G3160" s="1"/>
      <c r="H3160" s="1"/>
      <c r="I3160" s="1"/>
      <c r="J3160" s="1"/>
      <c r="K3160" s="1"/>
      <c r="L3160" s="1"/>
      <c r="M3160" s="1"/>
      <c r="N3160" s="1">
        <v>0</v>
      </c>
      <c r="O3160" s="1"/>
      <c r="P3160">
        <f>COUNTIF(O:O,O3160)</f>
        <v>0</v>
      </c>
    </row>
    <row r="3161" spans="1:16" ht="30" customHeight="1" thickBot="1" x14ac:dyDescent="0.35">
      <c r="A3161" s="1"/>
      <c r="B3161" s="1"/>
      <c r="C3161" s="1"/>
      <c r="D3161" s="1"/>
      <c r="E3161" s="1"/>
      <c r="F3161" s="1"/>
      <c r="G3161" s="1"/>
      <c r="H3161" s="1"/>
      <c r="I3161" s="1"/>
      <c r="J3161" s="1"/>
      <c r="K3161" s="1"/>
      <c r="L3161" s="1"/>
      <c r="M3161" s="1"/>
      <c r="N3161" s="1">
        <v>0</v>
      </c>
      <c r="O3161" s="1"/>
      <c r="P3161">
        <f>COUNTIF(O:O,O3161)</f>
        <v>0</v>
      </c>
    </row>
  </sheetData>
  <conditionalFormatting sqref="P1:P1048576">
    <cfRule type="cellIs" dxfId="0" priority="1"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02"/>
  <sheetViews>
    <sheetView topLeftCell="F2218" workbookViewId="0">
      <selection activeCell="K2230" sqref="K2230"/>
    </sheetView>
  </sheetViews>
  <sheetFormatPr defaultColWidth="15.77734375" defaultRowHeight="30" customHeight="1" x14ac:dyDescent="0.3"/>
  <sheetData>
    <row r="1" spans="1:15" ht="30" customHeight="1" thickBot="1" x14ac:dyDescent="0.35">
      <c r="A1" s="1" t="s">
        <v>0</v>
      </c>
      <c r="B1" s="1" t="s">
        <v>1</v>
      </c>
      <c r="C1" s="1" t="s">
        <v>2</v>
      </c>
      <c r="D1" s="1" t="s">
        <v>3</v>
      </c>
      <c r="E1" s="1" t="s">
        <v>4</v>
      </c>
      <c r="F1" s="1" t="s">
        <v>5</v>
      </c>
      <c r="G1" s="1" t="s">
        <v>6</v>
      </c>
      <c r="H1" s="1" t="s">
        <v>6</v>
      </c>
      <c r="I1" s="1" t="s">
        <v>6</v>
      </c>
      <c r="J1" s="1" t="s">
        <v>6</v>
      </c>
      <c r="K1" s="1"/>
      <c r="L1" s="1" t="s">
        <v>7</v>
      </c>
      <c r="M1" s="1" t="s">
        <v>8</v>
      </c>
      <c r="N1" s="1"/>
      <c r="O1" s="1"/>
    </row>
    <row r="2" spans="1:15" ht="30" customHeight="1" thickBot="1" x14ac:dyDescent="0.35">
      <c r="A2" s="2">
        <v>43778.181759259256</v>
      </c>
      <c r="B2" s="1" t="s">
        <v>9</v>
      </c>
      <c r="C2" s="1"/>
      <c r="D2" s="1"/>
      <c r="E2" s="1">
        <v>40.5</v>
      </c>
      <c r="F2" s="1" t="s">
        <v>10</v>
      </c>
      <c r="G2" s="1" t="s">
        <v>10</v>
      </c>
      <c r="H2" s="1"/>
      <c r="I2" s="1"/>
      <c r="J2" s="1"/>
      <c r="K2" s="1" t="s">
        <v>11</v>
      </c>
      <c r="L2" s="3">
        <v>43770</v>
      </c>
      <c r="M2" s="4"/>
      <c r="N2" s="1">
        <v>1</v>
      </c>
      <c r="O2" s="1"/>
    </row>
    <row r="3" spans="1:15" ht="30" customHeight="1" thickBot="1" x14ac:dyDescent="0.35">
      <c r="A3" s="2">
        <v>43778.18236111111</v>
      </c>
      <c r="B3" s="1" t="s">
        <v>9</v>
      </c>
      <c r="C3" s="1"/>
      <c r="D3" s="1"/>
      <c r="E3" s="1">
        <v>2.93</v>
      </c>
      <c r="F3" s="1" t="s">
        <v>10</v>
      </c>
      <c r="G3" s="1" t="s">
        <v>12</v>
      </c>
      <c r="H3" s="1"/>
      <c r="I3" s="1"/>
      <c r="J3" s="1"/>
      <c r="K3" s="1" t="s">
        <v>13</v>
      </c>
      <c r="L3" s="3">
        <v>43770</v>
      </c>
      <c r="M3" s="4"/>
      <c r="N3" s="1">
        <v>1</v>
      </c>
      <c r="O3" s="1"/>
    </row>
    <row r="4" spans="1:15" ht="30" customHeight="1" thickBot="1" x14ac:dyDescent="0.35">
      <c r="A4" s="2">
        <v>43778.183067129627</v>
      </c>
      <c r="B4" s="1" t="s">
        <v>9</v>
      </c>
      <c r="C4" s="1"/>
      <c r="D4" s="1"/>
      <c r="E4" s="1">
        <v>50</v>
      </c>
      <c r="F4" s="1" t="s">
        <v>14</v>
      </c>
      <c r="G4" s="1"/>
      <c r="H4" s="1"/>
      <c r="I4" s="1" t="s">
        <v>14</v>
      </c>
      <c r="J4" s="1"/>
      <c r="K4" s="1" t="s">
        <v>15</v>
      </c>
      <c r="L4" s="3">
        <v>43770</v>
      </c>
      <c r="M4" s="4"/>
      <c r="N4" s="1">
        <v>1</v>
      </c>
      <c r="O4" s="1"/>
    </row>
    <row r="5" spans="1:15" ht="30" customHeight="1" thickBot="1" x14ac:dyDescent="0.35">
      <c r="A5" s="2">
        <v>43778.183680555558</v>
      </c>
      <c r="B5" s="1" t="s">
        <v>9</v>
      </c>
      <c r="C5" s="1"/>
      <c r="D5" s="1"/>
      <c r="E5" s="1">
        <v>24</v>
      </c>
      <c r="F5" s="1" t="s">
        <v>14</v>
      </c>
      <c r="G5" s="1"/>
      <c r="H5" s="1"/>
      <c r="I5" s="1" t="s">
        <v>14</v>
      </c>
      <c r="J5" s="1"/>
      <c r="K5" s="1" t="s">
        <v>16</v>
      </c>
      <c r="L5" s="3">
        <v>43770</v>
      </c>
      <c r="M5" s="4"/>
      <c r="N5" s="1">
        <v>2</v>
      </c>
      <c r="O5" s="1"/>
    </row>
    <row r="6" spans="1:15" ht="30" customHeight="1" thickBot="1" x14ac:dyDescent="0.35">
      <c r="A6" s="2">
        <v>43778.184108796297</v>
      </c>
      <c r="B6" s="1" t="s">
        <v>9</v>
      </c>
      <c r="C6" s="1"/>
      <c r="D6" s="1"/>
      <c r="E6" s="1">
        <v>17</v>
      </c>
      <c r="F6" s="1" t="s">
        <v>14</v>
      </c>
      <c r="G6" s="1"/>
      <c r="H6" s="1"/>
      <c r="I6" s="1" t="s">
        <v>14</v>
      </c>
      <c r="J6" s="1"/>
      <c r="K6" s="1" t="s">
        <v>16</v>
      </c>
      <c r="L6" s="3">
        <v>43770</v>
      </c>
      <c r="M6" s="4"/>
      <c r="N6" s="1">
        <v>2</v>
      </c>
      <c r="O6" s="1"/>
    </row>
    <row r="7" spans="1:15" ht="30" customHeight="1" thickBot="1" x14ac:dyDescent="0.35">
      <c r="A7" s="2">
        <v>43778.184756944444</v>
      </c>
      <c r="B7" s="1" t="s">
        <v>17</v>
      </c>
      <c r="C7" s="1">
        <v>100</v>
      </c>
      <c r="D7" s="1" t="s">
        <v>18</v>
      </c>
      <c r="E7" s="1"/>
      <c r="F7" s="1"/>
      <c r="G7" s="1"/>
      <c r="H7" s="1"/>
      <c r="I7" s="1"/>
      <c r="J7" s="1"/>
      <c r="K7" s="1" t="s">
        <v>19</v>
      </c>
      <c r="L7" s="3">
        <v>43770</v>
      </c>
      <c r="M7" s="4"/>
      <c r="N7" s="1">
        <v>1</v>
      </c>
      <c r="O7" s="1"/>
    </row>
    <row r="8" spans="1:15" ht="30" customHeight="1" thickBot="1" x14ac:dyDescent="0.35">
      <c r="A8" s="2">
        <v>43778.185520833336</v>
      </c>
      <c r="B8" s="1" t="s">
        <v>9</v>
      </c>
      <c r="C8" s="1"/>
      <c r="D8" s="1"/>
      <c r="E8" s="1">
        <v>10</v>
      </c>
      <c r="F8" s="1" t="s">
        <v>20</v>
      </c>
      <c r="G8" s="1"/>
      <c r="H8" s="1"/>
      <c r="I8" s="1"/>
      <c r="J8" s="1"/>
      <c r="K8" s="1" t="s">
        <v>21</v>
      </c>
      <c r="L8" s="3">
        <v>43770</v>
      </c>
      <c r="M8" s="4"/>
      <c r="N8" s="1">
        <v>1</v>
      </c>
      <c r="O8" s="1"/>
    </row>
    <row r="9" spans="1:15" ht="30" customHeight="1" thickBot="1" x14ac:dyDescent="0.35">
      <c r="A9" s="2">
        <v>43778.18582175926</v>
      </c>
      <c r="B9" s="1" t="s">
        <v>9</v>
      </c>
      <c r="C9" s="1"/>
      <c r="D9" s="1"/>
      <c r="E9" s="1">
        <v>20</v>
      </c>
      <c r="F9" s="1" t="s">
        <v>20</v>
      </c>
      <c r="G9" s="1"/>
      <c r="H9" s="1" t="s">
        <v>22</v>
      </c>
      <c r="I9" s="1"/>
      <c r="J9" s="1"/>
      <c r="K9" s="1" t="s">
        <v>23</v>
      </c>
      <c r="L9" s="3">
        <v>43770</v>
      </c>
      <c r="M9" s="4"/>
      <c r="N9" s="1">
        <v>1</v>
      </c>
      <c r="O9" s="1"/>
    </row>
    <row r="10" spans="1:15" ht="30" customHeight="1" thickBot="1" x14ac:dyDescent="0.35">
      <c r="A10" s="2">
        <v>43778.591446759259</v>
      </c>
      <c r="B10" s="1" t="s">
        <v>9</v>
      </c>
      <c r="C10" s="1"/>
      <c r="D10" s="1"/>
      <c r="E10" s="1">
        <v>300</v>
      </c>
      <c r="F10" s="1" t="s">
        <v>10</v>
      </c>
      <c r="G10" s="1" t="s">
        <v>24</v>
      </c>
      <c r="H10" s="1"/>
      <c r="I10" s="1"/>
      <c r="J10" s="1"/>
      <c r="K10" s="1" t="s">
        <v>25</v>
      </c>
      <c r="L10" s="3">
        <v>43774</v>
      </c>
      <c r="M10" s="4"/>
      <c r="N10" s="1">
        <v>2</v>
      </c>
      <c r="O10" s="1"/>
    </row>
    <row r="11" spans="1:15" ht="30" customHeight="1" thickBot="1" x14ac:dyDescent="0.35">
      <c r="A11" s="2">
        <v>43778.591944444444</v>
      </c>
      <c r="B11" s="1" t="s">
        <v>9</v>
      </c>
      <c r="C11" s="1"/>
      <c r="D11" s="1"/>
      <c r="E11" s="1">
        <v>70</v>
      </c>
      <c r="F11" s="1" t="s">
        <v>20</v>
      </c>
      <c r="G11" s="1"/>
      <c r="H11" s="1" t="s">
        <v>26</v>
      </c>
      <c r="I11" s="1"/>
      <c r="J11" s="1"/>
      <c r="K11" s="1" t="s">
        <v>27</v>
      </c>
      <c r="L11" s="3">
        <v>43777</v>
      </c>
      <c r="M11" s="4"/>
      <c r="N11" s="1">
        <v>1</v>
      </c>
      <c r="O11" s="1"/>
    </row>
    <row r="12" spans="1:15" ht="30" customHeight="1" thickBot="1" x14ac:dyDescent="0.35">
      <c r="A12" s="2">
        <v>43778.592800925922</v>
      </c>
      <c r="B12" s="1" t="s">
        <v>9</v>
      </c>
      <c r="C12" s="1"/>
      <c r="D12" s="1"/>
      <c r="E12" s="1">
        <v>45</v>
      </c>
      <c r="F12" s="1" t="s">
        <v>20</v>
      </c>
      <c r="G12" s="1"/>
      <c r="H12" s="1" t="s">
        <v>26</v>
      </c>
      <c r="I12" s="1"/>
      <c r="J12" s="1"/>
      <c r="K12" s="1" t="s">
        <v>28</v>
      </c>
      <c r="L12" s="3">
        <v>43777</v>
      </c>
      <c r="M12" s="4"/>
      <c r="N12" s="1">
        <v>1</v>
      </c>
      <c r="O12" s="1"/>
    </row>
    <row r="13" spans="1:15" ht="30" customHeight="1" thickBot="1" x14ac:dyDescent="0.35">
      <c r="A13" s="2">
        <v>43778.593425925923</v>
      </c>
      <c r="B13" s="1" t="s">
        <v>9</v>
      </c>
      <c r="C13" s="1"/>
      <c r="D13" s="1"/>
      <c r="E13" s="1">
        <v>145</v>
      </c>
      <c r="F13" s="1" t="s">
        <v>14</v>
      </c>
      <c r="G13" s="1"/>
      <c r="H13" s="1"/>
      <c r="I13" s="1" t="s">
        <v>14</v>
      </c>
      <c r="J13" s="1"/>
      <c r="K13" s="1" t="s">
        <v>29</v>
      </c>
      <c r="L13" s="3">
        <v>43777</v>
      </c>
      <c r="M13" s="4"/>
      <c r="N13" s="1">
        <v>1</v>
      </c>
      <c r="O13" s="1"/>
    </row>
    <row r="14" spans="1:15" ht="30" customHeight="1" thickBot="1" x14ac:dyDescent="0.35">
      <c r="A14" s="2">
        <v>43778.594201388885</v>
      </c>
      <c r="B14" s="1" t="s">
        <v>9</v>
      </c>
      <c r="C14" s="1"/>
      <c r="D14" s="1"/>
      <c r="E14" s="1">
        <v>32</v>
      </c>
      <c r="F14" s="1" t="s">
        <v>20</v>
      </c>
      <c r="G14" s="1"/>
      <c r="H14" s="1" t="s">
        <v>30</v>
      </c>
      <c r="I14" s="1"/>
      <c r="J14" s="1"/>
      <c r="K14" s="1" t="s">
        <v>31</v>
      </c>
      <c r="L14" s="3">
        <v>43777</v>
      </c>
      <c r="M14" s="4"/>
      <c r="N14" s="1">
        <v>1</v>
      </c>
      <c r="O14" s="1"/>
    </row>
    <row r="15" spans="1:15" ht="30" customHeight="1" thickBot="1" x14ac:dyDescent="0.35">
      <c r="A15" s="2">
        <v>43778.677719907406</v>
      </c>
      <c r="B15" s="1" t="s">
        <v>9</v>
      </c>
      <c r="C15" s="1"/>
      <c r="D15" s="1"/>
      <c r="E15" s="1">
        <v>17.5</v>
      </c>
      <c r="F15" s="1" t="s">
        <v>14</v>
      </c>
      <c r="G15" s="1"/>
      <c r="H15" s="1"/>
      <c r="I15" s="1" t="s">
        <v>14</v>
      </c>
      <c r="J15" s="1"/>
      <c r="K15" s="1" t="s">
        <v>32</v>
      </c>
      <c r="L15" s="3">
        <v>43778</v>
      </c>
      <c r="M15" s="4"/>
      <c r="N15" s="1">
        <v>1</v>
      </c>
      <c r="O15" s="1"/>
    </row>
    <row r="16" spans="1:15" ht="30" customHeight="1" thickBot="1" x14ac:dyDescent="0.35">
      <c r="A16" s="2">
        <v>43778.678124999999</v>
      </c>
      <c r="B16" s="1" t="s">
        <v>9</v>
      </c>
      <c r="C16" s="1"/>
      <c r="D16" s="1"/>
      <c r="E16" s="1">
        <v>580</v>
      </c>
      <c r="F16" s="1" t="s">
        <v>20</v>
      </c>
      <c r="G16" s="1"/>
      <c r="H16" s="1" t="s">
        <v>26</v>
      </c>
      <c r="I16" s="1"/>
      <c r="J16" s="1"/>
      <c r="K16" s="1" t="s">
        <v>33</v>
      </c>
      <c r="L16" s="3">
        <v>43778</v>
      </c>
      <c r="M16" s="4"/>
      <c r="N16" s="1">
        <v>1</v>
      </c>
      <c r="O16" s="1"/>
    </row>
    <row r="17" spans="1:15" ht="30" customHeight="1" thickBot="1" x14ac:dyDescent="0.35">
      <c r="A17" s="2">
        <v>43778.678587962961</v>
      </c>
      <c r="B17" s="1" t="s">
        <v>9</v>
      </c>
      <c r="C17" s="1"/>
      <c r="D17" s="1"/>
      <c r="E17" s="1">
        <v>70</v>
      </c>
      <c r="F17" s="1" t="s">
        <v>10</v>
      </c>
      <c r="G17" s="1" t="s">
        <v>34</v>
      </c>
      <c r="H17" s="1"/>
      <c r="I17" s="1"/>
      <c r="J17" s="1"/>
      <c r="K17" s="1" t="s">
        <v>35</v>
      </c>
      <c r="L17" s="3">
        <v>43778</v>
      </c>
      <c r="M17" s="4"/>
      <c r="N17" s="1">
        <v>1</v>
      </c>
      <c r="O17" s="1"/>
    </row>
    <row r="18" spans="1:15" ht="30" customHeight="1" thickBot="1" x14ac:dyDescent="0.35">
      <c r="A18" s="2">
        <v>43778.6796875</v>
      </c>
      <c r="B18" s="1" t="s">
        <v>9</v>
      </c>
      <c r="C18" s="1"/>
      <c r="D18" s="1"/>
      <c r="E18" s="1">
        <v>25</v>
      </c>
      <c r="F18" s="1" t="s">
        <v>10</v>
      </c>
      <c r="G18" s="1" t="s">
        <v>24</v>
      </c>
      <c r="H18" s="1"/>
      <c r="I18" s="1"/>
      <c r="J18" s="1"/>
      <c r="K18" s="1" t="s">
        <v>36</v>
      </c>
      <c r="L18" s="3">
        <v>43778</v>
      </c>
      <c r="M18" s="4"/>
      <c r="N18" s="1">
        <v>2</v>
      </c>
      <c r="O18" s="1"/>
    </row>
    <row r="19" spans="1:15" ht="30" customHeight="1" thickBot="1" x14ac:dyDescent="0.35">
      <c r="A19" s="2">
        <v>43782.437939814816</v>
      </c>
      <c r="B19" s="1" t="s">
        <v>9</v>
      </c>
      <c r="C19" s="1"/>
      <c r="D19" s="1"/>
      <c r="E19" s="1">
        <v>250</v>
      </c>
      <c r="F19" s="1" t="s">
        <v>10</v>
      </c>
      <c r="G19" s="1" t="s">
        <v>37</v>
      </c>
      <c r="H19" s="1"/>
      <c r="I19" s="1"/>
      <c r="J19" s="1"/>
      <c r="K19" s="1" t="s">
        <v>25</v>
      </c>
      <c r="L19" s="3">
        <v>43779</v>
      </c>
      <c r="M19" s="4"/>
      <c r="N19" s="1">
        <v>2</v>
      </c>
      <c r="O19" s="1"/>
    </row>
    <row r="20" spans="1:15" ht="30" customHeight="1" thickBot="1" x14ac:dyDescent="0.35">
      <c r="A20" s="2">
        <v>43782.438437500001</v>
      </c>
      <c r="B20" s="1" t="s">
        <v>9</v>
      </c>
      <c r="C20" s="1"/>
      <c r="D20" s="1"/>
      <c r="E20" s="1">
        <v>500</v>
      </c>
      <c r="F20" s="1" t="s">
        <v>14</v>
      </c>
      <c r="G20" s="1"/>
      <c r="H20" s="1"/>
      <c r="I20" s="1" t="s">
        <v>14</v>
      </c>
      <c r="J20" s="1"/>
      <c r="K20" s="1" t="s">
        <v>38</v>
      </c>
      <c r="L20" s="3">
        <v>43780</v>
      </c>
      <c r="M20" s="4"/>
      <c r="N20" s="1">
        <v>1</v>
      </c>
      <c r="O20" s="1"/>
    </row>
    <row r="21" spans="1:15" ht="30" customHeight="1" thickBot="1" x14ac:dyDescent="0.35">
      <c r="A21" s="2">
        <v>43782.439733796295</v>
      </c>
      <c r="B21" s="1" t="s">
        <v>9</v>
      </c>
      <c r="C21" s="1"/>
      <c r="D21" s="1"/>
      <c r="E21" s="1">
        <v>5</v>
      </c>
      <c r="F21" s="1" t="s">
        <v>10</v>
      </c>
      <c r="G21" s="1" t="s">
        <v>10</v>
      </c>
      <c r="H21" s="1"/>
      <c r="I21" s="1"/>
      <c r="J21" s="1"/>
      <c r="K21" s="1" t="s">
        <v>39</v>
      </c>
      <c r="L21" s="3">
        <v>43771</v>
      </c>
      <c r="M21" s="4"/>
      <c r="N21" s="1">
        <v>1</v>
      </c>
      <c r="O21" s="1"/>
    </row>
    <row r="22" spans="1:15" ht="30" customHeight="1" thickBot="1" x14ac:dyDescent="0.35">
      <c r="A22" s="2">
        <v>43782.440439814818</v>
      </c>
      <c r="B22" s="1" t="s">
        <v>9</v>
      </c>
      <c r="C22" s="1"/>
      <c r="D22" s="1"/>
      <c r="E22" s="1">
        <v>15</v>
      </c>
      <c r="F22" s="1" t="s">
        <v>20</v>
      </c>
      <c r="G22" s="1"/>
      <c r="H22" s="1" t="s">
        <v>22</v>
      </c>
      <c r="I22" s="1"/>
      <c r="J22" s="1"/>
      <c r="K22" s="1" t="s">
        <v>40</v>
      </c>
      <c r="L22" s="3">
        <v>43771</v>
      </c>
      <c r="M22" s="4"/>
      <c r="N22" s="1">
        <v>1</v>
      </c>
      <c r="O22" s="1"/>
    </row>
    <row r="23" spans="1:15" ht="30" customHeight="1" thickBot="1" x14ac:dyDescent="0.35">
      <c r="A23" s="2">
        <v>43782.442511574074</v>
      </c>
      <c r="B23" s="1" t="s">
        <v>17</v>
      </c>
      <c r="C23" s="1">
        <v>50</v>
      </c>
      <c r="D23" s="1" t="s">
        <v>18</v>
      </c>
      <c r="E23" s="1"/>
      <c r="F23" s="1"/>
      <c r="G23" s="1"/>
      <c r="H23" s="1"/>
      <c r="I23" s="1"/>
      <c r="J23" s="1"/>
      <c r="K23" s="1" t="s">
        <v>41</v>
      </c>
      <c r="L23" s="3">
        <v>43772</v>
      </c>
      <c r="M23" s="4"/>
      <c r="N23" s="1">
        <v>1</v>
      </c>
      <c r="O23" s="1"/>
    </row>
    <row r="24" spans="1:15" ht="30" customHeight="1" thickBot="1" x14ac:dyDescent="0.35">
      <c r="A24" s="2">
        <v>43782.443043981482</v>
      </c>
      <c r="B24" s="1" t="s">
        <v>9</v>
      </c>
      <c r="C24" s="1"/>
      <c r="D24" s="1"/>
      <c r="E24" s="1">
        <v>15</v>
      </c>
      <c r="F24" s="1" t="s">
        <v>20</v>
      </c>
      <c r="G24" s="1"/>
      <c r="H24" s="1" t="s">
        <v>22</v>
      </c>
      <c r="I24" s="1"/>
      <c r="J24" s="1"/>
      <c r="K24" s="1" t="s">
        <v>3047</v>
      </c>
      <c r="L24" s="3">
        <v>43772</v>
      </c>
      <c r="M24" s="4"/>
      <c r="N24" s="1">
        <v>1</v>
      </c>
      <c r="O24" s="1"/>
    </row>
    <row r="25" spans="1:15" ht="30" customHeight="1" thickBot="1" x14ac:dyDescent="0.35">
      <c r="A25" s="2">
        <v>43782.443680555552</v>
      </c>
      <c r="B25" s="1" t="s">
        <v>9</v>
      </c>
      <c r="C25" s="1"/>
      <c r="D25" s="1"/>
      <c r="E25" s="1">
        <v>21</v>
      </c>
      <c r="F25" s="1" t="s">
        <v>10</v>
      </c>
      <c r="G25" s="1" t="s">
        <v>24</v>
      </c>
      <c r="H25" s="1"/>
      <c r="I25" s="1"/>
      <c r="J25" s="1"/>
      <c r="K25" s="1" t="s">
        <v>3047</v>
      </c>
      <c r="L25" s="3">
        <v>43772</v>
      </c>
      <c r="M25" s="4"/>
      <c r="N25" s="1">
        <v>1</v>
      </c>
      <c r="O25" s="1"/>
    </row>
    <row r="26" spans="1:15" ht="30" customHeight="1" thickBot="1" x14ac:dyDescent="0.35">
      <c r="A26" s="2">
        <v>43782.444178240738</v>
      </c>
      <c r="B26" s="1" t="s">
        <v>17</v>
      </c>
      <c r="C26" s="1">
        <v>1000</v>
      </c>
      <c r="D26" s="1" t="s">
        <v>18</v>
      </c>
      <c r="E26" s="1"/>
      <c r="F26" s="1"/>
      <c r="G26" s="1"/>
      <c r="H26" s="1"/>
      <c r="I26" s="1"/>
      <c r="J26" s="1"/>
      <c r="K26" s="1" t="s">
        <v>42</v>
      </c>
      <c r="L26" s="3">
        <v>43772</v>
      </c>
      <c r="M26" s="4"/>
      <c r="N26" s="1">
        <v>1</v>
      </c>
      <c r="O26" s="1"/>
    </row>
    <row r="27" spans="1:15" ht="30" customHeight="1" thickBot="1" x14ac:dyDescent="0.35">
      <c r="A27" s="2">
        <v>43782.444768518515</v>
      </c>
      <c r="B27" s="1" t="s">
        <v>9</v>
      </c>
      <c r="C27" s="1"/>
      <c r="D27" s="1"/>
      <c r="E27" s="1">
        <v>393</v>
      </c>
      <c r="F27" s="1" t="s">
        <v>14</v>
      </c>
      <c r="G27" s="1"/>
      <c r="H27" s="1"/>
      <c r="I27" s="1" t="s">
        <v>14</v>
      </c>
      <c r="J27" s="1"/>
      <c r="K27" s="1" t="s">
        <v>3047</v>
      </c>
      <c r="L27" s="3">
        <v>43772</v>
      </c>
      <c r="M27" s="4"/>
      <c r="N27" s="1">
        <v>1</v>
      </c>
      <c r="O27" s="1"/>
    </row>
    <row r="28" spans="1:15" ht="30" customHeight="1" thickBot="1" x14ac:dyDescent="0.35">
      <c r="A28" s="2">
        <v>43782.445497685185</v>
      </c>
      <c r="B28" s="1" t="s">
        <v>9</v>
      </c>
      <c r="C28" s="1"/>
      <c r="D28" s="1"/>
      <c r="E28" s="1">
        <v>71</v>
      </c>
      <c r="F28" s="1" t="s">
        <v>14</v>
      </c>
      <c r="G28" s="1"/>
      <c r="H28" s="1"/>
      <c r="I28" s="1" t="s">
        <v>14</v>
      </c>
      <c r="J28" s="1"/>
      <c r="K28" s="1" t="s">
        <v>3047</v>
      </c>
      <c r="L28" s="3">
        <v>43772</v>
      </c>
      <c r="M28" s="4"/>
      <c r="N28" s="1">
        <v>1</v>
      </c>
      <c r="O28" s="1"/>
    </row>
    <row r="29" spans="1:15" ht="30" customHeight="1" thickBot="1" x14ac:dyDescent="0.35">
      <c r="A29" s="2">
        <v>43782.446296296293</v>
      </c>
      <c r="B29" s="1" t="s">
        <v>9</v>
      </c>
      <c r="C29" s="1"/>
      <c r="D29" s="1"/>
      <c r="E29" s="1">
        <v>103</v>
      </c>
      <c r="F29" s="1" t="s">
        <v>14</v>
      </c>
      <c r="G29" s="1"/>
      <c r="H29" s="1"/>
      <c r="I29" s="1" t="s">
        <v>14</v>
      </c>
      <c r="J29" s="1"/>
      <c r="K29" s="1" t="s">
        <v>3047</v>
      </c>
      <c r="L29" s="3">
        <v>43772</v>
      </c>
      <c r="M29" s="4"/>
      <c r="N29" s="1">
        <v>1</v>
      </c>
      <c r="O29" s="1"/>
    </row>
    <row r="30" spans="1:15" ht="30" customHeight="1" thickBot="1" x14ac:dyDescent="0.35">
      <c r="A30" s="2">
        <v>43782.446759259263</v>
      </c>
      <c r="B30" s="1" t="s">
        <v>9</v>
      </c>
      <c r="C30" s="1"/>
      <c r="D30" s="1"/>
      <c r="E30" s="1">
        <v>20</v>
      </c>
      <c r="F30" s="1" t="s">
        <v>14</v>
      </c>
      <c r="G30" s="1"/>
      <c r="H30" s="1"/>
      <c r="I30" s="1" t="s">
        <v>14</v>
      </c>
      <c r="J30" s="1"/>
      <c r="K30" s="1" t="s">
        <v>3047</v>
      </c>
      <c r="L30" s="3">
        <v>43772</v>
      </c>
      <c r="M30" s="4"/>
      <c r="N30" s="1">
        <v>1</v>
      </c>
      <c r="O30" s="1"/>
    </row>
    <row r="31" spans="1:15" ht="30" customHeight="1" thickBot="1" x14ac:dyDescent="0.35">
      <c r="A31" s="2">
        <v>43782.447222222225</v>
      </c>
      <c r="B31" s="1" t="s">
        <v>9</v>
      </c>
      <c r="C31" s="1"/>
      <c r="D31" s="1"/>
      <c r="E31" s="1">
        <v>8</v>
      </c>
      <c r="F31" s="1" t="s">
        <v>14</v>
      </c>
      <c r="G31" s="1"/>
      <c r="H31" s="1"/>
      <c r="I31" s="1" t="s">
        <v>14</v>
      </c>
      <c r="J31" s="1"/>
      <c r="K31" s="1" t="s">
        <v>3047</v>
      </c>
      <c r="L31" s="3">
        <v>43772</v>
      </c>
      <c r="M31" s="4"/>
      <c r="N31" s="1">
        <v>1</v>
      </c>
      <c r="O31" s="1"/>
    </row>
    <row r="32" spans="1:15" ht="30" customHeight="1" thickBot="1" x14ac:dyDescent="0.35">
      <c r="A32" s="2">
        <v>43782.448738425926</v>
      </c>
      <c r="B32" s="1" t="s">
        <v>9</v>
      </c>
      <c r="C32" s="1"/>
      <c r="D32" s="1"/>
      <c r="E32" s="1">
        <v>100</v>
      </c>
      <c r="F32" s="1" t="s">
        <v>14</v>
      </c>
      <c r="G32" s="1"/>
      <c r="H32" s="1"/>
      <c r="I32" s="1" t="s">
        <v>14</v>
      </c>
      <c r="J32" s="1"/>
      <c r="K32" s="1" t="s">
        <v>3047</v>
      </c>
      <c r="L32" s="3">
        <v>43772</v>
      </c>
      <c r="M32" s="4"/>
      <c r="N32" s="1">
        <v>1</v>
      </c>
      <c r="O32" s="1"/>
    </row>
    <row r="33" spans="1:15" ht="30" customHeight="1" thickBot="1" x14ac:dyDescent="0.35">
      <c r="A33" s="2">
        <v>43782.449236111112</v>
      </c>
      <c r="B33" s="1" t="s">
        <v>9</v>
      </c>
      <c r="C33" s="1"/>
      <c r="D33" s="1"/>
      <c r="E33" s="1">
        <v>4</v>
      </c>
      <c r="F33" s="1" t="s">
        <v>14</v>
      </c>
      <c r="G33" s="1"/>
      <c r="H33" s="1"/>
      <c r="I33" s="1" t="s">
        <v>14</v>
      </c>
      <c r="J33" s="1"/>
      <c r="K33" s="1" t="s">
        <v>3047</v>
      </c>
      <c r="L33" s="3">
        <v>43772</v>
      </c>
      <c r="M33" s="4"/>
      <c r="N33" s="1">
        <v>1</v>
      </c>
      <c r="O33" s="1"/>
    </row>
    <row r="34" spans="1:15" ht="30" customHeight="1" thickBot="1" x14ac:dyDescent="0.35">
      <c r="A34" s="2">
        <v>43782.449988425928</v>
      </c>
      <c r="B34" s="1" t="s">
        <v>9</v>
      </c>
      <c r="C34" s="1"/>
      <c r="D34" s="1"/>
      <c r="E34" s="1">
        <v>101</v>
      </c>
      <c r="F34" s="1" t="s">
        <v>20</v>
      </c>
      <c r="G34" s="1"/>
      <c r="H34" s="1" t="s">
        <v>22</v>
      </c>
      <c r="I34" s="1"/>
      <c r="J34" s="1"/>
      <c r="K34" s="1" t="s">
        <v>3047</v>
      </c>
      <c r="L34" s="3">
        <v>43772</v>
      </c>
      <c r="M34" s="4"/>
      <c r="N34" s="1">
        <v>1</v>
      </c>
      <c r="O34" s="1"/>
    </row>
    <row r="35" spans="1:15" ht="30" customHeight="1" thickBot="1" x14ac:dyDescent="0.35">
      <c r="A35" s="2">
        <v>43782.450474537036</v>
      </c>
      <c r="B35" s="1" t="s">
        <v>9</v>
      </c>
      <c r="C35" s="1"/>
      <c r="D35" s="1"/>
      <c r="E35" s="1">
        <v>57</v>
      </c>
      <c r="F35" s="1" t="s">
        <v>14</v>
      </c>
      <c r="G35" s="1"/>
      <c r="H35" s="1"/>
      <c r="I35" s="1" t="s">
        <v>14</v>
      </c>
      <c r="J35" s="1"/>
      <c r="K35" s="1" t="s">
        <v>43</v>
      </c>
      <c r="L35" s="3">
        <v>43772</v>
      </c>
      <c r="M35" s="4"/>
      <c r="N35" s="1">
        <v>1</v>
      </c>
      <c r="O35" s="1"/>
    </row>
    <row r="36" spans="1:15" ht="30" customHeight="1" thickBot="1" x14ac:dyDescent="0.35">
      <c r="A36" s="2">
        <v>43782.451493055552</v>
      </c>
      <c r="B36" s="1" t="s">
        <v>9</v>
      </c>
      <c r="C36" s="1"/>
      <c r="D36" s="1"/>
      <c r="E36" s="1">
        <v>18.3</v>
      </c>
      <c r="F36" s="1" t="s">
        <v>14</v>
      </c>
      <c r="G36" s="1"/>
      <c r="H36" s="1"/>
      <c r="I36" s="1" t="s">
        <v>14</v>
      </c>
      <c r="J36" s="1"/>
      <c r="K36" s="1" t="s">
        <v>44</v>
      </c>
      <c r="L36" s="3">
        <v>43772</v>
      </c>
      <c r="M36" s="4"/>
      <c r="N36" s="1">
        <v>1</v>
      </c>
      <c r="O36" s="1"/>
    </row>
    <row r="37" spans="1:15" ht="30" customHeight="1" thickBot="1" x14ac:dyDescent="0.35">
      <c r="A37" s="2">
        <v>43782.452002314814</v>
      </c>
      <c r="B37" s="1" t="s">
        <v>9</v>
      </c>
      <c r="C37" s="1"/>
      <c r="D37" s="1"/>
      <c r="E37" s="1">
        <v>39</v>
      </c>
      <c r="F37" s="1" t="s">
        <v>20</v>
      </c>
      <c r="G37" s="1"/>
      <c r="H37" s="1" t="s">
        <v>45</v>
      </c>
      <c r="I37" s="1"/>
      <c r="J37" s="1"/>
      <c r="K37" s="1" t="s">
        <v>46</v>
      </c>
      <c r="L37" s="3">
        <v>43772</v>
      </c>
      <c r="M37" s="4"/>
      <c r="N37" s="1">
        <v>1</v>
      </c>
      <c r="O37" s="1"/>
    </row>
    <row r="38" spans="1:15" ht="30" customHeight="1" thickBot="1" x14ac:dyDescent="0.35">
      <c r="A38" s="2">
        <v>43782.452569444446</v>
      </c>
      <c r="B38" s="1" t="s">
        <v>9</v>
      </c>
      <c r="C38" s="1"/>
      <c r="D38" s="1"/>
      <c r="E38" s="1">
        <v>57</v>
      </c>
      <c r="F38" s="1" t="s">
        <v>20</v>
      </c>
      <c r="G38" s="1"/>
      <c r="H38" s="1" t="s">
        <v>30</v>
      </c>
      <c r="I38" s="1"/>
      <c r="J38" s="1"/>
      <c r="K38" s="1" t="s">
        <v>47</v>
      </c>
      <c r="L38" s="3">
        <v>43772</v>
      </c>
      <c r="M38" s="4"/>
      <c r="N38" s="1">
        <v>1</v>
      </c>
      <c r="O38" s="1"/>
    </row>
    <row r="39" spans="1:15" ht="30" customHeight="1" thickBot="1" x14ac:dyDescent="0.35">
      <c r="A39" s="2">
        <v>43784.383356481485</v>
      </c>
      <c r="B39" s="1" t="s">
        <v>9</v>
      </c>
      <c r="C39" s="1"/>
      <c r="D39" s="1"/>
      <c r="E39" s="1">
        <v>73</v>
      </c>
      <c r="F39" s="1" t="s">
        <v>20</v>
      </c>
      <c r="G39" s="1"/>
      <c r="H39" s="1" t="s">
        <v>48</v>
      </c>
      <c r="I39" s="1"/>
      <c r="J39" s="1"/>
      <c r="K39" s="1" t="s">
        <v>49</v>
      </c>
      <c r="L39" s="3">
        <v>43773</v>
      </c>
      <c r="M39" s="4"/>
      <c r="N39" s="1">
        <v>1</v>
      </c>
      <c r="O39" s="1"/>
    </row>
    <row r="40" spans="1:15" ht="30" customHeight="1" thickBot="1" x14ac:dyDescent="0.35">
      <c r="A40" s="2">
        <v>43784.384143518517</v>
      </c>
      <c r="B40" s="1" t="s">
        <v>9</v>
      </c>
      <c r="C40" s="1"/>
      <c r="D40" s="1"/>
      <c r="E40" s="1">
        <v>73</v>
      </c>
      <c r="F40" s="1" t="s">
        <v>20</v>
      </c>
      <c r="G40" s="1"/>
      <c r="H40" s="1" t="s">
        <v>48</v>
      </c>
      <c r="I40" s="1"/>
      <c r="J40" s="1"/>
      <c r="K40" s="1" t="s">
        <v>50</v>
      </c>
      <c r="L40" s="3">
        <v>43773</v>
      </c>
      <c r="M40" s="4"/>
      <c r="N40" s="1">
        <v>1</v>
      </c>
      <c r="O40" s="1"/>
    </row>
    <row r="41" spans="1:15" ht="30" customHeight="1" thickBot="1" x14ac:dyDescent="0.35">
      <c r="A41" s="2">
        <v>43784.385046296295</v>
      </c>
      <c r="B41" s="1" t="s">
        <v>9</v>
      </c>
      <c r="C41" s="1"/>
      <c r="D41" s="1"/>
      <c r="E41" s="1">
        <v>73</v>
      </c>
      <c r="F41" s="1" t="s">
        <v>20</v>
      </c>
      <c r="G41" s="1"/>
      <c r="H41" s="1" t="s">
        <v>48</v>
      </c>
      <c r="I41" s="1"/>
      <c r="J41" s="1"/>
      <c r="K41" s="1" t="s">
        <v>51</v>
      </c>
      <c r="L41" s="3">
        <v>43773</v>
      </c>
      <c r="M41" s="4"/>
      <c r="N41" s="1">
        <v>1</v>
      </c>
      <c r="O41" s="1"/>
    </row>
    <row r="42" spans="1:15" ht="30" customHeight="1" thickBot="1" x14ac:dyDescent="0.35">
      <c r="A42" s="2">
        <v>43784.385763888888</v>
      </c>
      <c r="B42" s="1" t="s">
        <v>9</v>
      </c>
      <c r="C42" s="1"/>
      <c r="D42" s="1"/>
      <c r="E42" s="5">
        <v>2000</v>
      </c>
      <c r="F42" s="1" t="s">
        <v>14</v>
      </c>
      <c r="G42" s="1"/>
      <c r="H42" s="1"/>
      <c r="I42" s="1" t="s">
        <v>14</v>
      </c>
      <c r="J42" s="1"/>
      <c r="K42" s="1" t="s">
        <v>52</v>
      </c>
      <c r="L42" s="3">
        <v>43773</v>
      </c>
      <c r="M42" s="4"/>
      <c r="N42" s="1">
        <v>1</v>
      </c>
      <c r="O42" s="1"/>
    </row>
    <row r="43" spans="1:15" ht="30" customHeight="1" thickBot="1" x14ac:dyDescent="0.35">
      <c r="A43" s="2">
        <v>43784.38622685185</v>
      </c>
      <c r="B43" s="1" t="s">
        <v>9</v>
      </c>
      <c r="C43" s="1"/>
      <c r="D43" s="1"/>
      <c r="E43" s="1">
        <v>1000</v>
      </c>
      <c r="F43" s="1" t="s">
        <v>14</v>
      </c>
      <c r="G43" s="1"/>
      <c r="H43" s="1"/>
      <c r="I43" s="1" t="s">
        <v>53</v>
      </c>
      <c r="J43" s="1"/>
      <c r="K43" s="1" t="s">
        <v>54</v>
      </c>
      <c r="L43" s="3">
        <v>43773</v>
      </c>
      <c r="M43" s="4"/>
      <c r="N43" s="1">
        <v>1</v>
      </c>
      <c r="O43" s="1"/>
    </row>
    <row r="44" spans="1:15" ht="30" customHeight="1" thickBot="1" x14ac:dyDescent="0.35">
      <c r="A44" s="2">
        <v>43784.38658564815</v>
      </c>
      <c r="B44" s="1" t="s">
        <v>17</v>
      </c>
      <c r="C44" s="1">
        <v>20000</v>
      </c>
      <c r="D44" s="1" t="s">
        <v>55</v>
      </c>
      <c r="E44" s="1"/>
      <c r="F44" s="1"/>
      <c r="G44" s="1"/>
      <c r="H44" s="1"/>
      <c r="I44" s="1"/>
      <c r="J44" s="1"/>
      <c r="K44" s="1" t="s">
        <v>56</v>
      </c>
      <c r="L44" s="3">
        <v>43772</v>
      </c>
      <c r="M44" s="4"/>
      <c r="N44" s="1">
        <v>1</v>
      </c>
      <c r="O44" s="1"/>
    </row>
    <row r="45" spans="1:15" ht="30" customHeight="1" thickBot="1" x14ac:dyDescent="0.35">
      <c r="A45" s="2">
        <v>43784.387245370373</v>
      </c>
      <c r="B45" s="1" t="s">
        <v>9</v>
      </c>
      <c r="C45" s="1"/>
      <c r="D45" s="1"/>
      <c r="E45" s="1">
        <v>100</v>
      </c>
      <c r="F45" s="1" t="s">
        <v>10</v>
      </c>
      <c r="G45" s="1" t="s">
        <v>57</v>
      </c>
      <c r="H45" s="1"/>
      <c r="I45" s="1"/>
      <c r="J45" s="1"/>
      <c r="K45" s="1" t="s">
        <v>58</v>
      </c>
      <c r="L45" s="3">
        <v>43773</v>
      </c>
      <c r="M45" s="4"/>
      <c r="N45" s="1">
        <v>1</v>
      </c>
      <c r="O45" s="1"/>
    </row>
    <row r="46" spans="1:15" ht="30" customHeight="1" thickBot="1" x14ac:dyDescent="0.35">
      <c r="A46" s="2">
        <v>43784.387696759259</v>
      </c>
      <c r="B46" s="1" t="s">
        <v>9</v>
      </c>
      <c r="C46" s="1"/>
      <c r="D46" s="1"/>
      <c r="E46" s="1">
        <v>1050</v>
      </c>
      <c r="F46" s="1" t="s">
        <v>10</v>
      </c>
      <c r="G46" s="1" t="s">
        <v>24</v>
      </c>
      <c r="H46" s="1"/>
      <c r="I46" s="1"/>
      <c r="J46" s="1"/>
      <c r="K46" s="1" t="s">
        <v>59</v>
      </c>
      <c r="L46" s="3">
        <v>43773</v>
      </c>
      <c r="M46" s="4"/>
      <c r="N46" s="1">
        <v>1</v>
      </c>
      <c r="O46" s="1"/>
    </row>
    <row r="47" spans="1:15" ht="30" customHeight="1" thickBot="1" x14ac:dyDescent="0.35">
      <c r="A47" s="2">
        <v>43784.388506944444</v>
      </c>
      <c r="B47" s="1" t="s">
        <v>9</v>
      </c>
      <c r="C47" s="1"/>
      <c r="D47" s="1"/>
      <c r="E47" s="1">
        <v>250</v>
      </c>
      <c r="F47" s="1" t="s">
        <v>60</v>
      </c>
      <c r="G47" s="1"/>
      <c r="H47" s="1"/>
      <c r="I47" s="1"/>
      <c r="J47" s="1"/>
      <c r="K47" s="1" t="s">
        <v>61</v>
      </c>
      <c r="L47" s="3">
        <v>43773</v>
      </c>
      <c r="M47" s="4"/>
      <c r="N47" s="1">
        <v>1</v>
      </c>
      <c r="O47" s="1"/>
    </row>
    <row r="48" spans="1:15" ht="30" customHeight="1" thickBot="1" x14ac:dyDescent="0.35">
      <c r="A48" s="2">
        <v>43784.389293981483</v>
      </c>
      <c r="B48" s="1" t="s">
        <v>9</v>
      </c>
      <c r="C48" s="1"/>
      <c r="D48" s="1"/>
      <c r="E48" s="1">
        <v>9</v>
      </c>
      <c r="F48" s="1" t="s">
        <v>20</v>
      </c>
      <c r="G48" s="1"/>
      <c r="H48" s="1" t="s">
        <v>30</v>
      </c>
      <c r="I48" s="1"/>
      <c r="J48" s="1"/>
      <c r="K48" s="1" t="s">
        <v>62</v>
      </c>
      <c r="L48" s="3">
        <v>43773</v>
      </c>
      <c r="M48" s="4"/>
      <c r="N48" s="1">
        <v>1</v>
      </c>
      <c r="O48" s="1"/>
    </row>
    <row r="49" spans="1:15" ht="30" customHeight="1" thickBot="1" x14ac:dyDescent="0.35">
      <c r="A49" s="2">
        <v>43784.389884259261</v>
      </c>
      <c r="B49" s="1" t="s">
        <v>9</v>
      </c>
      <c r="C49" s="1"/>
      <c r="D49" s="1"/>
      <c r="E49" s="1">
        <v>500</v>
      </c>
      <c r="F49" s="1" t="s">
        <v>10</v>
      </c>
      <c r="G49" s="1" t="s">
        <v>10</v>
      </c>
      <c r="H49" s="1"/>
      <c r="I49" s="1"/>
      <c r="J49" s="1"/>
      <c r="K49" s="1" t="s">
        <v>63</v>
      </c>
      <c r="L49" s="3">
        <v>43774</v>
      </c>
      <c r="M49" s="4"/>
      <c r="N49" s="1">
        <v>1</v>
      </c>
      <c r="O49" s="1"/>
    </row>
    <row r="50" spans="1:15" ht="30" customHeight="1" thickBot="1" x14ac:dyDescent="0.35">
      <c r="A50" s="2">
        <v>43784.392314814817</v>
      </c>
      <c r="B50" s="1" t="s">
        <v>9</v>
      </c>
      <c r="C50" s="1"/>
      <c r="D50" s="1"/>
      <c r="E50" s="1">
        <v>352</v>
      </c>
      <c r="F50" s="1" t="s">
        <v>14</v>
      </c>
      <c r="G50" s="1"/>
      <c r="H50" s="1"/>
      <c r="I50" s="1" t="s">
        <v>14</v>
      </c>
      <c r="J50" s="1"/>
      <c r="K50" s="1" t="s">
        <v>64</v>
      </c>
      <c r="L50" s="3">
        <v>43774</v>
      </c>
      <c r="M50" s="4"/>
      <c r="N50" s="1">
        <v>1</v>
      </c>
      <c r="O50" s="1"/>
    </row>
    <row r="51" spans="1:15" ht="30" customHeight="1" thickBot="1" x14ac:dyDescent="0.35">
      <c r="A51" s="2">
        <v>43784.39298611111</v>
      </c>
      <c r="B51" s="1" t="s">
        <v>9</v>
      </c>
      <c r="C51" s="1"/>
      <c r="D51" s="1"/>
      <c r="E51" s="1">
        <v>200</v>
      </c>
      <c r="F51" s="1" t="s">
        <v>20</v>
      </c>
      <c r="G51" s="1"/>
      <c r="H51" s="1" t="s">
        <v>30</v>
      </c>
      <c r="I51" s="1"/>
      <c r="J51" s="1"/>
      <c r="K51" s="1" t="s">
        <v>65</v>
      </c>
      <c r="L51" s="3">
        <v>43774</v>
      </c>
      <c r="M51" s="4"/>
      <c r="N51" s="1">
        <v>1</v>
      </c>
      <c r="O51" s="1"/>
    </row>
    <row r="52" spans="1:15" ht="30" customHeight="1" thickBot="1" x14ac:dyDescent="0.35">
      <c r="A52" s="2">
        <v>43784.393472222226</v>
      </c>
      <c r="B52" s="1" t="s">
        <v>9</v>
      </c>
      <c r="C52" s="1"/>
      <c r="D52" s="1"/>
      <c r="E52" s="1">
        <v>31</v>
      </c>
      <c r="F52" s="1" t="s">
        <v>14</v>
      </c>
      <c r="G52" s="1"/>
      <c r="H52" s="1"/>
      <c r="I52" s="1" t="s">
        <v>14</v>
      </c>
      <c r="J52" s="1"/>
      <c r="K52" s="1" t="s">
        <v>66</v>
      </c>
      <c r="L52" s="3">
        <v>43774</v>
      </c>
      <c r="M52" s="4"/>
      <c r="N52" s="1">
        <v>1</v>
      </c>
      <c r="O52" s="1"/>
    </row>
    <row r="53" spans="1:15" ht="30" customHeight="1" thickBot="1" x14ac:dyDescent="0.35">
      <c r="A53" s="2">
        <v>43784.393935185188</v>
      </c>
      <c r="B53" s="1" t="s">
        <v>9</v>
      </c>
      <c r="C53" s="1"/>
      <c r="D53" s="1"/>
      <c r="E53" s="1">
        <v>10</v>
      </c>
      <c r="F53" s="1" t="s">
        <v>14</v>
      </c>
      <c r="G53" s="1"/>
      <c r="H53" s="1"/>
      <c r="I53" s="1" t="s">
        <v>14</v>
      </c>
      <c r="J53" s="1"/>
      <c r="K53" s="1" t="s">
        <v>67</v>
      </c>
      <c r="L53" s="3">
        <v>43774</v>
      </c>
      <c r="M53" s="4"/>
      <c r="N53" s="1">
        <v>1</v>
      </c>
      <c r="O53" s="1"/>
    </row>
    <row r="54" spans="1:15" ht="30" customHeight="1" thickBot="1" x14ac:dyDescent="0.35">
      <c r="A54" s="2">
        <v>43784.394375000003</v>
      </c>
      <c r="B54" s="1" t="s">
        <v>9</v>
      </c>
      <c r="C54" s="1"/>
      <c r="D54" s="1"/>
      <c r="E54" s="1">
        <v>4</v>
      </c>
      <c r="F54" s="1" t="s">
        <v>14</v>
      </c>
      <c r="G54" s="1"/>
      <c r="H54" s="1"/>
      <c r="I54" s="1" t="s">
        <v>14</v>
      </c>
      <c r="J54" s="1"/>
      <c r="K54" s="1" t="s">
        <v>68</v>
      </c>
      <c r="L54" s="3">
        <v>43774</v>
      </c>
      <c r="M54" s="4"/>
      <c r="N54" s="1">
        <v>1</v>
      </c>
      <c r="O54" s="1"/>
    </row>
    <row r="55" spans="1:15" ht="30" customHeight="1" thickBot="1" x14ac:dyDescent="0.35">
      <c r="A55" s="2">
        <v>43784.394918981481</v>
      </c>
      <c r="B55" s="1" t="s">
        <v>9</v>
      </c>
      <c r="C55" s="1"/>
      <c r="D55" s="1"/>
      <c r="E55" s="1">
        <v>59</v>
      </c>
      <c r="F55" s="1" t="s">
        <v>14</v>
      </c>
      <c r="G55" s="1"/>
      <c r="H55" s="1"/>
      <c r="I55" s="1" t="s">
        <v>14</v>
      </c>
      <c r="J55" s="1"/>
      <c r="K55" s="1" t="s">
        <v>69</v>
      </c>
      <c r="L55" s="3">
        <v>43774</v>
      </c>
      <c r="M55" s="4"/>
      <c r="N55" s="1">
        <v>1</v>
      </c>
      <c r="O55" s="1"/>
    </row>
    <row r="56" spans="1:15" ht="30" customHeight="1" thickBot="1" x14ac:dyDescent="0.35">
      <c r="A56" s="2">
        <v>43784.395416666666</v>
      </c>
      <c r="B56" s="1" t="s">
        <v>9</v>
      </c>
      <c r="C56" s="1"/>
      <c r="D56" s="1"/>
      <c r="E56" s="1">
        <v>8</v>
      </c>
      <c r="F56" s="1" t="s">
        <v>20</v>
      </c>
      <c r="G56" s="1"/>
      <c r="H56" s="1" t="s">
        <v>45</v>
      </c>
      <c r="I56" s="1"/>
      <c r="J56" s="1"/>
      <c r="K56" s="1" t="s">
        <v>70</v>
      </c>
      <c r="L56" s="3">
        <v>43774</v>
      </c>
      <c r="M56" s="4"/>
      <c r="N56" s="1">
        <v>1</v>
      </c>
      <c r="O56" s="1"/>
    </row>
    <row r="57" spans="1:15" ht="30" customHeight="1" thickBot="1" x14ac:dyDescent="0.35">
      <c r="A57" s="2">
        <v>43784.395925925928</v>
      </c>
      <c r="B57" s="1" t="s">
        <v>9</v>
      </c>
      <c r="C57" s="1"/>
      <c r="D57" s="1"/>
      <c r="E57" s="1">
        <v>150</v>
      </c>
      <c r="F57" s="1" t="s">
        <v>14</v>
      </c>
      <c r="G57" s="1"/>
      <c r="H57" s="1"/>
      <c r="I57" s="1" t="s">
        <v>14</v>
      </c>
      <c r="J57" s="1"/>
      <c r="K57" s="1" t="s">
        <v>71</v>
      </c>
      <c r="L57" s="3">
        <v>43774</v>
      </c>
      <c r="M57" s="4"/>
      <c r="N57" s="1">
        <v>1</v>
      </c>
      <c r="O57" s="1"/>
    </row>
    <row r="58" spans="1:15" ht="30" customHeight="1" thickBot="1" x14ac:dyDescent="0.35">
      <c r="A58" s="2">
        <v>43784.396307870367</v>
      </c>
      <c r="B58" s="1" t="s">
        <v>9</v>
      </c>
      <c r="C58" s="1"/>
      <c r="D58" s="1"/>
      <c r="E58" s="1">
        <v>10</v>
      </c>
      <c r="F58" s="1" t="s">
        <v>14</v>
      </c>
      <c r="G58" s="1"/>
      <c r="H58" s="1"/>
      <c r="I58" s="1" t="s">
        <v>14</v>
      </c>
      <c r="J58" s="1"/>
      <c r="K58" s="1" t="s">
        <v>72</v>
      </c>
      <c r="L58" s="3">
        <v>43774</v>
      </c>
      <c r="M58" s="4"/>
      <c r="N58" s="1">
        <v>1</v>
      </c>
      <c r="O58" s="1"/>
    </row>
    <row r="59" spans="1:15" ht="30" customHeight="1" thickBot="1" x14ac:dyDescent="0.35">
      <c r="A59" s="2">
        <v>43784.396886574075</v>
      </c>
      <c r="B59" s="1" t="s">
        <v>9</v>
      </c>
      <c r="C59" s="1"/>
      <c r="D59" s="1"/>
      <c r="E59" s="1">
        <v>450</v>
      </c>
      <c r="F59" s="1" t="s">
        <v>14</v>
      </c>
      <c r="G59" s="1"/>
      <c r="H59" s="1"/>
      <c r="I59" s="1" t="s">
        <v>14</v>
      </c>
      <c r="J59" s="1"/>
      <c r="K59" s="1" t="s">
        <v>73</v>
      </c>
      <c r="L59" s="3">
        <v>43775</v>
      </c>
      <c r="M59" s="4"/>
      <c r="N59" s="1">
        <v>1</v>
      </c>
      <c r="O59" s="1"/>
    </row>
    <row r="60" spans="1:15" ht="30" customHeight="1" thickBot="1" x14ac:dyDescent="0.35">
      <c r="A60" s="2">
        <v>43784.397372685184</v>
      </c>
      <c r="B60" s="1" t="s">
        <v>9</v>
      </c>
      <c r="C60" s="1"/>
      <c r="D60" s="1"/>
      <c r="E60" s="1">
        <v>13.6</v>
      </c>
      <c r="F60" s="1" t="s">
        <v>20</v>
      </c>
      <c r="G60" s="1"/>
      <c r="H60" s="1" t="s">
        <v>74</v>
      </c>
      <c r="I60" s="1"/>
      <c r="J60" s="1"/>
      <c r="K60" s="1" t="s">
        <v>75</v>
      </c>
      <c r="L60" s="3">
        <v>43775</v>
      </c>
      <c r="M60" s="4"/>
      <c r="N60" s="1">
        <v>1</v>
      </c>
      <c r="O60" s="1"/>
    </row>
    <row r="61" spans="1:15" ht="30" customHeight="1" thickBot="1" x14ac:dyDescent="0.35">
      <c r="A61" s="2">
        <v>43784.39806712963</v>
      </c>
      <c r="B61" s="1" t="s">
        <v>9</v>
      </c>
      <c r="C61" s="1"/>
      <c r="D61" s="1"/>
      <c r="E61" s="1">
        <v>16.25</v>
      </c>
      <c r="F61" s="1" t="s">
        <v>14</v>
      </c>
      <c r="G61" s="1"/>
      <c r="H61" s="1"/>
      <c r="I61" s="1" t="s">
        <v>14</v>
      </c>
      <c r="J61" s="1"/>
      <c r="K61" s="1" t="s">
        <v>76</v>
      </c>
      <c r="L61" s="3">
        <v>43775</v>
      </c>
      <c r="M61" s="4"/>
      <c r="N61" s="1">
        <v>1</v>
      </c>
      <c r="O61" s="1"/>
    </row>
    <row r="62" spans="1:15" ht="30" customHeight="1" thickBot="1" x14ac:dyDescent="0.35">
      <c r="A62" s="2">
        <v>43784.398564814815</v>
      </c>
      <c r="B62" s="1" t="s">
        <v>9</v>
      </c>
      <c r="C62" s="1"/>
      <c r="D62" s="1"/>
      <c r="E62" s="1">
        <v>52.5</v>
      </c>
      <c r="F62" s="1" t="s">
        <v>14</v>
      </c>
      <c r="G62" s="1"/>
      <c r="H62" s="1"/>
      <c r="I62" s="1" t="s">
        <v>77</v>
      </c>
      <c r="J62" s="1"/>
      <c r="K62" s="1" t="s">
        <v>78</v>
      </c>
      <c r="L62" s="3">
        <v>43775</v>
      </c>
      <c r="M62" s="4"/>
      <c r="N62" s="1">
        <v>1</v>
      </c>
      <c r="O62" s="1"/>
    </row>
    <row r="63" spans="1:15" ht="30" customHeight="1" thickBot="1" x14ac:dyDescent="0.35">
      <c r="A63" s="2">
        <v>43784.398946759262</v>
      </c>
      <c r="B63" s="1" t="s">
        <v>9</v>
      </c>
      <c r="C63" s="1"/>
      <c r="D63" s="1"/>
      <c r="E63" s="1">
        <v>150</v>
      </c>
      <c r="F63" s="1" t="s">
        <v>10</v>
      </c>
      <c r="G63" s="1" t="s">
        <v>10</v>
      </c>
      <c r="H63" s="1"/>
      <c r="I63" s="1"/>
      <c r="J63" s="1"/>
      <c r="K63" s="1" t="s">
        <v>79</v>
      </c>
      <c r="L63" s="3">
        <v>43775</v>
      </c>
      <c r="M63" s="4"/>
      <c r="N63" s="1">
        <v>1</v>
      </c>
      <c r="O63" s="1"/>
    </row>
    <row r="64" spans="1:15" ht="30" customHeight="1" thickBot="1" x14ac:dyDescent="0.35">
      <c r="A64" s="2">
        <v>43784.399537037039</v>
      </c>
      <c r="B64" s="1" t="s">
        <v>9</v>
      </c>
      <c r="C64" s="1"/>
      <c r="D64" s="1"/>
      <c r="E64" s="1">
        <v>105</v>
      </c>
      <c r="F64" s="1" t="s">
        <v>20</v>
      </c>
      <c r="G64" s="1"/>
      <c r="H64" s="1" t="s">
        <v>22</v>
      </c>
      <c r="I64" s="1"/>
      <c r="J64" s="1"/>
      <c r="K64" s="1" t="s">
        <v>80</v>
      </c>
      <c r="L64" s="3">
        <v>43775</v>
      </c>
      <c r="M64" s="4"/>
      <c r="N64" s="1">
        <v>1</v>
      </c>
      <c r="O64" s="1"/>
    </row>
    <row r="65" spans="1:15" ht="30" customHeight="1" thickBot="1" x14ac:dyDescent="0.35">
      <c r="A65" s="2">
        <v>43784.400104166663</v>
      </c>
      <c r="B65" s="1" t="s">
        <v>9</v>
      </c>
      <c r="C65" s="1"/>
      <c r="D65" s="1"/>
      <c r="E65" s="1">
        <v>589</v>
      </c>
      <c r="F65" s="1" t="s">
        <v>10</v>
      </c>
      <c r="G65" s="1" t="s">
        <v>10</v>
      </c>
      <c r="H65" s="1"/>
      <c r="I65" s="1"/>
      <c r="J65" s="1"/>
      <c r="K65" s="1" t="s">
        <v>81</v>
      </c>
      <c r="L65" s="3">
        <v>43775</v>
      </c>
      <c r="M65" s="4"/>
      <c r="N65" s="1">
        <v>1</v>
      </c>
      <c r="O65" s="1"/>
    </row>
    <row r="66" spans="1:15" ht="30" customHeight="1" thickBot="1" x14ac:dyDescent="0.35">
      <c r="A66" s="2">
        <v>43784.400902777779</v>
      </c>
      <c r="B66" s="1" t="s">
        <v>9</v>
      </c>
      <c r="C66" s="1"/>
      <c r="D66" s="1"/>
      <c r="E66" s="1">
        <v>2</v>
      </c>
      <c r="F66" s="1" t="s">
        <v>20</v>
      </c>
      <c r="G66" s="1"/>
      <c r="H66" s="1" t="s">
        <v>30</v>
      </c>
      <c r="I66" s="1"/>
      <c r="J66" s="1"/>
      <c r="K66" s="1" t="s">
        <v>82</v>
      </c>
      <c r="L66" s="3">
        <v>43775</v>
      </c>
      <c r="M66" s="4"/>
      <c r="N66" s="1">
        <v>1</v>
      </c>
      <c r="O66" s="1"/>
    </row>
    <row r="67" spans="1:15" ht="30" customHeight="1" thickBot="1" x14ac:dyDescent="0.35">
      <c r="A67" s="2">
        <v>43784.401493055557</v>
      </c>
      <c r="B67" s="1" t="s">
        <v>9</v>
      </c>
      <c r="C67" s="1"/>
      <c r="D67" s="1"/>
      <c r="E67" s="1">
        <v>38</v>
      </c>
      <c r="F67" s="1" t="s">
        <v>10</v>
      </c>
      <c r="G67" s="1" t="s">
        <v>10</v>
      </c>
      <c r="H67" s="1"/>
      <c r="I67" s="1"/>
      <c r="J67" s="1"/>
      <c r="K67" s="1" t="s">
        <v>83</v>
      </c>
      <c r="L67" s="3">
        <v>43775</v>
      </c>
      <c r="M67" s="4"/>
      <c r="N67" s="1">
        <v>1</v>
      </c>
      <c r="O67" s="1"/>
    </row>
    <row r="68" spans="1:15" ht="30" customHeight="1" thickBot="1" x14ac:dyDescent="0.35">
      <c r="A68" s="2">
        <v>43787.955601851849</v>
      </c>
      <c r="B68" s="1" t="s">
        <v>9</v>
      </c>
      <c r="C68" s="1"/>
      <c r="D68" s="1"/>
      <c r="E68" s="1">
        <v>30</v>
      </c>
      <c r="F68" s="1" t="s">
        <v>20</v>
      </c>
      <c r="G68" s="1"/>
      <c r="H68" s="1" t="s">
        <v>84</v>
      </c>
      <c r="I68" s="1"/>
      <c r="J68" s="1"/>
      <c r="K68" s="1" t="s">
        <v>85</v>
      </c>
      <c r="L68" s="3">
        <v>43787</v>
      </c>
      <c r="M68" s="4"/>
      <c r="N68" s="1">
        <v>1</v>
      </c>
      <c r="O68" s="1"/>
    </row>
    <row r="69" spans="1:15" ht="30" customHeight="1" thickBot="1" x14ac:dyDescent="0.35">
      <c r="A69" s="2">
        <v>43787.956064814818</v>
      </c>
      <c r="B69" s="1" t="s">
        <v>9</v>
      </c>
      <c r="C69" s="1"/>
      <c r="D69" s="1"/>
      <c r="E69" s="1">
        <v>24</v>
      </c>
      <c r="F69" s="1" t="s">
        <v>10</v>
      </c>
      <c r="G69" s="1" t="s">
        <v>24</v>
      </c>
      <c r="H69" s="1"/>
      <c r="I69" s="1"/>
      <c r="J69" s="1"/>
      <c r="K69" s="1" t="s">
        <v>86</v>
      </c>
      <c r="L69" s="3">
        <v>43787</v>
      </c>
      <c r="M69" s="4"/>
      <c r="N69" s="1">
        <v>1</v>
      </c>
      <c r="O69" s="1"/>
    </row>
    <row r="70" spans="1:15" ht="30" customHeight="1" thickBot="1" x14ac:dyDescent="0.35">
      <c r="A70" s="2">
        <v>43787.956412037034</v>
      </c>
      <c r="B70" s="1" t="s">
        <v>9</v>
      </c>
      <c r="C70" s="1"/>
      <c r="D70" s="1"/>
      <c r="E70" s="1">
        <v>150</v>
      </c>
      <c r="F70" s="1" t="s">
        <v>14</v>
      </c>
      <c r="G70" s="1"/>
      <c r="H70" s="1"/>
      <c r="I70" s="1" t="s">
        <v>14</v>
      </c>
      <c r="J70" s="1"/>
      <c r="K70" s="1" t="s">
        <v>87</v>
      </c>
      <c r="L70" s="3">
        <v>43787</v>
      </c>
      <c r="M70" s="4"/>
      <c r="N70" s="1">
        <v>1</v>
      </c>
      <c r="O70" s="1"/>
    </row>
    <row r="71" spans="1:15" ht="30" customHeight="1" thickBot="1" x14ac:dyDescent="0.35">
      <c r="A71" s="2">
        <v>43787.956828703704</v>
      </c>
      <c r="B71" s="1" t="s">
        <v>9</v>
      </c>
      <c r="C71" s="1"/>
      <c r="D71" s="1"/>
      <c r="E71" s="1">
        <v>61</v>
      </c>
      <c r="F71" s="1" t="s">
        <v>10</v>
      </c>
      <c r="G71" s="1" t="s">
        <v>10</v>
      </c>
      <c r="H71" s="1"/>
      <c r="I71" s="1"/>
      <c r="J71" s="1"/>
      <c r="K71" s="1" t="s">
        <v>88</v>
      </c>
      <c r="L71" s="3">
        <v>43787</v>
      </c>
      <c r="M71" s="4"/>
      <c r="N71" s="1">
        <v>1</v>
      </c>
      <c r="O71" s="1"/>
    </row>
    <row r="72" spans="1:15" ht="30" customHeight="1" thickBot="1" x14ac:dyDescent="0.35">
      <c r="A72" s="2">
        <v>43787.957685185182</v>
      </c>
      <c r="B72" s="1" t="s">
        <v>9</v>
      </c>
      <c r="C72" s="1"/>
      <c r="D72" s="1"/>
      <c r="E72" s="1">
        <v>100</v>
      </c>
      <c r="F72" s="1" t="s">
        <v>10</v>
      </c>
      <c r="G72" s="1" t="s">
        <v>10</v>
      </c>
      <c r="H72" s="1"/>
      <c r="I72" s="1"/>
      <c r="J72" s="1"/>
      <c r="K72" s="1" t="s">
        <v>89</v>
      </c>
      <c r="L72" s="3">
        <v>43787</v>
      </c>
      <c r="M72" s="4"/>
      <c r="N72" s="1">
        <v>1</v>
      </c>
      <c r="O72" s="1"/>
    </row>
    <row r="73" spans="1:15" ht="30" customHeight="1" thickBot="1" x14ac:dyDescent="0.35">
      <c r="A73" s="2">
        <v>43787.95853009259</v>
      </c>
      <c r="B73" s="1" t="s">
        <v>17</v>
      </c>
      <c r="C73" s="1">
        <v>1950</v>
      </c>
      <c r="D73" s="1" t="s">
        <v>90</v>
      </c>
      <c r="E73" s="1"/>
      <c r="F73" s="1"/>
      <c r="G73" s="1"/>
      <c r="H73" s="1"/>
      <c r="I73" s="1"/>
      <c r="J73" s="1"/>
      <c r="K73" s="1" t="s">
        <v>91</v>
      </c>
      <c r="L73" s="3">
        <v>43787</v>
      </c>
      <c r="M73" s="4"/>
      <c r="N73" s="1">
        <v>1</v>
      </c>
      <c r="O73" s="1"/>
    </row>
    <row r="74" spans="1:15" ht="30" customHeight="1" thickBot="1" x14ac:dyDescent="0.35">
      <c r="A74" s="2">
        <v>43787.959050925929</v>
      </c>
      <c r="B74" s="1" t="s">
        <v>9</v>
      </c>
      <c r="C74" s="1"/>
      <c r="D74" s="1"/>
      <c r="E74" s="1">
        <v>1050</v>
      </c>
      <c r="F74" s="1" t="s">
        <v>10</v>
      </c>
      <c r="G74" s="1" t="s">
        <v>34</v>
      </c>
      <c r="H74" s="1"/>
      <c r="I74" s="1"/>
      <c r="J74" s="1"/>
      <c r="K74" s="1" t="s">
        <v>92</v>
      </c>
      <c r="L74" s="3">
        <v>43787</v>
      </c>
      <c r="M74" s="4"/>
      <c r="N74" s="1">
        <v>1</v>
      </c>
      <c r="O74" s="1"/>
    </row>
    <row r="75" spans="1:15" ht="30" customHeight="1" thickBot="1" x14ac:dyDescent="0.35">
      <c r="A75" s="2">
        <v>43787.962256944447</v>
      </c>
      <c r="B75" s="1" t="s">
        <v>9</v>
      </c>
      <c r="C75" s="1"/>
      <c r="D75" s="1"/>
      <c r="E75" s="1">
        <v>7.5</v>
      </c>
      <c r="F75" s="1" t="s">
        <v>14</v>
      </c>
      <c r="G75" s="1"/>
      <c r="H75" s="1"/>
      <c r="I75" s="1" t="s">
        <v>14</v>
      </c>
      <c r="J75" s="1"/>
      <c r="K75" s="1" t="s">
        <v>93</v>
      </c>
      <c r="L75" s="3">
        <v>43786</v>
      </c>
      <c r="M75" s="4"/>
      <c r="N75" s="1">
        <v>1</v>
      </c>
      <c r="O75" s="1"/>
    </row>
    <row r="76" spans="1:15" ht="30" customHeight="1" thickBot="1" x14ac:dyDescent="0.35">
      <c r="A76" s="2">
        <v>43787.962777777779</v>
      </c>
      <c r="B76" s="1" t="s">
        <v>9</v>
      </c>
      <c r="C76" s="1"/>
      <c r="D76" s="1"/>
      <c r="E76" s="1">
        <v>24</v>
      </c>
      <c r="F76" s="1" t="s">
        <v>20</v>
      </c>
      <c r="G76" s="1"/>
      <c r="H76" s="1" t="s">
        <v>84</v>
      </c>
      <c r="I76" s="1"/>
      <c r="J76" s="1"/>
      <c r="K76" s="1" t="s">
        <v>94</v>
      </c>
      <c r="L76" s="3">
        <v>43786</v>
      </c>
      <c r="M76" s="4"/>
      <c r="N76" s="1">
        <v>1</v>
      </c>
      <c r="O76" s="1"/>
    </row>
    <row r="77" spans="1:15" ht="30" customHeight="1" thickBot="1" x14ac:dyDescent="0.35">
      <c r="A77" s="2">
        <v>43787.963356481479</v>
      </c>
      <c r="B77" s="1" t="s">
        <v>9</v>
      </c>
      <c r="C77" s="1"/>
      <c r="D77" s="1"/>
      <c r="E77" s="1">
        <v>225</v>
      </c>
      <c r="F77" s="1" t="s">
        <v>14</v>
      </c>
      <c r="G77" s="1"/>
      <c r="H77" s="1"/>
      <c r="I77" s="1" t="s">
        <v>14</v>
      </c>
      <c r="J77" s="1"/>
      <c r="K77" s="1" t="s">
        <v>95</v>
      </c>
      <c r="L77" s="3">
        <v>43786</v>
      </c>
      <c r="M77" s="4"/>
      <c r="N77" s="1">
        <v>1</v>
      </c>
      <c r="O77" s="1"/>
    </row>
    <row r="78" spans="1:15" ht="30" customHeight="1" thickBot="1" x14ac:dyDescent="0.35">
      <c r="A78" s="2">
        <v>43787.964050925926</v>
      </c>
      <c r="B78" s="1" t="s">
        <v>9</v>
      </c>
      <c r="C78" s="1"/>
      <c r="D78" s="1"/>
      <c r="E78" s="1">
        <v>44</v>
      </c>
      <c r="F78" s="1" t="s">
        <v>20</v>
      </c>
      <c r="G78" s="1"/>
      <c r="H78" s="1" t="s">
        <v>26</v>
      </c>
      <c r="I78" s="1"/>
      <c r="J78" s="1"/>
      <c r="K78" s="1" t="s">
        <v>96</v>
      </c>
      <c r="L78" s="3">
        <v>43786</v>
      </c>
      <c r="M78" s="4"/>
      <c r="N78" s="1">
        <v>1</v>
      </c>
      <c r="O78" s="1"/>
    </row>
    <row r="79" spans="1:15" ht="30" customHeight="1" thickBot="1" x14ac:dyDescent="0.35">
      <c r="A79" s="2">
        <v>43787.964479166665</v>
      </c>
      <c r="B79" s="1" t="s">
        <v>9</v>
      </c>
      <c r="C79" s="1"/>
      <c r="D79" s="1"/>
      <c r="E79" s="1">
        <v>100</v>
      </c>
      <c r="F79" s="1" t="s">
        <v>10</v>
      </c>
      <c r="G79" s="1" t="s">
        <v>10</v>
      </c>
      <c r="H79" s="1"/>
      <c r="I79" s="1"/>
      <c r="J79" s="1"/>
      <c r="K79" s="1" t="s">
        <v>97</v>
      </c>
      <c r="L79" s="3">
        <v>43786</v>
      </c>
      <c r="M79" s="4"/>
      <c r="N79" s="1">
        <v>1</v>
      </c>
      <c r="O79" s="1"/>
    </row>
    <row r="80" spans="1:15" ht="30" customHeight="1" thickBot="1" x14ac:dyDescent="0.35">
      <c r="A80" s="2">
        <v>43787.964965277781</v>
      </c>
      <c r="B80" s="1" t="s">
        <v>9</v>
      </c>
      <c r="C80" s="1"/>
      <c r="D80" s="1"/>
      <c r="E80" s="1">
        <v>150</v>
      </c>
      <c r="F80" s="1" t="s">
        <v>14</v>
      </c>
      <c r="G80" s="1"/>
      <c r="H80" s="1"/>
      <c r="I80" s="1" t="s">
        <v>14</v>
      </c>
      <c r="J80" s="1"/>
      <c r="K80" s="1" t="s">
        <v>98</v>
      </c>
      <c r="L80" s="3">
        <v>43786</v>
      </c>
      <c r="M80" s="4"/>
      <c r="N80" s="1">
        <v>1</v>
      </c>
      <c r="O80" s="1"/>
    </row>
    <row r="81" spans="1:15" ht="30" customHeight="1" thickBot="1" x14ac:dyDescent="0.35">
      <c r="A81" s="2">
        <v>43788.704108796293</v>
      </c>
      <c r="B81" s="1" t="s">
        <v>9</v>
      </c>
      <c r="C81" s="1"/>
      <c r="D81" s="1"/>
      <c r="E81" s="1">
        <v>22</v>
      </c>
      <c r="F81" s="1" t="s">
        <v>20</v>
      </c>
      <c r="G81" s="1"/>
      <c r="H81" s="1" t="s">
        <v>45</v>
      </c>
      <c r="I81" s="1"/>
      <c r="J81" s="1"/>
      <c r="K81" s="1" t="s">
        <v>99</v>
      </c>
      <c r="L81" s="3">
        <v>43788</v>
      </c>
      <c r="M81" s="4"/>
      <c r="N81" s="1">
        <v>119</v>
      </c>
      <c r="O81" s="1"/>
    </row>
    <row r="82" spans="1:15" ht="30" customHeight="1" thickBot="1" x14ac:dyDescent="0.35">
      <c r="A82" s="2">
        <v>43788.704710648148</v>
      </c>
      <c r="B82" s="1" t="s">
        <v>9</v>
      </c>
      <c r="C82" s="1"/>
      <c r="D82" s="1"/>
      <c r="E82" s="1">
        <v>352</v>
      </c>
      <c r="F82" s="1" t="s">
        <v>60</v>
      </c>
      <c r="G82" s="1"/>
      <c r="H82" s="1"/>
      <c r="I82" s="1"/>
      <c r="J82" s="1"/>
      <c r="K82" s="1" t="s">
        <v>99</v>
      </c>
      <c r="L82" s="3">
        <v>43788</v>
      </c>
      <c r="M82" s="4"/>
      <c r="N82" s="1">
        <v>119</v>
      </c>
      <c r="O82" s="1"/>
    </row>
    <row r="83" spans="1:15" ht="30" customHeight="1" thickBot="1" x14ac:dyDescent="0.35">
      <c r="A83" s="2">
        <v>43788.705034722225</v>
      </c>
      <c r="B83" s="1" t="s">
        <v>9</v>
      </c>
      <c r="C83" s="1"/>
      <c r="D83" s="1"/>
      <c r="E83" s="1">
        <v>2</v>
      </c>
      <c r="F83" s="1" t="s">
        <v>14</v>
      </c>
      <c r="G83" s="1"/>
      <c r="H83" s="1"/>
      <c r="I83" s="1" t="s">
        <v>100</v>
      </c>
      <c r="J83" s="1"/>
      <c r="K83" s="1" t="s">
        <v>101</v>
      </c>
      <c r="L83" s="3">
        <v>43788</v>
      </c>
      <c r="M83" s="4"/>
      <c r="N83" s="1">
        <v>1</v>
      </c>
      <c r="O83" s="1"/>
    </row>
    <row r="84" spans="1:15" ht="30" customHeight="1" thickBot="1" x14ac:dyDescent="0.35">
      <c r="A84" s="2">
        <v>43788.706064814818</v>
      </c>
      <c r="B84" s="1" t="s">
        <v>9</v>
      </c>
      <c r="C84" s="1"/>
      <c r="D84" s="1"/>
      <c r="E84" s="1">
        <v>12</v>
      </c>
      <c r="F84" s="1" t="s">
        <v>20</v>
      </c>
      <c r="G84" s="1"/>
      <c r="H84" s="1" t="s">
        <v>84</v>
      </c>
      <c r="I84" s="1"/>
      <c r="J84" s="1"/>
      <c r="K84" s="1" t="s">
        <v>102</v>
      </c>
      <c r="L84" s="3">
        <v>43788</v>
      </c>
      <c r="M84" s="4"/>
      <c r="N84" s="1">
        <v>1</v>
      </c>
      <c r="O84" s="1"/>
    </row>
    <row r="85" spans="1:15" ht="30" customHeight="1" thickBot="1" x14ac:dyDescent="0.35">
      <c r="A85" s="2">
        <v>43788.774930555555</v>
      </c>
      <c r="B85" s="1" t="s">
        <v>9</v>
      </c>
      <c r="C85" s="1"/>
      <c r="D85" s="1"/>
      <c r="E85" s="1">
        <v>50</v>
      </c>
      <c r="F85" s="1" t="s">
        <v>20</v>
      </c>
      <c r="G85" s="1"/>
      <c r="H85" s="1" t="s">
        <v>22</v>
      </c>
      <c r="I85" s="1"/>
      <c r="J85" s="1"/>
      <c r="K85" s="1" t="s">
        <v>99</v>
      </c>
      <c r="L85" s="3">
        <v>43788</v>
      </c>
      <c r="M85" s="4"/>
      <c r="N85" s="1">
        <v>119</v>
      </c>
      <c r="O85" s="1"/>
    </row>
    <row r="86" spans="1:15" ht="30" customHeight="1" thickBot="1" x14ac:dyDescent="0.35">
      <c r="A86" s="2">
        <v>43788.843935185185</v>
      </c>
      <c r="B86" s="1" t="s">
        <v>9</v>
      </c>
      <c r="C86" s="1"/>
      <c r="D86" s="1"/>
      <c r="E86" s="1">
        <v>50</v>
      </c>
      <c r="F86" s="1" t="s">
        <v>10</v>
      </c>
      <c r="G86" s="1" t="s">
        <v>37</v>
      </c>
      <c r="H86" s="1"/>
      <c r="I86" s="1"/>
      <c r="J86" s="1"/>
      <c r="K86" s="1" t="s">
        <v>99</v>
      </c>
      <c r="L86" s="3">
        <v>43788</v>
      </c>
      <c r="M86" s="4"/>
      <c r="N86" s="1">
        <v>119</v>
      </c>
      <c r="O86" s="1"/>
    </row>
    <row r="87" spans="1:15" ht="30" customHeight="1" thickBot="1" x14ac:dyDescent="0.35">
      <c r="A87" s="2">
        <v>43788.844305555554</v>
      </c>
      <c r="B87" s="1" t="s">
        <v>9</v>
      </c>
      <c r="C87" s="1"/>
      <c r="D87" s="1"/>
      <c r="E87" s="1">
        <v>50</v>
      </c>
      <c r="F87" s="1" t="s">
        <v>14</v>
      </c>
      <c r="G87" s="1"/>
      <c r="H87" s="1"/>
      <c r="I87" s="1" t="s">
        <v>14</v>
      </c>
      <c r="J87" s="1"/>
      <c r="K87" s="1" t="s">
        <v>103</v>
      </c>
      <c r="L87" s="3">
        <v>43788</v>
      </c>
      <c r="M87" s="4"/>
      <c r="N87" s="1">
        <v>1</v>
      </c>
      <c r="O87" s="1"/>
    </row>
    <row r="88" spans="1:15" ht="30" customHeight="1" thickBot="1" x14ac:dyDescent="0.35">
      <c r="A88" s="2">
        <v>43788.844907407409</v>
      </c>
      <c r="B88" s="1" t="s">
        <v>9</v>
      </c>
      <c r="C88" s="1"/>
      <c r="D88" s="1"/>
      <c r="E88" s="1">
        <v>33</v>
      </c>
      <c r="F88" s="1" t="s">
        <v>14</v>
      </c>
      <c r="G88" s="1"/>
      <c r="H88" s="1"/>
      <c r="I88" s="1" t="s">
        <v>14</v>
      </c>
      <c r="J88" s="1"/>
      <c r="K88" s="1" t="s">
        <v>104</v>
      </c>
      <c r="L88" s="3">
        <v>43788</v>
      </c>
      <c r="M88" s="4"/>
      <c r="N88" s="1">
        <v>1</v>
      </c>
      <c r="O88" s="1"/>
    </row>
    <row r="89" spans="1:15" ht="30" customHeight="1" thickBot="1" x14ac:dyDescent="0.35">
      <c r="A89" s="2">
        <v>43789.346273148149</v>
      </c>
      <c r="B89" s="1" t="s">
        <v>9</v>
      </c>
      <c r="C89" s="1"/>
      <c r="D89" s="1"/>
      <c r="E89" s="1">
        <v>11</v>
      </c>
      <c r="F89" s="1" t="s">
        <v>20</v>
      </c>
      <c r="G89" s="1"/>
      <c r="H89" s="1" t="s">
        <v>45</v>
      </c>
      <c r="I89" s="1"/>
      <c r="J89" s="1"/>
      <c r="K89" s="1" t="s">
        <v>99</v>
      </c>
      <c r="L89" s="3">
        <v>43788</v>
      </c>
      <c r="M89" s="4"/>
      <c r="N89" s="1">
        <v>119</v>
      </c>
      <c r="O89" s="1"/>
    </row>
    <row r="90" spans="1:15" ht="30" customHeight="1" thickBot="1" x14ac:dyDescent="0.35">
      <c r="A90" s="2">
        <v>43789.346712962964</v>
      </c>
      <c r="B90" s="1" t="s">
        <v>9</v>
      </c>
      <c r="C90" s="1"/>
      <c r="D90" s="1"/>
      <c r="E90" s="1">
        <v>12</v>
      </c>
      <c r="F90" s="1" t="s">
        <v>14</v>
      </c>
      <c r="G90" s="1"/>
      <c r="H90" s="1"/>
      <c r="I90" s="1" t="s">
        <v>14</v>
      </c>
      <c r="J90" s="1"/>
      <c r="K90" s="1" t="s">
        <v>105</v>
      </c>
      <c r="L90" s="3">
        <v>43788</v>
      </c>
      <c r="M90" s="4"/>
      <c r="N90" s="1">
        <v>1</v>
      </c>
      <c r="O90" s="1"/>
    </row>
    <row r="91" spans="1:15" ht="30" customHeight="1" thickBot="1" x14ac:dyDescent="0.35">
      <c r="A91" s="2">
        <v>43789.993472222224</v>
      </c>
      <c r="B91" s="1" t="s">
        <v>9</v>
      </c>
      <c r="C91" s="1"/>
      <c r="D91" s="1"/>
      <c r="E91" s="1">
        <v>19</v>
      </c>
      <c r="F91" s="1" t="s">
        <v>20</v>
      </c>
      <c r="G91" s="1"/>
      <c r="H91" s="1" t="s">
        <v>74</v>
      </c>
      <c r="I91" s="1"/>
      <c r="J91" s="1"/>
      <c r="K91" s="1" t="s">
        <v>106</v>
      </c>
      <c r="L91" s="3">
        <v>43789</v>
      </c>
      <c r="M91" s="4"/>
      <c r="N91" s="1">
        <v>1</v>
      </c>
      <c r="O91" s="1"/>
    </row>
    <row r="92" spans="1:15" ht="30" customHeight="1" thickBot="1" x14ac:dyDescent="0.35">
      <c r="A92" s="2">
        <v>43789.994259259256</v>
      </c>
      <c r="B92" s="1" t="s">
        <v>9</v>
      </c>
      <c r="C92" s="1"/>
      <c r="D92" s="1"/>
      <c r="E92" s="1">
        <v>100</v>
      </c>
      <c r="F92" s="1" t="s">
        <v>14</v>
      </c>
      <c r="G92" s="1"/>
      <c r="H92" s="1"/>
      <c r="I92" s="1" t="s">
        <v>14</v>
      </c>
      <c r="J92" s="1"/>
      <c r="K92" s="1" t="s">
        <v>107</v>
      </c>
      <c r="L92" s="3">
        <v>43789</v>
      </c>
      <c r="M92" s="4"/>
      <c r="N92" s="1">
        <v>1</v>
      </c>
      <c r="O92" s="1"/>
    </row>
    <row r="93" spans="1:15" ht="30" customHeight="1" thickBot="1" x14ac:dyDescent="0.35">
      <c r="A93" s="2">
        <v>43789.995405092595</v>
      </c>
      <c r="B93" s="1" t="s">
        <v>9</v>
      </c>
      <c r="C93" s="1"/>
      <c r="D93" s="1"/>
      <c r="E93" s="1">
        <v>69.38</v>
      </c>
      <c r="F93" s="1" t="s">
        <v>10</v>
      </c>
      <c r="G93" s="1" t="s">
        <v>10</v>
      </c>
      <c r="H93" s="1"/>
      <c r="I93" s="1"/>
      <c r="J93" s="1"/>
      <c r="K93" s="1" t="s">
        <v>108</v>
      </c>
      <c r="L93" s="3">
        <v>43789</v>
      </c>
      <c r="M93" s="4"/>
      <c r="N93" s="1">
        <v>1</v>
      </c>
      <c r="O93" s="1"/>
    </row>
    <row r="94" spans="1:15" ht="30" customHeight="1" thickBot="1" x14ac:dyDescent="0.35">
      <c r="A94" s="2">
        <v>43789.995949074073</v>
      </c>
      <c r="B94" s="1" t="s">
        <v>9</v>
      </c>
      <c r="C94" s="1"/>
      <c r="D94" s="1"/>
      <c r="E94" s="1">
        <v>73</v>
      </c>
      <c r="F94" s="1" t="s">
        <v>10</v>
      </c>
      <c r="G94" s="1" t="s">
        <v>37</v>
      </c>
      <c r="H94" s="1"/>
      <c r="I94" s="1"/>
      <c r="J94" s="1"/>
      <c r="K94" s="1" t="s">
        <v>109</v>
      </c>
      <c r="L94" s="3">
        <v>43789</v>
      </c>
      <c r="M94" s="4"/>
      <c r="N94" s="1">
        <v>2</v>
      </c>
      <c r="O94" s="1"/>
    </row>
    <row r="95" spans="1:15" ht="30" customHeight="1" thickBot="1" x14ac:dyDescent="0.35">
      <c r="A95" s="2">
        <v>43789.996319444443</v>
      </c>
      <c r="B95" s="1" t="s">
        <v>9</v>
      </c>
      <c r="C95" s="1"/>
      <c r="D95" s="1"/>
      <c r="E95" s="1">
        <v>73</v>
      </c>
      <c r="F95" s="1" t="s">
        <v>10</v>
      </c>
      <c r="G95" s="1" t="s">
        <v>24</v>
      </c>
      <c r="H95" s="1"/>
      <c r="I95" s="1"/>
      <c r="J95" s="1"/>
      <c r="K95" s="1" t="s">
        <v>3047</v>
      </c>
      <c r="L95" s="3">
        <v>43789</v>
      </c>
      <c r="M95" s="4"/>
      <c r="N95" s="1">
        <v>2</v>
      </c>
      <c r="O95" s="1"/>
    </row>
    <row r="96" spans="1:15" ht="30" customHeight="1" thickBot="1" x14ac:dyDescent="0.35">
      <c r="A96" s="2">
        <v>43789.996863425928</v>
      </c>
      <c r="B96" s="1" t="s">
        <v>9</v>
      </c>
      <c r="C96" s="1"/>
      <c r="D96" s="1"/>
      <c r="E96" s="1">
        <v>21</v>
      </c>
      <c r="F96" s="1" t="s">
        <v>20</v>
      </c>
      <c r="G96" s="1"/>
      <c r="H96" s="1" t="s">
        <v>110</v>
      </c>
      <c r="I96" s="1"/>
      <c r="J96" s="1"/>
      <c r="K96" s="1" t="s">
        <v>111</v>
      </c>
      <c r="L96" s="3">
        <v>43789</v>
      </c>
      <c r="M96" s="4"/>
      <c r="N96" s="1">
        <v>1</v>
      </c>
      <c r="O96" s="1"/>
    </row>
    <row r="97" spans="1:15" ht="30" customHeight="1" thickBot="1" x14ac:dyDescent="0.35">
      <c r="A97" s="2">
        <v>43789.99722222222</v>
      </c>
      <c r="B97" s="1" t="s">
        <v>9</v>
      </c>
      <c r="C97" s="1"/>
      <c r="D97" s="1"/>
      <c r="E97" s="1">
        <v>75</v>
      </c>
      <c r="F97" s="1" t="s">
        <v>10</v>
      </c>
      <c r="G97" s="1" t="s">
        <v>10</v>
      </c>
      <c r="H97" s="1"/>
      <c r="I97" s="1"/>
      <c r="J97" s="1"/>
      <c r="K97" s="1" t="s">
        <v>112</v>
      </c>
      <c r="L97" s="3">
        <v>43789</v>
      </c>
      <c r="M97" s="4"/>
      <c r="N97" s="1">
        <v>1</v>
      </c>
      <c r="O97" s="1"/>
    </row>
    <row r="98" spans="1:15" ht="30" customHeight="1" thickBot="1" x14ac:dyDescent="0.35">
      <c r="A98" s="2">
        <v>43789.997615740744</v>
      </c>
      <c r="B98" s="1" t="s">
        <v>9</v>
      </c>
      <c r="C98" s="1"/>
      <c r="D98" s="1"/>
      <c r="E98" s="1">
        <v>52</v>
      </c>
      <c r="F98" s="1" t="s">
        <v>10</v>
      </c>
      <c r="G98" s="1" t="s">
        <v>10</v>
      </c>
      <c r="H98" s="1"/>
      <c r="I98" s="1"/>
      <c r="J98" s="1"/>
      <c r="K98" s="1" t="s">
        <v>113</v>
      </c>
      <c r="L98" s="3">
        <v>43789</v>
      </c>
      <c r="M98" s="4"/>
      <c r="N98" s="1">
        <v>1</v>
      </c>
      <c r="O98" s="1"/>
    </row>
    <row r="99" spans="1:15" ht="30" customHeight="1" thickBot="1" x14ac:dyDescent="0.35">
      <c r="A99" s="2">
        <v>43789.998159722221</v>
      </c>
      <c r="B99" s="1" t="s">
        <v>9</v>
      </c>
      <c r="C99" s="1"/>
      <c r="D99" s="1"/>
      <c r="E99" s="1">
        <v>25</v>
      </c>
      <c r="F99" s="1" t="s">
        <v>114</v>
      </c>
      <c r="G99" s="1"/>
      <c r="H99" s="1"/>
      <c r="I99" s="1"/>
      <c r="J99" s="1" t="s">
        <v>30</v>
      </c>
      <c r="K99" s="1" t="s">
        <v>115</v>
      </c>
      <c r="L99" s="3">
        <v>43789</v>
      </c>
      <c r="M99" s="4"/>
      <c r="N99" s="1">
        <v>1</v>
      </c>
      <c r="O99" s="1"/>
    </row>
    <row r="100" spans="1:15" ht="30" customHeight="1" thickBot="1" x14ac:dyDescent="0.35">
      <c r="A100" s="2">
        <v>43791.725659722222</v>
      </c>
      <c r="B100" s="1" t="s">
        <v>9</v>
      </c>
      <c r="C100" s="1"/>
      <c r="D100" s="1"/>
      <c r="E100" s="1">
        <v>45</v>
      </c>
      <c r="F100" s="1" t="s">
        <v>14</v>
      </c>
      <c r="G100" s="1"/>
      <c r="H100" s="1"/>
      <c r="I100" s="1" t="s">
        <v>14</v>
      </c>
      <c r="J100" s="1"/>
      <c r="K100" s="1" t="s">
        <v>116</v>
      </c>
      <c r="L100" s="3">
        <v>43790</v>
      </c>
      <c r="M100" s="4"/>
      <c r="N100" s="1">
        <v>1</v>
      </c>
      <c r="O100" s="1"/>
    </row>
    <row r="101" spans="1:15" ht="30" customHeight="1" thickBot="1" x14ac:dyDescent="0.35">
      <c r="A101" s="2">
        <v>43791.726111111115</v>
      </c>
      <c r="B101" s="1" t="s">
        <v>9</v>
      </c>
      <c r="C101" s="1"/>
      <c r="D101" s="1"/>
      <c r="E101" s="1">
        <v>150</v>
      </c>
      <c r="F101" s="1" t="s">
        <v>10</v>
      </c>
      <c r="G101" s="1" t="s">
        <v>10</v>
      </c>
      <c r="H101" s="1"/>
      <c r="I101" s="1"/>
      <c r="J101" s="1"/>
      <c r="K101" s="1" t="s">
        <v>99</v>
      </c>
      <c r="L101" s="3">
        <v>43790</v>
      </c>
      <c r="M101" s="4"/>
      <c r="N101" s="1">
        <v>119</v>
      </c>
      <c r="O101" s="1"/>
    </row>
    <row r="102" spans="1:15" ht="30" customHeight="1" thickBot="1" x14ac:dyDescent="0.35">
      <c r="A102" s="2">
        <v>43791.726689814815</v>
      </c>
      <c r="B102" s="1" t="s">
        <v>9</v>
      </c>
      <c r="C102" s="1"/>
      <c r="D102" s="1"/>
      <c r="E102" s="1">
        <v>19</v>
      </c>
      <c r="F102" s="1" t="s">
        <v>20</v>
      </c>
      <c r="G102" s="1"/>
      <c r="H102" s="1" t="s">
        <v>74</v>
      </c>
      <c r="I102" s="1"/>
      <c r="J102" s="1"/>
      <c r="K102" s="1" t="s">
        <v>117</v>
      </c>
      <c r="L102" s="3">
        <v>43790</v>
      </c>
      <c r="M102" s="4"/>
      <c r="N102" s="1">
        <v>1</v>
      </c>
      <c r="O102" s="1"/>
    </row>
    <row r="103" spans="1:15" ht="30" customHeight="1" thickBot="1" x14ac:dyDescent="0.35">
      <c r="A103" s="2">
        <v>43791.727685185186</v>
      </c>
      <c r="B103" s="1" t="s">
        <v>9</v>
      </c>
      <c r="C103" s="1"/>
      <c r="D103" s="1"/>
      <c r="E103" s="1">
        <v>10.5</v>
      </c>
      <c r="F103" s="1" t="s">
        <v>20</v>
      </c>
      <c r="G103" s="1"/>
      <c r="H103" s="1" t="s">
        <v>26</v>
      </c>
      <c r="I103" s="1"/>
      <c r="J103" s="1"/>
      <c r="K103" s="1" t="s">
        <v>118</v>
      </c>
      <c r="L103" s="3">
        <v>43790</v>
      </c>
      <c r="M103" s="4"/>
      <c r="N103" s="1">
        <v>1</v>
      </c>
      <c r="O103" s="1"/>
    </row>
    <row r="104" spans="1:15" ht="30" customHeight="1" thickBot="1" x14ac:dyDescent="0.35">
      <c r="A104" s="2">
        <v>43791.728078703702</v>
      </c>
      <c r="B104" s="1" t="s">
        <v>9</v>
      </c>
      <c r="C104" s="1"/>
      <c r="D104" s="1"/>
      <c r="E104" s="1">
        <v>7</v>
      </c>
      <c r="F104" s="1" t="s">
        <v>20</v>
      </c>
      <c r="G104" s="1"/>
      <c r="H104" s="1" t="s">
        <v>84</v>
      </c>
      <c r="I104" s="1"/>
      <c r="J104" s="1"/>
      <c r="K104" s="1" t="s">
        <v>119</v>
      </c>
      <c r="L104" s="3">
        <v>43789</v>
      </c>
      <c r="M104" s="4"/>
      <c r="N104" s="1">
        <v>1</v>
      </c>
      <c r="O104" s="1"/>
    </row>
    <row r="105" spans="1:15" ht="30" customHeight="1" thickBot="1" x14ac:dyDescent="0.35">
      <c r="A105" s="2">
        <v>43791.728796296295</v>
      </c>
      <c r="B105" s="1" t="s">
        <v>9</v>
      </c>
      <c r="C105" s="1"/>
      <c r="D105" s="1"/>
      <c r="E105" s="1">
        <v>41.59</v>
      </c>
      <c r="F105" s="1" t="s">
        <v>14</v>
      </c>
      <c r="G105" s="1"/>
      <c r="H105" s="1"/>
      <c r="I105" s="1" t="s">
        <v>14</v>
      </c>
      <c r="J105" s="1"/>
      <c r="K105" s="1" t="s">
        <v>120</v>
      </c>
      <c r="L105" s="3">
        <v>43790</v>
      </c>
      <c r="M105" s="4"/>
      <c r="N105" s="1">
        <v>1</v>
      </c>
      <c r="O105" s="1"/>
    </row>
    <row r="106" spans="1:15" ht="30" customHeight="1" thickBot="1" x14ac:dyDescent="0.35">
      <c r="A106" s="2">
        <v>43791.729247685187</v>
      </c>
      <c r="B106" s="1" t="s">
        <v>9</v>
      </c>
      <c r="C106" s="1"/>
      <c r="D106" s="1"/>
      <c r="E106" s="1">
        <v>105</v>
      </c>
      <c r="F106" s="1" t="s">
        <v>20</v>
      </c>
      <c r="G106" s="1"/>
      <c r="H106" s="1" t="s">
        <v>22</v>
      </c>
      <c r="I106" s="1"/>
      <c r="J106" s="1"/>
      <c r="K106" s="1" t="s">
        <v>121</v>
      </c>
      <c r="L106" s="3">
        <v>43790</v>
      </c>
      <c r="M106" s="4"/>
      <c r="N106" s="1">
        <v>1</v>
      </c>
      <c r="O106" s="1"/>
    </row>
    <row r="107" spans="1:15" ht="30" customHeight="1" thickBot="1" x14ac:dyDescent="0.35">
      <c r="A107" s="2">
        <v>43791.729594907411</v>
      </c>
      <c r="B107" s="1" t="s">
        <v>9</v>
      </c>
      <c r="C107" s="1"/>
      <c r="D107" s="1"/>
      <c r="E107" s="1">
        <v>18.899999999999999</v>
      </c>
      <c r="F107" s="1" t="s">
        <v>14</v>
      </c>
      <c r="G107" s="1"/>
      <c r="H107" s="1"/>
      <c r="I107" s="1" t="s">
        <v>14</v>
      </c>
      <c r="J107" s="1"/>
      <c r="K107" s="1" t="s">
        <v>122</v>
      </c>
      <c r="L107" s="3">
        <v>43790</v>
      </c>
      <c r="M107" s="4"/>
      <c r="N107" s="1">
        <v>1</v>
      </c>
      <c r="O107" s="1"/>
    </row>
    <row r="108" spans="1:15" ht="30" customHeight="1" thickBot="1" x14ac:dyDescent="0.35">
      <c r="A108" s="2">
        <v>43791.730150462965</v>
      </c>
      <c r="B108" s="1" t="s">
        <v>9</v>
      </c>
      <c r="C108" s="1"/>
      <c r="D108" s="1"/>
      <c r="E108" s="1">
        <v>51.58</v>
      </c>
      <c r="F108" s="1" t="s">
        <v>14</v>
      </c>
      <c r="G108" s="1"/>
      <c r="H108" s="1"/>
      <c r="I108" s="1" t="s">
        <v>14</v>
      </c>
      <c r="J108" s="1"/>
      <c r="K108" s="1" t="s">
        <v>123</v>
      </c>
      <c r="L108" s="3">
        <v>43790</v>
      </c>
      <c r="M108" s="4"/>
      <c r="N108" s="1">
        <v>1</v>
      </c>
      <c r="O108" s="1"/>
    </row>
    <row r="109" spans="1:15" ht="30" customHeight="1" thickBot="1" x14ac:dyDescent="0.35">
      <c r="A109" s="2">
        <v>43791.731087962966</v>
      </c>
      <c r="B109" s="1" t="s">
        <v>9</v>
      </c>
      <c r="C109" s="1"/>
      <c r="D109" s="1"/>
      <c r="E109" s="1">
        <v>30</v>
      </c>
      <c r="F109" s="1" t="s">
        <v>20</v>
      </c>
      <c r="G109" s="1"/>
      <c r="H109" s="1" t="s">
        <v>22</v>
      </c>
      <c r="I109" s="1"/>
      <c r="J109" s="1"/>
      <c r="K109" s="1" t="s">
        <v>124</v>
      </c>
      <c r="L109" s="3">
        <v>43790</v>
      </c>
      <c r="M109" s="4"/>
      <c r="N109" s="1">
        <v>1</v>
      </c>
      <c r="O109" s="1"/>
    </row>
    <row r="110" spans="1:15" ht="30" customHeight="1" thickBot="1" x14ac:dyDescent="0.35">
      <c r="A110" s="2">
        <v>43791.731481481482</v>
      </c>
      <c r="B110" s="1" t="s">
        <v>9</v>
      </c>
      <c r="C110" s="1"/>
      <c r="D110" s="1"/>
      <c r="E110" s="1">
        <v>100</v>
      </c>
      <c r="F110" s="1" t="s">
        <v>20</v>
      </c>
      <c r="G110" s="1"/>
      <c r="H110" s="1" t="s">
        <v>110</v>
      </c>
      <c r="I110" s="1"/>
      <c r="J110" s="1"/>
      <c r="K110" s="1" t="s">
        <v>125</v>
      </c>
      <c r="L110" s="3">
        <v>43790</v>
      </c>
      <c r="M110" s="4"/>
      <c r="N110" s="1">
        <v>1</v>
      </c>
      <c r="O110" s="1"/>
    </row>
    <row r="111" spans="1:15" ht="30" customHeight="1" thickBot="1" x14ac:dyDescent="0.35">
      <c r="A111" s="2">
        <v>43791.731874999998</v>
      </c>
      <c r="B111" s="1" t="s">
        <v>9</v>
      </c>
      <c r="C111" s="1"/>
      <c r="D111" s="1"/>
      <c r="E111" s="1">
        <v>9.5</v>
      </c>
      <c r="F111" s="1" t="s">
        <v>10</v>
      </c>
      <c r="G111" s="1" t="s">
        <v>10</v>
      </c>
      <c r="H111" s="1"/>
      <c r="I111" s="1"/>
      <c r="J111" s="1"/>
      <c r="K111" s="1" t="s">
        <v>126</v>
      </c>
      <c r="L111" s="3">
        <v>43790</v>
      </c>
      <c r="M111" s="4"/>
      <c r="N111" s="1">
        <v>1</v>
      </c>
      <c r="O111" s="1"/>
    </row>
    <row r="112" spans="1:15" ht="30" customHeight="1" thickBot="1" x14ac:dyDescent="0.35">
      <c r="A112" s="2">
        <v>43792.65824074074</v>
      </c>
      <c r="B112" s="1" t="s">
        <v>9</v>
      </c>
      <c r="C112" s="1"/>
      <c r="D112" s="1"/>
      <c r="E112" s="1">
        <v>25</v>
      </c>
      <c r="F112" s="1" t="s">
        <v>20</v>
      </c>
      <c r="G112" s="1"/>
      <c r="H112" s="1" t="s">
        <v>127</v>
      </c>
      <c r="I112" s="1"/>
      <c r="J112" s="1"/>
      <c r="K112" s="1" t="s">
        <v>99</v>
      </c>
      <c r="L112" s="3">
        <v>43791</v>
      </c>
      <c r="M112" s="4"/>
      <c r="N112" s="1">
        <v>119</v>
      </c>
      <c r="O112" s="1"/>
    </row>
    <row r="113" spans="1:15" ht="30" customHeight="1" thickBot="1" x14ac:dyDescent="0.35">
      <c r="A113" s="2">
        <v>43792.65898148148</v>
      </c>
      <c r="B113" s="1" t="s">
        <v>9</v>
      </c>
      <c r="C113" s="1"/>
      <c r="D113" s="1"/>
      <c r="E113" s="1">
        <v>11.5</v>
      </c>
      <c r="F113" s="1" t="s">
        <v>20</v>
      </c>
      <c r="G113" s="1"/>
      <c r="H113" s="1" t="s">
        <v>74</v>
      </c>
      <c r="I113" s="1"/>
      <c r="J113" s="1"/>
      <c r="K113" s="1" t="s">
        <v>128</v>
      </c>
      <c r="L113" s="3">
        <v>43791</v>
      </c>
      <c r="M113" s="4"/>
      <c r="N113" s="1">
        <v>1</v>
      </c>
      <c r="O113" s="1"/>
    </row>
    <row r="114" spans="1:15" ht="30" customHeight="1" thickBot="1" x14ac:dyDescent="0.35">
      <c r="A114" s="2">
        <v>43792.659363425926</v>
      </c>
      <c r="B114" s="1" t="s">
        <v>9</v>
      </c>
      <c r="C114" s="1"/>
      <c r="D114" s="1"/>
      <c r="E114" s="1">
        <v>150</v>
      </c>
      <c r="F114" s="1" t="s">
        <v>14</v>
      </c>
      <c r="G114" s="1"/>
      <c r="H114" s="1"/>
      <c r="I114" s="1" t="s">
        <v>14</v>
      </c>
      <c r="J114" s="1"/>
      <c r="K114" s="1" t="s">
        <v>99</v>
      </c>
      <c r="L114" s="3">
        <v>43791</v>
      </c>
      <c r="M114" s="4"/>
      <c r="N114" s="1">
        <v>119</v>
      </c>
      <c r="O114" s="1"/>
    </row>
    <row r="115" spans="1:15" ht="30" customHeight="1" thickBot="1" x14ac:dyDescent="0.35">
      <c r="A115" s="2">
        <v>43792.659942129627</v>
      </c>
      <c r="B115" s="1" t="s">
        <v>9</v>
      </c>
      <c r="C115" s="1"/>
      <c r="D115" s="1"/>
      <c r="E115" s="1">
        <v>25</v>
      </c>
      <c r="F115" s="1" t="s">
        <v>10</v>
      </c>
      <c r="G115" s="1" t="s">
        <v>24</v>
      </c>
      <c r="H115" s="1"/>
      <c r="I115" s="1"/>
      <c r="J115" s="1"/>
      <c r="K115" s="1" t="s">
        <v>129</v>
      </c>
      <c r="L115" s="3">
        <v>43791</v>
      </c>
      <c r="M115" s="4"/>
      <c r="N115" s="1">
        <v>1</v>
      </c>
      <c r="O115" s="1"/>
    </row>
    <row r="116" spans="1:15" ht="30" customHeight="1" thickBot="1" x14ac:dyDescent="0.35">
      <c r="A116" s="2">
        <v>43792.663483796299</v>
      </c>
      <c r="B116" s="1" t="s">
        <v>9</v>
      </c>
      <c r="C116" s="1"/>
      <c r="D116" s="1"/>
      <c r="E116" s="1">
        <v>10</v>
      </c>
      <c r="F116" s="1" t="s">
        <v>14</v>
      </c>
      <c r="G116" s="1"/>
      <c r="H116" s="1"/>
      <c r="I116" s="1" t="s">
        <v>14</v>
      </c>
      <c r="J116" s="1"/>
      <c r="K116" s="1" t="s">
        <v>130</v>
      </c>
      <c r="L116" s="3">
        <v>43791</v>
      </c>
      <c r="M116" s="4"/>
      <c r="N116" s="1">
        <v>1</v>
      </c>
      <c r="O116" s="1"/>
    </row>
    <row r="117" spans="1:15" ht="30" customHeight="1" thickBot="1" x14ac:dyDescent="0.35">
      <c r="A117" s="2">
        <v>43794.207152777781</v>
      </c>
      <c r="B117" s="1" t="s">
        <v>9</v>
      </c>
      <c r="C117" s="1"/>
      <c r="D117" s="1"/>
      <c r="E117" s="1">
        <v>18</v>
      </c>
      <c r="F117" s="1" t="s">
        <v>10</v>
      </c>
      <c r="G117" s="1" t="s">
        <v>10</v>
      </c>
      <c r="H117" s="1"/>
      <c r="I117" s="1"/>
      <c r="J117" s="1"/>
      <c r="K117" s="6" t="s">
        <v>131</v>
      </c>
      <c r="L117" s="3">
        <v>43792</v>
      </c>
      <c r="M117" s="4"/>
      <c r="N117" s="1">
        <v>1</v>
      </c>
      <c r="O117" s="1"/>
    </row>
    <row r="118" spans="1:15" ht="30" customHeight="1" thickBot="1" x14ac:dyDescent="0.35">
      <c r="A118" s="2">
        <v>43794.207870370374</v>
      </c>
      <c r="B118" s="1" t="s">
        <v>9</v>
      </c>
      <c r="C118" s="1"/>
      <c r="D118" s="1"/>
      <c r="E118" s="1">
        <v>30</v>
      </c>
      <c r="F118" s="1" t="s">
        <v>20</v>
      </c>
      <c r="G118" s="1"/>
      <c r="H118" s="1" t="s">
        <v>74</v>
      </c>
      <c r="I118" s="1"/>
      <c r="J118" s="1"/>
      <c r="K118" s="1" t="s">
        <v>132</v>
      </c>
      <c r="L118" s="3">
        <v>43792</v>
      </c>
      <c r="M118" s="4"/>
      <c r="N118" s="1">
        <v>1</v>
      </c>
      <c r="O118" s="1"/>
    </row>
    <row r="119" spans="1:15" ht="30" customHeight="1" thickBot="1" x14ac:dyDescent="0.35">
      <c r="A119" s="2">
        <v>43794.208368055559</v>
      </c>
      <c r="B119" s="1" t="s">
        <v>9</v>
      </c>
      <c r="C119" s="1"/>
      <c r="D119" s="1"/>
      <c r="E119" s="1">
        <v>95</v>
      </c>
      <c r="F119" s="1" t="s">
        <v>10</v>
      </c>
      <c r="G119" s="1" t="s">
        <v>10</v>
      </c>
      <c r="H119" s="1"/>
      <c r="I119" s="1"/>
      <c r="J119" s="1"/>
      <c r="K119" s="1" t="s">
        <v>133</v>
      </c>
      <c r="L119" s="3">
        <v>43792</v>
      </c>
      <c r="M119" s="4"/>
      <c r="N119" s="1">
        <v>1</v>
      </c>
      <c r="O119" s="1"/>
    </row>
    <row r="120" spans="1:15" ht="30" customHeight="1" thickBot="1" x14ac:dyDescent="0.35">
      <c r="A120" s="2">
        <v>43794.208703703705</v>
      </c>
      <c r="B120" s="1" t="s">
        <v>9</v>
      </c>
      <c r="C120" s="1"/>
      <c r="D120" s="1"/>
      <c r="E120" s="1">
        <v>8</v>
      </c>
      <c r="F120" s="1" t="s">
        <v>10</v>
      </c>
      <c r="G120" s="1" t="s">
        <v>10</v>
      </c>
      <c r="H120" s="1"/>
      <c r="I120" s="1"/>
      <c r="J120" s="1"/>
      <c r="K120" s="1" t="s">
        <v>134</v>
      </c>
      <c r="L120" s="3">
        <v>43792</v>
      </c>
      <c r="M120" s="4"/>
      <c r="N120" s="1">
        <v>1</v>
      </c>
      <c r="O120" s="1"/>
    </row>
    <row r="121" spans="1:15" ht="30" customHeight="1" thickBot="1" x14ac:dyDescent="0.35">
      <c r="A121" s="2">
        <v>43794.20925925926</v>
      </c>
      <c r="B121" s="1" t="s">
        <v>9</v>
      </c>
      <c r="C121" s="1"/>
      <c r="D121" s="1"/>
      <c r="E121" s="1">
        <v>177</v>
      </c>
      <c r="F121" s="1" t="s">
        <v>14</v>
      </c>
      <c r="G121" s="1"/>
      <c r="H121" s="1"/>
      <c r="I121" s="1" t="s">
        <v>14</v>
      </c>
      <c r="J121" s="1"/>
      <c r="K121" s="1" t="s">
        <v>135</v>
      </c>
      <c r="L121" s="3">
        <v>43792</v>
      </c>
      <c r="M121" s="4"/>
      <c r="N121" s="1">
        <v>1</v>
      </c>
      <c r="O121" s="1"/>
    </row>
    <row r="122" spans="1:15" ht="30" customHeight="1" thickBot="1" x14ac:dyDescent="0.35">
      <c r="A122" s="2">
        <v>43794.209687499999</v>
      </c>
      <c r="B122" s="1" t="s">
        <v>9</v>
      </c>
      <c r="C122" s="1"/>
      <c r="D122" s="1"/>
      <c r="E122" s="1">
        <v>41</v>
      </c>
      <c r="F122" s="1" t="s">
        <v>14</v>
      </c>
      <c r="G122" s="1"/>
      <c r="H122" s="1"/>
      <c r="I122" s="1" t="s">
        <v>14</v>
      </c>
      <c r="J122" s="1"/>
      <c r="K122" s="1" t="s">
        <v>136</v>
      </c>
      <c r="L122" s="3">
        <v>43792</v>
      </c>
      <c r="M122" s="4"/>
      <c r="N122" s="1">
        <v>1</v>
      </c>
      <c r="O122" s="1"/>
    </row>
    <row r="123" spans="1:15" ht="30" customHeight="1" thickBot="1" x14ac:dyDescent="0.35">
      <c r="A123" s="2">
        <v>43794.210173611114</v>
      </c>
      <c r="B123" s="1" t="s">
        <v>9</v>
      </c>
      <c r="C123" s="1"/>
      <c r="D123" s="1"/>
      <c r="E123" s="1">
        <v>14.4</v>
      </c>
      <c r="F123" s="1" t="s">
        <v>14</v>
      </c>
      <c r="G123" s="1"/>
      <c r="H123" s="1"/>
      <c r="I123" s="1" t="s">
        <v>14</v>
      </c>
      <c r="J123" s="1"/>
      <c r="K123" s="1" t="s">
        <v>137</v>
      </c>
      <c r="L123" s="3">
        <v>43792</v>
      </c>
      <c r="M123" s="4"/>
      <c r="N123" s="1">
        <v>1</v>
      </c>
      <c r="O123" s="1"/>
    </row>
    <row r="124" spans="1:15" ht="30" customHeight="1" thickBot="1" x14ac:dyDescent="0.35">
      <c r="A124" s="2">
        <v>43794.210659722223</v>
      </c>
      <c r="B124" s="1" t="s">
        <v>9</v>
      </c>
      <c r="C124" s="1"/>
      <c r="D124" s="1"/>
      <c r="E124" s="1">
        <v>30</v>
      </c>
      <c r="F124" s="1" t="s">
        <v>14</v>
      </c>
      <c r="G124" s="1"/>
      <c r="H124" s="1"/>
      <c r="I124" s="1" t="s">
        <v>14</v>
      </c>
      <c r="J124" s="1"/>
      <c r="K124" s="1" t="s">
        <v>138</v>
      </c>
      <c r="L124" s="3">
        <v>43792</v>
      </c>
      <c r="M124" s="4"/>
      <c r="N124" s="1">
        <v>1</v>
      </c>
      <c r="O124" s="1"/>
    </row>
    <row r="125" spans="1:15" ht="30" customHeight="1" thickBot="1" x14ac:dyDescent="0.35">
      <c r="A125" s="2">
        <v>43794.211064814815</v>
      </c>
      <c r="B125" s="1" t="s">
        <v>9</v>
      </c>
      <c r="C125" s="1"/>
      <c r="D125" s="1"/>
      <c r="E125" s="1">
        <v>20</v>
      </c>
      <c r="F125" s="1" t="s">
        <v>14</v>
      </c>
      <c r="G125" s="1"/>
      <c r="H125" s="1"/>
      <c r="I125" s="1" t="s">
        <v>14</v>
      </c>
      <c r="J125" s="1"/>
      <c r="K125" s="1" t="s">
        <v>139</v>
      </c>
      <c r="L125" s="3">
        <v>43792</v>
      </c>
      <c r="M125" s="4"/>
      <c r="N125" s="1">
        <v>1</v>
      </c>
      <c r="O125" s="1"/>
    </row>
    <row r="126" spans="1:15" ht="30" customHeight="1" thickBot="1" x14ac:dyDescent="0.35">
      <c r="A126" s="2">
        <v>43794.22042824074</v>
      </c>
      <c r="B126" s="1" t="s">
        <v>9</v>
      </c>
      <c r="C126" s="1"/>
      <c r="D126" s="1"/>
      <c r="E126" s="1">
        <v>75</v>
      </c>
      <c r="F126" s="1" t="s">
        <v>10</v>
      </c>
      <c r="G126" s="1" t="s">
        <v>10</v>
      </c>
      <c r="H126" s="1"/>
      <c r="I126" s="1"/>
      <c r="J126" s="1"/>
      <c r="K126" s="1" t="s">
        <v>99</v>
      </c>
      <c r="L126" s="3">
        <v>43792</v>
      </c>
      <c r="M126" s="4"/>
      <c r="N126" s="1">
        <v>119</v>
      </c>
      <c r="O126" s="1"/>
    </row>
    <row r="127" spans="1:15" ht="30" customHeight="1" thickBot="1" x14ac:dyDescent="0.35">
      <c r="A127" s="2">
        <v>43795.329768518517</v>
      </c>
      <c r="B127" s="1" t="s">
        <v>9</v>
      </c>
      <c r="C127" s="1"/>
      <c r="D127" s="1"/>
      <c r="E127" s="1">
        <v>100</v>
      </c>
      <c r="F127" s="1" t="s">
        <v>10</v>
      </c>
      <c r="G127" s="1" t="s">
        <v>10</v>
      </c>
      <c r="H127" s="1"/>
      <c r="I127" s="1"/>
      <c r="J127" s="1"/>
      <c r="K127" s="1" t="s">
        <v>140</v>
      </c>
      <c r="L127" s="3">
        <v>43793</v>
      </c>
      <c r="M127" s="4"/>
      <c r="N127" s="1">
        <v>1</v>
      </c>
      <c r="O127" s="1"/>
    </row>
    <row r="128" spans="1:15" ht="30" customHeight="1" thickBot="1" x14ac:dyDescent="0.35">
      <c r="A128" s="2">
        <v>43795.330682870372</v>
      </c>
      <c r="B128" s="1" t="s">
        <v>9</v>
      </c>
      <c r="C128" s="1"/>
      <c r="D128" s="1"/>
      <c r="E128" s="1">
        <v>100</v>
      </c>
      <c r="F128" s="1" t="s">
        <v>14</v>
      </c>
      <c r="G128" s="1"/>
      <c r="H128" s="1"/>
      <c r="I128" s="1" t="s">
        <v>14</v>
      </c>
      <c r="J128" s="1"/>
      <c r="K128" s="1" t="s">
        <v>141</v>
      </c>
      <c r="L128" s="3">
        <v>43794</v>
      </c>
      <c r="M128" s="4"/>
      <c r="N128" s="1">
        <v>1</v>
      </c>
      <c r="O128" s="1"/>
    </row>
    <row r="129" spans="1:15" ht="30" customHeight="1" thickBot="1" x14ac:dyDescent="0.35">
      <c r="A129" s="2">
        <v>43795.331064814818</v>
      </c>
      <c r="B129" s="1" t="s">
        <v>9</v>
      </c>
      <c r="C129" s="1"/>
      <c r="D129" s="1"/>
      <c r="E129" s="1">
        <v>120</v>
      </c>
      <c r="F129" s="1" t="s">
        <v>14</v>
      </c>
      <c r="G129" s="1"/>
      <c r="H129" s="1"/>
      <c r="I129" s="1" t="s">
        <v>14</v>
      </c>
      <c r="J129" s="1"/>
      <c r="K129" s="1" t="s">
        <v>142</v>
      </c>
      <c r="L129" s="3">
        <v>43794</v>
      </c>
      <c r="M129" s="4"/>
      <c r="N129" s="1">
        <v>1</v>
      </c>
      <c r="O129" s="1"/>
    </row>
    <row r="130" spans="1:15" ht="30" customHeight="1" thickBot="1" x14ac:dyDescent="0.35">
      <c r="A130" s="2">
        <v>43795.331377314818</v>
      </c>
      <c r="B130" s="1" t="s">
        <v>9</v>
      </c>
      <c r="C130" s="1"/>
      <c r="D130" s="1"/>
      <c r="E130" s="1">
        <v>200</v>
      </c>
      <c r="F130" s="1" t="s">
        <v>10</v>
      </c>
      <c r="G130" s="1" t="s">
        <v>10</v>
      </c>
      <c r="H130" s="1"/>
      <c r="I130" s="1"/>
      <c r="J130" s="1"/>
      <c r="K130" s="1" t="s">
        <v>143</v>
      </c>
      <c r="L130" s="3">
        <v>43794</v>
      </c>
      <c r="M130" s="4"/>
      <c r="N130" s="1">
        <v>1</v>
      </c>
      <c r="O130" s="1"/>
    </row>
    <row r="131" spans="1:15" ht="30" customHeight="1" thickBot="1" x14ac:dyDescent="0.35">
      <c r="A131" s="2">
        <v>43795.331701388888</v>
      </c>
      <c r="B131" s="1" t="s">
        <v>9</v>
      </c>
      <c r="C131" s="1"/>
      <c r="D131" s="1"/>
      <c r="E131" s="1">
        <v>100</v>
      </c>
      <c r="F131" s="1" t="s">
        <v>14</v>
      </c>
      <c r="G131" s="1"/>
      <c r="H131" s="1"/>
      <c r="I131" s="1" t="s">
        <v>14</v>
      </c>
      <c r="J131" s="1"/>
      <c r="K131" s="1" t="s">
        <v>144</v>
      </c>
      <c r="L131" s="3">
        <v>43794</v>
      </c>
      <c r="M131" s="4"/>
      <c r="N131" s="1">
        <v>1</v>
      </c>
      <c r="O131" s="1"/>
    </row>
    <row r="132" spans="1:15" ht="30" customHeight="1" thickBot="1" x14ac:dyDescent="0.35">
      <c r="A132" s="2">
        <v>43795.33216435185</v>
      </c>
      <c r="B132" s="1" t="s">
        <v>9</v>
      </c>
      <c r="C132" s="1"/>
      <c r="D132" s="1"/>
      <c r="E132" s="1">
        <v>332</v>
      </c>
      <c r="F132" s="1" t="s">
        <v>60</v>
      </c>
      <c r="G132" s="1"/>
      <c r="H132" s="1"/>
      <c r="I132" s="1"/>
      <c r="J132" s="1"/>
      <c r="K132" s="1" t="s">
        <v>145</v>
      </c>
      <c r="L132" s="3">
        <v>43794</v>
      </c>
      <c r="M132" s="4"/>
      <c r="N132" s="1">
        <v>1</v>
      </c>
      <c r="O132" s="1"/>
    </row>
    <row r="133" spans="1:15" ht="30" customHeight="1" thickBot="1" x14ac:dyDescent="0.35">
      <c r="A133" s="2">
        <v>43795.332569444443</v>
      </c>
      <c r="B133" s="1" t="s">
        <v>9</v>
      </c>
      <c r="C133" s="1"/>
      <c r="D133" s="1"/>
      <c r="E133" s="1">
        <v>30</v>
      </c>
      <c r="F133" s="1" t="s">
        <v>60</v>
      </c>
      <c r="G133" s="1"/>
      <c r="H133" s="1"/>
      <c r="I133" s="1"/>
      <c r="J133" s="1"/>
      <c r="K133" s="1" t="s">
        <v>146</v>
      </c>
      <c r="L133" s="3">
        <v>43794</v>
      </c>
      <c r="M133" s="4"/>
      <c r="N133" s="1">
        <v>1</v>
      </c>
      <c r="O133" s="1"/>
    </row>
    <row r="134" spans="1:15" ht="30" customHeight="1" thickBot="1" x14ac:dyDescent="0.35">
      <c r="A134" s="2">
        <v>43795.332974537036</v>
      </c>
      <c r="B134" s="1" t="s">
        <v>9</v>
      </c>
      <c r="C134" s="1"/>
      <c r="D134" s="1"/>
      <c r="E134" s="1">
        <v>147</v>
      </c>
      <c r="F134" s="1" t="s">
        <v>60</v>
      </c>
      <c r="G134" s="1"/>
      <c r="H134" s="1"/>
      <c r="I134" s="1"/>
      <c r="J134" s="1"/>
      <c r="K134" s="1" t="s">
        <v>147</v>
      </c>
      <c r="L134" s="3">
        <v>43794</v>
      </c>
      <c r="M134" s="4"/>
      <c r="N134" s="1">
        <v>1</v>
      </c>
      <c r="O134" s="1"/>
    </row>
    <row r="135" spans="1:15" ht="30" customHeight="1" thickBot="1" x14ac:dyDescent="0.35">
      <c r="A135" s="2">
        <v>43795.333391203705</v>
      </c>
      <c r="B135" s="1" t="s">
        <v>9</v>
      </c>
      <c r="C135" s="1"/>
      <c r="D135" s="1"/>
      <c r="E135" s="1">
        <v>19</v>
      </c>
      <c r="F135" s="1" t="s">
        <v>14</v>
      </c>
      <c r="G135" s="1"/>
      <c r="H135" s="1"/>
      <c r="I135" s="1" t="s">
        <v>14</v>
      </c>
      <c r="J135" s="1"/>
      <c r="K135" s="1" t="s">
        <v>148</v>
      </c>
      <c r="L135" s="3">
        <v>43794</v>
      </c>
      <c r="M135" s="4"/>
      <c r="N135" s="1">
        <v>1</v>
      </c>
      <c r="O135" s="1"/>
    </row>
    <row r="136" spans="1:15" ht="30" customHeight="1" thickBot="1" x14ac:dyDescent="0.35">
      <c r="A136" s="2">
        <v>43795.333819444444</v>
      </c>
      <c r="B136" s="1" t="s">
        <v>9</v>
      </c>
      <c r="C136" s="1"/>
      <c r="D136" s="1"/>
      <c r="E136" s="1">
        <v>50</v>
      </c>
      <c r="F136" s="1" t="s">
        <v>14</v>
      </c>
      <c r="G136" s="1"/>
      <c r="H136" s="1"/>
      <c r="I136" s="1" t="s">
        <v>14</v>
      </c>
      <c r="J136" s="1"/>
      <c r="K136" s="1" t="s">
        <v>149</v>
      </c>
      <c r="L136" s="3">
        <v>43794</v>
      </c>
      <c r="M136" s="4"/>
      <c r="N136" s="1">
        <v>1</v>
      </c>
      <c r="O136" s="1"/>
    </row>
    <row r="137" spans="1:15" ht="30" customHeight="1" thickBot="1" x14ac:dyDescent="0.35">
      <c r="A137" s="2">
        <v>43795.335486111115</v>
      </c>
      <c r="B137" s="1" t="s">
        <v>9</v>
      </c>
      <c r="C137" s="1"/>
      <c r="D137" s="1"/>
      <c r="E137" s="1">
        <v>6</v>
      </c>
      <c r="F137" s="1" t="s">
        <v>20</v>
      </c>
      <c r="G137" s="1"/>
      <c r="H137" s="1" t="s">
        <v>84</v>
      </c>
      <c r="I137" s="1"/>
      <c r="J137" s="1"/>
      <c r="K137" s="1" t="s">
        <v>150</v>
      </c>
      <c r="L137" s="3">
        <v>43793</v>
      </c>
      <c r="M137" s="4"/>
      <c r="N137" s="1">
        <v>1</v>
      </c>
      <c r="O137" s="1"/>
    </row>
    <row r="138" spans="1:15" ht="30" customHeight="1" thickBot="1" x14ac:dyDescent="0.35">
      <c r="A138" s="2">
        <v>43795.335914351854</v>
      </c>
      <c r="B138" s="1" t="s">
        <v>9</v>
      </c>
      <c r="C138" s="1"/>
      <c r="D138" s="1"/>
      <c r="E138" s="1">
        <v>100</v>
      </c>
      <c r="F138" s="1" t="s">
        <v>10</v>
      </c>
      <c r="G138" s="1" t="s">
        <v>10</v>
      </c>
      <c r="H138" s="1"/>
      <c r="I138" s="1"/>
      <c r="J138" s="1"/>
      <c r="K138" s="1" t="s">
        <v>151</v>
      </c>
      <c r="L138" s="3">
        <v>43793</v>
      </c>
      <c r="M138" s="4"/>
      <c r="N138" s="1">
        <v>1</v>
      </c>
      <c r="O138" s="1"/>
    </row>
    <row r="139" spans="1:15" ht="30" customHeight="1" thickBot="1" x14ac:dyDescent="0.35">
      <c r="A139" s="2">
        <v>43795.336504629631</v>
      </c>
      <c r="B139" s="1" t="s">
        <v>9</v>
      </c>
      <c r="C139" s="1"/>
      <c r="D139" s="1"/>
      <c r="E139" s="1">
        <v>7.5</v>
      </c>
      <c r="F139" s="1" t="s">
        <v>10</v>
      </c>
      <c r="G139" s="1" t="s">
        <v>10</v>
      </c>
      <c r="H139" s="1"/>
      <c r="I139" s="1"/>
      <c r="J139" s="1"/>
      <c r="K139" s="1" t="s">
        <v>152</v>
      </c>
      <c r="L139" s="3">
        <v>43794</v>
      </c>
      <c r="M139" s="4"/>
      <c r="N139" s="1">
        <v>1</v>
      </c>
      <c r="O139" s="1"/>
    </row>
    <row r="140" spans="1:15" ht="30" customHeight="1" thickBot="1" x14ac:dyDescent="0.35">
      <c r="A140" s="2">
        <v>43798.007962962962</v>
      </c>
      <c r="B140" s="1" t="s">
        <v>9</v>
      </c>
      <c r="C140" s="1"/>
      <c r="D140" s="1"/>
      <c r="E140" s="1">
        <v>30</v>
      </c>
      <c r="F140" s="1" t="s">
        <v>20</v>
      </c>
      <c r="G140" s="1"/>
      <c r="H140" s="1" t="s">
        <v>22</v>
      </c>
      <c r="I140" s="1"/>
      <c r="J140" s="1"/>
      <c r="K140" s="1" t="s">
        <v>153</v>
      </c>
      <c r="L140" s="3">
        <v>43795</v>
      </c>
      <c r="M140" s="4"/>
      <c r="N140" s="1">
        <v>1</v>
      </c>
      <c r="O140" s="1"/>
    </row>
    <row r="141" spans="1:15" ht="30" customHeight="1" thickBot="1" x14ac:dyDescent="0.35">
      <c r="A141" s="2">
        <v>43798.008356481485</v>
      </c>
      <c r="B141" s="1" t="s">
        <v>9</v>
      </c>
      <c r="C141" s="1"/>
      <c r="D141" s="1"/>
      <c r="E141" s="1">
        <v>10</v>
      </c>
      <c r="F141" s="1" t="s">
        <v>20</v>
      </c>
      <c r="G141" s="1"/>
      <c r="H141" s="1" t="s">
        <v>84</v>
      </c>
      <c r="I141" s="1"/>
      <c r="J141" s="1"/>
      <c r="K141" s="1" t="s">
        <v>154</v>
      </c>
      <c r="L141" s="3">
        <v>43795</v>
      </c>
      <c r="M141" s="4"/>
      <c r="N141" s="1">
        <v>1</v>
      </c>
      <c r="O141" s="1"/>
    </row>
    <row r="142" spans="1:15" ht="30" customHeight="1" thickBot="1" x14ac:dyDescent="0.35">
      <c r="A142" s="2">
        <v>43798.008784722224</v>
      </c>
      <c r="B142" s="1" t="s">
        <v>9</v>
      </c>
      <c r="C142" s="1"/>
      <c r="D142" s="1"/>
      <c r="E142" s="1">
        <v>16.75</v>
      </c>
      <c r="F142" s="1" t="s">
        <v>20</v>
      </c>
      <c r="G142" s="1"/>
      <c r="H142" s="1" t="s">
        <v>110</v>
      </c>
      <c r="I142" s="1"/>
      <c r="J142" s="1"/>
      <c r="K142" s="1" t="s">
        <v>155</v>
      </c>
      <c r="L142" s="3">
        <v>43795</v>
      </c>
      <c r="M142" s="4"/>
      <c r="N142" s="1">
        <v>1</v>
      </c>
      <c r="O142" s="1"/>
    </row>
    <row r="143" spans="1:15" ht="30" customHeight="1" thickBot="1" x14ac:dyDescent="0.35">
      <c r="A143" s="2">
        <v>43798.009409722225</v>
      </c>
      <c r="B143" s="1" t="s">
        <v>9</v>
      </c>
      <c r="C143" s="1"/>
      <c r="D143" s="1"/>
      <c r="E143" s="1">
        <v>1000</v>
      </c>
      <c r="F143" s="1" t="s">
        <v>20</v>
      </c>
      <c r="G143" s="1"/>
      <c r="H143" s="1" t="s">
        <v>156</v>
      </c>
      <c r="I143" s="1"/>
      <c r="J143" s="1"/>
      <c r="K143" s="1" t="s">
        <v>157</v>
      </c>
      <c r="L143" s="3">
        <v>43795</v>
      </c>
      <c r="M143" s="4"/>
      <c r="N143" s="1">
        <v>1</v>
      </c>
      <c r="O143" s="1"/>
    </row>
    <row r="144" spans="1:15" ht="30" customHeight="1" thickBot="1" x14ac:dyDescent="0.35">
      <c r="A144" s="2">
        <v>43798.009814814817</v>
      </c>
      <c r="B144" s="1" t="s">
        <v>9</v>
      </c>
      <c r="C144" s="1"/>
      <c r="D144" s="1"/>
      <c r="E144" s="1">
        <v>31.5</v>
      </c>
      <c r="F144" s="1" t="s">
        <v>14</v>
      </c>
      <c r="G144" s="1"/>
      <c r="H144" s="1"/>
      <c r="I144" s="1" t="s">
        <v>14</v>
      </c>
      <c r="J144" s="1"/>
      <c r="K144" s="1" t="s">
        <v>158</v>
      </c>
      <c r="L144" s="3">
        <v>43795</v>
      </c>
      <c r="M144" s="4"/>
      <c r="N144" s="1">
        <v>1</v>
      </c>
      <c r="O144" s="1"/>
    </row>
    <row r="145" spans="1:15" ht="30" customHeight="1" thickBot="1" x14ac:dyDescent="0.35">
      <c r="A145" s="2">
        <v>43798.010300925926</v>
      </c>
      <c r="B145" s="1" t="s">
        <v>9</v>
      </c>
      <c r="C145" s="1"/>
      <c r="D145" s="1"/>
      <c r="E145" s="1">
        <v>258</v>
      </c>
      <c r="F145" s="1" t="s">
        <v>20</v>
      </c>
      <c r="G145" s="1"/>
      <c r="H145" s="1" t="s">
        <v>74</v>
      </c>
      <c r="I145" s="1"/>
      <c r="J145" s="1"/>
      <c r="K145" s="1" t="s">
        <v>159</v>
      </c>
      <c r="L145" s="3">
        <v>43795</v>
      </c>
      <c r="M145" s="4"/>
      <c r="N145" s="1">
        <v>1</v>
      </c>
      <c r="O145" s="1"/>
    </row>
    <row r="146" spans="1:15" ht="30" customHeight="1" thickBot="1" x14ac:dyDescent="0.35">
      <c r="A146" s="2">
        <v>43798.010891203703</v>
      </c>
      <c r="B146" s="1" t="s">
        <v>9</v>
      </c>
      <c r="C146" s="1"/>
      <c r="D146" s="1"/>
      <c r="E146" s="1">
        <v>45.8</v>
      </c>
      <c r="F146" s="1" t="s">
        <v>10</v>
      </c>
      <c r="G146" s="1" t="s">
        <v>10</v>
      </c>
      <c r="H146" s="1"/>
      <c r="I146" s="1"/>
      <c r="J146" s="1"/>
      <c r="K146" s="1" t="s">
        <v>160</v>
      </c>
      <c r="L146" s="3">
        <v>43795</v>
      </c>
      <c r="M146" s="4"/>
      <c r="N146" s="1">
        <v>1</v>
      </c>
      <c r="O146" s="1"/>
    </row>
    <row r="147" spans="1:15" ht="30" customHeight="1" thickBot="1" x14ac:dyDescent="0.35">
      <c r="A147" s="2">
        <v>43798.011296296296</v>
      </c>
      <c r="B147" s="1" t="s">
        <v>9</v>
      </c>
      <c r="C147" s="1"/>
      <c r="D147" s="1"/>
      <c r="E147" s="1">
        <v>24</v>
      </c>
      <c r="F147" s="1" t="s">
        <v>10</v>
      </c>
      <c r="G147" s="1" t="s">
        <v>24</v>
      </c>
      <c r="H147" s="1"/>
      <c r="I147" s="1"/>
      <c r="J147" s="1"/>
      <c r="K147" s="1" t="s">
        <v>161</v>
      </c>
      <c r="L147" s="3">
        <v>43795</v>
      </c>
      <c r="M147" s="4"/>
      <c r="N147" s="1">
        <v>1</v>
      </c>
      <c r="O147" s="1"/>
    </row>
    <row r="148" spans="1:15" ht="30" customHeight="1" thickBot="1" x14ac:dyDescent="0.35">
      <c r="A148" s="2">
        <v>43798.011643518519</v>
      </c>
      <c r="B148" s="1" t="s">
        <v>9</v>
      </c>
      <c r="C148" s="1"/>
      <c r="D148" s="1"/>
      <c r="E148" s="1">
        <v>25</v>
      </c>
      <c r="F148" s="1" t="s">
        <v>20</v>
      </c>
      <c r="G148" s="1"/>
      <c r="H148" s="1" t="s">
        <v>22</v>
      </c>
      <c r="I148" s="1"/>
      <c r="J148" s="1"/>
      <c r="K148" s="1" t="s">
        <v>162</v>
      </c>
      <c r="L148" s="3">
        <v>43796</v>
      </c>
      <c r="M148" s="4"/>
      <c r="N148" s="1">
        <v>1</v>
      </c>
      <c r="O148" s="1"/>
    </row>
    <row r="149" spans="1:15" ht="30" customHeight="1" thickBot="1" x14ac:dyDescent="0.35">
      <c r="A149" s="2">
        <v>43798.012002314812</v>
      </c>
      <c r="B149" s="1" t="s">
        <v>9</v>
      </c>
      <c r="C149" s="1"/>
      <c r="D149" s="1"/>
      <c r="E149" s="1">
        <v>19</v>
      </c>
      <c r="F149" s="1" t="s">
        <v>20</v>
      </c>
      <c r="G149" s="1"/>
      <c r="H149" s="1" t="s">
        <v>74</v>
      </c>
      <c r="I149" s="1"/>
      <c r="J149" s="1"/>
      <c r="K149" s="1" t="s">
        <v>163</v>
      </c>
      <c r="L149" s="3">
        <v>43796</v>
      </c>
      <c r="M149" s="4"/>
      <c r="N149" s="1">
        <v>1</v>
      </c>
      <c r="O149" s="1"/>
    </row>
    <row r="150" spans="1:15" ht="30" customHeight="1" thickBot="1" x14ac:dyDescent="0.35">
      <c r="A150" s="2">
        <v>43798.012546296297</v>
      </c>
      <c r="B150" s="1" t="s">
        <v>9</v>
      </c>
      <c r="C150" s="1"/>
      <c r="D150" s="1"/>
      <c r="E150" s="1">
        <v>84</v>
      </c>
      <c r="F150" s="1" t="s">
        <v>14</v>
      </c>
      <c r="G150" s="1"/>
      <c r="H150" s="1"/>
      <c r="I150" s="1" t="s">
        <v>14</v>
      </c>
      <c r="J150" s="1"/>
      <c r="K150" s="1" t="s">
        <v>164</v>
      </c>
      <c r="L150" s="3">
        <v>43796</v>
      </c>
      <c r="M150" s="4"/>
      <c r="N150" s="1">
        <v>1</v>
      </c>
      <c r="O150" s="1"/>
    </row>
    <row r="151" spans="1:15" ht="30" customHeight="1" thickBot="1" x14ac:dyDescent="0.35">
      <c r="A151" s="2">
        <v>43798.013067129628</v>
      </c>
      <c r="B151" s="1" t="s">
        <v>17</v>
      </c>
      <c r="C151" s="1">
        <v>1000</v>
      </c>
      <c r="D151" s="1" t="s">
        <v>165</v>
      </c>
      <c r="E151" s="1"/>
      <c r="F151" s="1"/>
      <c r="G151" s="1"/>
      <c r="H151" s="1"/>
      <c r="I151" s="1"/>
      <c r="J151" s="1"/>
      <c r="K151" s="1" t="s">
        <v>166</v>
      </c>
      <c r="L151" s="3">
        <v>43796</v>
      </c>
      <c r="M151" s="4"/>
      <c r="N151" s="1">
        <v>1</v>
      </c>
      <c r="O151" s="1"/>
    </row>
    <row r="152" spans="1:15" ht="30" customHeight="1" thickBot="1" x14ac:dyDescent="0.35">
      <c r="A152" s="2">
        <v>43798.013449074075</v>
      </c>
      <c r="B152" s="1" t="s">
        <v>9</v>
      </c>
      <c r="C152" s="1"/>
      <c r="D152" s="1"/>
      <c r="E152" s="1">
        <v>610</v>
      </c>
      <c r="F152" s="1" t="s">
        <v>20</v>
      </c>
      <c r="G152" s="1"/>
      <c r="H152" s="1" t="s">
        <v>110</v>
      </c>
      <c r="I152" s="1"/>
      <c r="J152" s="1"/>
      <c r="K152" s="1" t="s">
        <v>167</v>
      </c>
      <c r="L152" s="3">
        <v>43796</v>
      </c>
      <c r="M152" s="4"/>
      <c r="N152" s="1">
        <v>1</v>
      </c>
      <c r="O152" s="1"/>
    </row>
    <row r="153" spans="1:15" ht="30" customHeight="1" thickBot="1" x14ac:dyDescent="0.35">
      <c r="A153" s="2">
        <v>43798.013796296298</v>
      </c>
      <c r="B153" s="1" t="s">
        <v>9</v>
      </c>
      <c r="C153" s="1"/>
      <c r="D153" s="1"/>
      <c r="E153" s="1">
        <v>100</v>
      </c>
      <c r="F153" s="1" t="s">
        <v>14</v>
      </c>
      <c r="G153" s="1"/>
      <c r="H153" s="1"/>
      <c r="I153" s="1" t="s">
        <v>14</v>
      </c>
      <c r="J153" s="1"/>
      <c r="K153" s="1" t="s">
        <v>168</v>
      </c>
      <c r="L153" s="3">
        <v>43796</v>
      </c>
      <c r="M153" s="4"/>
      <c r="N153" s="1">
        <v>1</v>
      </c>
      <c r="O153" s="1"/>
    </row>
    <row r="154" spans="1:15" ht="30" customHeight="1" thickBot="1" x14ac:dyDescent="0.35">
      <c r="A154" s="2">
        <v>43798.014189814814</v>
      </c>
      <c r="B154" s="1" t="s">
        <v>9</v>
      </c>
      <c r="C154" s="1"/>
      <c r="D154" s="1"/>
      <c r="E154" s="1">
        <v>11.25</v>
      </c>
      <c r="F154" s="1" t="s">
        <v>14</v>
      </c>
      <c r="G154" s="1"/>
      <c r="H154" s="1"/>
      <c r="I154" s="1" t="s">
        <v>14</v>
      </c>
      <c r="J154" s="1"/>
      <c r="K154" s="1" t="s">
        <v>169</v>
      </c>
      <c r="L154" s="3">
        <v>43796</v>
      </c>
      <c r="M154" s="4"/>
      <c r="N154" s="1">
        <v>1</v>
      </c>
      <c r="O154" s="1"/>
    </row>
    <row r="155" spans="1:15" ht="30" customHeight="1" thickBot="1" x14ac:dyDescent="0.35">
      <c r="A155" s="2">
        <v>43798.014525462961</v>
      </c>
      <c r="B155" s="1" t="s">
        <v>9</v>
      </c>
      <c r="C155" s="1"/>
      <c r="D155" s="1"/>
      <c r="E155" s="1">
        <v>30</v>
      </c>
      <c r="F155" s="1" t="s">
        <v>20</v>
      </c>
      <c r="G155" s="1"/>
      <c r="H155" s="1" t="s">
        <v>22</v>
      </c>
      <c r="I155" s="1"/>
      <c r="J155" s="1"/>
      <c r="K155" s="1" t="s">
        <v>170</v>
      </c>
      <c r="L155" s="3">
        <v>43796</v>
      </c>
      <c r="M155" s="4"/>
      <c r="N155" s="1">
        <v>1</v>
      </c>
      <c r="O155" s="1"/>
    </row>
    <row r="156" spans="1:15" ht="30" customHeight="1" thickBot="1" x14ac:dyDescent="0.35">
      <c r="A156" s="2">
        <v>43798.014837962961</v>
      </c>
      <c r="B156" s="1" t="s">
        <v>9</v>
      </c>
      <c r="C156" s="1"/>
      <c r="D156" s="1"/>
      <c r="E156" s="1">
        <v>28</v>
      </c>
      <c r="F156" s="1" t="s">
        <v>14</v>
      </c>
      <c r="G156" s="1"/>
      <c r="H156" s="1"/>
      <c r="I156" s="1" t="s">
        <v>14</v>
      </c>
      <c r="J156" s="1"/>
      <c r="K156" s="1" t="s">
        <v>171</v>
      </c>
      <c r="L156" s="3">
        <v>43797</v>
      </c>
      <c r="M156" s="4"/>
      <c r="N156" s="1">
        <v>1</v>
      </c>
      <c r="O156" s="1"/>
    </row>
    <row r="157" spans="1:15" ht="30" customHeight="1" thickBot="1" x14ac:dyDescent="0.35">
      <c r="A157" s="2">
        <v>43798.015289351853</v>
      </c>
      <c r="B157" s="1" t="s">
        <v>9</v>
      </c>
      <c r="C157" s="1"/>
      <c r="D157" s="1"/>
      <c r="E157" s="1">
        <v>25</v>
      </c>
      <c r="F157" s="1" t="s">
        <v>10</v>
      </c>
      <c r="G157" s="1" t="s">
        <v>24</v>
      </c>
      <c r="H157" s="1"/>
      <c r="I157" s="1"/>
      <c r="J157" s="1"/>
      <c r="K157" s="1" t="s">
        <v>99</v>
      </c>
      <c r="L157" s="3">
        <v>43797</v>
      </c>
      <c r="M157" s="4"/>
      <c r="N157" s="1">
        <v>119</v>
      </c>
      <c r="O157" s="1"/>
    </row>
    <row r="158" spans="1:15" ht="30" customHeight="1" thickBot="1" x14ac:dyDescent="0.35">
      <c r="A158" s="2">
        <v>43798.015543981484</v>
      </c>
      <c r="B158" s="1" t="s">
        <v>9</v>
      </c>
      <c r="C158" s="1"/>
      <c r="D158" s="1"/>
      <c r="E158" s="1">
        <v>25</v>
      </c>
      <c r="F158" s="1" t="s">
        <v>10</v>
      </c>
      <c r="G158" s="1" t="s">
        <v>37</v>
      </c>
      <c r="H158" s="1"/>
      <c r="I158" s="1"/>
      <c r="J158" s="1"/>
      <c r="K158" s="1" t="s">
        <v>99</v>
      </c>
      <c r="L158" s="3">
        <v>43797</v>
      </c>
      <c r="M158" s="4"/>
      <c r="N158" s="1">
        <v>119</v>
      </c>
      <c r="O158" s="1"/>
    </row>
    <row r="159" spans="1:15" ht="30" customHeight="1" thickBot="1" x14ac:dyDescent="0.35">
      <c r="A159" s="2">
        <v>43798.015902777777</v>
      </c>
      <c r="B159" s="1" t="s">
        <v>9</v>
      </c>
      <c r="C159" s="1"/>
      <c r="D159" s="1"/>
      <c r="E159" s="1">
        <v>10</v>
      </c>
      <c r="F159" s="1" t="s">
        <v>10</v>
      </c>
      <c r="G159" s="1" t="s">
        <v>24</v>
      </c>
      <c r="H159" s="1"/>
      <c r="I159" s="1"/>
      <c r="J159" s="1"/>
      <c r="K159" s="1" t="s">
        <v>99</v>
      </c>
      <c r="L159" s="3">
        <v>43796</v>
      </c>
      <c r="M159" s="4"/>
      <c r="N159" s="1">
        <v>119</v>
      </c>
      <c r="O159" s="1"/>
    </row>
    <row r="160" spans="1:15" ht="30" customHeight="1" thickBot="1" x14ac:dyDescent="0.35">
      <c r="A160" s="2">
        <v>43798.016261574077</v>
      </c>
      <c r="B160" s="1" t="s">
        <v>9</v>
      </c>
      <c r="C160" s="1"/>
      <c r="D160" s="1"/>
      <c r="E160" s="1">
        <v>7.5</v>
      </c>
      <c r="F160" s="1" t="s">
        <v>14</v>
      </c>
      <c r="G160" s="1"/>
      <c r="H160" s="1"/>
      <c r="I160" s="1" t="s">
        <v>14</v>
      </c>
      <c r="J160" s="1"/>
      <c r="K160" s="1" t="s">
        <v>172</v>
      </c>
      <c r="L160" s="3">
        <v>43796</v>
      </c>
      <c r="M160" s="4"/>
      <c r="N160" s="1">
        <v>1</v>
      </c>
      <c r="O160" s="1"/>
    </row>
    <row r="161" spans="1:15" ht="30" customHeight="1" thickBot="1" x14ac:dyDescent="0.35">
      <c r="A161" s="2">
        <v>43798.016655092593</v>
      </c>
      <c r="B161" s="1" t="s">
        <v>9</v>
      </c>
      <c r="C161" s="1"/>
      <c r="D161" s="1"/>
      <c r="E161" s="1">
        <v>16</v>
      </c>
      <c r="F161" s="1" t="s">
        <v>20</v>
      </c>
      <c r="G161" s="1"/>
      <c r="H161" s="1" t="s">
        <v>84</v>
      </c>
      <c r="I161" s="1"/>
      <c r="J161" s="1"/>
      <c r="K161" s="1" t="s">
        <v>173</v>
      </c>
      <c r="L161" s="3">
        <v>43797</v>
      </c>
      <c r="M161" s="4"/>
      <c r="N161" s="1">
        <v>1</v>
      </c>
      <c r="O161" s="1"/>
    </row>
    <row r="162" spans="1:15" ht="30" customHeight="1" thickBot="1" x14ac:dyDescent="0.35">
      <c r="A162" s="2">
        <v>43798.016875000001</v>
      </c>
      <c r="B162" s="1" t="s">
        <v>9</v>
      </c>
      <c r="C162" s="1"/>
      <c r="D162" s="1"/>
      <c r="E162" s="1">
        <v>3</v>
      </c>
      <c r="F162" s="1" t="s">
        <v>60</v>
      </c>
      <c r="G162" s="1"/>
      <c r="H162" s="1"/>
      <c r="I162" s="1"/>
      <c r="J162" s="1"/>
      <c r="K162" s="1" t="s">
        <v>99</v>
      </c>
      <c r="L162" s="3">
        <v>43797</v>
      </c>
      <c r="M162" s="4"/>
      <c r="N162" s="1">
        <v>119</v>
      </c>
      <c r="O162" s="1"/>
    </row>
    <row r="163" spans="1:15" ht="30" customHeight="1" thickBot="1" x14ac:dyDescent="0.35">
      <c r="A163" s="2">
        <v>43798.017280092594</v>
      </c>
      <c r="B163" s="1" t="s">
        <v>9</v>
      </c>
      <c r="C163" s="1"/>
      <c r="D163" s="1"/>
      <c r="E163" s="1">
        <v>30</v>
      </c>
      <c r="F163" s="1" t="s">
        <v>20</v>
      </c>
      <c r="G163" s="1"/>
      <c r="H163" s="1" t="s">
        <v>22</v>
      </c>
      <c r="I163" s="1"/>
      <c r="J163" s="1"/>
      <c r="K163" s="1" t="s">
        <v>174</v>
      </c>
      <c r="L163" s="3">
        <v>43797</v>
      </c>
      <c r="M163" s="4"/>
      <c r="N163" s="1">
        <v>1</v>
      </c>
      <c r="O163" s="1"/>
    </row>
    <row r="164" spans="1:15" ht="30" customHeight="1" thickBot="1" x14ac:dyDescent="0.35">
      <c r="A164" s="2">
        <v>43798.032835648148</v>
      </c>
      <c r="B164" s="1" t="s">
        <v>9</v>
      </c>
      <c r="C164" s="1"/>
      <c r="D164" s="1"/>
      <c r="E164" s="1">
        <v>640</v>
      </c>
      <c r="F164" s="1" t="s">
        <v>10</v>
      </c>
      <c r="G164" s="1" t="s">
        <v>57</v>
      </c>
      <c r="H164" s="1"/>
      <c r="I164" s="1"/>
      <c r="J164" s="1"/>
      <c r="K164" s="1" t="s">
        <v>175</v>
      </c>
      <c r="L164" s="3">
        <v>43797</v>
      </c>
      <c r="M164" s="4"/>
      <c r="N164" s="1">
        <v>1</v>
      </c>
      <c r="O164" s="1"/>
    </row>
    <row r="165" spans="1:15" ht="30" customHeight="1" thickBot="1" x14ac:dyDescent="0.35">
      <c r="A165" s="2">
        <v>43799.840474537035</v>
      </c>
      <c r="B165" s="1" t="s">
        <v>9</v>
      </c>
      <c r="C165" s="1"/>
      <c r="D165" s="1"/>
      <c r="E165" s="1">
        <v>30</v>
      </c>
      <c r="F165" s="1" t="s">
        <v>20</v>
      </c>
      <c r="G165" s="1"/>
      <c r="H165" s="1" t="s">
        <v>22</v>
      </c>
      <c r="I165" s="1"/>
      <c r="J165" s="1"/>
      <c r="K165" s="1" t="s">
        <v>176</v>
      </c>
      <c r="L165" s="3">
        <v>43798</v>
      </c>
      <c r="M165" s="4"/>
      <c r="N165" s="1">
        <v>1</v>
      </c>
      <c r="O165" s="1"/>
    </row>
    <row r="166" spans="1:15" ht="30" customHeight="1" thickBot="1" x14ac:dyDescent="0.35">
      <c r="A166" s="2">
        <v>43799.842824074076</v>
      </c>
      <c r="B166" s="1" t="s">
        <v>9</v>
      </c>
      <c r="C166" s="1"/>
      <c r="D166" s="1"/>
      <c r="E166" s="1">
        <v>43.5</v>
      </c>
      <c r="F166" s="1" t="s">
        <v>14</v>
      </c>
      <c r="G166" s="1"/>
      <c r="H166" s="1"/>
      <c r="I166" s="1" t="s">
        <v>14</v>
      </c>
      <c r="J166" s="1"/>
      <c r="K166" s="1" t="s">
        <v>177</v>
      </c>
      <c r="L166" s="3">
        <v>43798</v>
      </c>
      <c r="M166" s="4"/>
      <c r="N166" s="1">
        <v>1</v>
      </c>
      <c r="O166" s="1"/>
    </row>
    <row r="167" spans="1:15" ht="30" customHeight="1" thickBot="1" x14ac:dyDescent="0.35">
      <c r="A167" s="2">
        <v>43799.843645833331</v>
      </c>
      <c r="B167" s="1" t="s">
        <v>9</v>
      </c>
      <c r="C167" s="1"/>
      <c r="D167" s="1"/>
      <c r="E167" s="1">
        <v>99</v>
      </c>
      <c r="F167" s="1" t="s">
        <v>20</v>
      </c>
      <c r="G167" s="1"/>
      <c r="H167" s="1" t="s">
        <v>22</v>
      </c>
      <c r="I167" s="1"/>
      <c r="J167" s="1"/>
      <c r="K167" s="1" t="s">
        <v>178</v>
      </c>
      <c r="L167" s="3">
        <v>43798</v>
      </c>
      <c r="M167" s="4"/>
      <c r="N167" s="1">
        <v>1</v>
      </c>
      <c r="O167" s="1"/>
    </row>
    <row r="168" spans="1:15" ht="30" customHeight="1" thickBot="1" x14ac:dyDescent="0.35">
      <c r="A168" s="2">
        <v>43799.846296296295</v>
      </c>
      <c r="B168" s="1" t="s">
        <v>9</v>
      </c>
      <c r="C168" s="1"/>
      <c r="D168" s="1"/>
      <c r="E168" s="1">
        <v>200</v>
      </c>
      <c r="F168" s="1" t="s">
        <v>14</v>
      </c>
      <c r="G168" s="1"/>
      <c r="H168" s="1"/>
      <c r="I168" s="1" t="s">
        <v>14</v>
      </c>
      <c r="J168" s="1"/>
      <c r="K168" s="1" t="s">
        <v>99</v>
      </c>
      <c r="L168" s="3">
        <v>43798</v>
      </c>
      <c r="M168" s="4"/>
      <c r="N168" s="1">
        <v>119</v>
      </c>
      <c r="O168" s="1"/>
    </row>
    <row r="169" spans="1:15" ht="30" customHeight="1" thickBot="1" x14ac:dyDescent="0.35">
      <c r="A169" s="2">
        <v>43799.847256944442</v>
      </c>
      <c r="B169" s="1" t="s">
        <v>9</v>
      </c>
      <c r="C169" s="1"/>
      <c r="D169" s="1"/>
      <c r="E169" s="1">
        <v>128</v>
      </c>
      <c r="F169" s="1" t="s">
        <v>20</v>
      </c>
      <c r="G169" s="1"/>
      <c r="H169" s="1" t="s">
        <v>74</v>
      </c>
      <c r="I169" s="1"/>
      <c r="J169" s="1"/>
      <c r="K169" s="1" t="s">
        <v>179</v>
      </c>
      <c r="L169" s="3">
        <v>43799</v>
      </c>
      <c r="M169" s="4"/>
      <c r="N169" s="1">
        <v>1</v>
      </c>
      <c r="O169" s="1"/>
    </row>
    <row r="170" spans="1:15" ht="30" customHeight="1" thickBot="1" x14ac:dyDescent="0.35">
      <c r="A170" s="2">
        <v>43799.848217592589</v>
      </c>
      <c r="B170" s="1" t="s">
        <v>9</v>
      </c>
      <c r="C170" s="1"/>
      <c r="D170" s="1"/>
      <c r="E170" s="1">
        <v>20</v>
      </c>
      <c r="F170" s="1" t="s">
        <v>20</v>
      </c>
      <c r="G170" s="1"/>
      <c r="H170" s="1" t="s">
        <v>84</v>
      </c>
      <c r="I170" s="1"/>
      <c r="J170" s="1"/>
      <c r="K170" s="1" t="s">
        <v>180</v>
      </c>
      <c r="L170" s="3">
        <v>43799</v>
      </c>
      <c r="M170" s="4"/>
      <c r="N170" s="1">
        <v>1</v>
      </c>
      <c r="O170" s="1"/>
    </row>
    <row r="171" spans="1:15" ht="30" customHeight="1" thickBot="1" x14ac:dyDescent="0.35">
      <c r="A171" s="2">
        <v>43799.849386574075</v>
      </c>
      <c r="B171" s="1" t="s">
        <v>9</v>
      </c>
      <c r="C171" s="1"/>
      <c r="D171" s="1"/>
      <c r="E171" s="1">
        <v>40</v>
      </c>
      <c r="F171" s="1" t="s">
        <v>20</v>
      </c>
      <c r="G171" s="1"/>
      <c r="H171" s="1" t="s">
        <v>45</v>
      </c>
      <c r="I171" s="1"/>
      <c r="J171" s="1"/>
      <c r="K171" s="1" t="s">
        <v>181</v>
      </c>
      <c r="L171" s="3">
        <v>43799</v>
      </c>
      <c r="M171" s="4"/>
      <c r="N171" s="1">
        <v>1</v>
      </c>
      <c r="O171" s="1"/>
    </row>
    <row r="172" spans="1:15" ht="30" customHeight="1" thickBot="1" x14ac:dyDescent="0.35">
      <c r="A172" s="2">
        <v>43799.855937499997</v>
      </c>
      <c r="B172" s="1" t="s">
        <v>9</v>
      </c>
      <c r="C172" s="1"/>
      <c r="D172" s="1"/>
      <c r="E172" s="1">
        <v>37</v>
      </c>
      <c r="F172" s="1" t="s">
        <v>14</v>
      </c>
      <c r="G172" s="1"/>
      <c r="H172" s="1"/>
      <c r="I172" s="1" t="s">
        <v>14</v>
      </c>
      <c r="J172" s="1"/>
      <c r="K172" s="1" t="s">
        <v>182</v>
      </c>
      <c r="L172" s="3">
        <v>43798</v>
      </c>
      <c r="M172" s="4"/>
      <c r="N172" s="1">
        <v>1</v>
      </c>
      <c r="O172" s="1"/>
    </row>
    <row r="173" spans="1:15" ht="30" customHeight="1" thickBot="1" x14ac:dyDescent="0.35">
      <c r="A173" s="2">
        <v>43799.857025462959</v>
      </c>
      <c r="B173" s="1" t="s">
        <v>9</v>
      </c>
      <c r="C173" s="1"/>
      <c r="D173" s="1"/>
      <c r="E173" s="1">
        <v>129</v>
      </c>
      <c r="F173" s="1" t="s">
        <v>14</v>
      </c>
      <c r="G173" s="1"/>
      <c r="H173" s="1"/>
      <c r="I173" s="1" t="s">
        <v>14</v>
      </c>
      <c r="J173" s="1"/>
      <c r="K173" s="1" t="s">
        <v>183</v>
      </c>
      <c r="L173" s="3">
        <v>43798</v>
      </c>
      <c r="M173" s="4"/>
      <c r="N173" s="1">
        <v>1</v>
      </c>
      <c r="O173" s="1"/>
    </row>
    <row r="174" spans="1:15" ht="30" customHeight="1" thickBot="1" x14ac:dyDescent="0.35">
      <c r="A174" s="2">
        <v>43799.859571759262</v>
      </c>
      <c r="B174" s="1" t="s">
        <v>9</v>
      </c>
      <c r="C174" s="1"/>
      <c r="D174" s="1"/>
      <c r="E174" s="1">
        <v>1300</v>
      </c>
      <c r="F174" s="1" t="s">
        <v>10</v>
      </c>
      <c r="G174" s="1" t="s">
        <v>10</v>
      </c>
      <c r="H174" s="1"/>
      <c r="I174" s="1"/>
      <c r="J174" s="1"/>
      <c r="K174" s="1" t="s">
        <v>99</v>
      </c>
      <c r="L174" s="3">
        <v>43798</v>
      </c>
      <c r="M174" s="4"/>
      <c r="N174" s="1">
        <v>119</v>
      </c>
      <c r="O174" s="1"/>
    </row>
    <row r="175" spans="1:15" ht="30" customHeight="1" thickBot="1" x14ac:dyDescent="0.35">
      <c r="A175" s="2">
        <v>43799.863680555558</v>
      </c>
      <c r="B175" s="1" t="s">
        <v>9</v>
      </c>
      <c r="C175" s="1"/>
      <c r="D175" s="1"/>
      <c r="E175" s="1">
        <v>23</v>
      </c>
      <c r="F175" s="1" t="s">
        <v>20</v>
      </c>
      <c r="G175" s="1"/>
      <c r="H175" s="1" t="s">
        <v>74</v>
      </c>
      <c r="I175" s="1"/>
      <c r="J175" s="1"/>
      <c r="K175" s="1" t="s">
        <v>184</v>
      </c>
      <c r="L175" s="3">
        <v>43776</v>
      </c>
      <c r="M175" s="4"/>
      <c r="N175" s="1">
        <v>1</v>
      </c>
      <c r="O175" s="1"/>
    </row>
    <row r="176" spans="1:15" ht="30" customHeight="1" thickBot="1" x14ac:dyDescent="0.35">
      <c r="A176" s="2">
        <v>43799.865729166668</v>
      </c>
      <c r="B176" s="1" t="s">
        <v>9</v>
      </c>
      <c r="C176" s="1"/>
      <c r="D176" s="1"/>
      <c r="E176" s="1">
        <v>370</v>
      </c>
      <c r="F176" s="1" t="s">
        <v>14</v>
      </c>
      <c r="G176" s="1"/>
      <c r="H176" s="1"/>
      <c r="I176" s="1" t="s">
        <v>14</v>
      </c>
      <c r="J176" s="1"/>
      <c r="K176" s="1" t="s">
        <v>185</v>
      </c>
      <c r="L176" s="3">
        <v>43776</v>
      </c>
      <c r="M176" s="4"/>
      <c r="N176" s="1">
        <v>1</v>
      </c>
      <c r="O176" s="1"/>
    </row>
    <row r="177" spans="1:15" ht="30" customHeight="1" thickBot="1" x14ac:dyDescent="0.35">
      <c r="A177" s="2">
        <v>43799.866365740738</v>
      </c>
      <c r="B177" s="1" t="s">
        <v>9</v>
      </c>
      <c r="C177" s="1"/>
      <c r="D177" s="1"/>
      <c r="E177" s="1">
        <v>150</v>
      </c>
      <c r="F177" s="1" t="s">
        <v>14</v>
      </c>
      <c r="G177" s="1"/>
      <c r="H177" s="1"/>
      <c r="I177" s="1" t="s">
        <v>14</v>
      </c>
      <c r="J177" s="1"/>
      <c r="K177" s="1" t="s">
        <v>186</v>
      </c>
      <c r="L177" s="3">
        <v>43776</v>
      </c>
      <c r="M177" s="4"/>
      <c r="N177" s="1">
        <v>1</v>
      </c>
      <c r="O177" s="1"/>
    </row>
    <row r="178" spans="1:15" ht="30" customHeight="1" thickBot="1" x14ac:dyDescent="0.35">
      <c r="A178" s="2">
        <v>43799.866875</v>
      </c>
      <c r="B178" s="1" t="s">
        <v>9</v>
      </c>
      <c r="C178" s="1"/>
      <c r="D178" s="1"/>
      <c r="E178" s="1">
        <v>12</v>
      </c>
      <c r="F178" s="1" t="s">
        <v>14</v>
      </c>
      <c r="G178" s="1"/>
      <c r="H178" s="1"/>
      <c r="I178" s="1" t="s">
        <v>14</v>
      </c>
      <c r="J178" s="1"/>
      <c r="K178" s="1" t="s">
        <v>187</v>
      </c>
      <c r="L178" s="3">
        <v>43776</v>
      </c>
      <c r="M178" s="4"/>
      <c r="N178" s="1">
        <v>1</v>
      </c>
      <c r="O178" s="1"/>
    </row>
    <row r="179" spans="1:15" ht="30" customHeight="1" thickBot="1" x14ac:dyDescent="0.35">
      <c r="A179" s="2">
        <v>43799.867974537039</v>
      </c>
      <c r="B179" s="1" t="s">
        <v>9</v>
      </c>
      <c r="C179" s="1"/>
      <c r="D179" s="1"/>
      <c r="E179" s="1">
        <v>34</v>
      </c>
      <c r="F179" s="1" t="s">
        <v>188</v>
      </c>
      <c r="G179" s="1"/>
      <c r="H179" s="1"/>
      <c r="I179" s="1"/>
      <c r="J179" s="1"/>
      <c r="K179" s="1" t="s">
        <v>189</v>
      </c>
      <c r="L179" s="3">
        <v>43777</v>
      </c>
      <c r="M179" s="4"/>
      <c r="N179" s="1">
        <v>1</v>
      </c>
      <c r="O179" s="1"/>
    </row>
    <row r="180" spans="1:15" ht="30" customHeight="1" thickBot="1" x14ac:dyDescent="0.35">
      <c r="A180" s="2">
        <v>43799.868587962963</v>
      </c>
      <c r="B180" s="1" t="s">
        <v>9</v>
      </c>
      <c r="C180" s="1"/>
      <c r="D180" s="1"/>
      <c r="E180" s="1">
        <v>43</v>
      </c>
      <c r="F180" s="1" t="s">
        <v>20</v>
      </c>
      <c r="G180" s="1"/>
      <c r="H180" s="1" t="s">
        <v>48</v>
      </c>
      <c r="I180" s="1"/>
      <c r="J180" s="1"/>
      <c r="K180" s="1" t="s">
        <v>190</v>
      </c>
      <c r="L180" s="3">
        <v>43777</v>
      </c>
      <c r="M180" s="4"/>
      <c r="N180" s="1">
        <v>1</v>
      </c>
      <c r="O180" s="1"/>
    </row>
    <row r="181" spans="1:15" ht="30" customHeight="1" thickBot="1" x14ac:dyDescent="0.35">
      <c r="A181" s="2">
        <v>43799.86991898148</v>
      </c>
      <c r="B181" s="1" t="s">
        <v>9</v>
      </c>
      <c r="C181" s="1"/>
      <c r="D181" s="1"/>
      <c r="E181" s="1">
        <v>43</v>
      </c>
      <c r="F181" s="1" t="s">
        <v>20</v>
      </c>
      <c r="G181" s="1"/>
      <c r="H181" s="1" t="s">
        <v>48</v>
      </c>
      <c r="I181" s="1"/>
      <c r="J181" s="1"/>
      <c r="K181" s="1" t="s">
        <v>191</v>
      </c>
      <c r="L181" s="3">
        <v>43777</v>
      </c>
      <c r="M181" s="4"/>
      <c r="N181" s="1">
        <v>1</v>
      </c>
      <c r="O181" s="1"/>
    </row>
    <row r="182" spans="1:15" ht="30" customHeight="1" thickBot="1" x14ac:dyDescent="0.35">
      <c r="A182" s="2">
        <v>43799.870787037034</v>
      </c>
      <c r="B182" s="1" t="s">
        <v>9</v>
      </c>
      <c r="C182" s="1"/>
      <c r="D182" s="1"/>
      <c r="E182" s="1">
        <v>13</v>
      </c>
      <c r="F182" s="1" t="s">
        <v>20</v>
      </c>
      <c r="G182" s="1"/>
      <c r="H182" s="1" t="s">
        <v>74</v>
      </c>
      <c r="I182" s="1"/>
      <c r="J182" s="1"/>
      <c r="K182" s="1" t="s">
        <v>192</v>
      </c>
      <c r="L182" s="3">
        <v>43779</v>
      </c>
      <c r="M182" s="4"/>
      <c r="N182" s="1">
        <v>1</v>
      </c>
      <c r="O182" s="1"/>
    </row>
    <row r="183" spans="1:15" ht="30" customHeight="1" thickBot="1" x14ac:dyDescent="0.35">
      <c r="A183" s="2">
        <v>43799.871377314812</v>
      </c>
      <c r="B183" s="1" t="s">
        <v>9</v>
      </c>
      <c r="C183" s="1"/>
      <c r="D183" s="1"/>
      <c r="E183" s="1">
        <v>18</v>
      </c>
      <c r="F183" s="1" t="s">
        <v>20</v>
      </c>
      <c r="G183" s="1"/>
      <c r="H183" s="1" t="s">
        <v>84</v>
      </c>
      <c r="I183" s="1"/>
      <c r="J183" s="1"/>
      <c r="K183" s="1" t="s">
        <v>193</v>
      </c>
      <c r="L183" s="3">
        <v>43779</v>
      </c>
      <c r="M183" s="4"/>
      <c r="N183" s="1">
        <v>1</v>
      </c>
      <c r="O183" s="1"/>
    </row>
    <row r="184" spans="1:15" ht="30" customHeight="1" thickBot="1" x14ac:dyDescent="0.35">
      <c r="A184" s="2">
        <v>43799.872129629628</v>
      </c>
      <c r="B184" s="1" t="s">
        <v>9</v>
      </c>
      <c r="C184" s="1"/>
      <c r="D184" s="1"/>
      <c r="E184" s="1">
        <v>35</v>
      </c>
      <c r="F184" s="1" t="s">
        <v>10</v>
      </c>
      <c r="G184" s="1" t="s">
        <v>10</v>
      </c>
      <c r="H184" s="1"/>
      <c r="I184" s="1"/>
      <c r="J184" s="1"/>
      <c r="K184" s="1" t="s">
        <v>194</v>
      </c>
      <c r="L184" s="3">
        <v>43779</v>
      </c>
      <c r="M184" s="4"/>
      <c r="N184" s="1">
        <v>1</v>
      </c>
      <c r="O184" s="1"/>
    </row>
    <row r="185" spans="1:15" ht="30" customHeight="1" thickBot="1" x14ac:dyDescent="0.35">
      <c r="A185" s="2">
        <v>43799.872569444444</v>
      </c>
      <c r="B185" s="1" t="s">
        <v>9</v>
      </c>
      <c r="C185" s="1"/>
      <c r="D185" s="1"/>
      <c r="E185" s="1">
        <v>43</v>
      </c>
      <c r="F185" s="1" t="s">
        <v>10</v>
      </c>
      <c r="G185" s="1" t="s">
        <v>10</v>
      </c>
      <c r="H185" s="1"/>
      <c r="I185" s="1"/>
      <c r="J185" s="1"/>
      <c r="K185" s="1" t="s">
        <v>195</v>
      </c>
      <c r="L185" s="3">
        <v>43779</v>
      </c>
      <c r="M185" s="4"/>
      <c r="N185" s="1">
        <v>1</v>
      </c>
      <c r="O185" s="1"/>
    </row>
    <row r="186" spans="1:15" ht="30" customHeight="1" thickBot="1" x14ac:dyDescent="0.35">
      <c r="A186" s="2">
        <v>43799.876863425925</v>
      </c>
      <c r="B186" s="1" t="s">
        <v>9</v>
      </c>
      <c r="C186" s="1"/>
      <c r="D186" s="1"/>
      <c r="E186" s="1">
        <v>111</v>
      </c>
      <c r="F186" s="1" t="s">
        <v>114</v>
      </c>
      <c r="G186" s="1"/>
      <c r="H186" s="1"/>
      <c r="I186" s="1"/>
      <c r="J186" s="1" t="s">
        <v>196</v>
      </c>
      <c r="K186" s="1">
        <v>111</v>
      </c>
      <c r="L186" s="3">
        <v>43780</v>
      </c>
      <c r="M186" s="4"/>
      <c r="N186" s="1">
        <v>1</v>
      </c>
      <c r="O186" s="1"/>
    </row>
    <row r="187" spans="1:15" ht="30" customHeight="1" thickBot="1" x14ac:dyDescent="0.35">
      <c r="A187" s="2">
        <v>43799.877523148149</v>
      </c>
      <c r="B187" s="1" t="s">
        <v>9</v>
      </c>
      <c r="C187" s="1"/>
      <c r="D187" s="1"/>
      <c r="E187" s="1">
        <v>18</v>
      </c>
      <c r="F187" s="1" t="s">
        <v>20</v>
      </c>
      <c r="G187" s="1"/>
      <c r="H187" s="1" t="s">
        <v>74</v>
      </c>
      <c r="I187" s="1"/>
      <c r="J187" s="1"/>
      <c r="K187" s="1" t="s">
        <v>197</v>
      </c>
      <c r="L187" s="3">
        <v>43780</v>
      </c>
      <c r="M187" s="4"/>
      <c r="N187" s="1">
        <v>1</v>
      </c>
      <c r="O187" s="1"/>
    </row>
    <row r="188" spans="1:15" ht="30" customHeight="1" thickBot="1" x14ac:dyDescent="0.35">
      <c r="A188" s="2">
        <v>43799.877986111111</v>
      </c>
      <c r="B188" s="1" t="s">
        <v>9</v>
      </c>
      <c r="C188" s="1"/>
      <c r="D188" s="1"/>
      <c r="E188" s="1">
        <v>103</v>
      </c>
      <c r="F188" s="1" t="s">
        <v>20</v>
      </c>
      <c r="G188" s="1"/>
      <c r="H188" s="1" t="s">
        <v>22</v>
      </c>
      <c r="I188" s="1"/>
      <c r="J188" s="1"/>
      <c r="K188" s="1" t="s">
        <v>198</v>
      </c>
      <c r="L188" s="3">
        <v>43780</v>
      </c>
      <c r="M188" s="4"/>
      <c r="N188" s="1">
        <v>1</v>
      </c>
      <c r="O188" s="1"/>
    </row>
    <row r="189" spans="1:15" ht="30" customHeight="1" thickBot="1" x14ac:dyDescent="0.35">
      <c r="A189" s="2">
        <v>43799.87835648148</v>
      </c>
      <c r="B189" s="1" t="s">
        <v>9</v>
      </c>
      <c r="C189" s="1"/>
      <c r="D189" s="1"/>
      <c r="E189" s="1">
        <v>58</v>
      </c>
      <c r="F189" s="1" t="s">
        <v>14</v>
      </c>
      <c r="G189" s="1"/>
      <c r="H189" s="1"/>
      <c r="I189" s="1" t="s">
        <v>14</v>
      </c>
      <c r="J189" s="1"/>
      <c r="K189" s="1" t="s">
        <v>199</v>
      </c>
      <c r="L189" s="3">
        <v>43780</v>
      </c>
      <c r="M189" s="4"/>
      <c r="N189" s="1">
        <v>1</v>
      </c>
      <c r="O189" s="1"/>
    </row>
    <row r="190" spans="1:15" ht="30" customHeight="1" thickBot="1" x14ac:dyDescent="0.35">
      <c r="A190" s="2">
        <v>43799.878784722219</v>
      </c>
      <c r="B190" s="1" t="s">
        <v>9</v>
      </c>
      <c r="C190" s="1"/>
      <c r="D190" s="1"/>
      <c r="E190" s="1">
        <v>4</v>
      </c>
      <c r="F190" s="1" t="s">
        <v>14</v>
      </c>
      <c r="G190" s="1"/>
      <c r="H190" s="1"/>
      <c r="I190" s="1" t="s">
        <v>14</v>
      </c>
      <c r="J190" s="1"/>
      <c r="K190" s="1" t="s">
        <v>200</v>
      </c>
      <c r="L190" s="3">
        <v>43780</v>
      </c>
      <c r="M190" s="4"/>
      <c r="N190" s="1">
        <v>1</v>
      </c>
      <c r="O190" s="1"/>
    </row>
    <row r="191" spans="1:15" ht="30" customHeight="1" thickBot="1" x14ac:dyDescent="0.35">
      <c r="A191" s="2">
        <v>43799.87939814815</v>
      </c>
      <c r="B191" s="1" t="s">
        <v>9</v>
      </c>
      <c r="C191" s="1"/>
      <c r="D191" s="1"/>
      <c r="E191" s="1">
        <v>81</v>
      </c>
      <c r="F191" s="1" t="s">
        <v>14</v>
      </c>
      <c r="G191" s="1"/>
      <c r="H191" s="1"/>
      <c r="I191" s="1" t="s">
        <v>14</v>
      </c>
      <c r="J191" s="1"/>
      <c r="K191" s="1" t="s">
        <v>201</v>
      </c>
      <c r="L191" s="3">
        <v>43780</v>
      </c>
      <c r="M191" s="4"/>
      <c r="N191" s="1">
        <v>1</v>
      </c>
      <c r="O191" s="1"/>
    </row>
    <row r="192" spans="1:15" ht="30" customHeight="1" thickBot="1" x14ac:dyDescent="0.35">
      <c r="A192" s="2">
        <v>43799.880254629628</v>
      </c>
      <c r="B192" s="1" t="s">
        <v>9</v>
      </c>
      <c r="C192" s="1"/>
      <c r="D192" s="1"/>
      <c r="E192" s="1">
        <v>20</v>
      </c>
      <c r="F192" s="1" t="s">
        <v>20</v>
      </c>
      <c r="G192" s="1"/>
      <c r="H192" s="1" t="s">
        <v>84</v>
      </c>
      <c r="I192" s="1"/>
      <c r="J192" s="1"/>
      <c r="K192" s="1" t="s">
        <v>202</v>
      </c>
      <c r="L192" s="3">
        <v>43781</v>
      </c>
      <c r="M192" s="4"/>
      <c r="N192" s="1">
        <v>1</v>
      </c>
      <c r="O192" s="1"/>
    </row>
    <row r="193" spans="1:15" ht="30" customHeight="1" thickBot="1" x14ac:dyDescent="0.35">
      <c r="A193" s="2">
        <v>43799.881724537037</v>
      </c>
      <c r="B193" s="1" t="s">
        <v>9</v>
      </c>
      <c r="C193" s="1"/>
      <c r="D193" s="1"/>
      <c r="E193" s="1">
        <v>52</v>
      </c>
      <c r="F193" s="1" t="s">
        <v>20</v>
      </c>
      <c r="G193" s="1"/>
      <c r="H193" s="1" t="s">
        <v>74</v>
      </c>
      <c r="I193" s="1"/>
      <c r="J193" s="1"/>
      <c r="K193" s="1" t="s">
        <v>203</v>
      </c>
      <c r="L193" s="3">
        <v>43781</v>
      </c>
      <c r="M193" s="4"/>
      <c r="N193" s="1">
        <v>1</v>
      </c>
      <c r="O193" s="1"/>
    </row>
    <row r="194" spans="1:15" ht="30" customHeight="1" thickBot="1" x14ac:dyDescent="0.35">
      <c r="A194" s="2">
        <v>43799.883032407408</v>
      </c>
      <c r="B194" s="1" t="s">
        <v>9</v>
      </c>
      <c r="C194" s="1"/>
      <c r="D194" s="1"/>
      <c r="E194" s="1">
        <v>89</v>
      </c>
      <c r="F194" s="1" t="s">
        <v>10</v>
      </c>
      <c r="G194" s="1" t="s">
        <v>10</v>
      </c>
      <c r="H194" s="1"/>
      <c r="I194" s="1"/>
      <c r="J194" s="1"/>
      <c r="K194" s="1" t="s">
        <v>204</v>
      </c>
      <c r="L194" s="3">
        <v>43781</v>
      </c>
      <c r="M194" s="4"/>
      <c r="N194" s="1">
        <v>1</v>
      </c>
      <c r="O194" s="1"/>
    </row>
    <row r="195" spans="1:15" ht="30" customHeight="1" thickBot="1" x14ac:dyDescent="0.35">
      <c r="A195" s="2">
        <v>43799.883715277778</v>
      </c>
      <c r="B195" s="1" t="s">
        <v>9</v>
      </c>
      <c r="C195" s="1"/>
      <c r="D195" s="1"/>
      <c r="E195" s="1">
        <v>4</v>
      </c>
      <c r="F195" s="1" t="s">
        <v>20</v>
      </c>
      <c r="G195" s="1"/>
      <c r="H195" s="1" t="s">
        <v>45</v>
      </c>
      <c r="I195" s="1"/>
      <c r="J195" s="1"/>
      <c r="K195" s="1" t="s">
        <v>205</v>
      </c>
      <c r="L195" s="3">
        <v>43781</v>
      </c>
      <c r="M195" s="4"/>
      <c r="N195" s="1">
        <v>1</v>
      </c>
      <c r="O195" s="1"/>
    </row>
    <row r="196" spans="1:15" ht="30" customHeight="1" thickBot="1" x14ac:dyDescent="0.35">
      <c r="A196" s="2">
        <v>43799.884189814817</v>
      </c>
      <c r="B196" s="1" t="s">
        <v>9</v>
      </c>
      <c r="C196" s="1"/>
      <c r="D196" s="1"/>
      <c r="E196" s="1">
        <v>12</v>
      </c>
      <c r="F196" s="1" t="s">
        <v>20</v>
      </c>
      <c r="G196" s="1"/>
      <c r="H196" s="1" t="s">
        <v>84</v>
      </c>
      <c r="I196" s="1"/>
      <c r="J196" s="1"/>
      <c r="K196" s="1" t="s">
        <v>206</v>
      </c>
      <c r="L196" s="3">
        <v>43782</v>
      </c>
      <c r="M196" s="4"/>
      <c r="N196" s="1">
        <v>1</v>
      </c>
      <c r="O196" s="1"/>
    </row>
    <row r="197" spans="1:15" ht="30" customHeight="1" thickBot="1" x14ac:dyDescent="0.35">
      <c r="A197" s="2">
        <v>43799.885625000003</v>
      </c>
      <c r="B197" s="1" t="s">
        <v>9</v>
      </c>
      <c r="C197" s="1"/>
      <c r="D197" s="1"/>
      <c r="E197" s="1">
        <v>19</v>
      </c>
      <c r="F197" s="1" t="s">
        <v>20</v>
      </c>
      <c r="G197" s="1"/>
      <c r="H197" s="1" t="s">
        <v>74</v>
      </c>
      <c r="I197" s="1"/>
      <c r="J197" s="1"/>
      <c r="K197" s="1" t="s">
        <v>207</v>
      </c>
      <c r="L197" s="3">
        <v>43782</v>
      </c>
      <c r="M197" s="4"/>
      <c r="N197" s="1">
        <v>1</v>
      </c>
      <c r="O197" s="1"/>
    </row>
    <row r="198" spans="1:15" ht="30" customHeight="1" thickBot="1" x14ac:dyDescent="0.35">
      <c r="A198" s="2">
        <v>43799.886099537034</v>
      </c>
      <c r="B198" s="1" t="s">
        <v>9</v>
      </c>
      <c r="C198" s="1"/>
      <c r="D198" s="1"/>
      <c r="E198" s="1">
        <v>26</v>
      </c>
      <c r="F198" s="1" t="s">
        <v>14</v>
      </c>
      <c r="G198" s="1"/>
      <c r="H198" s="1"/>
      <c r="I198" s="1" t="s">
        <v>14</v>
      </c>
      <c r="J198" s="1"/>
      <c r="K198" s="1" t="s">
        <v>208</v>
      </c>
      <c r="L198" s="3">
        <v>43782</v>
      </c>
      <c r="M198" s="4"/>
      <c r="N198" s="1">
        <v>1</v>
      </c>
      <c r="O198" s="1"/>
    </row>
    <row r="199" spans="1:15" ht="30" customHeight="1" thickBot="1" x14ac:dyDescent="0.35">
      <c r="A199" s="2">
        <v>43799.890752314815</v>
      </c>
      <c r="B199" s="1" t="s">
        <v>9</v>
      </c>
      <c r="C199" s="1"/>
      <c r="D199" s="1"/>
      <c r="E199" s="1">
        <v>13</v>
      </c>
      <c r="F199" s="1" t="s">
        <v>14</v>
      </c>
      <c r="G199" s="1"/>
      <c r="H199" s="1"/>
      <c r="I199" s="1" t="s">
        <v>14</v>
      </c>
      <c r="J199" s="1"/>
      <c r="K199" s="1" t="s">
        <v>209</v>
      </c>
      <c r="L199" s="3">
        <v>43782</v>
      </c>
      <c r="M199" s="4"/>
      <c r="N199" s="1">
        <v>1</v>
      </c>
      <c r="O199" s="1"/>
    </row>
    <row r="200" spans="1:15" ht="30" customHeight="1" thickBot="1" x14ac:dyDescent="0.35">
      <c r="A200" s="2">
        <v>43799.892534722225</v>
      </c>
      <c r="B200" s="1" t="s">
        <v>9</v>
      </c>
      <c r="C200" s="1"/>
      <c r="D200" s="1"/>
      <c r="E200" s="1">
        <v>26</v>
      </c>
      <c r="F200" s="1" t="s">
        <v>14</v>
      </c>
      <c r="G200" s="1"/>
      <c r="H200" s="1"/>
      <c r="I200" s="1" t="s">
        <v>14</v>
      </c>
      <c r="J200" s="1"/>
      <c r="K200" s="1" t="s">
        <v>210</v>
      </c>
      <c r="L200" s="3">
        <v>43782</v>
      </c>
      <c r="M200" s="4"/>
      <c r="N200" s="1">
        <v>1</v>
      </c>
      <c r="O200" s="1"/>
    </row>
    <row r="201" spans="1:15" ht="30" customHeight="1" thickBot="1" x14ac:dyDescent="0.35">
      <c r="A201" s="2">
        <v>43799.978252314817</v>
      </c>
      <c r="B201" s="1" t="s">
        <v>9</v>
      </c>
      <c r="C201" s="1"/>
      <c r="D201" s="1"/>
      <c r="E201" s="1">
        <v>23</v>
      </c>
      <c r="F201" s="1" t="s">
        <v>10</v>
      </c>
      <c r="G201" s="1" t="s">
        <v>24</v>
      </c>
      <c r="H201" s="1"/>
      <c r="I201" s="1"/>
      <c r="J201" s="1"/>
      <c r="K201" s="1" t="s">
        <v>211</v>
      </c>
      <c r="L201" s="3">
        <v>43799</v>
      </c>
      <c r="M201" s="4"/>
      <c r="N201" s="1">
        <v>1</v>
      </c>
      <c r="O201" s="1"/>
    </row>
    <row r="202" spans="1:15" ht="30" customHeight="1" thickBot="1" x14ac:dyDescent="0.35">
      <c r="A202" s="2">
        <v>43799.978750000002</v>
      </c>
      <c r="B202" s="1" t="s">
        <v>9</v>
      </c>
      <c r="C202" s="1"/>
      <c r="D202" s="1"/>
      <c r="E202" s="1">
        <v>9.66</v>
      </c>
      <c r="F202" s="1" t="s">
        <v>20</v>
      </c>
      <c r="G202" s="1"/>
      <c r="H202" s="1" t="s">
        <v>74</v>
      </c>
      <c r="I202" s="1"/>
      <c r="J202" s="1"/>
      <c r="K202" s="1" t="s">
        <v>212</v>
      </c>
      <c r="L202" s="3">
        <v>43799</v>
      </c>
      <c r="M202" s="4"/>
      <c r="N202" s="1">
        <v>1</v>
      </c>
      <c r="O202" s="1"/>
    </row>
    <row r="203" spans="1:15" ht="30" customHeight="1" thickBot="1" x14ac:dyDescent="0.35">
      <c r="A203" s="2">
        <v>43799.979062500002</v>
      </c>
      <c r="B203" s="1" t="s">
        <v>9</v>
      </c>
      <c r="C203" s="1"/>
      <c r="D203" s="1"/>
      <c r="E203" s="1">
        <v>15</v>
      </c>
      <c r="F203" s="1" t="s">
        <v>10</v>
      </c>
      <c r="G203" s="1" t="s">
        <v>10</v>
      </c>
      <c r="H203" s="1"/>
      <c r="I203" s="1"/>
      <c r="J203" s="1"/>
      <c r="K203" s="1" t="s">
        <v>213</v>
      </c>
      <c r="L203" s="3">
        <v>43799</v>
      </c>
      <c r="M203" s="4"/>
      <c r="N203" s="1">
        <v>1</v>
      </c>
      <c r="O203" s="1"/>
    </row>
    <row r="204" spans="1:15" ht="30" customHeight="1" thickBot="1" x14ac:dyDescent="0.35">
      <c r="A204" s="2">
        <v>43802.411307870374</v>
      </c>
      <c r="B204" s="1" t="s">
        <v>9</v>
      </c>
      <c r="C204" s="1"/>
      <c r="D204" s="1"/>
      <c r="E204" s="1">
        <v>7.25</v>
      </c>
      <c r="F204" s="1" t="s">
        <v>20</v>
      </c>
      <c r="G204" s="1"/>
      <c r="H204" s="1" t="s">
        <v>74</v>
      </c>
      <c r="I204" s="1"/>
      <c r="J204" s="1"/>
      <c r="K204" s="1"/>
      <c r="L204" s="3">
        <v>43800</v>
      </c>
      <c r="M204" s="4"/>
      <c r="N204" s="1">
        <v>0</v>
      </c>
      <c r="O204" s="1"/>
    </row>
    <row r="205" spans="1:15" ht="30" customHeight="1" thickBot="1" x14ac:dyDescent="0.35">
      <c r="A205" s="2">
        <v>43802.413206018522</v>
      </c>
      <c r="B205" s="1" t="s">
        <v>9</v>
      </c>
      <c r="C205" s="1"/>
      <c r="D205" s="1"/>
      <c r="E205" s="1">
        <v>64</v>
      </c>
      <c r="F205" s="1" t="s">
        <v>14</v>
      </c>
      <c r="G205" s="1"/>
      <c r="H205" s="1"/>
      <c r="I205" s="1" t="s">
        <v>14</v>
      </c>
      <c r="J205" s="1"/>
      <c r="K205" s="1" t="s">
        <v>214</v>
      </c>
      <c r="L205" s="3">
        <v>43800</v>
      </c>
      <c r="M205" s="4"/>
      <c r="N205" s="1">
        <v>1</v>
      </c>
      <c r="O205" s="1"/>
    </row>
    <row r="206" spans="1:15" ht="30" customHeight="1" thickBot="1" x14ac:dyDescent="0.35">
      <c r="A206" s="2">
        <v>43802.413680555554</v>
      </c>
      <c r="B206" s="1" t="s">
        <v>9</v>
      </c>
      <c r="C206" s="1"/>
      <c r="D206" s="1"/>
      <c r="E206" s="1">
        <v>27</v>
      </c>
      <c r="F206" s="1" t="s">
        <v>10</v>
      </c>
      <c r="G206" s="1" t="s">
        <v>24</v>
      </c>
      <c r="H206" s="1"/>
      <c r="I206" s="1"/>
      <c r="J206" s="1"/>
      <c r="K206" s="1" t="s">
        <v>215</v>
      </c>
      <c r="L206" s="3">
        <v>43801</v>
      </c>
      <c r="M206" s="4"/>
      <c r="N206" s="1">
        <v>1</v>
      </c>
      <c r="O206" s="1"/>
    </row>
    <row r="207" spans="1:15" ht="30" customHeight="1" thickBot="1" x14ac:dyDescent="0.35">
      <c r="A207" s="2">
        <v>43802.414247685185</v>
      </c>
      <c r="B207" s="1" t="s">
        <v>9</v>
      </c>
      <c r="C207" s="1"/>
      <c r="D207" s="1"/>
      <c r="E207" s="1">
        <v>200</v>
      </c>
      <c r="F207" s="1" t="s">
        <v>14</v>
      </c>
      <c r="G207" s="1"/>
      <c r="H207" s="1"/>
      <c r="I207" s="1" t="s">
        <v>14</v>
      </c>
      <c r="J207" s="1"/>
      <c r="K207" s="1" t="s">
        <v>216</v>
      </c>
      <c r="L207" s="3">
        <v>43801</v>
      </c>
      <c r="M207" s="4"/>
      <c r="N207" s="1">
        <v>1</v>
      </c>
      <c r="O207" s="1"/>
    </row>
    <row r="208" spans="1:15" ht="30" customHeight="1" thickBot="1" x14ac:dyDescent="0.35">
      <c r="A208" s="2">
        <v>43802.416481481479</v>
      </c>
      <c r="B208" s="1" t="s">
        <v>9</v>
      </c>
      <c r="C208" s="1"/>
      <c r="D208" s="1"/>
      <c r="E208" s="1">
        <v>39</v>
      </c>
      <c r="F208" s="1" t="s">
        <v>20</v>
      </c>
      <c r="G208" s="1"/>
      <c r="H208" s="1" t="s">
        <v>84</v>
      </c>
      <c r="I208" s="1"/>
      <c r="J208" s="1"/>
      <c r="K208" s="1" t="s">
        <v>217</v>
      </c>
      <c r="L208" s="3">
        <v>43801</v>
      </c>
      <c r="M208" s="4"/>
      <c r="N208" s="1">
        <v>1</v>
      </c>
      <c r="O208" s="1"/>
    </row>
    <row r="209" spans="1:15" ht="30" customHeight="1" thickBot="1" x14ac:dyDescent="0.35">
      <c r="A209" s="2">
        <v>43802.417962962965</v>
      </c>
      <c r="B209" s="1" t="s">
        <v>9</v>
      </c>
      <c r="C209" s="1"/>
      <c r="D209" s="1"/>
      <c r="E209" s="1">
        <v>166</v>
      </c>
      <c r="F209" s="1" t="s">
        <v>60</v>
      </c>
      <c r="G209" s="1"/>
      <c r="H209" s="1"/>
      <c r="I209" s="1"/>
      <c r="J209" s="1"/>
      <c r="K209" s="1" t="s">
        <v>218</v>
      </c>
      <c r="L209" s="3">
        <v>43801</v>
      </c>
      <c r="M209" s="4"/>
      <c r="N209" s="1">
        <v>1</v>
      </c>
      <c r="O209" s="1"/>
    </row>
    <row r="210" spans="1:15" ht="30" customHeight="1" thickBot="1" x14ac:dyDescent="0.35">
      <c r="A210" s="2">
        <v>43802.418275462966</v>
      </c>
      <c r="B210" s="1" t="s">
        <v>9</v>
      </c>
      <c r="C210" s="1"/>
      <c r="D210" s="1"/>
      <c r="E210" s="1">
        <v>1000</v>
      </c>
      <c r="F210" s="1" t="s">
        <v>60</v>
      </c>
      <c r="G210" s="1"/>
      <c r="H210" s="1"/>
      <c r="I210" s="1"/>
      <c r="J210" s="1"/>
      <c r="K210" s="1" t="s">
        <v>219</v>
      </c>
      <c r="L210" s="3">
        <v>43801</v>
      </c>
      <c r="M210" s="4"/>
      <c r="N210" s="1">
        <v>1</v>
      </c>
      <c r="O210" s="1"/>
    </row>
    <row r="211" spans="1:15" ht="30" customHeight="1" thickBot="1" x14ac:dyDescent="0.35">
      <c r="A211" s="2">
        <v>43802.418553240743</v>
      </c>
      <c r="B211" s="1" t="s">
        <v>9</v>
      </c>
      <c r="C211" s="1"/>
      <c r="D211" s="1"/>
      <c r="E211" s="5">
        <v>2000</v>
      </c>
      <c r="F211" s="1" t="s">
        <v>14</v>
      </c>
      <c r="G211" s="1"/>
      <c r="H211" s="1"/>
      <c r="I211" s="1" t="s">
        <v>14</v>
      </c>
      <c r="J211" s="1"/>
      <c r="K211" s="1" t="s">
        <v>99</v>
      </c>
      <c r="L211" s="3">
        <v>43800</v>
      </c>
      <c r="M211" s="4"/>
      <c r="N211" s="1">
        <v>119</v>
      </c>
      <c r="O211" s="1"/>
    </row>
    <row r="212" spans="1:15" ht="30" customHeight="1" thickBot="1" x14ac:dyDescent="0.35">
      <c r="A212" s="2">
        <v>43802.418981481482</v>
      </c>
      <c r="B212" s="1" t="s">
        <v>9</v>
      </c>
      <c r="C212" s="1"/>
      <c r="D212" s="1"/>
      <c r="E212" s="1">
        <v>300</v>
      </c>
      <c r="F212" s="1" t="s">
        <v>10</v>
      </c>
      <c r="G212" s="1" t="s">
        <v>37</v>
      </c>
      <c r="H212" s="1"/>
      <c r="I212" s="1"/>
      <c r="J212" s="1"/>
      <c r="K212" s="1" t="s">
        <v>99</v>
      </c>
      <c r="L212" s="3">
        <v>43800</v>
      </c>
      <c r="M212" s="4"/>
      <c r="N212" s="1">
        <v>119</v>
      </c>
      <c r="O212" s="1"/>
    </row>
    <row r="213" spans="1:15" ht="30" customHeight="1" thickBot="1" x14ac:dyDescent="0.35">
      <c r="A213" s="2">
        <v>43802.419270833336</v>
      </c>
      <c r="B213" s="1" t="s">
        <v>9</v>
      </c>
      <c r="C213" s="1"/>
      <c r="D213" s="1"/>
      <c r="E213" s="1">
        <v>50</v>
      </c>
      <c r="F213" s="1" t="s">
        <v>10</v>
      </c>
      <c r="G213" s="1" t="s">
        <v>24</v>
      </c>
      <c r="H213" s="1"/>
      <c r="I213" s="1"/>
      <c r="J213" s="1"/>
      <c r="K213" s="1" t="s">
        <v>99</v>
      </c>
      <c r="L213" s="3">
        <v>43800</v>
      </c>
      <c r="M213" s="4"/>
      <c r="N213" s="1">
        <v>119</v>
      </c>
      <c r="O213" s="1"/>
    </row>
    <row r="214" spans="1:15" ht="30" customHeight="1" thickBot="1" x14ac:dyDescent="0.35">
      <c r="A214" s="2">
        <v>43802.419525462959</v>
      </c>
      <c r="B214" s="1" t="s">
        <v>17</v>
      </c>
      <c r="C214" s="1">
        <v>17500</v>
      </c>
      <c r="D214" s="1" t="s">
        <v>55</v>
      </c>
      <c r="E214" s="1"/>
      <c r="F214" s="1"/>
      <c r="G214" s="1"/>
      <c r="H214" s="1"/>
      <c r="I214" s="1"/>
      <c r="J214" s="1"/>
      <c r="K214" s="1" t="s">
        <v>99</v>
      </c>
      <c r="L214" s="3">
        <v>43800</v>
      </c>
      <c r="M214" s="4"/>
      <c r="N214" s="1">
        <v>119</v>
      </c>
      <c r="O214" s="1"/>
    </row>
    <row r="215" spans="1:15" ht="30" customHeight="1" thickBot="1" x14ac:dyDescent="0.35">
      <c r="A215" s="2">
        <v>43802.42627314815</v>
      </c>
      <c r="B215" s="1" t="s">
        <v>9</v>
      </c>
      <c r="C215" s="1"/>
      <c r="D215" s="1"/>
      <c r="E215" s="1">
        <v>12</v>
      </c>
      <c r="F215" s="1" t="s">
        <v>20</v>
      </c>
      <c r="G215" s="1"/>
      <c r="H215" s="1" t="s">
        <v>74</v>
      </c>
      <c r="I215" s="1"/>
      <c r="J215" s="1"/>
      <c r="K215" s="1" t="s">
        <v>220</v>
      </c>
      <c r="L215" s="3">
        <v>43783</v>
      </c>
      <c r="M215" s="4"/>
      <c r="N215" s="1">
        <v>1</v>
      </c>
      <c r="O215" s="1"/>
    </row>
    <row r="216" spans="1:15" ht="30" customHeight="1" thickBot="1" x14ac:dyDescent="0.35">
      <c r="A216" s="2">
        <v>43802.426701388889</v>
      </c>
      <c r="B216" s="1" t="s">
        <v>9</v>
      </c>
      <c r="C216" s="1"/>
      <c r="D216" s="1"/>
      <c r="E216" s="1">
        <v>2</v>
      </c>
      <c r="F216" s="1" t="s">
        <v>20</v>
      </c>
      <c r="G216" s="1"/>
      <c r="H216" s="1" t="s">
        <v>74</v>
      </c>
      <c r="I216" s="1"/>
      <c r="J216" s="1"/>
      <c r="K216" s="1" t="s">
        <v>221</v>
      </c>
      <c r="L216" s="3">
        <v>43783</v>
      </c>
      <c r="M216" s="4"/>
      <c r="N216" s="1">
        <v>1</v>
      </c>
      <c r="O216" s="1"/>
    </row>
    <row r="217" spans="1:15" ht="30" customHeight="1" thickBot="1" x14ac:dyDescent="0.35">
      <c r="A217" s="2">
        <v>43802.427847222221</v>
      </c>
      <c r="B217" s="1" t="s">
        <v>9</v>
      </c>
      <c r="C217" s="1"/>
      <c r="D217" s="1"/>
      <c r="E217" s="1">
        <v>23</v>
      </c>
      <c r="F217" s="1" t="s">
        <v>20</v>
      </c>
      <c r="G217" s="1"/>
      <c r="H217" s="1" t="s">
        <v>12</v>
      </c>
      <c r="I217" s="1"/>
      <c r="J217" s="1"/>
      <c r="K217" s="1" t="s">
        <v>222</v>
      </c>
      <c r="L217" s="3">
        <v>43792</v>
      </c>
      <c r="M217" s="4"/>
      <c r="N217" s="1">
        <v>1</v>
      </c>
      <c r="O217" s="1"/>
    </row>
    <row r="218" spans="1:15" ht="30" customHeight="1" thickBot="1" x14ac:dyDescent="0.35">
      <c r="A218" s="2">
        <v>43802.428460648145</v>
      </c>
      <c r="B218" s="1" t="s">
        <v>9</v>
      </c>
      <c r="C218" s="1"/>
      <c r="D218" s="1"/>
      <c r="E218" s="1">
        <v>66</v>
      </c>
      <c r="F218" s="1" t="s">
        <v>10</v>
      </c>
      <c r="G218" s="1" t="s">
        <v>10</v>
      </c>
      <c r="H218" s="1"/>
      <c r="I218" s="1"/>
      <c r="J218" s="1"/>
      <c r="K218" s="1" t="s">
        <v>223</v>
      </c>
      <c r="L218" s="3">
        <v>43783</v>
      </c>
      <c r="M218" s="4"/>
      <c r="N218" s="1">
        <v>1</v>
      </c>
      <c r="O218" s="1"/>
    </row>
    <row r="219" spans="1:15" ht="30" customHeight="1" thickBot="1" x14ac:dyDescent="0.35">
      <c r="A219" s="2">
        <v>43802.429201388892</v>
      </c>
      <c r="B219" s="1" t="s">
        <v>9</v>
      </c>
      <c r="C219" s="1"/>
      <c r="D219" s="1"/>
      <c r="E219" s="1">
        <v>26</v>
      </c>
      <c r="F219" s="1" t="s">
        <v>10</v>
      </c>
      <c r="G219" s="1" t="s">
        <v>10</v>
      </c>
      <c r="H219" s="1"/>
      <c r="I219" s="1"/>
      <c r="J219" s="1"/>
      <c r="K219" s="1" t="s">
        <v>224</v>
      </c>
      <c r="L219" s="3">
        <v>43783</v>
      </c>
      <c r="M219" s="4"/>
      <c r="N219" s="1">
        <v>1</v>
      </c>
      <c r="O219" s="1"/>
    </row>
    <row r="220" spans="1:15" ht="30" customHeight="1" thickBot="1" x14ac:dyDescent="0.35">
      <c r="A220" s="2">
        <v>43804.351493055554</v>
      </c>
      <c r="B220" s="1" t="s">
        <v>9</v>
      </c>
      <c r="C220" s="1"/>
      <c r="D220" s="1"/>
      <c r="E220" s="1">
        <v>18</v>
      </c>
      <c r="F220" s="1" t="s">
        <v>20</v>
      </c>
      <c r="G220" s="1"/>
      <c r="H220" s="1" t="s">
        <v>12</v>
      </c>
      <c r="I220" s="1"/>
      <c r="J220" s="1"/>
      <c r="K220" s="1" t="s">
        <v>225</v>
      </c>
      <c r="L220" s="3">
        <v>43802</v>
      </c>
      <c r="M220" s="4"/>
      <c r="N220" s="1">
        <v>1</v>
      </c>
      <c r="O220" s="1"/>
    </row>
    <row r="221" spans="1:15" ht="30" customHeight="1" thickBot="1" x14ac:dyDescent="0.35">
      <c r="A221" s="2">
        <v>43804.351863425924</v>
      </c>
      <c r="B221" s="1" t="s">
        <v>9</v>
      </c>
      <c r="C221" s="1"/>
      <c r="D221" s="1"/>
      <c r="E221" s="1">
        <v>50</v>
      </c>
      <c r="F221" s="1" t="s">
        <v>10</v>
      </c>
      <c r="G221" s="1" t="s">
        <v>10</v>
      </c>
      <c r="H221" s="1"/>
      <c r="I221" s="1"/>
      <c r="J221" s="1"/>
      <c r="K221" s="1" t="s">
        <v>226</v>
      </c>
      <c r="L221" s="3">
        <v>43802</v>
      </c>
      <c r="M221" s="4"/>
      <c r="N221" s="1">
        <v>1</v>
      </c>
      <c r="O221" s="1"/>
    </row>
    <row r="222" spans="1:15" ht="30" customHeight="1" thickBot="1" x14ac:dyDescent="0.35">
      <c r="A222" s="2">
        <v>43804.352222222224</v>
      </c>
      <c r="B222" s="1" t="s">
        <v>9</v>
      </c>
      <c r="C222" s="1"/>
      <c r="D222" s="1"/>
      <c r="E222" s="1">
        <v>1000</v>
      </c>
      <c r="F222" s="1" t="s">
        <v>14</v>
      </c>
      <c r="G222" s="1"/>
      <c r="H222" s="1"/>
      <c r="I222" s="1" t="s">
        <v>53</v>
      </c>
      <c r="J222" s="1"/>
      <c r="K222" s="1" t="s">
        <v>227</v>
      </c>
      <c r="L222" s="3">
        <v>43803</v>
      </c>
      <c r="M222" s="4"/>
      <c r="N222" s="1">
        <v>1</v>
      </c>
      <c r="O222" s="1"/>
    </row>
    <row r="223" spans="1:15" ht="30" customHeight="1" thickBot="1" x14ac:dyDescent="0.35">
      <c r="A223" s="2">
        <v>43804.352685185186</v>
      </c>
      <c r="B223" s="1" t="s">
        <v>9</v>
      </c>
      <c r="C223" s="1"/>
      <c r="D223" s="1"/>
      <c r="E223" s="1">
        <v>500</v>
      </c>
      <c r="F223" s="1" t="s">
        <v>10</v>
      </c>
      <c r="G223" s="1" t="s">
        <v>10</v>
      </c>
      <c r="H223" s="1"/>
      <c r="I223" s="1"/>
      <c r="J223" s="1"/>
      <c r="K223" s="1" t="s">
        <v>228</v>
      </c>
      <c r="L223" s="3">
        <v>43803</v>
      </c>
      <c r="M223" s="4"/>
      <c r="N223" s="1">
        <v>1</v>
      </c>
      <c r="O223" s="1"/>
    </row>
    <row r="224" spans="1:15" ht="30" customHeight="1" thickBot="1" x14ac:dyDescent="0.35">
      <c r="A224" s="2">
        <v>43804.353368055556</v>
      </c>
      <c r="B224" s="1" t="s">
        <v>9</v>
      </c>
      <c r="C224" s="1"/>
      <c r="D224" s="1"/>
      <c r="E224" s="1">
        <v>36</v>
      </c>
      <c r="F224" s="1" t="s">
        <v>20</v>
      </c>
      <c r="G224" s="1"/>
      <c r="H224" s="1" t="s">
        <v>74</v>
      </c>
      <c r="I224" s="1"/>
      <c r="J224" s="1"/>
      <c r="K224" s="1" t="s">
        <v>229</v>
      </c>
      <c r="L224" s="3">
        <v>43803</v>
      </c>
      <c r="M224" s="4"/>
      <c r="N224" s="1">
        <v>1</v>
      </c>
      <c r="O224" s="1"/>
    </row>
    <row r="225" spans="1:15" ht="30" customHeight="1" thickBot="1" x14ac:dyDescent="0.35">
      <c r="A225" s="2">
        <v>43804.354039351849</v>
      </c>
      <c r="B225" s="1" t="s">
        <v>9</v>
      </c>
      <c r="C225" s="1"/>
      <c r="D225" s="1"/>
      <c r="E225" s="1">
        <v>1000</v>
      </c>
      <c r="F225" s="1" t="s">
        <v>14</v>
      </c>
      <c r="G225" s="1"/>
      <c r="H225" s="1"/>
      <c r="I225" s="1" t="s">
        <v>14</v>
      </c>
      <c r="J225" s="1"/>
      <c r="K225" s="1" t="s">
        <v>230</v>
      </c>
      <c r="L225" s="3">
        <v>43803</v>
      </c>
      <c r="M225" s="4"/>
      <c r="N225" s="1">
        <v>1</v>
      </c>
      <c r="O225" s="1"/>
    </row>
    <row r="226" spans="1:15" ht="30" customHeight="1" thickBot="1" x14ac:dyDescent="0.35">
      <c r="A226" s="2">
        <v>43804.354432870372</v>
      </c>
      <c r="B226" s="1" t="s">
        <v>9</v>
      </c>
      <c r="C226" s="1"/>
      <c r="D226" s="1"/>
      <c r="E226" s="1">
        <v>20</v>
      </c>
      <c r="F226" s="1" t="s">
        <v>20</v>
      </c>
      <c r="G226" s="1"/>
      <c r="H226" s="1" t="s">
        <v>22</v>
      </c>
      <c r="I226" s="1"/>
      <c r="J226" s="1"/>
      <c r="K226" s="1" t="s">
        <v>231</v>
      </c>
      <c r="L226" s="3">
        <v>43803</v>
      </c>
      <c r="M226" s="4"/>
      <c r="N226" s="1">
        <v>1</v>
      </c>
      <c r="O226" s="1"/>
    </row>
    <row r="227" spans="1:15" ht="30" customHeight="1" thickBot="1" x14ac:dyDescent="0.35">
      <c r="A227" s="2">
        <v>43804.354849537034</v>
      </c>
      <c r="B227" s="1" t="s">
        <v>9</v>
      </c>
      <c r="C227" s="1"/>
      <c r="D227" s="1"/>
      <c r="E227" s="1">
        <v>109</v>
      </c>
      <c r="F227" s="1" t="s">
        <v>20</v>
      </c>
      <c r="G227" s="1"/>
      <c r="H227" s="1" t="s">
        <v>22</v>
      </c>
      <c r="I227" s="1"/>
      <c r="J227" s="1"/>
      <c r="K227" s="1" t="s">
        <v>232</v>
      </c>
      <c r="L227" s="3">
        <v>43803</v>
      </c>
      <c r="M227" s="4"/>
      <c r="N227" s="1">
        <v>1</v>
      </c>
      <c r="O227" s="1"/>
    </row>
    <row r="228" spans="1:15" ht="30" customHeight="1" thickBot="1" x14ac:dyDescent="0.35">
      <c r="A228" s="2">
        <v>43804.355312500003</v>
      </c>
      <c r="B228" s="1" t="s">
        <v>9</v>
      </c>
      <c r="C228" s="1"/>
      <c r="D228" s="1"/>
      <c r="E228" s="1">
        <v>85</v>
      </c>
      <c r="F228" s="1" t="s">
        <v>20</v>
      </c>
      <c r="G228" s="1"/>
      <c r="H228" s="1" t="s">
        <v>12</v>
      </c>
      <c r="I228" s="1"/>
      <c r="J228" s="1"/>
      <c r="K228" s="1" t="s">
        <v>233</v>
      </c>
      <c r="L228" s="3">
        <v>43803</v>
      </c>
      <c r="M228" s="4"/>
      <c r="N228" s="1">
        <v>1</v>
      </c>
      <c r="O228" s="1"/>
    </row>
    <row r="229" spans="1:15" ht="30" customHeight="1" thickBot="1" x14ac:dyDescent="0.35">
      <c r="A229" s="2">
        <v>43804.356180555558</v>
      </c>
      <c r="B229" s="1" t="s">
        <v>9</v>
      </c>
      <c r="C229" s="1"/>
      <c r="D229" s="1"/>
      <c r="E229" s="1">
        <v>8</v>
      </c>
      <c r="F229" s="1" t="s">
        <v>20</v>
      </c>
      <c r="G229" s="1"/>
      <c r="H229" s="1" t="s">
        <v>84</v>
      </c>
      <c r="I229" s="1"/>
      <c r="J229" s="1"/>
      <c r="K229" s="1" t="s">
        <v>234</v>
      </c>
      <c r="L229" s="3">
        <v>43802</v>
      </c>
      <c r="M229" s="4"/>
      <c r="N229" s="1">
        <v>1</v>
      </c>
      <c r="O229" s="1"/>
    </row>
    <row r="230" spans="1:15" ht="30" customHeight="1" thickBot="1" x14ac:dyDescent="0.35">
      <c r="A230" s="2">
        <v>43804.356678240743</v>
      </c>
      <c r="B230" s="1" t="s">
        <v>9</v>
      </c>
      <c r="C230" s="1"/>
      <c r="D230" s="1"/>
      <c r="E230" s="1">
        <v>54</v>
      </c>
      <c r="F230" s="1" t="s">
        <v>14</v>
      </c>
      <c r="G230" s="1"/>
      <c r="H230" s="1"/>
      <c r="I230" s="1" t="s">
        <v>14</v>
      </c>
      <c r="J230" s="1"/>
      <c r="K230" s="1" t="s">
        <v>235</v>
      </c>
      <c r="L230" s="3">
        <v>43802</v>
      </c>
      <c r="M230" s="4"/>
      <c r="N230" s="1">
        <v>1</v>
      </c>
      <c r="O230" s="1"/>
    </row>
    <row r="231" spans="1:15" ht="30" customHeight="1" thickBot="1" x14ac:dyDescent="0.35">
      <c r="A231" s="2">
        <v>43804.357048611113</v>
      </c>
      <c r="B231" s="1" t="s">
        <v>9</v>
      </c>
      <c r="C231" s="1"/>
      <c r="D231" s="1"/>
      <c r="E231" s="1">
        <v>183</v>
      </c>
      <c r="F231" s="1" t="s">
        <v>20</v>
      </c>
      <c r="G231" s="1"/>
      <c r="H231" s="1" t="s">
        <v>12</v>
      </c>
      <c r="I231" s="1"/>
      <c r="J231" s="1"/>
      <c r="K231" s="1" t="s">
        <v>236</v>
      </c>
      <c r="L231" s="3">
        <v>43802</v>
      </c>
      <c r="M231" s="4"/>
      <c r="N231" s="1">
        <v>1</v>
      </c>
      <c r="O231" s="1"/>
    </row>
    <row r="232" spans="1:15" ht="30" customHeight="1" thickBot="1" x14ac:dyDescent="0.35">
      <c r="A232" s="2">
        <v>43804.357395833336</v>
      </c>
      <c r="B232" s="1" t="s">
        <v>9</v>
      </c>
      <c r="C232" s="1"/>
      <c r="D232" s="1"/>
      <c r="E232" s="1">
        <v>19</v>
      </c>
      <c r="F232" s="1" t="s">
        <v>20</v>
      </c>
      <c r="G232" s="1"/>
      <c r="H232" s="1" t="s">
        <v>74</v>
      </c>
      <c r="I232" s="1"/>
      <c r="J232" s="1"/>
      <c r="K232" s="1" t="s">
        <v>237</v>
      </c>
      <c r="L232" s="3">
        <v>43803</v>
      </c>
      <c r="M232" s="4"/>
      <c r="N232" s="1">
        <v>1</v>
      </c>
      <c r="O232" s="1"/>
    </row>
    <row r="233" spans="1:15" ht="30" customHeight="1" thickBot="1" x14ac:dyDescent="0.35">
      <c r="A233" s="2">
        <v>43804.358877314815</v>
      </c>
      <c r="B233" s="1" t="s">
        <v>9</v>
      </c>
      <c r="C233" s="1"/>
      <c r="D233" s="1"/>
      <c r="E233" s="1">
        <v>792</v>
      </c>
      <c r="F233" s="1" t="s">
        <v>10</v>
      </c>
      <c r="G233" s="1" t="s">
        <v>10</v>
      </c>
      <c r="H233" s="1"/>
      <c r="I233" s="1"/>
      <c r="J233" s="1"/>
      <c r="K233" s="1" t="s">
        <v>238</v>
      </c>
      <c r="L233" s="3">
        <v>43803</v>
      </c>
      <c r="M233" s="4"/>
      <c r="N233" s="1">
        <v>1</v>
      </c>
      <c r="O233" s="1"/>
    </row>
    <row r="234" spans="1:15" ht="30" customHeight="1" thickBot="1" x14ac:dyDescent="0.35">
      <c r="A234" s="2">
        <v>43804.359201388892</v>
      </c>
      <c r="B234" s="1" t="s">
        <v>9</v>
      </c>
      <c r="C234" s="1"/>
      <c r="D234" s="1"/>
      <c r="E234" s="1">
        <v>26</v>
      </c>
      <c r="F234" s="1" t="s">
        <v>10</v>
      </c>
      <c r="G234" s="1" t="s">
        <v>10</v>
      </c>
      <c r="H234" s="1"/>
      <c r="I234" s="1"/>
      <c r="J234" s="1"/>
      <c r="K234" s="1" t="s">
        <v>239</v>
      </c>
      <c r="L234" s="3">
        <v>43803</v>
      </c>
      <c r="M234" s="4"/>
      <c r="N234" s="1">
        <v>1</v>
      </c>
      <c r="O234" s="1"/>
    </row>
    <row r="235" spans="1:15" ht="30" customHeight="1" thickBot="1" x14ac:dyDescent="0.35">
      <c r="A235" s="2">
        <v>43804.359513888892</v>
      </c>
      <c r="B235" s="1" t="s">
        <v>9</v>
      </c>
      <c r="C235" s="1"/>
      <c r="D235" s="1"/>
      <c r="E235" s="1">
        <v>39</v>
      </c>
      <c r="F235" s="1" t="s">
        <v>10</v>
      </c>
      <c r="G235" s="1" t="s">
        <v>10</v>
      </c>
      <c r="H235" s="1"/>
      <c r="I235" s="1"/>
      <c r="J235" s="1"/>
      <c r="K235" s="1" t="s">
        <v>240</v>
      </c>
      <c r="L235" s="3">
        <v>43803</v>
      </c>
      <c r="M235" s="4"/>
      <c r="N235" s="1">
        <v>1</v>
      </c>
      <c r="O235" s="1"/>
    </row>
    <row r="236" spans="1:15" ht="30" customHeight="1" thickBot="1" x14ac:dyDescent="0.35">
      <c r="A236" s="2">
        <v>43804.359803240739</v>
      </c>
      <c r="B236" s="1" t="s">
        <v>9</v>
      </c>
      <c r="C236" s="1"/>
      <c r="D236" s="1"/>
      <c r="E236" s="1">
        <v>14</v>
      </c>
      <c r="F236" s="1" t="s">
        <v>10</v>
      </c>
      <c r="G236" s="1" t="s">
        <v>10</v>
      </c>
      <c r="H236" s="1"/>
      <c r="I236" s="1"/>
      <c r="J236" s="1"/>
      <c r="K236" s="1" t="s">
        <v>241</v>
      </c>
      <c r="L236" s="3">
        <v>43803</v>
      </c>
      <c r="M236" s="4"/>
      <c r="N236" s="1">
        <v>1</v>
      </c>
      <c r="O236" s="1"/>
    </row>
    <row r="237" spans="1:15" ht="30" customHeight="1" thickBot="1" x14ac:dyDescent="0.35">
      <c r="A237" s="2">
        <v>43804.361631944441</v>
      </c>
      <c r="B237" s="1" t="s">
        <v>9</v>
      </c>
      <c r="C237" s="1"/>
      <c r="D237" s="1"/>
      <c r="E237" s="1">
        <v>25</v>
      </c>
      <c r="F237" s="1" t="s">
        <v>10</v>
      </c>
      <c r="G237" s="1" t="s">
        <v>10</v>
      </c>
      <c r="H237" s="1"/>
      <c r="I237" s="1"/>
      <c r="J237" s="1"/>
      <c r="K237" s="1" t="s">
        <v>242</v>
      </c>
      <c r="L237" s="3">
        <v>43803</v>
      </c>
      <c r="M237" s="4"/>
      <c r="N237" s="1">
        <v>1</v>
      </c>
      <c r="O237" s="1"/>
    </row>
    <row r="238" spans="1:15" ht="30" customHeight="1" thickBot="1" x14ac:dyDescent="0.35">
      <c r="A238" s="2">
        <v>43804.361909722225</v>
      </c>
      <c r="B238" s="1" t="s">
        <v>9</v>
      </c>
      <c r="C238" s="1"/>
      <c r="D238" s="1"/>
      <c r="E238" s="1">
        <v>22</v>
      </c>
      <c r="F238" s="1" t="s">
        <v>10</v>
      </c>
      <c r="G238" s="1" t="s">
        <v>10</v>
      </c>
      <c r="H238" s="1"/>
      <c r="I238" s="1"/>
      <c r="J238" s="1"/>
      <c r="K238" s="1" t="s">
        <v>243</v>
      </c>
      <c r="L238" s="3">
        <v>43803</v>
      </c>
      <c r="M238" s="4"/>
      <c r="N238" s="1">
        <v>1</v>
      </c>
      <c r="O238" s="1"/>
    </row>
    <row r="239" spans="1:15" ht="30" customHeight="1" thickBot="1" x14ac:dyDescent="0.35">
      <c r="A239" s="2">
        <v>43804.370509259257</v>
      </c>
      <c r="B239" s="1" t="s">
        <v>9</v>
      </c>
      <c r="C239" s="1"/>
      <c r="D239" s="1"/>
      <c r="E239" s="5">
        <v>2000</v>
      </c>
      <c r="F239" s="1" t="s">
        <v>14</v>
      </c>
      <c r="G239" s="1"/>
      <c r="H239" s="1"/>
      <c r="I239" s="1" t="s">
        <v>100</v>
      </c>
      <c r="J239" s="1"/>
      <c r="K239" s="1" t="s">
        <v>244</v>
      </c>
      <c r="L239" s="3">
        <v>43802</v>
      </c>
      <c r="M239" s="4"/>
      <c r="N239" s="1">
        <v>1</v>
      </c>
      <c r="O239" s="1"/>
    </row>
    <row r="240" spans="1:15" ht="30" customHeight="1" thickBot="1" x14ac:dyDescent="0.35">
      <c r="A240" s="2">
        <v>43806.482268518521</v>
      </c>
      <c r="B240" s="1" t="s">
        <v>9</v>
      </c>
      <c r="C240" s="1"/>
      <c r="D240" s="1"/>
      <c r="E240" s="1">
        <v>10.5</v>
      </c>
      <c r="F240" s="1" t="s">
        <v>20</v>
      </c>
      <c r="G240" s="1"/>
      <c r="H240" s="1" t="s">
        <v>84</v>
      </c>
      <c r="I240" s="1"/>
      <c r="J240" s="1"/>
      <c r="K240" s="1" t="s">
        <v>245</v>
      </c>
      <c r="L240" s="3">
        <v>43804</v>
      </c>
      <c r="M240" s="4"/>
      <c r="N240" s="1">
        <v>1</v>
      </c>
      <c r="O240" s="1"/>
    </row>
    <row r="241" spans="1:15" ht="30" customHeight="1" thickBot="1" x14ac:dyDescent="0.35">
      <c r="A241" s="2">
        <v>43806.48265046296</v>
      </c>
      <c r="B241" s="1" t="s">
        <v>9</v>
      </c>
      <c r="C241" s="1"/>
      <c r="D241" s="1"/>
      <c r="E241" s="1">
        <v>20</v>
      </c>
      <c r="F241" s="1" t="s">
        <v>14</v>
      </c>
      <c r="G241" s="1"/>
      <c r="H241" s="1"/>
      <c r="I241" s="1" t="s">
        <v>14</v>
      </c>
      <c r="J241" s="1"/>
      <c r="K241" s="1" t="s">
        <v>246</v>
      </c>
      <c r="L241" s="3">
        <v>43804</v>
      </c>
      <c r="M241" s="4"/>
      <c r="N241" s="1">
        <v>1</v>
      </c>
      <c r="O241" s="1"/>
    </row>
    <row r="242" spans="1:15" ht="30" customHeight="1" thickBot="1" x14ac:dyDescent="0.35">
      <c r="A242" s="2">
        <v>43806.483148148145</v>
      </c>
      <c r="B242" s="1" t="s">
        <v>9</v>
      </c>
      <c r="C242" s="1"/>
      <c r="D242" s="1"/>
      <c r="E242" s="1">
        <v>200</v>
      </c>
      <c r="F242" s="1" t="s">
        <v>10</v>
      </c>
      <c r="G242" s="1" t="s">
        <v>24</v>
      </c>
      <c r="H242" s="1"/>
      <c r="I242" s="1"/>
      <c r="J242" s="1"/>
      <c r="K242" s="1" t="s">
        <v>247</v>
      </c>
      <c r="L242" s="3">
        <v>43804</v>
      </c>
      <c r="M242" s="4"/>
      <c r="N242" s="1">
        <v>1</v>
      </c>
      <c r="O242" s="1"/>
    </row>
    <row r="243" spans="1:15" ht="30" customHeight="1" thickBot="1" x14ac:dyDescent="0.35">
      <c r="A243" s="2">
        <v>43806.483599537038</v>
      </c>
      <c r="B243" s="1" t="s">
        <v>9</v>
      </c>
      <c r="C243" s="1"/>
      <c r="D243" s="1"/>
      <c r="E243" s="1">
        <v>300</v>
      </c>
      <c r="F243" s="1" t="s">
        <v>10</v>
      </c>
      <c r="G243" s="1" t="s">
        <v>10</v>
      </c>
      <c r="H243" s="1"/>
      <c r="I243" s="1"/>
      <c r="J243" s="1"/>
      <c r="K243" s="1" t="s">
        <v>248</v>
      </c>
      <c r="L243" s="3">
        <v>43805</v>
      </c>
      <c r="M243" s="4"/>
      <c r="N243" s="1">
        <v>1</v>
      </c>
      <c r="O243" s="1"/>
    </row>
    <row r="244" spans="1:15" ht="30" customHeight="1" thickBot="1" x14ac:dyDescent="0.35">
      <c r="A244" s="2">
        <v>43806.484097222223</v>
      </c>
      <c r="B244" s="1" t="s">
        <v>9</v>
      </c>
      <c r="C244" s="1"/>
      <c r="D244" s="1"/>
      <c r="E244" s="1">
        <v>7</v>
      </c>
      <c r="F244" s="1" t="s">
        <v>20</v>
      </c>
      <c r="G244" s="1"/>
      <c r="H244" s="1" t="s">
        <v>84</v>
      </c>
      <c r="I244" s="1"/>
      <c r="J244" s="1"/>
      <c r="K244" s="1" t="s">
        <v>249</v>
      </c>
      <c r="L244" s="3">
        <v>43804</v>
      </c>
      <c r="M244" s="4"/>
      <c r="N244" s="1">
        <v>1</v>
      </c>
      <c r="O244" s="1"/>
    </row>
    <row r="245" spans="1:15" ht="30" customHeight="1" thickBot="1" x14ac:dyDescent="0.35">
      <c r="A245" s="2">
        <v>43806.484768518516</v>
      </c>
      <c r="B245" s="1" t="s">
        <v>9</v>
      </c>
      <c r="C245" s="1"/>
      <c r="D245" s="1"/>
      <c r="E245" s="1">
        <v>25</v>
      </c>
      <c r="F245" s="1" t="s">
        <v>20</v>
      </c>
      <c r="G245" s="1"/>
      <c r="H245" s="1" t="s">
        <v>74</v>
      </c>
      <c r="I245" s="1"/>
      <c r="J245" s="1"/>
      <c r="K245" s="1" t="s">
        <v>250</v>
      </c>
      <c r="L245" s="3">
        <v>43804</v>
      </c>
      <c r="M245" s="4"/>
      <c r="N245" s="1">
        <v>1</v>
      </c>
      <c r="O245" s="1"/>
    </row>
    <row r="246" spans="1:15" ht="30" customHeight="1" thickBot="1" x14ac:dyDescent="0.35">
      <c r="A246" s="2">
        <v>43806.485219907408</v>
      </c>
      <c r="B246" s="1" t="s">
        <v>9</v>
      </c>
      <c r="C246" s="1"/>
      <c r="D246" s="1"/>
      <c r="E246" s="1">
        <v>141</v>
      </c>
      <c r="F246" s="1" t="s">
        <v>14</v>
      </c>
      <c r="G246" s="1"/>
      <c r="H246" s="1"/>
      <c r="I246" s="1" t="s">
        <v>14</v>
      </c>
      <c r="J246" s="1"/>
      <c r="K246" s="1" t="s">
        <v>251</v>
      </c>
      <c r="L246" s="3">
        <v>43805</v>
      </c>
      <c r="M246" s="4"/>
      <c r="N246" s="1">
        <v>1</v>
      </c>
      <c r="O246" s="1"/>
    </row>
    <row r="247" spans="1:15" ht="30" customHeight="1" thickBot="1" x14ac:dyDescent="0.35">
      <c r="A247" s="2">
        <v>43806.485590277778</v>
      </c>
      <c r="B247" s="1" t="s">
        <v>9</v>
      </c>
      <c r="C247" s="1"/>
      <c r="D247" s="1"/>
      <c r="E247" s="1">
        <v>43</v>
      </c>
      <c r="F247" s="1" t="s">
        <v>14</v>
      </c>
      <c r="G247" s="1"/>
      <c r="H247" s="1"/>
      <c r="I247" s="1" t="s">
        <v>14</v>
      </c>
      <c r="J247" s="1"/>
      <c r="K247" s="1" t="s">
        <v>252</v>
      </c>
      <c r="L247" s="3">
        <v>43805</v>
      </c>
      <c r="M247" s="4"/>
      <c r="N247" s="1">
        <v>1</v>
      </c>
      <c r="O247" s="1"/>
    </row>
    <row r="248" spans="1:15" ht="30" customHeight="1" thickBot="1" x14ac:dyDescent="0.35">
      <c r="A248" s="2">
        <v>43806.486030092594</v>
      </c>
      <c r="B248" s="1" t="s">
        <v>9</v>
      </c>
      <c r="C248" s="1"/>
      <c r="D248" s="1"/>
      <c r="E248" s="1">
        <v>200</v>
      </c>
      <c r="F248" s="1" t="s">
        <v>20</v>
      </c>
      <c r="G248" s="1"/>
      <c r="H248" s="1" t="s">
        <v>12</v>
      </c>
      <c r="I248" s="1"/>
      <c r="J248" s="1"/>
      <c r="K248" s="1" t="s">
        <v>253</v>
      </c>
      <c r="L248" s="3">
        <v>43805</v>
      </c>
      <c r="M248" s="4"/>
      <c r="N248" s="1">
        <v>1</v>
      </c>
      <c r="O248" s="1"/>
    </row>
    <row r="249" spans="1:15" ht="30" customHeight="1" thickBot="1" x14ac:dyDescent="0.35">
      <c r="A249" s="2">
        <v>43806.48636574074</v>
      </c>
      <c r="B249" s="1" t="s">
        <v>9</v>
      </c>
      <c r="C249" s="1"/>
      <c r="D249" s="1"/>
      <c r="E249" s="1">
        <v>100</v>
      </c>
      <c r="F249" s="1" t="s">
        <v>14</v>
      </c>
      <c r="G249" s="1"/>
      <c r="H249" s="1"/>
      <c r="I249" s="1" t="s">
        <v>254</v>
      </c>
      <c r="J249" s="1"/>
      <c r="K249" s="1" t="s">
        <v>99</v>
      </c>
      <c r="L249" s="3">
        <v>43805</v>
      </c>
      <c r="M249" s="4"/>
      <c r="N249" s="1">
        <v>119</v>
      </c>
      <c r="O249" s="1"/>
    </row>
    <row r="250" spans="1:15" ht="30" customHeight="1" thickBot="1" x14ac:dyDescent="0.35">
      <c r="A250" s="2">
        <v>43806.486597222225</v>
      </c>
      <c r="B250" s="1" t="s">
        <v>9</v>
      </c>
      <c r="C250" s="1"/>
      <c r="D250" s="1"/>
      <c r="E250" s="1">
        <v>100</v>
      </c>
      <c r="F250" s="1" t="s">
        <v>14</v>
      </c>
      <c r="G250" s="1"/>
      <c r="H250" s="1"/>
      <c r="I250" s="1" t="s">
        <v>100</v>
      </c>
      <c r="J250" s="1"/>
      <c r="K250" s="1" t="s">
        <v>99</v>
      </c>
      <c r="L250" s="3">
        <v>43805</v>
      </c>
      <c r="M250" s="4"/>
      <c r="N250" s="1">
        <v>119</v>
      </c>
      <c r="O250" s="1"/>
    </row>
    <row r="251" spans="1:15" ht="30" customHeight="1" thickBot="1" x14ac:dyDescent="0.35">
      <c r="A251" s="2">
        <v>43806.486863425926</v>
      </c>
      <c r="B251" s="1" t="s">
        <v>9</v>
      </c>
      <c r="C251" s="1"/>
      <c r="D251" s="1"/>
      <c r="E251" s="1">
        <v>50</v>
      </c>
      <c r="F251" s="1" t="s">
        <v>14</v>
      </c>
      <c r="G251" s="1"/>
      <c r="H251" s="1"/>
      <c r="I251" s="1" t="s">
        <v>255</v>
      </c>
      <c r="J251" s="1"/>
      <c r="K251" s="1" t="s">
        <v>99</v>
      </c>
      <c r="L251" s="3">
        <v>43805</v>
      </c>
      <c r="M251" s="4"/>
      <c r="N251" s="1">
        <v>119</v>
      </c>
      <c r="O251" s="1"/>
    </row>
    <row r="252" spans="1:15" ht="30" customHeight="1" thickBot="1" x14ac:dyDescent="0.35">
      <c r="A252" s="2">
        <v>43806.487268518518</v>
      </c>
      <c r="B252" s="1" t="s">
        <v>9</v>
      </c>
      <c r="C252" s="1"/>
      <c r="D252" s="1"/>
      <c r="E252" s="1">
        <v>155</v>
      </c>
      <c r="F252" s="1" t="s">
        <v>10</v>
      </c>
      <c r="G252" s="1" t="s">
        <v>10</v>
      </c>
      <c r="H252" s="1"/>
      <c r="I252" s="1"/>
      <c r="J252" s="1"/>
      <c r="K252" s="1" t="s">
        <v>256</v>
      </c>
      <c r="L252" s="3">
        <v>43805</v>
      </c>
      <c r="M252" s="4"/>
      <c r="N252" s="1">
        <v>1</v>
      </c>
      <c r="O252" s="1"/>
    </row>
    <row r="253" spans="1:15" ht="30" customHeight="1" thickBot="1" x14ac:dyDescent="0.35">
      <c r="A253" s="2">
        <v>43806.487650462965</v>
      </c>
      <c r="B253" s="1" t="s">
        <v>9</v>
      </c>
      <c r="C253" s="1"/>
      <c r="D253" s="1"/>
      <c r="E253" s="1">
        <v>14</v>
      </c>
      <c r="F253" s="1" t="s">
        <v>20</v>
      </c>
      <c r="G253" s="1"/>
      <c r="H253" s="1" t="s">
        <v>45</v>
      </c>
      <c r="I253" s="1"/>
      <c r="J253" s="1"/>
      <c r="K253" s="1" t="s">
        <v>257</v>
      </c>
      <c r="L253" s="3">
        <v>43805</v>
      </c>
      <c r="M253" s="4"/>
      <c r="N253" s="1">
        <v>1</v>
      </c>
      <c r="O253" s="1"/>
    </row>
    <row r="254" spans="1:15" ht="30" customHeight="1" thickBot="1" x14ac:dyDescent="0.35">
      <c r="A254" s="2">
        <v>43808.464513888888</v>
      </c>
      <c r="B254" s="1" t="s">
        <v>9</v>
      </c>
      <c r="C254" s="1"/>
      <c r="D254" s="1"/>
      <c r="E254" s="1">
        <v>191</v>
      </c>
      <c r="F254" s="1" t="s">
        <v>10</v>
      </c>
      <c r="G254" s="1" t="s">
        <v>10</v>
      </c>
      <c r="H254" s="1"/>
      <c r="I254" s="1"/>
      <c r="J254" s="1"/>
      <c r="K254" s="1" t="s">
        <v>258</v>
      </c>
      <c r="L254" s="3">
        <v>43806</v>
      </c>
      <c r="M254" s="4"/>
      <c r="N254" s="1">
        <v>1</v>
      </c>
      <c r="O254" s="1"/>
    </row>
    <row r="255" spans="1:15" ht="30" customHeight="1" thickBot="1" x14ac:dyDescent="0.35">
      <c r="A255" s="2">
        <v>43808.464837962965</v>
      </c>
      <c r="B255" s="1" t="s">
        <v>9</v>
      </c>
      <c r="C255" s="1"/>
      <c r="D255" s="1"/>
      <c r="E255" s="1">
        <v>800</v>
      </c>
      <c r="F255" s="1" t="s">
        <v>20</v>
      </c>
      <c r="G255" s="1"/>
      <c r="H255" s="1" t="s">
        <v>26</v>
      </c>
      <c r="I255" s="1"/>
      <c r="J255" s="1"/>
      <c r="K255" s="1" t="s">
        <v>259</v>
      </c>
      <c r="L255" s="3">
        <v>43806</v>
      </c>
      <c r="M255" s="4"/>
      <c r="N255" s="1">
        <v>1</v>
      </c>
      <c r="O255" s="1"/>
    </row>
    <row r="256" spans="1:15" ht="30" customHeight="1" thickBot="1" x14ac:dyDescent="0.35">
      <c r="A256" s="2">
        <v>43808.465439814812</v>
      </c>
      <c r="B256" s="1" t="s">
        <v>9</v>
      </c>
      <c r="C256" s="1"/>
      <c r="D256" s="1"/>
      <c r="E256" s="1">
        <v>33</v>
      </c>
      <c r="F256" s="1" t="s">
        <v>14</v>
      </c>
      <c r="G256" s="1"/>
      <c r="H256" s="1"/>
      <c r="I256" s="1" t="s">
        <v>14</v>
      </c>
      <c r="J256" s="1"/>
      <c r="K256" s="1" t="s">
        <v>260</v>
      </c>
      <c r="L256" s="3">
        <v>43806</v>
      </c>
      <c r="M256" s="4"/>
      <c r="N256" s="1">
        <v>1</v>
      </c>
      <c r="O256" s="1"/>
    </row>
    <row r="257" spans="1:15" ht="30" customHeight="1" thickBot="1" x14ac:dyDescent="0.35">
      <c r="A257" s="2">
        <v>43808.466087962966</v>
      </c>
      <c r="B257" s="1" t="s">
        <v>9</v>
      </c>
      <c r="C257" s="1"/>
      <c r="D257" s="1"/>
      <c r="E257" s="1">
        <v>65</v>
      </c>
      <c r="F257" s="1" t="s">
        <v>14</v>
      </c>
      <c r="G257" s="1"/>
      <c r="H257" s="1"/>
      <c r="I257" s="1" t="s">
        <v>14</v>
      </c>
      <c r="J257" s="1"/>
      <c r="K257" s="1" t="s">
        <v>116</v>
      </c>
      <c r="L257" s="3">
        <v>43806</v>
      </c>
      <c r="M257" s="4"/>
      <c r="N257" s="1">
        <v>2</v>
      </c>
      <c r="O257" s="1"/>
    </row>
    <row r="258" spans="1:15" ht="30" customHeight="1" thickBot="1" x14ac:dyDescent="0.35">
      <c r="A258" s="2">
        <v>43808.46671296296</v>
      </c>
      <c r="B258" s="1" t="s">
        <v>9</v>
      </c>
      <c r="C258" s="1"/>
      <c r="D258" s="1"/>
      <c r="E258" s="1">
        <v>25</v>
      </c>
      <c r="F258" s="1" t="s">
        <v>20</v>
      </c>
      <c r="G258" s="1"/>
      <c r="H258" s="1" t="s">
        <v>74</v>
      </c>
      <c r="I258" s="1"/>
      <c r="J258" s="1"/>
      <c r="K258" s="1" t="s">
        <v>261</v>
      </c>
      <c r="L258" s="3">
        <v>43807</v>
      </c>
      <c r="M258" s="4"/>
      <c r="N258" s="1">
        <v>1</v>
      </c>
      <c r="O258" s="1"/>
    </row>
    <row r="259" spans="1:15" ht="30" customHeight="1" thickBot="1" x14ac:dyDescent="0.35">
      <c r="A259" s="2">
        <v>43808.467546296299</v>
      </c>
      <c r="B259" s="1" t="s">
        <v>9</v>
      </c>
      <c r="C259" s="1"/>
      <c r="D259" s="1"/>
      <c r="E259" s="1">
        <v>12.3</v>
      </c>
      <c r="F259" s="1" t="s">
        <v>14</v>
      </c>
      <c r="G259" s="1"/>
      <c r="H259" s="1"/>
      <c r="I259" s="1" t="s">
        <v>14</v>
      </c>
      <c r="J259" s="1"/>
      <c r="K259" s="1" t="s">
        <v>262</v>
      </c>
      <c r="L259" s="3">
        <v>43806</v>
      </c>
      <c r="M259" s="4"/>
      <c r="N259" s="1">
        <v>1</v>
      </c>
      <c r="O259" s="1"/>
    </row>
    <row r="260" spans="1:15" ht="30" customHeight="1" thickBot="1" x14ac:dyDescent="0.35">
      <c r="A260" s="2">
        <v>43808.467986111114</v>
      </c>
      <c r="B260" s="1" t="s">
        <v>9</v>
      </c>
      <c r="C260" s="1"/>
      <c r="D260" s="1"/>
      <c r="E260" s="1">
        <v>4</v>
      </c>
      <c r="F260" s="1" t="s">
        <v>14</v>
      </c>
      <c r="G260" s="1"/>
      <c r="H260" s="1"/>
      <c r="I260" s="1" t="s">
        <v>14</v>
      </c>
      <c r="J260" s="1"/>
      <c r="K260" s="1" t="s">
        <v>263</v>
      </c>
      <c r="L260" s="3">
        <v>43806</v>
      </c>
      <c r="M260" s="4"/>
      <c r="N260" s="1">
        <v>1</v>
      </c>
      <c r="O260" s="1"/>
    </row>
    <row r="261" spans="1:15" ht="30" customHeight="1" thickBot="1" x14ac:dyDescent="0.35">
      <c r="A261" s="2">
        <v>43808.468333333331</v>
      </c>
      <c r="B261" s="1" t="s">
        <v>9</v>
      </c>
      <c r="C261" s="1"/>
      <c r="D261" s="1"/>
      <c r="E261" s="1">
        <v>19</v>
      </c>
      <c r="F261" s="1" t="s">
        <v>20</v>
      </c>
      <c r="G261" s="1"/>
      <c r="H261" s="1" t="s">
        <v>74</v>
      </c>
      <c r="I261" s="1"/>
      <c r="J261" s="1"/>
      <c r="K261" s="1" t="s">
        <v>264</v>
      </c>
      <c r="L261" s="3">
        <v>43807</v>
      </c>
      <c r="M261" s="4"/>
      <c r="N261" s="1">
        <v>1</v>
      </c>
      <c r="O261" s="1"/>
    </row>
    <row r="262" spans="1:15" ht="30" customHeight="1" thickBot="1" x14ac:dyDescent="0.35">
      <c r="A262" s="2">
        <v>43808.468692129631</v>
      </c>
      <c r="B262" s="1" t="s">
        <v>9</v>
      </c>
      <c r="C262" s="1"/>
      <c r="D262" s="1"/>
      <c r="E262" s="1">
        <v>26</v>
      </c>
      <c r="F262" s="1" t="s">
        <v>10</v>
      </c>
      <c r="G262" s="1" t="s">
        <v>24</v>
      </c>
      <c r="H262" s="1"/>
      <c r="I262" s="1"/>
      <c r="J262" s="1"/>
      <c r="K262" s="1" t="s">
        <v>265</v>
      </c>
      <c r="L262" s="3">
        <v>43807</v>
      </c>
      <c r="M262" s="4"/>
      <c r="N262" s="1">
        <v>1</v>
      </c>
      <c r="O262" s="1"/>
    </row>
    <row r="263" spans="1:15" ht="30" customHeight="1" thickBot="1" x14ac:dyDescent="0.35">
      <c r="A263" s="2">
        <v>43808.469027777777</v>
      </c>
      <c r="B263" s="1" t="s">
        <v>9</v>
      </c>
      <c r="C263" s="1"/>
      <c r="D263" s="1"/>
      <c r="E263" s="1">
        <v>100</v>
      </c>
      <c r="F263" s="1" t="s">
        <v>14</v>
      </c>
      <c r="G263" s="1"/>
      <c r="H263" s="1"/>
      <c r="I263" s="1" t="s">
        <v>14</v>
      </c>
      <c r="J263" s="1"/>
      <c r="K263" s="1" t="s">
        <v>266</v>
      </c>
      <c r="L263" s="3">
        <v>43807</v>
      </c>
      <c r="M263" s="4"/>
      <c r="N263" s="1">
        <v>1</v>
      </c>
      <c r="O263" s="1"/>
    </row>
    <row r="264" spans="1:15" ht="30" customHeight="1" thickBot="1" x14ac:dyDescent="0.35">
      <c r="A264" s="2">
        <v>43808.469421296293</v>
      </c>
      <c r="B264" s="1" t="s">
        <v>9</v>
      </c>
      <c r="C264" s="1"/>
      <c r="D264" s="1"/>
      <c r="E264" s="1">
        <v>11</v>
      </c>
      <c r="F264" s="1" t="s">
        <v>10</v>
      </c>
      <c r="G264" s="1" t="s">
        <v>10</v>
      </c>
      <c r="H264" s="1"/>
      <c r="I264" s="1"/>
      <c r="J264" s="1"/>
      <c r="K264" s="1" t="s">
        <v>267</v>
      </c>
      <c r="L264" s="3">
        <v>43807</v>
      </c>
      <c r="M264" s="4"/>
      <c r="N264" s="1">
        <v>1</v>
      </c>
      <c r="O264" s="1"/>
    </row>
    <row r="265" spans="1:15" ht="30" customHeight="1" thickBot="1" x14ac:dyDescent="0.35">
      <c r="A265" s="2">
        <v>43810.574236111112</v>
      </c>
      <c r="B265" s="1" t="s">
        <v>17</v>
      </c>
      <c r="C265" s="1">
        <v>4000</v>
      </c>
      <c r="D265" s="1" t="s">
        <v>268</v>
      </c>
      <c r="E265" s="1"/>
      <c r="F265" s="1"/>
      <c r="G265" s="1"/>
      <c r="H265" s="1"/>
      <c r="I265" s="1"/>
      <c r="J265" s="1"/>
      <c r="K265" s="1" t="s">
        <v>269</v>
      </c>
      <c r="L265" s="3">
        <v>43808</v>
      </c>
      <c r="M265" s="4"/>
      <c r="N265" s="1">
        <v>1</v>
      </c>
      <c r="O265" s="1"/>
    </row>
    <row r="266" spans="1:15" ht="30" customHeight="1" thickBot="1" x14ac:dyDescent="0.35">
      <c r="A266" s="2">
        <v>43810.574571759258</v>
      </c>
      <c r="B266" s="1" t="s">
        <v>9</v>
      </c>
      <c r="C266" s="1"/>
      <c r="D266" s="1"/>
      <c r="E266" s="1">
        <v>164</v>
      </c>
      <c r="F266" s="1" t="s">
        <v>20</v>
      </c>
      <c r="G266" s="1"/>
      <c r="H266" s="1" t="s">
        <v>110</v>
      </c>
      <c r="I266" s="1"/>
      <c r="J266" s="1"/>
      <c r="K266" s="1" t="s">
        <v>270</v>
      </c>
      <c r="L266" s="3">
        <v>43808</v>
      </c>
      <c r="M266" s="4"/>
      <c r="N266" s="1">
        <v>1</v>
      </c>
      <c r="O266" s="1"/>
    </row>
    <row r="267" spans="1:15" ht="30" customHeight="1" thickBot="1" x14ac:dyDescent="0.35">
      <c r="A267" s="2">
        <v>43810.575983796298</v>
      </c>
      <c r="B267" s="1" t="s">
        <v>9</v>
      </c>
      <c r="C267" s="1"/>
      <c r="D267" s="1"/>
      <c r="E267" s="1">
        <v>100</v>
      </c>
      <c r="F267" s="1" t="s">
        <v>20</v>
      </c>
      <c r="G267" s="1"/>
      <c r="H267" s="1" t="s">
        <v>110</v>
      </c>
      <c r="I267" s="1"/>
      <c r="J267" s="1"/>
      <c r="K267" s="1" t="s">
        <v>271</v>
      </c>
      <c r="L267" s="3">
        <v>43808</v>
      </c>
      <c r="M267" s="4"/>
      <c r="N267" s="1">
        <v>1</v>
      </c>
      <c r="O267" s="1"/>
    </row>
    <row r="268" spans="1:15" ht="30" customHeight="1" thickBot="1" x14ac:dyDescent="0.35">
      <c r="A268" s="2">
        <v>43810.576319444444</v>
      </c>
      <c r="B268" s="1" t="s">
        <v>9</v>
      </c>
      <c r="C268" s="1"/>
      <c r="D268" s="1"/>
      <c r="E268" s="1">
        <v>654</v>
      </c>
      <c r="F268" s="1" t="s">
        <v>14</v>
      </c>
      <c r="G268" s="1"/>
      <c r="H268" s="1"/>
      <c r="I268" s="1" t="s">
        <v>77</v>
      </c>
      <c r="J268" s="1"/>
      <c r="K268" s="1" t="s">
        <v>272</v>
      </c>
      <c r="L268" s="3">
        <v>43808</v>
      </c>
      <c r="M268" s="4"/>
      <c r="N268" s="1">
        <v>1</v>
      </c>
      <c r="O268" s="1"/>
    </row>
    <row r="269" spans="1:15" ht="30" customHeight="1" thickBot="1" x14ac:dyDescent="0.35">
      <c r="A269" s="2">
        <v>43810.576631944445</v>
      </c>
      <c r="B269" s="1" t="s">
        <v>9</v>
      </c>
      <c r="C269" s="1"/>
      <c r="D269" s="1"/>
      <c r="E269" s="1">
        <v>106</v>
      </c>
      <c r="F269" s="1" t="s">
        <v>20</v>
      </c>
      <c r="G269" s="1"/>
      <c r="H269" s="1" t="s">
        <v>22</v>
      </c>
      <c r="I269" s="1"/>
      <c r="J269" s="1"/>
      <c r="K269" s="1" t="s">
        <v>273</v>
      </c>
      <c r="L269" s="3">
        <v>43808</v>
      </c>
      <c r="M269" s="4"/>
      <c r="N269" s="1">
        <v>1</v>
      </c>
      <c r="O269" s="1"/>
    </row>
    <row r="270" spans="1:15" ht="30" customHeight="1" thickBot="1" x14ac:dyDescent="0.35">
      <c r="A270" s="2">
        <v>43810.576932870368</v>
      </c>
      <c r="B270" s="1" t="s">
        <v>9</v>
      </c>
      <c r="C270" s="1"/>
      <c r="D270" s="1"/>
      <c r="E270" s="1">
        <v>33</v>
      </c>
      <c r="F270" s="1" t="s">
        <v>14</v>
      </c>
      <c r="G270" s="1"/>
      <c r="H270" s="1"/>
      <c r="I270" s="1" t="s">
        <v>14</v>
      </c>
      <c r="J270" s="1"/>
      <c r="K270" s="1" t="s">
        <v>274</v>
      </c>
      <c r="L270" s="3">
        <v>43808</v>
      </c>
      <c r="M270" s="4"/>
      <c r="N270" s="1">
        <v>1</v>
      </c>
      <c r="O270" s="1"/>
    </row>
    <row r="271" spans="1:15" ht="30" customHeight="1" thickBot="1" x14ac:dyDescent="0.35">
      <c r="A271" s="2">
        <v>43810.577361111114</v>
      </c>
      <c r="B271" s="1" t="s">
        <v>9</v>
      </c>
      <c r="C271" s="1"/>
      <c r="D271" s="1"/>
      <c r="E271" s="1">
        <v>78.75</v>
      </c>
      <c r="F271" s="1" t="s">
        <v>14</v>
      </c>
      <c r="G271" s="1"/>
      <c r="H271" s="1"/>
      <c r="I271" s="1" t="s">
        <v>14</v>
      </c>
      <c r="J271" s="1"/>
      <c r="K271" s="1" t="s">
        <v>275</v>
      </c>
      <c r="L271" s="3">
        <v>43808</v>
      </c>
      <c r="M271" s="4"/>
      <c r="N271" s="1">
        <v>1</v>
      </c>
      <c r="O271" s="1"/>
    </row>
    <row r="272" spans="1:15" ht="30" customHeight="1" thickBot="1" x14ac:dyDescent="0.35">
      <c r="A272" s="2">
        <v>43810.577662037038</v>
      </c>
      <c r="B272" s="1" t="s">
        <v>9</v>
      </c>
      <c r="C272" s="1"/>
      <c r="D272" s="1"/>
      <c r="E272" s="1">
        <v>86</v>
      </c>
      <c r="F272" s="1" t="s">
        <v>14</v>
      </c>
      <c r="G272" s="1"/>
      <c r="H272" s="1"/>
      <c r="I272" s="1" t="s">
        <v>14</v>
      </c>
      <c r="J272" s="1"/>
      <c r="K272" s="1" t="s">
        <v>276</v>
      </c>
      <c r="L272" s="3">
        <v>43808</v>
      </c>
      <c r="M272" s="4"/>
      <c r="N272" s="1">
        <v>1</v>
      </c>
      <c r="O272" s="1"/>
    </row>
    <row r="273" spans="1:15" ht="30" customHeight="1" thickBot="1" x14ac:dyDescent="0.35">
      <c r="A273" s="2">
        <v>43810.577986111108</v>
      </c>
      <c r="B273" s="1" t="s">
        <v>9</v>
      </c>
      <c r="C273" s="1"/>
      <c r="D273" s="1"/>
      <c r="E273" s="1">
        <v>22.5</v>
      </c>
      <c r="F273" s="1" t="s">
        <v>20</v>
      </c>
      <c r="G273" s="1"/>
      <c r="H273" s="1" t="s">
        <v>74</v>
      </c>
      <c r="I273" s="1"/>
      <c r="J273" s="1"/>
      <c r="K273" s="1" t="s">
        <v>277</v>
      </c>
      <c r="L273" s="3">
        <v>43809</v>
      </c>
      <c r="M273" s="4"/>
      <c r="N273" s="1">
        <v>1</v>
      </c>
      <c r="O273" s="1"/>
    </row>
    <row r="274" spans="1:15" ht="30" customHeight="1" thickBot="1" x14ac:dyDescent="0.35">
      <c r="A274" s="2">
        <v>43810.582175925927</v>
      </c>
      <c r="B274" s="1" t="s">
        <v>9</v>
      </c>
      <c r="C274" s="1"/>
      <c r="D274" s="1"/>
      <c r="E274" s="1">
        <v>200</v>
      </c>
      <c r="F274" s="1" t="s">
        <v>10</v>
      </c>
      <c r="G274" s="1" t="s">
        <v>24</v>
      </c>
      <c r="H274" s="1"/>
      <c r="I274" s="1"/>
      <c r="J274" s="1"/>
      <c r="K274" s="1" t="s">
        <v>278</v>
      </c>
      <c r="L274" s="3">
        <v>43809</v>
      </c>
      <c r="M274" s="4"/>
      <c r="N274" s="1">
        <v>1</v>
      </c>
      <c r="O274" s="1"/>
    </row>
    <row r="275" spans="1:15" ht="30" customHeight="1" thickBot="1" x14ac:dyDescent="0.35">
      <c r="A275" s="2">
        <v>43810.582511574074</v>
      </c>
      <c r="B275" s="1" t="s">
        <v>9</v>
      </c>
      <c r="C275" s="1"/>
      <c r="D275" s="1"/>
      <c r="E275" s="1">
        <v>10</v>
      </c>
      <c r="F275" s="1" t="s">
        <v>20</v>
      </c>
      <c r="G275" s="1"/>
      <c r="H275" s="1" t="s">
        <v>84</v>
      </c>
      <c r="I275" s="1"/>
      <c r="J275" s="1"/>
      <c r="K275" s="1" t="s">
        <v>279</v>
      </c>
      <c r="L275" s="3">
        <v>43809</v>
      </c>
      <c r="M275" s="4"/>
      <c r="N275" s="1">
        <v>1</v>
      </c>
      <c r="O275" s="1"/>
    </row>
    <row r="276" spans="1:15" ht="30" customHeight="1" thickBot="1" x14ac:dyDescent="0.35">
      <c r="A276" s="2">
        <v>43810.582835648151</v>
      </c>
      <c r="B276" s="1" t="s">
        <v>9</v>
      </c>
      <c r="C276" s="1"/>
      <c r="D276" s="1"/>
      <c r="E276" s="1">
        <v>29</v>
      </c>
      <c r="F276" s="1" t="s">
        <v>20</v>
      </c>
      <c r="G276" s="1"/>
      <c r="H276" s="1" t="s">
        <v>74</v>
      </c>
      <c r="I276" s="1"/>
      <c r="J276" s="1"/>
      <c r="K276" s="1" t="s">
        <v>280</v>
      </c>
      <c r="L276" s="3">
        <v>43809</v>
      </c>
      <c r="M276" s="4"/>
      <c r="N276" s="1">
        <v>1</v>
      </c>
      <c r="O276" s="1"/>
    </row>
    <row r="277" spans="1:15" ht="30" customHeight="1" thickBot="1" x14ac:dyDescent="0.35">
      <c r="A277" s="2">
        <v>43810.58315972222</v>
      </c>
      <c r="B277" s="1" t="s">
        <v>9</v>
      </c>
      <c r="C277" s="1"/>
      <c r="D277" s="1"/>
      <c r="E277" s="1">
        <v>30</v>
      </c>
      <c r="F277" s="1" t="s">
        <v>14</v>
      </c>
      <c r="G277" s="1"/>
      <c r="H277" s="1"/>
      <c r="I277" s="1" t="s">
        <v>14</v>
      </c>
      <c r="J277" s="1"/>
      <c r="K277" s="1" t="s">
        <v>281</v>
      </c>
      <c r="L277" s="3">
        <v>43809</v>
      </c>
      <c r="M277" s="4"/>
      <c r="N277" s="1">
        <v>1</v>
      </c>
      <c r="O277" s="1"/>
    </row>
    <row r="278" spans="1:15" ht="30" customHeight="1" thickBot="1" x14ac:dyDescent="0.35">
      <c r="A278" s="2">
        <v>43810.583460648151</v>
      </c>
      <c r="B278" s="1" t="s">
        <v>9</v>
      </c>
      <c r="C278" s="1"/>
      <c r="D278" s="1"/>
      <c r="E278" s="1">
        <v>6</v>
      </c>
      <c r="F278" s="1" t="s">
        <v>14</v>
      </c>
      <c r="G278" s="1"/>
      <c r="H278" s="1"/>
      <c r="I278" s="1" t="s">
        <v>14</v>
      </c>
      <c r="J278" s="1"/>
      <c r="K278" s="1" t="s">
        <v>282</v>
      </c>
      <c r="L278" s="3">
        <v>43809</v>
      </c>
      <c r="M278" s="4"/>
      <c r="N278" s="1">
        <v>1</v>
      </c>
      <c r="O278" s="1"/>
    </row>
    <row r="279" spans="1:15" ht="30" customHeight="1" thickBot="1" x14ac:dyDescent="0.35">
      <c r="A279" s="2">
        <v>43810.583761574075</v>
      </c>
      <c r="B279" s="1" t="s">
        <v>9</v>
      </c>
      <c r="C279" s="1"/>
      <c r="D279" s="1"/>
      <c r="E279" s="1">
        <v>1011</v>
      </c>
      <c r="F279" s="1" t="s">
        <v>10</v>
      </c>
      <c r="G279" s="1" t="s">
        <v>77</v>
      </c>
      <c r="H279" s="1"/>
      <c r="I279" s="1"/>
      <c r="J279" s="1"/>
      <c r="K279" s="1" t="s">
        <v>283</v>
      </c>
      <c r="L279" s="3">
        <v>43809</v>
      </c>
      <c r="M279" s="4"/>
      <c r="N279" s="1">
        <v>1</v>
      </c>
      <c r="O279" s="1"/>
    </row>
    <row r="280" spans="1:15" ht="30" customHeight="1" thickBot="1" x14ac:dyDescent="0.35">
      <c r="A280" s="2">
        <v>43810.585219907407</v>
      </c>
      <c r="B280" s="1" t="s">
        <v>17</v>
      </c>
      <c r="C280" s="1">
        <v>1299</v>
      </c>
      <c r="D280" s="1" t="s">
        <v>90</v>
      </c>
      <c r="E280" s="1"/>
      <c r="F280" s="1"/>
      <c r="G280" s="1"/>
      <c r="H280" s="1"/>
      <c r="I280" s="1"/>
      <c r="J280" s="1"/>
      <c r="K280" s="1" t="s">
        <v>284</v>
      </c>
      <c r="L280" s="3">
        <v>43809</v>
      </c>
      <c r="M280" s="4"/>
      <c r="N280" s="1">
        <v>1</v>
      </c>
      <c r="O280" s="1"/>
    </row>
    <row r="281" spans="1:15" ht="30" customHeight="1" thickBot="1" x14ac:dyDescent="0.35">
      <c r="A281" s="2">
        <v>43810.585740740738</v>
      </c>
      <c r="B281" s="1" t="s">
        <v>9</v>
      </c>
      <c r="C281" s="1"/>
      <c r="D281" s="1"/>
      <c r="E281" s="1">
        <v>19</v>
      </c>
      <c r="F281" s="1" t="s">
        <v>20</v>
      </c>
      <c r="G281" s="1"/>
      <c r="H281" s="1" t="s">
        <v>74</v>
      </c>
      <c r="I281" s="1"/>
      <c r="J281" s="1"/>
      <c r="K281" s="1" t="s">
        <v>285</v>
      </c>
      <c r="L281" s="3">
        <v>43808</v>
      </c>
      <c r="M281" s="4"/>
      <c r="N281" s="1">
        <v>1</v>
      </c>
      <c r="O281" s="1"/>
    </row>
    <row r="282" spans="1:15" ht="30" customHeight="1" thickBot="1" x14ac:dyDescent="0.35">
      <c r="A282" s="2">
        <v>43810.586261574077</v>
      </c>
      <c r="B282" s="1" t="s">
        <v>9</v>
      </c>
      <c r="C282" s="1"/>
      <c r="D282" s="1"/>
      <c r="E282" s="1">
        <v>200</v>
      </c>
      <c r="F282" s="1" t="s">
        <v>60</v>
      </c>
      <c r="G282" s="1"/>
      <c r="H282" s="1"/>
      <c r="I282" s="1"/>
      <c r="J282" s="1"/>
      <c r="K282" s="1" t="s">
        <v>286</v>
      </c>
      <c r="L282" s="3">
        <v>43808</v>
      </c>
      <c r="M282" s="4"/>
      <c r="N282" s="1">
        <v>1</v>
      </c>
      <c r="O282" s="1"/>
    </row>
    <row r="283" spans="1:15" ht="30" customHeight="1" thickBot="1" x14ac:dyDescent="0.35">
      <c r="A283" s="2">
        <v>43810.586562500001</v>
      </c>
      <c r="B283" s="1" t="s">
        <v>9</v>
      </c>
      <c r="C283" s="1"/>
      <c r="D283" s="1"/>
      <c r="E283" s="1">
        <v>50</v>
      </c>
      <c r="F283" s="1" t="s">
        <v>60</v>
      </c>
      <c r="G283" s="1"/>
      <c r="H283" s="1"/>
      <c r="I283" s="1"/>
      <c r="J283" s="1"/>
      <c r="K283" s="1" t="s">
        <v>287</v>
      </c>
      <c r="L283" s="3">
        <v>43808</v>
      </c>
      <c r="M283" s="4"/>
      <c r="N283" s="1">
        <v>1</v>
      </c>
      <c r="O283" s="1"/>
    </row>
    <row r="284" spans="1:15" ht="30" customHeight="1" thickBot="1" x14ac:dyDescent="0.35">
      <c r="A284" s="2">
        <v>43810.587013888886</v>
      </c>
      <c r="B284" s="1" t="s">
        <v>9</v>
      </c>
      <c r="C284" s="1"/>
      <c r="D284" s="1"/>
      <c r="E284" s="1">
        <v>79.8</v>
      </c>
      <c r="F284" s="1" t="s">
        <v>14</v>
      </c>
      <c r="G284" s="1"/>
      <c r="H284" s="1"/>
      <c r="I284" s="1" t="s">
        <v>14</v>
      </c>
      <c r="J284" s="1"/>
      <c r="K284" s="1" t="s">
        <v>288</v>
      </c>
      <c r="L284" s="3">
        <v>43808</v>
      </c>
      <c r="M284" s="4"/>
      <c r="N284" s="1">
        <v>1</v>
      </c>
      <c r="O284" s="1"/>
    </row>
    <row r="285" spans="1:15" ht="30" customHeight="1" thickBot="1" x14ac:dyDescent="0.35">
      <c r="A285" s="2">
        <v>43810.587372685186</v>
      </c>
      <c r="B285" s="1" t="s">
        <v>9</v>
      </c>
      <c r="C285" s="1"/>
      <c r="D285" s="1"/>
      <c r="E285" s="1">
        <v>20</v>
      </c>
      <c r="F285" s="1" t="s">
        <v>20</v>
      </c>
      <c r="G285" s="1"/>
      <c r="H285" s="1" t="s">
        <v>22</v>
      </c>
      <c r="I285" s="1"/>
      <c r="J285" s="1"/>
      <c r="K285" s="1" t="s">
        <v>289</v>
      </c>
      <c r="L285" s="3">
        <v>43808</v>
      </c>
      <c r="M285" s="4"/>
      <c r="N285" s="1">
        <v>1</v>
      </c>
      <c r="O285" s="1"/>
    </row>
    <row r="286" spans="1:15" ht="30" customHeight="1" thickBot="1" x14ac:dyDescent="0.35">
      <c r="A286" s="2">
        <v>43810.587719907409</v>
      </c>
      <c r="B286" s="1" t="s">
        <v>9</v>
      </c>
      <c r="C286" s="1"/>
      <c r="D286" s="1"/>
      <c r="E286" s="1">
        <v>36</v>
      </c>
      <c r="F286" s="1" t="s">
        <v>10</v>
      </c>
      <c r="G286" s="1" t="s">
        <v>24</v>
      </c>
      <c r="H286" s="1"/>
      <c r="I286" s="1"/>
      <c r="J286" s="1"/>
      <c r="K286" s="1" t="s">
        <v>290</v>
      </c>
      <c r="L286" s="3">
        <v>43808</v>
      </c>
      <c r="M286" s="4"/>
      <c r="N286" s="1">
        <v>1</v>
      </c>
      <c r="O286" s="1"/>
    </row>
    <row r="287" spans="1:15" ht="30" customHeight="1" thickBot="1" x14ac:dyDescent="0.35">
      <c r="A287" s="2">
        <v>43810.588055555556</v>
      </c>
      <c r="B287" s="1" t="s">
        <v>9</v>
      </c>
      <c r="C287" s="1"/>
      <c r="D287" s="1"/>
      <c r="E287" s="1">
        <v>22</v>
      </c>
      <c r="F287" s="1" t="s">
        <v>10</v>
      </c>
      <c r="G287" s="1" t="s">
        <v>10</v>
      </c>
      <c r="H287" s="1"/>
      <c r="I287" s="1"/>
      <c r="J287" s="1"/>
      <c r="K287" s="1" t="s">
        <v>291</v>
      </c>
      <c r="L287" s="3">
        <v>43809</v>
      </c>
      <c r="M287" s="4"/>
      <c r="N287" s="1">
        <v>1</v>
      </c>
      <c r="O287" s="1"/>
    </row>
    <row r="288" spans="1:15" ht="30" customHeight="1" thickBot="1" x14ac:dyDescent="0.35">
      <c r="A288" s="2">
        <v>43810.871851851851</v>
      </c>
      <c r="B288" s="1" t="s">
        <v>9</v>
      </c>
      <c r="C288" s="1"/>
      <c r="D288" s="1"/>
      <c r="E288" s="1">
        <v>16</v>
      </c>
      <c r="F288" s="1" t="s">
        <v>20</v>
      </c>
      <c r="G288" s="1"/>
      <c r="H288" s="1" t="s">
        <v>45</v>
      </c>
      <c r="I288" s="1"/>
      <c r="J288" s="1"/>
      <c r="K288" s="1" t="s">
        <v>99</v>
      </c>
      <c r="L288" s="3">
        <v>43808</v>
      </c>
      <c r="M288" s="4"/>
      <c r="N288" s="1">
        <v>119</v>
      </c>
      <c r="O288" s="1"/>
    </row>
    <row r="289" spans="1:15" ht="30" customHeight="1" thickBot="1" x14ac:dyDescent="0.35">
      <c r="A289" s="2">
        <v>43812.537754629629</v>
      </c>
      <c r="B289" s="1" t="s">
        <v>9</v>
      </c>
      <c r="C289" s="1"/>
      <c r="D289" s="1"/>
      <c r="E289" s="1">
        <v>111</v>
      </c>
      <c r="F289" s="1" t="s">
        <v>114</v>
      </c>
      <c r="G289" s="1"/>
      <c r="H289" s="1"/>
      <c r="I289" s="1"/>
      <c r="J289" s="1" t="s">
        <v>196</v>
      </c>
      <c r="K289" s="1" t="s">
        <v>292</v>
      </c>
      <c r="L289" s="3">
        <v>43810</v>
      </c>
      <c r="M289" s="4"/>
      <c r="N289" s="1">
        <v>1</v>
      </c>
      <c r="O289" s="1"/>
    </row>
    <row r="290" spans="1:15" ht="30" customHeight="1" thickBot="1" x14ac:dyDescent="0.35">
      <c r="A290" s="2">
        <v>43812.538124999999</v>
      </c>
      <c r="B290" s="1" t="s">
        <v>9</v>
      </c>
      <c r="C290" s="1"/>
      <c r="D290" s="1"/>
      <c r="E290" s="1">
        <v>19</v>
      </c>
      <c r="F290" s="1" t="s">
        <v>20</v>
      </c>
      <c r="G290" s="1"/>
      <c r="H290" s="1" t="s">
        <v>74</v>
      </c>
      <c r="I290" s="1"/>
      <c r="J290" s="1"/>
      <c r="K290" s="1" t="s">
        <v>293</v>
      </c>
      <c r="L290" s="3">
        <v>43810</v>
      </c>
      <c r="M290" s="4"/>
      <c r="N290" s="1">
        <v>1</v>
      </c>
      <c r="O290" s="1"/>
    </row>
    <row r="291" spans="1:15" ht="30" customHeight="1" thickBot="1" x14ac:dyDescent="0.35">
      <c r="A291" s="2">
        <v>43812.538587962961</v>
      </c>
      <c r="B291" s="1" t="s">
        <v>9</v>
      </c>
      <c r="C291" s="1"/>
      <c r="D291" s="1"/>
      <c r="E291" s="1">
        <v>500</v>
      </c>
      <c r="F291" s="1" t="s">
        <v>10</v>
      </c>
      <c r="G291" s="1" t="s">
        <v>24</v>
      </c>
      <c r="H291" s="1"/>
      <c r="I291" s="1"/>
      <c r="J291" s="1"/>
      <c r="K291" s="1" t="s">
        <v>294</v>
      </c>
      <c r="L291" s="3">
        <v>43810</v>
      </c>
      <c r="M291" s="4"/>
      <c r="N291" s="1">
        <v>1</v>
      </c>
      <c r="O291" s="1"/>
    </row>
    <row r="292" spans="1:15" ht="30" customHeight="1" thickBot="1" x14ac:dyDescent="0.35">
      <c r="A292" s="2">
        <v>43812.562789351854</v>
      </c>
      <c r="B292" s="1" t="s">
        <v>9</v>
      </c>
      <c r="C292" s="1"/>
      <c r="D292" s="1"/>
      <c r="E292" s="1">
        <v>9</v>
      </c>
      <c r="F292" s="1" t="s">
        <v>20</v>
      </c>
      <c r="G292" s="1"/>
      <c r="H292" s="1" t="s">
        <v>84</v>
      </c>
      <c r="I292" s="1"/>
      <c r="J292" s="1"/>
      <c r="K292" s="1" t="s">
        <v>295</v>
      </c>
      <c r="L292" s="3">
        <v>43810</v>
      </c>
      <c r="M292" s="4"/>
      <c r="N292" s="1">
        <v>1</v>
      </c>
      <c r="O292" s="1"/>
    </row>
    <row r="293" spans="1:15" ht="30" customHeight="1" thickBot="1" x14ac:dyDescent="0.35">
      <c r="A293" s="2">
        <v>43812.563101851854</v>
      </c>
      <c r="B293" s="1" t="s">
        <v>9</v>
      </c>
      <c r="C293" s="1"/>
      <c r="D293" s="1"/>
      <c r="E293" s="1">
        <v>100</v>
      </c>
      <c r="F293" s="1" t="s">
        <v>14</v>
      </c>
      <c r="G293" s="1"/>
      <c r="H293" s="1"/>
      <c r="I293" s="1" t="s">
        <v>14</v>
      </c>
      <c r="J293" s="1"/>
      <c r="K293" s="1" t="s">
        <v>296</v>
      </c>
      <c r="L293" s="3">
        <v>43810</v>
      </c>
      <c r="M293" s="4"/>
      <c r="N293" s="1">
        <v>1</v>
      </c>
      <c r="O293" s="1"/>
    </row>
    <row r="294" spans="1:15" ht="30" customHeight="1" thickBot="1" x14ac:dyDescent="0.35">
      <c r="A294" s="2">
        <v>43812.563703703701</v>
      </c>
      <c r="B294" s="1" t="s">
        <v>9</v>
      </c>
      <c r="C294" s="1"/>
      <c r="D294" s="1"/>
      <c r="E294" s="1">
        <v>50</v>
      </c>
      <c r="F294" s="1" t="s">
        <v>20</v>
      </c>
      <c r="G294" s="1"/>
      <c r="H294" s="1" t="s">
        <v>12</v>
      </c>
      <c r="I294" s="1"/>
      <c r="J294" s="1"/>
      <c r="K294" s="1" t="s">
        <v>297</v>
      </c>
      <c r="L294" s="3">
        <v>43810</v>
      </c>
      <c r="M294" s="4"/>
      <c r="N294" s="1">
        <v>1</v>
      </c>
      <c r="O294" s="1"/>
    </row>
    <row r="295" spans="1:15" ht="30" customHeight="1" thickBot="1" x14ac:dyDescent="0.35">
      <c r="A295" s="2">
        <v>43812.564027777778</v>
      </c>
      <c r="B295" s="1" t="s">
        <v>9</v>
      </c>
      <c r="C295" s="1"/>
      <c r="D295" s="1"/>
      <c r="E295" s="1">
        <v>43</v>
      </c>
      <c r="F295" s="1" t="s">
        <v>14</v>
      </c>
      <c r="G295" s="1"/>
      <c r="H295" s="1"/>
      <c r="I295" s="1" t="s">
        <v>14</v>
      </c>
      <c r="J295" s="1"/>
      <c r="K295" s="1" t="s">
        <v>3047</v>
      </c>
      <c r="L295" s="3">
        <v>43810</v>
      </c>
      <c r="M295" s="4"/>
      <c r="N295" s="1">
        <v>1</v>
      </c>
      <c r="O295" s="1"/>
    </row>
    <row r="296" spans="1:15" ht="30" customHeight="1" thickBot="1" x14ac:dyDescent="0.35">
      <c r="A296" s="2">
        <v>43812.564398148148</v>
      </c>
      <c r="B296" s="1" t="s">
        <v>9</v>
      </c>
      <c r="C296" s="1"/>
      <c r="D296" s="1"/>
      <c r="E296" s="1">
        <v>17</v>
      </c>
      <c r="F296" s="1" t="s">
        <v>14</v>
      </c>
      <c r="G296" s="1"/>
      <c r="H296" s="1"/>
      <c r="I296" s="1" t="s">
        <v>14</v>
      </c>
      <c r="J296" s="1"/>
      <c r="K296" s="1" t="s">
        <v>3047</v>
      </c>
      <c r="L296" s="3">
        <v>43810</v>
      </c>
      <c r="M296" s="4"/>
      <c r="N296" s="1">
        <v>1</v>
      </c>
      <c r="O296" s="1"/>
    </row>
    <row r="297" spans="1:15" ht="30" customHeight="1" thickBot="1" x14ac:dyDescent="0.35">
      <c r="A297" s="2">
        <v>43812.564884259256</v>
      </c>
      <c r="B297" s="1" t="s">
        <v>9</v>
      </c>
      <c r="C297" s="1"/>
      <c r="D297" s="1"/>
      <c r="E297" s="1">
        <v>9.1999999999999993</v>
      </c>
      <c r="F297" s="1" t="s">
        <v>14</v>
      </c>
      <c r="G297" s="1"/>
      <c r="H297" s="1"/>
      <c r="I297" s="1" t="s">
        <v>14</v>
      </c>
      <c r="J297" s="1"/>
      <c r="K297" s="1" t="s">
        <v>298</v>
      </c>
      <c r="L297" s="3">
        <v>43810</v>
      </c>
      <c r="M297" s="4"/>
      <c r="N297" s="1">
        <v>1</v>
      </c>
      <c r="O297" s="1"/>
    </row>
    <row r="298" spans="1:15" ht="30" customHeight="1" thickBot="1" x14ac:dyDescent="0.35">
      <c r="A298" s="2">
        <v>43812.565300925926</v>
      </c>
      <c r="B298" s="1" t="s">
        <v>9</v>
      </c>
      <c r="C298" s="1"/>
      <c r="D298" s="1"/>
      <c r="E298" s="1">
        <v>100</v>
      </c>
      <c r="F298" s="1" t="s">
        <v>20</v>
      </c>
      <c r="G298" s="1"/>
      <c r="H298" s="1" t="s">
        <v>12</v>
      </c>
      <c r="I298" s="1"/>
      <c r="J298" s="1"/>
      <c r="K298" s="1" t="s">
        <v>299</v>
      </c>
      <c r="L298" s="3">
        <v>43810</v>
      </c>
      <c r="M298" s="4"/>
      <c r="N298" s="1">
        <v>1</v>
      </c>
      <c r="O298" s="1"/>
    </row>
    <row r="299" spans="1:15" ht="30" customHeight="1" thickBot="1" x14ac:dyDescent="0.35">
      <c r="A299" s="2">
        <v>43812.565648148149</v>
      </c>
      <c r="B299" s="1" t="s">
        <v>9</v>
      </c>
      <c r="C299" s="1"/>
      <c r="D299" s="1"/>
      <c r="E299" s="1">
        <v>30</v>
      </c>
      <c r="F299" s="1" t="s">
        <v>20</v>
      </c>
      <c r="G299" s="1"/>
      <c r="H299" s="1" t="s">
        <v>127</v>
      </c>
      <c r="I299" s="1"/>
      <c r="J299" s="1"/>
      <c r="K299" s="1" t="s">
        <v>99</v>
      </c>
      <c r="L299" s="3">
        <v>43810</v>
      </c>
      <c r="M299" s="4"/>
      <c r="N299" s="1">
        <v>119</v>
      </c>
      <c r="O299" s="1"/>
    </row>
    <row r="300" spans="1:15" ht="30" customHeight="1" thickBot="1" x14ac:dyDescent="0.35">
      <c r="A300" s="2">
        <v>43812.566018518519</v>
      </c>
      <c r="B300" s="1" t="s">
        <v>9</v>
      </c>
      <c r="C300" s="1"/>
      <c r="D300" s="1"/>
      <c r="E300" s="1">
        <v>320</v>
      </c>
      <c r="F300" s="1" t="s">
        <v>14</v>
      </c>
      <c r="G300" s="1"/>
      <c r="H300" s="1"/>
      <c r="I300" s="1" t="s">
        <v>14</v>
      </c>
      <c r="J300" s="1"/>
      <c r="K300" s="1" t="s">
        <v>300</v>
      </c>
      <c r="L300" s="3">
        <v>43810</v>
      </c>
      <c r="M300" s="4"/>
      <c r="N300" s="1">
        <v>1</v>
      </c>
      <c r="O300" s="1"/>
    </row>
    <row r="301" spans="1:15" ht="30" customHeight="1" thickBot="1" x14ac:dyDescent="0.35">
      <c r="A301" s="2">
        <v>43812.566342592596</v>
      </c>
      <c r="B301" s="1" t="s">
        <v>9</v>
      </c>
      <c r="C301" s="1"/>
      <c r="D301" s="1"/>
      <c r="E301" s="1">
        <v>5</v>
      </c>
      <c r="F301" s="1" t="s">
        <v>20</v>
      </c>
      <c r="G301" s="1"/>
      <c r="H301" s="1" t="s">
        <v>45</v>
      </c>
      <c r="I301" s="1"/>
      <c r="J301" s="1"/>
      <c r="K301" s="1" t="s">
        <v>99</v>
      </c>
      <c r="L301" s="3">
        <v>43810</v>
      </c>
      <c r="M301" s="4"/>
      <c r="N301" s="1">
        <v>119</v>
      </c>
      <c r="O301" s="1"/>
    </row>
    <row r="302" spans="1:15" ht="30" customHeight="1" thickBot="1" x14ac:dyDescent="0.35">
      <c r="A302" s="2">
        <v>43812.566851851851</v>
      </c>
      <c r="B302" s="1" t="s">
        <v>9</v>
      </c>
      <c r="C302" s="1"/>
      <c r="D302" s="1"/>
      <c r="E302" s="1">
        <v>19</v>
      </c>
      <c r="F302" s="1" t="s">
        <v>20</v>
      </c>
      <c r="G302" s="1"/>
      <c r="H302" s="1" t="s">
        <v>74</v>
      </c>
      <c r="I302" s="1"/>
      <c r="J302" s="1"/>
      <c r="K302" s="1" t="s">
        <v>301</v>
      </c>
      <c r="L302" s="3">
        <v>43811</v>
      </c>
      <c r="M302" s="4"/>
      <c r="N302" s="1">
        <v>1</v>
      </c>
      <c r="O302" s="1"/>
    </row>
    <row r="303" spans="1:15" ht="30" customHeight="1" thickBot="1" x14ac:dyDescent="0.35">
      <c r="A303" s="2">
        <v>43812.567453703705</v>
      </c>
      <c r="B303" s="1" t="s">
        <v>9</v>
      </c>
      <c r="C303" s="1"/>
      <c r="D303" s="1"/>
      <c r="E303" s="1">
        <v>37.799999999999997</v>
      </c>
      <c r="F303" s="1" t="s">
        <v>20</v>
      </c>
      <c r="G303" s="1"/>
      <c r="H303" s="1" t="s">
        <v>74</v>
      </c>
      <c r="I303" s="1"/>
      <c r="J303" s="1"/>
      <c r="K303" s="1" t="s">
        <v>302</v>
      </c>
      <c r="L303" s="3">
        <v>43811</v>
      </c>
      <c r="M303" s="4"/>
      <c r="N303" s="1">
        <v>1</v>
      </c>
      <c r="O303" s="1"/>
    </row>
    <row r="304" spans="1:15" ht="30" customHeight="1" thickBot="1" x14ac:dyDescent="0.35">
      <c r="A304" s="2">
        <v>43812.567789351851</v>
      </c>
      <c r="B304" s="1" t="s">
        <v>9</v>
      </c>
      <c r="C304" s="1"/>
      <c r="D304" s="1"/>
      <c r="E304" s="1">
        <v>150</v>
      </c>
      <c r="F304" s="1" t="s">
        <v>14</v>
      </c>
      <c r="G304" s="1"/>
      <c r="H304" s="1"/>
      <c r="I304" s="1" t="s">
        <v>14</v>
      </c>
      <c r="J304" s="1"/>
      <c r="K304" s="1" t="s">
        <v>303</v>
      </c>
      <c r="L304" s="3">
        <v>43811</v>
      </c>
      <c r="M304" s="4"/>
      <c r="N304" s="1">
        <v>1</v>
      </c>
      <c r="O304" s="1"/>
    </row>
    <row r="305" spans="1:15" ht="30" customHeight="1" thickBot="1" x14ac:dyDescent="0.35">
      <c r="A305" s="2">
        <v>43812.568252314813</v>
      </c>
      <c r="B305" s="1" t="s">
        <v>9</v>
      </c>
      <c r="C305" s="1"/>
      <c r="D305" s="1"/>
      <c r="E305" s="1">
        <v>37.799999999999997</v>
      </c>
      <c r="F305" s="1" t="s">
        <v>10</v>
      </c>
      <c r="G305" s="1" t="s">
        <v>10</v>
      </c>
      <c r="H305" s="1"/>
      <c r="I305" s="1"/>
      <c r="J305" s="1"/>
      <c r="K305" s="1" t="s">
        <v>304</v>
      </c>
      <c r="L305" s="3">
        <v>43811</v>
      </c>
      <c r="M305" s="4"/>
      <c r="N305" s="1">
        <v>1</v>
      </c>
      <c r="O305" s="1"/>
    </row>
    <row r="306" spans="1:15" ht="30" customHeight="1" thickBot="1" x14ac:dyDescent="0.35">
      <c r="A306" s="2">
        <v>43812.568703703706</v>
      </c>
      <c r="B306" s="1" t="s">
        <v>9</v>
      </c>
      <c r="C306" s="1"/>
      <c r="D306" s="1"/>
      <c r="E306" s="1">
        <v>140</v>
      </c>
      <c r="F306" s="1" t="s">
        <v>10</v>
      </c>
      <c r="G306" s="1" t="s">
        <v>24</v>
      </c>
      <c r="H306" s="1"/>
      <c r="I306" s="1"/>
      <c r="J306" s="1"/>
      <c r="K306" s="1" t="s">
        <v>305</v>
      </c>
      <c r="L306" s="3">
        <v>43811</v>
      </c>
      <c r="M306" s="4"/>
      <c r="N306" s="1">
        <v>1</v>
      </c>
      <c r="O306" s="1"/>
    </row>
    <row r="307" spans="1:15" ht="30" customHeight="1" thickBot="1" x14ac:dyDescent="0.35">
      <c r="A307" s="2">
        <v>43812.568969907406</v>
      </c>
      <c r="B307" s="1" t="s">
        <v>9</v>
      </c>
      <c r="C307" s="1"/>
      <c r="D307" s="1"/>
      <c r="E307" s="1">
        <v>60</v>
      </c>
      <c r="F307" s="1" t="s">
        <v>10</v>
      </c>
      <c r="G307" s="1" t="s">
        <v>24</v>
      </c>
      <c r="H307" s="1"/>
      <c r="I307" s="1"/>
      <c r="J307" s="1"/>
      <c r="K307" s="1" t="s">
        <v>99</v>
      </c>
      <c r="L307" s="3">
        <v>43811</v>
      </c>
      <c r="M307" s="4"/>
      <c r="N307" s="1">
        <v>119</v>
      </c>
      <c r="O307" s="1"/>
    </row>
    <row r="308" spans="1:15" ht="30" customHeight="1" thickBot="1" x14ac:dyDescent="0.35">
      <c r="A308" s="2">
        <v>43812.572835648149</v>
      </c>
      <c r="B308" s="1" t="s">
        <v>9</v>
      </c>
      <c r="C308" s="1"/>
      <c r="D308" s="1"/>
      <c r="E308" s="1">
        <v>57.85</v>
      </c>
      <c r="F308" s="1" t="s">
        <v>20</v>
      </c>
      <c r="G308" s="1"/>
      <c r="H308" s="1" t="s">
        <v>306</v>
      </c>
      <c r="I308" s="1"/>
      <c r="J308" s="1"/>
      <c r="K308" s="1" t="s">
        <v>3047</v>
      </c>
      <c r="L308" s="3">
        <v>43811</v>
      </c>
      <c r="M308" s="4"/>
      <c r="N308" s="1">
        <v>1</v>
      </c>
      <c r="O308" s="1"/>
    </row>
    <row r="309" spans="1:15" ht="30" customHeight="1" thickBot="1" x14ac:dyDescent="0.35">
      <c r="A309" s="2">
        <v>43814.682071759256</v>
      </c>
      <c r="B309" s="1" t="s">
        <v>9</v>
      </c>
      <c r="C309" s="1"/>
      <c r="D309" s="1"/>
      <c r="E309" s="1">
        <v>150</v>
      </c>
      <c r="F309" s="1" t="s">
        <v>14</v>
      </c>
      <c r="G309" s="1"/>
      <c r="H309" s="1"/>
      <c r="I309" s="1" t="s">
        <v>14</v>
      </c>
      <c r="J309" s="1"/>
      <c r="K309" s="1" t="s">
        <v>3047</v>
      </c>
      <c r="L309" s="3">
        <v>43812</v>
      </c>
      <c r="M309" s="4"/>
      <c r="N309" s="1">
        <v>1</v>
      </c>
      <c r="O309" s="1"/>
    </row>
    <row r="310" spans="1:15" ht="30" customHeight="1" thickBot="1" x14ac:dyDescent="0.35">
      <c r="A310" s="2">
        <v>43814.682500000003</v>
      </c>
      <c r="B310" s="1" t="s">
        <v>9</v>
      </c>
      <c r="C310" s="1"/>
      <c r="D310" s="1"/>
      <c r="E310" s="1">
        <v>25</v>
      </c>
      <c r="F310" s="1" t="s">
        <v>10</v>
      </c>
      <c r="G310" s="1" t="s">
        <v>24</v>
      </c>
      <c r="H310" s="1"/>
      <c r="I310" s="1"/>
      <c r="J310" s="1"/>
      <c r="K310" s="1" t="s">
        <v>307</v>
      </c>
      <c r="L310" s="3">
        <v>43812</v>
      </c>
      <c r="M310" s="4"/>
      <c r="N310" s="1">
        <v>1</v>
      </c>
      <c r="O310" s="1"/>
    </row>
    <row r="311" spans="1:15" ht="30" customHeight="1" thickBot="1" x14ac:dyDescent="0.35">
      <c r="A311" s="2">
        <v>43814.682824074072</v>
      </c>
      <c r="B311" s="1" t="s">
        <v>9</v>
      </c>
      <c r="C311" s="1"/>
      <c r="D311" s="1"/>
      <c r="E311" s="1">
        <v>108</v>
      </c>
      <c r="F311" s="1" t="s">
        <v>10</v>
      </c>
      <c r="G311" s="1" t="s">
        <v>10</v>
      </c>
      <c r="H311" s="1"/>
      <c r="I311" s="1"/>
      <c r="J311" s="1"/>
      <c r="K311" s="1" t="s">
        <v>308</v>
      </c>
      <c r="L311" s="3">
        <v>43812</v>
      </c>
      <c r="M311" s="4"/>
      <c r="N311" s="1">
        <v>1</v>
      </c>
      <c r="O311" s="1"/>
    </row>
    <row r="312" spans="1:15" ht="30" customHeight="1" thickBot="1" x14ac:dyDescent="0.35">
      <c r="A312" s="2">
        <v>43814.683252314811</v>
      </c>
      <c r="B312" s="1" t="s">
        <v>9</v>
      </c>
      <c r="C312" s="1"/>
      <c r="D312" s="1"/>
      <c r="E312" s="1">
        <v>133</v>
      </c>
      <c r="F312" s="1" t="s">
        <v>20</v>
      </c>
      <c r="G312" s="1"/>
      <c r="H312" s="1" t="s">
        <v>306</v>
      </c>
      <c r="I312" s="1"/>
      <c r="J312" s="1"/>
      <c r="K312" s="1" t="s">
        <v>309</v>
      </c>
      <c r="L312" s="3">
        <v>43812</v>
      </c>
      <c r="M312" s="4"/>
      <c r="N312" s="1">
        <v>1</v>
      </c>
      <c r="O312" s="1"/>
    </row>
    <row r="313" spans="1:15" ht="30" customHeight="1" thickBot="1" x14ac:dyDescent="0.35">
      <c r="A313" s="2">
        <v>43814.683645833335</v>
      </c>
      <c r="B313" s="1" t="s">
        <v>9</v>
      </c>
      <c r="C313" s="1"/>
      <c r="D313" s="1"/>
      <c r="E313" s="1">
        <v>20</v>
      </c>
      <c r="F313" s="1" t="s">
        <v>20</v>
      </c>
      <c r="G313" s="1"/>
      <c r="H313" s="1" t="s">
        <v>84</v>
      </c>
      <c r="I313" s="1"/>
      <c r="J313" s="1"/>
      <c r="K313" s="1" t="s">
        <v>310</v>
      </c>
      <c r="L313" s="3">
        <v>43812</v>
      </c>
      <c r="M313" s="4"/>
      <c r="N313" s="1">
        <v>1</v>
      </c>
      <c r="O313" s="1"/>
    </row>
    <row r="314" spans="1:15" ht="30" customHeight="1" thickBot="1" x14ac:dyDescent="0.35">
      <c r="A314" s="2">
        <v>43816.299953703703</v>
      </c>
      <c r="B314" s="1" t="s">
        <v>9</v>
      </c>
      <c r="C314" s="1"/>
      <c r="D314" s="1"/>
      <c r="E314" s="1">
        <v>9</v>
      </c>
      <c r="F314" s="1" t="s">
        <v>14</v>
      </c>
      <c r="G314" s="1"/>
      <c r="H314" s="1"/>
      <c r="I314" s="1" t="s">
        <v>14</v>
      </c>
      <c r="J314" s="1"/>
      <c r="K314" s="1" t="s">
        <v>99</v>
      </c>
      <c r="L314" s="3">
        <v>43815</v>
      </c>
      <c r="M314" s="4"/>
      <c r="N314" s="1">
        <v>119</v>
      </c>
      <c r="O314" s="1"/>
    </row>
    <row r="315" spans="1:15" ht="30" customHeight="1" thickBot="1" x14ac:dyDescent="0.35">
      <c r="A315" s="2">
        <v>43816.300659722219</v>
      </c>
      <c r="B315" s="1" t="s">
        <v>9</v>
      </c>
      <c r="C315" s="1"/>
      <c r="D315" s="1"/>
      <c r="E315" s="1">
        <v>49</v>
      </c>
      <c r="F315" s="1" t="s">
        <v>10</v>
      </c>
      <c r="G315" s="1" t="s">
        <v>10</v>
      </c>
      <c r="H315" s="1"/>
      <c r="I315" s="1"/>
      <c r="J315" s="1"/>
      <c r="K315" s="1" t="s">
        <v>311</v>
      </c>
      <c r="L315" s="3">
        <v>43815</v>
      </c>
      <c r="M315" s="4"/>
      <c r="N315" s="1">
        <v>4</v>
      </c>
      <c r="O315" s="1"/>
    </row>
    <row r="316" spans="1:15" ht="30" customHeight="1" thickBot="1" x14ac:dyDescent="0.35">
      <c r="A316" s="2">
        <v>43816.316122685188</v>
      </c>
      <c r="B316" s="1" t="s">
        <v>9</v>
      </c>
      <c r="C316" s="1"/>
      <c r="D316" s="1"/>
      <c r="E316" s="1">
        <v>10</v>
      </c>
      <c r="F316" s="1" t="s">
        <v>20</v>
      </c>
      <c r="G316" s="1"/>
      <c r="H316" s="1" t="s">
        <v>22</v>
      </c>
      <c r="I316" s="1"/>
      <c r="J316" s="1"/>
      <c r="K316" s="1" t="s">
        <v>99</v>
      </c>
      <c r="L316" s="3">
        <v>43816</v>
      </c>
      <c r="M316" s="4"/>
      <c r="N316" s="1">
        <v>119</v>
      </c>
      <c r="O316" s="1"/>
    </row>
    <row r="317" spans="1:15" ht="30" customHeight="1" thickBot="1" x14ac:dyDescent="0.35">
      <c r="A317" s="2">
        <v>43816.316631944443</v>
      </c>
      <c r="B317" s="1" t="s">
        <v>9</v>
      </c>
      <c r="C317" s="1"/>
      <c r="D317" s="1"/>
      <c r="E317" s="1">
        <v>10</v>
      </c>
      <c r="F317" s="1" t="s">
        <v>20</v>
      </c>
      <c r="G317" s="1"/>
      <c r="H317" s="1" t="s">
        <v>84</v>
      </c>
      <c r="I317" s="1"/>
      <c r="J317" s="1"/>
      <c r="K317" s="1" t="s">
        <v>312</v>
      </c>
      <c r="L317" s="3">
        <v>43815</v>
      </c>
      <c r="M317" s="4"/>
      <c r="N317" s="1">
        <v>1</v>
      </c>
      <c r="O317" s="1"/>
    </row>
    <row r="318" spans="1:15" ht="30" customHeight="1" thickBot="1" x14ac:dyDescent="0.35">
      <c r="A318" s="2">
        <v>43816.317152777781</v>
      </c>
      <c r="B318" s="1" t="s">
        <v>9</v>
      </c>
      <c r="C318" s="1"/>
      <c r="D318" s="1"/>
      <c r="E318" s="1">
        <v>6.5</v>
      </c>
      <c r="F318" s="1" t="s">
        <v>20</v>
      </c>
      <c r="G318" s="1"/>
      <c r="H318" s="1" t="s">
        <v>74</v>
      </c>
      <c r="I318" s="1"/>
      <c r="J318" s="1"/>
      <c r="K318" s="1" t="s">
        <v>311</v>
      </c>
      <c r="L318" s="3">
        <v>43815</v>
      </c>
      <c r="M318" s="4"/>
      <c r="N318" s="1">
        <v>4</v>
      </c>
      <c r="O318" s="1"/>
    </row>
    <row r="319" spans="1:15" ht="30" customHeight="1" thickBot="1" x14ac:dyDescent="0.35">
      <c r="A319" s="2">
        <v>43816.319004629629</v>
      </c>
      <c r="B319" s="1" t="s">
        <v>9</v>
      </c>
      <c r="C319" s="1"/>
      <c r="D319" s="1"/>
      <c r="E319" s="1">
        <v>15</v>
      </c>
      <c r="F319" s="1" t="s">
        <v>14</v>
      </c>
      <c r="G319" s="1"/>
      <c r="H319" s="1"/>
      <c r="I319" s="1" t="s">
        <v>254</v>
      </c>
      <c r="J319" s="1"/>
      <c r="K319" s="1" t="s">
        <v>313</v>
      </c>
      <c r="L319" s="3">
        <v>43778</v>
      </c>
      <c r="M319" s="4"/>
      <c r="N319" s="1">
        <v>1</v>
      </c>
      <c r="O319" s="1"/>
    </row>
    <row r="320" spans="1:15" ht="30" customHeight="1" thickBot="1" x14ac:dyDescent="0.35">
      <c r="A320" s="2">
        <v>43816.321145833332</v>
      </c>
      <c r="B320" s="1" t="s">
        <v>9</v>
      </c>
      <c r="C320" s="1"/>
      <c r="D320" s="1"/>
      <c r="E320" s="1">
        <v>117</v>
      </c>
      <c r="F320" s="1" t="s">
        <v>14</v>
      </c>
      <c r="G320" s="1"/>
      <c r="H320" s="1"/>
      <c r="I320" s="1"/>
      <c r="J320" s="1"/>
      <c r="K320" s="1" t="s">
        <v>314</v>
      </c>
      <c r="L320" s="3">
        <v>43778</v>
      </c>
      <c r="M320" s="4"/>
      <c r="N320" s="1">
        <v>1</v>
      </c>
      <c r="O320" s="1"/>
    </row>
    <row r="321" spans="1:15" ht="30" customHeight="1" thickBot="1" x14ac:dyDescent="0.35">
      <c r="A321" s="2">
        <v>43816.322754629633</v>
      </c>
      <c r="B321" s="1" t="s">
        <v>9</v>
      </c>
      <c r="C321" s="1"/>
      <c r="D321" s="1"/>
      <c r="E321" s="1">
        <v>225</v>
      </c>
      <c r="F321" s="1" t="s">
        <v>14</v>
      </c>
      <c r="G321" s="1"/>
      <c r="H321" s="1"/>
      <c r="I321" s="1" t="s">
        <v>14</v>
      </c>
      <c r="J321" s="1"/>
      <c r="K321" s="1" t="s">
        <v>315</v>
      </c>
      <c r="L321" s="3">
        <v>43788</v>
      </c>
      <c r="M321" s="4"/>
      <c r="N321" s="1">
        <v>1</v>
      </c>
      <c r="O321" s="1"/>
    </row>
    <row r="322" spans="1:15" ht="30" customHeight="1" thickBot="1" x14ac:dyDescent="0.35">
      <c r="A322" s="2">
        <v>43816.323506944442</v>
      </c>
      <c r="B322" s="1" t="s">
        <v>9</v>
      </c>
      <c r="C322" s="1"/>
      <c r="D322" s="1"/>
      <c r="E322" s="1">
        <v>819</v>
      </c>
      <c r="F322" s="1" t="s">
        <v>10</v>
      </c>
      <c r="G322" s="1" t="s">
        <v>10</v>
      </c>
      <c r="H322" s="1"/>
      <c r="I322" s="1"/>
      <c r="J322" s="1"/>
      <c r="K322" s="1" t="s">
        <v>311</v>
      </c>
      <c r="L322" s="3">
        <v>43773</v>
      </c>
      <c r="M322" s="4"/>
      <c r="N322" s="1">
        <v>4</v>
      </c>
      <c r="O322" s="1"/>
    </row>
    <row r="323" spans="1:15" ht="30" customHeight="1" thickBot="1" x14ac:dyDescent="0.35">
      <c r="A323" s="2">
        <v>43816.324340277781</v>
      </c>
      <c r="B323" s="1" t="s">
        <v>9</v>
      </c>
      <c r="C323" s="1"/>
      <c r="D323" s="1"/>
      <c r="E323" s="1">
        <v>10</v>
      </c>
      <c r="F323" s="1" t="s">
        <v>14</v>
      </c>
      <c r="G323" s="1"/>
      <c r="H323" s="1"/>
      <c r="I323" s="1" t="s">
        <v>14</v>
      </c>
      <c r="J323" s="1"/>
      <c r="K323" s="1" t="s">
        <v>316</v>
      </c>
      <c r="L323" s="3">
        <v>43778</v>
      </c>
      <c r="M323" s="4"/>
      <c r="N323" s="1">
        <v>1</v>
      </c>
      <c r="O323" s="1"/>
    </row>
    <row r="324" spans="1:15" ht="30" customHeight="1" thickBot="1" x14ac:dyDescent="0.35">
      <c r="A324" s="2">
        <v>43816.32503472222</v>
      </c>
      <c r="B324" s="1" t="s">
        <v>9</v>
      </c>
      <c r="C324" s="1"/>
      <c r="D324" s="1"/>
      <c r="E324" s="1">
        <v>38</v>
      </c>
      <c r="F324" s="1" t="s">
        <v>20</v>
      </c>
      <c r="G324" s="1"/>
      <c r="H324" s="1" t="s">
        <v>45</v>
      </c>
      <c r="I324" s="1"/>
      <c r="J324" s="1"/>
      <c r="K324" s="1" t="s">
        <v>99</v>
      </c>
      <c r="L324" s="3">
        <v>43814</v>
      </c>
      <c r="M324" s="4"/>
      <c r="N324" s="1">
        <v>119</v>
      </c>
      <c r="O324" s="1"/>
    </row>
    <row r="325" spans="1:15" ht="30" customHeight="1" thickBot="1" x14ac:dyDescent="0.35">
      <c r="A325" s="2">
        <v>43816.325254629628</v>
      </c>
      <c r="B325" s="1" t="s">
        <v>9</v>
      </c>
      <c r="C325" s="1"/>
      <c r="D325" s="1"/>
      <c r="E325" s="1">
        <v>100</v>
      </c>
      <c r="F325" s="1" t="s">
        <v>14</v>
      </c>
      <c r="G325" s="1"/>
      <c r="H325" s="1"/>
      <c r="I325" s="1" t="s">
        <v>14</v>
      </c>
      <c r="J325" s="1"/>
      <c r="K325" s="1" t="s">
        <v>99</v>
      </c>
      <c r="L325" s="3">
        <v>43815</v>
      </c>
      <c r="M325" s="4"/>
      <c r="N325" s="1">
        <v>119</v>
      </c>
      <c r="O325" s="1"/>
    </row>
    <row r="326" spans="1:15" ht="30" customHeight="1" thickBot="1" x14ac:dyDescent="0.35">
      <c r="A326" s="2">
        <v>43816.325694444444</v>
      </c>
      <c r="B326" s="1" t="s">
        <v>9</v>
      </c>
      <c r="C326" s="1"/>
      <c r="D326" s="1"/>
      <c r="E326" s="1">
        <v>6</v>
      </c>
      <c r="F326" s="1" t="s">
        <v>20</v>
      </c>
      <c r="G326" s="1"/>
      <c r="H326" s="1" t="s">
        <v>22</v>
      </c>
      <c r="I326" s="1"/>
      <c r="J326" s="1"/>
      <c r="K326" s="1" t="s">
        <v>317</v>
      </c>
      <c r="L326" s="3">
        <v>43815</v>
      </c>
      <c r="M326" s="4"/>
      <c r="N326" s="1">
        <v>1</v>
      </c>
      <c r="O326" s="1"/>
    </row>
    <row r="327" spans="1:15" ht="30" customHeight="1" thickBot="1" x14ac:dyDescent="0.35">
      <c r="A327" s="2">
        <v>43816.326238425929</v>
      </c>
      <c r="B327" s="1" t="s">
        <v>9</v>
      </c>
      <c r="C327" s="1"/>
      <c r="D327" s="1"/>
      <c r="E327" s="1">
        <v>25</v>
      </c>
      <c r="F327" s="1" t="s">
        <v>20</v>
      </c>
      <c r="G327" s="1"/>
      <c r="H327" s="1" t="s">
        <v>22</v>
      </c>
      <c r="I327" s="1"/>
      <c r="J327" s="1"/>
      <c r="K327" s="1" t="s">
        <v>318</v>
      </c>
      <c r="L327" s="3">
        <v>43814</v>
      </c>
      <c r="M327" s="4"/>
      <c r="N327" s="1">
        <v>1</v>
      </c>
      <c r="O327" s="1"/>
    </row>
    <row r="328" spans="1:15" ht="30" customHeight="1" thickBot="1" x14ac:dyDescent="0.35">
      <c r="A328" s="2">
        <v>43816.326874999999</v>
      </c>
      <c r="B328" s="1" t="s">
        <v>9</v>
      </c>
      <c r="C328" s="1"/>
      <c r="D328" s="1"/>
      <c r="E328" s="1">
        <v>22</v>
      </c>
      <c r="F328" s="1" t="s">
        <v>14</v>
      </c>
      <c r="G328" s="1"/>
      <c r="H328" s="1"/>
      <c r="I328" s="1" t="s">
        <v>254</v>
      </c>
      <c r="J328" s="1"/>
      <c r="K328" s="1" t="s">
        <v>319</v>
      </c>
      <c r="L328" s="3">
        <v>43814</v>
      </c>
      <c r="M328" s="4"/>
      <c r="N328" s="1">
        <v>1</v>
      </c>
      <c r="O328" s="1"/>
    </row>
    <row r="329" spans="1:15" ht="30" customHeight="1" thickBot="1" x14ac:dyDescent="0.35">
      <c r="A329" s="2">
        <v>43816.327199074076</v>
      </c>
      <c r="B329" s="1" t="s">
        <v>9</v>
      </c>
      <c r="C329" s="1"/>
      <c r="D329" s="1"/>
      <c r="E329" s="1">
        <v>15</v>
      </c>
      <c r="F329" s="1" t="s">
        <v>14</v>
      </c>
      <c r="G329" s="1"/>
      <c r="H329" s="1"/>
      <c r="I329" s="1" t="s">
        <v>254</v>
      </c>
      <c r="J329" s="1"/>
      <c r="K329" s="1" t="s">
        <v>320</v>
      </c>
      <c r="L329" s="3">
        <v>43814</v>
      </c>
      <c r="M329" s="4"/>
      <c r="N329" s="1">
        <v>1</v>
      </c>
      <c r="O329" s="1"/>
    </row>
    <row r="330" spans="1:15" ht="30" customHeight="1" thickBot="1" x14ac:dyDescent="0.35">
      <c r="A330" s="2">
        <v>43816.327615740738</v>
      </c>
      <c r="B330" s="1" t="s">
        <v>9</v>
      </c>
      <c r="C330" s="1"/>
      <c r="D330" s="1"/>
      <c r="E330" s="1">
        <v>11</v>
      </c>
      <c r="F330" s="1" t="s">
        <v>14</v>
      </c>
      <c r="G330" s="1"/>
      <c r="H330" s="1"/>
      <c r="I330" s="1" t="s">
        <v>14</v>
      </c>
      <c r="J330" s="1"/>
      <c r="K330" s="1" t="s">
        <v>321</v>
      </c>
      <c r="L330" s="3">
        <v>43814</v>
      </c>
      <c r="M330" s="4"/>
      <c r="N330" s="1">
        <v>1</v>
      </c>
      <c r="O330" s="1"/>
    </row>
    <row r="331" spans="1:15" ht="30" customHeight="1" thickBot="1" x14ac:dyDescent="0.35">
      <c r="A331" s="2">
        <v>43816.327928240738</v>
      </c>
      <c r="B331" s="1" t="s">
        <v>9</v>
      </c>
      <c r="C331" s="1"/>
      <c r="D331" s="1"/>
      <c r="E331" s="1">
        <v>10</v>
      </c>
      <c r="F331" s="1" t="s">
        <v>14</v>
      </c>
      <c r="G331" s="1"/>
      <c r="H331" s="1"/>
      <c r="I331" s="1" t="s">
        <v>100</v>
      </c>
      <c r="J331" s="1"/>
      <c r="K331" s="1" t="s">
        <v>322</v>
      </c>
      <c r="L331" s="3">
        <v>43814</v>
      </c>
      <c r="M331" s="4"/>
      <c r="N331" s="1">
        <v>1</v>
      </c>
      <c r="O331" s="1"/>
    </row>
    <row r="332" spans="1:15" ht="30" customHeight="1" thickBot="1" x14ac:dyDescent="0.35">
      <c r="A332" s="2">
        <v>43816.328460648147</v>
      </c>
      <c r="B332" s="1" t="s">
        <v>9</v>
      </c>
      <c r="C332" s="1"/>
      <c r="D332" s="1"/>
      <c r="E332" s="1">
        <v>10</v>
      </c>
      <c r="F332" s="1" t="s">
        <v>14</v>
      </c>
      <c r="G332" s="1"/>
      <c r="H332" s="1"/>
      <c r="I332" s="1" t="s">
        <v>255</v>
      </c>
      <c r="J332" s="1"/>
      <c r="K332" s="1" t="s">
        <v>323</v>
      </c>
      <c r="L332" s="3">
        <v>43814</v>
      </c>
      <c r="M332" s="4"/>
      <c r="N332" s="1">
        <v>1</v>
      </c>
      <c r="O332" s="1"/>
    </row>
    <row r="333" spans="1:15" ht="30" customHeight="1" thickBot="1" x14ac:dyDescent="0.35">
      <c r="A333" s="2">
        <v>43816.328796296293</v>
      </c>
      <c r="B333" s="1" t="s">
        <v>17</v>
      </c>
      <c r="C333" s="1">
        <v>150</v>
      </c>
      <c r="D333" s="1" t="s">
        <v>18</v>
      </c>
      <c r="E333" s="1"/>
      <c r="F333" s="1"/>
      <c r="G333" s="1"/>
      <c r="H333" s="1"/>
      <c r="I333" s="1"/>
      <c r="J333" s="1"/>
      <c r="K333" s="1" t="s">
        <v>324</v>
      </c>
      <c r="L333" s="3">
        <v>43814</v>
      </c>
      <c r="M333" s="4"/>
      <c r="N333" s="1">
        <v>1</v>
      </c>
      <c r="O333" s="1"/>
    </row>
    <row r="334" spans="1:15" ht="30" customHeight="1" thickBot="1" x14ac:dyDescent="0.35">
      <c r="A334" s="2">
        <v>43816.329189814816</v>
      </c>
      <c r="B334" s="1" t="s">
        <v>9</v>
      </c>
      <c r="C334" s="1"/>
      <c r="D334" s="1"/>
      <c r="E334" s="1">
        <v>15</v>
      </c>
      <c r="F334" s="1" t="s">
        <v>20</v>
      </c>
      <c r="G334" s="1"/>
      <c r="H334" s="1" t="s">
        <v>22</v>
      </c>
      <c r="I334" s="1"/>
      <c r="J334" s="1"/>
      <c r="K334" s="1" t="s">
        <v>325</v>
      </c>
      <c r="L334" s="3">
        <v>43814</v>
      </c>
      <c r="M334" s="4"/>
      <c r="N334" s="1">
        <v>1</v>
      </c>
      <c r="O334" s="1"/>
    </row>
    <row r="335" spans="1:15" ht="30" customHeight="1" thickBot="1" x14ac:dyDescent="0.35">
      <c r="A335" s="2">
        <v>43816.330451388887</v>
      </c>
      <c r="B335" s="1" t="s">
        <v>9</v>
      </c>
      <c r="C335" s="1"/>
      <c r="D335" s="1"/>
      <c r="E335" s="1">
        <v>20</v>
      </c>
      <c r="F335" s="1" t="s">
        <v>20</v>
      </c>
      <c r="G335" s="1"/>
      <c r="H335" s="1"/>
      <c r="I335" s="1"/>
      <c r="J335" s="1"/>
      <c r="K335" s="1" t="s">
        <v>326</v>
      </c>
      <c r="L335" s="3">
        <v>43814</v>
      </c>
      <c r="M335" s="4"/>
      <c r="N335" s="1">
        <v>1</v>
      </c>
      <c r="O335" s="1"/>
    </row>
    <row r="336" spans="1:15" ht="30" customHeight="1" thickBot="1" x14ac:dyDescent="0.35">
      <c r="A336" s="2">
        <v>43816.331608796296</v>
      </c>
      <c r="B336" s="1" t="s">
        <v>9</v>
      </c>
      <c r="C336" s="1"/>
      <c r="D336" s="1"/>
      <c r="E336" s="1">
        <v>4</v>
      </c>
      <c r="F336" s="1" t="s">
        <v>14</v>
      </c>
      <c r="G336" s="1"/>
      <c r="H336" s="1"/>
      <c r="I336" s="1" t="s">
        <v>14</v>
      </c>
      <c r="J336" s="1"/>
      <c r="K336" s="1" t="s">
        <v>327</v>
      </c>
      <c r="L336" s="3">
        <v>43813</v>
      </c>
      <c r="M336" s="4"/>
      <c r="N336" s="1">
        <v>1</v>
      </c>
      <c r="O336" s="1"/>
    </row>
    <row r="337" spans="1:15" ht="30" customHeight="1" thickBot="1" x14ac:dyDescent="0.35">
      <c r="A337" s="2">
        <v>43816.332442129627</v>
      </c>
      <c r="B337" s="1" t="s">
        <v>9</v>
      </c>
      <c r="C337" s="1"/>
      <c r="D337" s="1"/>
      <c r="E337" s="1">
        <v>24</v>
      </c>
      <c r="F337" s="1" t="s">
        <v>20</v>
      </c>
      <c r="G337" s="1"/>
      <c r="H337" s="1"/>
      <c r="I337" s="1"/>
      <c r="J337" s="1"/>
      <c r="K337" s="1" t="s">
        <v>328</v>
      </c>
      <c r="L337" s="3">
        <v>43813</v>
      </c>
      <c r="M337" s="4"/>
      <c r="N337" s="1">
        <v>1</v>
      </c>
      <c r="O337" s="1"/>
    </row>
    <row r="338" spans="1:15" ht="30" customHeight="1" thickBot="1" x14ac:dyDescent="0.35">
      <c r="A338" s="2">
        <v>43816.333761574075</v>
      </c>
      <c r="B338" s="1" t="s">
        <v>9</v>
      </c>
      <c r="C338" s="1"/>
      <c r="D338" s="1"/>
      <c r="E338" s="1">
        <v>53</v>
      </c>
      <c r="F338" s="1" t="s">
        <v>10</v>
      </c>
      <c r="G338" s="1" t="s">
        <v>10</v>
      </c>
      <c r="H338" s="1"/>
      <c r="I338" s="1"/>
      <c r="J338" s="1"/>
      <c r="K338" s="1" t="s">
        <v>329</v>
      </c>
      <c r="L338" s="3">
        <v>43813</v>
      </c>
      <c r="M338" s="4"/>
      <c r="N338" s="1">
        <v>1</v>
      </c>
      <c r="O338" s="1"/>
    </row>
    <row r="339" spans="1:15" ht="30" customHeight="1" thickBot="1" x14ac:dyDescent="0.35">
      <c r="A339" s="2">
        <v>43816.334618055553</v>
      </c>
      <c r="B339" s="1" t="s">
        <v>9</v>
      </c>
      <c r="C339" s="1"/>
      <c r="D339" s="1"/>
      <c r="E339" s="1">
        <v>100</v>
      </c>
      <c r="F339" s="1" t="s">
        <v>10</v>
      </c>
      <c r="G339" s="1" t="s">
        <v>10</v>
      </c>
      <c r="H339" s="1"/>
      <c r="I339" s="1"/>
      <c r="J339" s="1"/>
      <c r="K339" s="1" t="s">
        <v>330</v>
      </c>
      <c r="L339" s="3">
        <v>43813</v>
      </c>
      <c r="M339" s="4"/>
      <c r="N339" s="1">
        <v>1</v>
      </c>
      <c r="O339" s="1"/>
    </row>
    <row r="340" spans="1:15" ht="30" customHeight="1" thickBot="1" x14ac:dyDescent="0.35">
      <c r="A340" s="2">
        <v>43816.334965277776</v>
      </c>
      <c r="B340" s="1" t="s">
        <v>9</v>
      </c>
      <c r="C340" s="1"/>
      <c r="D340" s="1"/>
      <c r="E340" s="1">
        <v>168</v>
      </c>
      <c r="F340" s="1" t="s">
        <v>14</v>
      </c>
      <c r="G340" s="1"/>
      <c r="H340" s="1"/>
      <c r="I340" s="1" t="s">
        <v>14</v>
      </c>
      <c r="J340" s="1"/>
      <c r="K340" s="1" t="s">
        <v>331</v>
      </c>
      <c r="L340" s="3">
        <v>43813</v>
      </c>
      <c r="M340" s="4"/>
      <c r="N340" s="1">
        <v>1</v>
      </c>
      <c r="O340" s="1"/>
    </row>
    <row r="341" spans="1:15" ht="30" customHeight="1" thickBot="1" x14ac:dyDescent="0.35">
      <c r="A341" s="2">
        <v>43816.335312499999</v>
      </c>
      <c r="B341" s="1" t="s">
        <v>9</v>
      </c>
      <c r="C341" s="1"/>
      <c r="D341" s="1"/>
      <c r="E341" s="1">
        <v>30</v>
      </c>
      <c r="F341" s="1" t="s">
        <v>20</v>
      </c>
      <c r="G341" s="1"/>
      <c r="H341" s="1" t="s">
        <v>22</v>
      </c>
      <c r="I341" s="1"/>
      <c r="J341" s="1"/>
      <c r="K341" s="1" t="s">
        <v>332</v>
      </c>
      <c r="L341" s="3">
        <v>43813</v>
      </c>
      <c r="M341" s="4"/>
      <c r="N341" s="1">
        <v>1</v>
      </c>
      <c r="O341" s="1"/>
    </row>
    <row r="342" spans="1:15" ht="30" customHeight="1" thickBot="1" x14ac:dyDescent="0.35">
      <c r="A342" s="2">
        <v>43816.3356712963</v>
      </c>
      <c r="B342" s="1" t="s">
        <v>17</v>
      </c>
      <c r="C342" s="1">
        <v>300</v>
      </c>
      <c r="D342" s="1" t="s">
        <v>18</v>
      </c>
      <c r="E342" s="1"/>
      <c r="F342" s="1"/>
      <c r="G342" s="1"/>
      <c r="H342" s="1"/>
      <c r="I342" s="1"/>
      <c r="J342" s="1"/>
      <c r="K342" s="1" t="s">
        <v>333</v>
      </c>
      <c r="L342" s="3">
        <v>43813</v>
      </c>
      <c r="M342" s="4"/>
      <c r="N342" s="1">
        <v>1</v>
      </c>
      <c r="O342" s="1"/>
    </row>
    <row r="343" spans="1:15" ht="30" customHeight="1" thickBot="1" x14ac:dyDescent="0.35">
      <c r="A343" s="2">
        <v>43816.3359837963</v>
      </c>
      <c r="B343" s="1" t="s">
        <v>9</v>
      </c>
      <c r="C343" s="1"/>
      <c r="D343" s="1"/>
      <c r="E343" s="1">
        <v>21</v>
      </c>
      <c r="F343" s="1" t="s">
        <v>14</v>
      </c>
      <c r="G343" s="1"/>
      <c r="H343" s="1"/>
      <c r="I343" s="1" t="s">
        <v>14</v>
      </c>
      <c r="J343" s="1"/>
      <c r="K343" s="1" t="s">
        <v>334</v>
      </c>
      <c r="L343" s="3">
        <v>43813</v>
      </c>
      <c r="M343" s="4"/>
      <c r="N343" s="1">
        <v>1</v>
      </c>
      <c r="O343" s="1"/>
    </row>
    <row r="344" spans="1:15" ht="30" customHeight="1" thickBot="1" x14ac:dyDescent="0.35">
      <c r="A344" s="2">
        <v>43816.336296296293</v>
      </c>
      <c r="B344" s="1" t="s">
        <v>17</v>
      </c>
      <c r="C344" s="1">
        <v>200</v>
      </c>
      <c r="D344" s="1" t="s">
        <v>335</v>
      </c>
      <c r="E344" s="1"/>
      <c r="F344" s="1"/>
      <c r="G344" s="1"/>
      <c r="H344" s="1"/>
      <c r="I344" s="1"/>
      <c r="J344" s="1"/>
      <c r="K344" s="1">
        <v>200</v>
      </c>
      <c r="L344" s="3">
        <v>43815</v>
      </c>
      <c r="M344" s="4"/>
      <c r="N344" s="1">
        <v>3</v>
      </c>
      <c r="O344" s="1"/>
    </row>
    <row r="345" spans="1:15" ht="30" customHeight="1" thickBot="1" x14ac:dyDescent="0.35">
      <c r="A345" s="2">
        <v>43820.970347222225</v>
      </c>
      <c r="B345" s="1" t="s">
        <v>9</v>
      </c>
      <c r="C345" s="1"/>
      <c r="D345" s="1"/>
      <c r="E345" s="1">
        <v>200</v>
      </c>
      <c r="F345" s="1" t="s">
        <v>14</v>
      </c>
      <c r="G345" s="1"/>
      <c r="H345" s="1"/>
      <c r="I345" s="1" t="s">
        <v>14</v>
      </c>
      <c r="J345" s="1"/>
      <c r="K345" s="1" t="s">
        <v>99</v>
      </c>
      <c r="L345" s="3">
        <v>43820</v>
      </c>
      <c r="M345" s="4"/>
      <c r="N345" s="1">
        <v>119</v>
      </c>
      <c r="O345" s="1"/>
    </row>
    <row r="346" spans="1:15" ht="30" customHeight="1" thickBot="1" x14ac:dyDescent="0.35">
      <c r="A346" s="2">
        <v>43820.970648148148</v>
      </c>
      <c r="B346" s="1" t="s">
        <v>9</v>
      </c>
      <c r="C346" s="1"/>
      <c r="D346" s="1"/>
      <c r="E346" s="1">
        <v>100</v>
      </c>
      <c r="F346" s="1" t="s">
        <v>60</v>
      </c>
      <c r="G346" s="1"/>
      <c r="H346" s="1"/>
      <c r="I346" s="1"/>
      <c r="J346" s="1"/>
      <c r="K346" s="1" t="s">
        <v>99</v>
      </c>
      <c r="L346" s="3">
        <v>43819</v>
      </c>
      <c r="M346" s="4"/>
      <c r="N346" s="1">
        <v>119</v>
      </c>
      <c r="O346" s="1"/>
    </row>
    <row r="347" spans="1:15" ht="30" customHeight="1" thickBot="1" x14ac:dyDescent="0.35">
      <c r="A347" s="2">
        <v>43820.970856481479</v>
      </c>
      <c r="B347" s="1" t="s">
        <v>9</v>
      </c>
      <c r="C347" s="1"/>
      <c r="D347" s="1"/>
      <c r="E347" s="1">
        <v>3</v>
      </c>
      <c r="F347" s="1" t="s">
        <v>60</v>
      </c>
      <c r="G347" s="1"/>
      <c r="H347" s="1"/>
      <c r="I347" s="1"/>
      <c r="J347" s="1"/>
      <c r="K347" s="1" t="s">
        <v>99</v>
      </c>
      <c r="L347" s="3">
        <v>43820</v>
      </c>
      <c r="M347" s="4"/>
      <c r="N347" s="1">
        <v>119</v>
      </c>
      <c r="O347" s="1"/>
    </row>
    <row r="348" spans="1:15" ht="30" customHeight="1" thickBot="1" x14ac:dyDescent="0.35">
      <c r="A348" s="2">
        <v>43820.971099537041</v>
      </c>
      <c r="B348" s="1" t="s">
        <v>9</v>
      </c>
      <c r="C348" s="1"/>
      <c r="D348" s="1"/>
      <c r="E348" s="1">
        <v>10</v>
      </c>
      <c r="F348" s="1" t="s">
        <v>14</v>
      </c>
      <c r="G348" s="1"/>
      <c r="H348" s="1"/>
      <c r="I348" s="1" t="s">
        <v>100</v>
      </c>
      <c r="J348" s="1"/>
      <c r="K348" s="1" t="s">
        <v>99</v>
      </c>
      <c r="L348" s="3">
        <v>43820</v>
      </c>
      <c r="M348" s="4"/>
      <c r="N348" s="1">
        <v>119</v>
      </c>
      <c r="O348" s="1"/>
    </row>
    <row r="349" spans="1:15" ht="30" customHeight="1" thickBot="1" x14ac:dyDescent="0.35">
      <c r="A349" s="2">
        <v>43820.971319444441</v>
      </c>
      <c r="B349" s="1" t="s">
        <v>9</v>
      </c>
      <c r="C349" s="1"/>
      <c r="D349" s="1"/>
      <c r="E349" s="1">
        <v>5</v>
      </c>
      <c r="F349" s="1" t="s">
        <v>14</v>
      </c>
      <c r="G349" s="1"/>
      <c r="H349" s="1"/>
      <c r="I349" s="1" t="s">
        <v>255</v>
      </c>
      <c r="J349" s="1"/>
      <c r="K349" s="1" t="s">
        <v>99</v>
      </c>
      <c r="L349" s="3">
        <v>43820</v>
      </c>
      <c r="M349" s="4"/>
      <c r="N349" s="1">
        <v>119</v>
      </c>
      <c r="O349" s="1"/>
    </row>
    <row r="350" spans="1:15" ht="30" customHeight="1" thickBot="1" x14ac:dyDescent="0.35">
      <c r="A350" s="2">
        <v>43820.971875000003</v>
      </c>
      <c r="B350" s="1" t="s">
        <v>9</v>
      </c>
      <c r="C350" s="1"/>
      <c r="D350" s="1"/>
      <c r="E350" s="1">
        <v>10</v>
      </c>
      <c r="F350" s="1" t="s">
        <v>10</v>
      </c>
      <c r="G350" s="1" t="s">
        <v>24</v>
      </c>
      <c r="H350" s="1"/>
      <c r="I350" s="1"/>
      <c r="J350" s="1"/>
      <c r="K350" s="1" t="s">
        <v>336</v>
      </c>
      <c r="L350" s="3">
        <v>43820</v>
      </c>
      <c r="M350" s="4"/>
      <c r="N350" s="1">
        <v>1</v>
      </c>
      <c r="O350" s="1"/>
    </row>
    <row r="351" spans="1:15" ht="30" customHeight="1" thickBot="1" x14ac:dyDescent="0.35">
      <c r="A351" s="2">
        <v>43820.972199074073</v>
      </c>
      <c r="B351" s="1" t="s">
        <v>9</v>
      </c>
      <c r="C351" s="1"/>
      <c r="D351" s="1"/>
      <c r="E351" s="1">
        <v>58</v>
      </c>
      <c r="F351" s="1" t="s">
        <v>14</v>
      </c>
      <c r="G351" s="1"/>
      <c r="H351" s="1"/>
      <c r="I351" s="1" t="s">
        <v>14</v>
      </c>
      <c r="J351" s="1"/>
      <c r="K351" s="1" t="s">
        <v>337</v>
      </c>
      <c r="L351" s="3">
        <v>43820</v>
      </c>
      <c r="M351" s="4"/>
      <c r="N351" s="1">
        <v>1</v>
      </c>
      <c r="O351" s="1"/>
    </row>
    <row r="352" spans="1:15" ht="30" customHeight="1" thickBot="1" x14ac:dyDescent="0.35">
      <c r="A352" s="2">
        <v>43820.972534722219</v>
      </c>
      <c r="B352" s="1" t="s">
        <v>9</v>
      </c>
      <c r="C352" s="1"/>
      <c r="D352" s="1"/>
      <c r="E352" s="1">
        <v>25</v>
      </c>
      <c r="F352" s="1" t="s">
        <v>20</v>
      </c>
      <c r="G352" s="1"/>
      <c r="H352" s="1" t="s">
        <v>22</v>
      </c>
      <c r="I352" s="1"/>
      <c r="J352" s="1"/>
      <c r="K352" s="1" t="s">
        <v>338</v>
      </c>
      <c r="L352" s="3">
        <v>43820</v>
      </c>
      <c r="M352" s="4"/>
      <c r="N352" s="1">
        <v>1</v>
      </c>
      <c r="O352" s="1"/>
    </row>
    <row r="353" spans="1:15" ht="30" customHeight="1" thickBot="1" x14ac:dyDescent="0.35">
      <c r="A353" s="2">
        <v>43820.973043981481</v>
      </c>
      <c r="B353" s="1" t="s">
        <v>9</v>
      </c>
      <c r="C353" s="1"/>
      <c r="D353" s="1"/>
      <c r="E353" s="1">
        <v>6.3</v>
      </c>
      <c r="F353" s="1" t="s">
        <v>20</v>
      </c>
      <c r="G353" s="1"/>
      <c r="H353" s="1" t="s">
        <v>30</v>
      </c>
      <c r="I353" s="1"/>
      <c r="J353" s="1"/>
      <c r="K353" s="1" t="s">
        <v>339</v>
      </c>
      <c r="L353" s="3">
        <v>43820</v>
      </c>
      <c r="M353" s="4"/>
      <c r="N353" s="1">
        <v>1</v>
      </c>
      <c r="O353" s="1"/>
    </row>
    <row r="354" spans="1:15" ht="30" customHeight="1" thickBot="1" x14ac:dyDescent="0.35">
      <c r="A354" s="2">
        <v>43820.973576388889</v>
      </c>
      <c r="B354" s="1" t="s">
        <v>9</v>
      </c>
      <c r="C354" s="1"/>
      <c r="D354" s="1"/>
      <c r="E354" s="1">
        <v>46</v>
      </c>
      <c r="F354" s="1" t="s">
        <v>14</v>
      </c>
      <c r="G354" s="1"/>
      <c r="H354" s="1"/>
      <c r="I354" s="1" t="s">
        <v>14</v>
      </c>
      <c r="J354" s="1"/>
      <c r="K354" s="1" t="s">
        <v>340</v>
      </c>
      <c r="L354" s="3">
        <v>43820</v>
      </c>
      <c r="M354" s="4"/>
      <c r="N354" s="1">
        <v>1</v>
      </c>
      <c r="O354" s="1"/>
    </row>
    <row r="355" spans="1:15" ht="30" customHeight="1" thickBot="1" x14ac:dyDescent="0.35">
      <c r="A355" s="2">
        <v>43820.974016203705</v>
      </c>
      <c r="B355" s="1" t="s">
        <v>9</v>
      </c>
      <c r="C355" s="1"/>
      <c r="D355" s="1"/>
      <c r="E355" s="1">
        <v>25</v>
      </c>
      <c r="F355" s="1" t="s">
        <v>14</v>
      </c>
      <c r="G355" s="1"/>
      <c r="H355" s="1"/>
      <c r="I355" s="1" t="s">
        <v>14</v>
      </c>
      <c r="J355" s="1"/>
      <c r="K355" s="1" t="s">
        <v>341</v>
      </c>
      <c r="L355" s="3">
        <v>43820</v>
      </c>
      <c r="M355" s="4"/>
      <c r="N355" s="1">
        <v>1</v>
      </c>
      <c r="O355" s="1"/>
    </row>
    <row r="356" spans="1:15" ht="30" customHeight="1" thickBot="1" x14ac:dyDescent="0.35">
      <c r="A356" s="2">
        <v>43820.974432870367</v>
      </c>
      <c r="B356" s="1" t="s">
        <v>9</v>
      </c>
      <c r="C356" s="1"/>
      <c r="D356" s="1"/>
      <c r="E356" s="1">
        <v>10</v>
      </c>
      <c r="F356" s="1" t="s">
        <v>20</v>
      </c>
      <c r="G356" s="1"/>
      <c r="H356" s="1" t="s">
        <v>74</v>
      </c>
      <c r="I356" s="1"/>
      <c r="J356" s="1"/>
      <c r="K356" s="1" t="s">
        <v>342</v>
      </c>
      <c r="L356" s="3">
        <v>43820</v>
      </c>
      <c r="M356" s="4"/>
      <c r="N356" s="1">
        <v>1</v>
      </c>
      <c r="O356" s="1"/>
    </row>
    <row r="357" spans="1:15" ht="30" customHeight="1" thickBot="1" x14ac:dyDescent="0.35">
      <c r="A357" s="2">
        <v>43820.974861111114</v>
      </c>
      <c r="B357" s="1" t="s">
        <v>9</v>
      </c>
      <c r="C357" s="1"/>
      <c r="D357" s="1"/>
      <c r="E357" s="1">
        <v>23</v>
      </c>
      <c r="F357" s="1" t="s">
        <v>10</v>
      </c>
      <c r="G357" s="1" t="s">
        <v>24</v>
      </c>
      <c r="H357" s="1"/>
      <c r="I357" s="1"/>
      <c r="J357" s="1"/>
      <c r="K357" s="1" t="s">
        <v>343</v>
      </c>
      <c r="L357" s="3">
        <v>43820</v>
      </c>
      <c r="M357" s="4"/>
      <c r="N357" s="1">
        <v>1</v>
      </c>
      <c r="O357" s="1"/>
    </row>
    <row r="358" spans="1:15" ht="30" customHeight="1" thickBot="1" x14ac:dyDescent="0.35">
      <c r="A358" s="2">
        <v>43820.976053240738</v>
      </c>
      <c r="B358" s="1" t="s">
        <v>9</v>
      </c>
      <c r="C358" s="1"/>
      <c r="D358" s="1"/>
      <c r="E358" s="1">
        <v>23.9</v>
      </c>
      <c r="F358" s="1" t="s">
        <v>14</v>
      </c>
      <c r="G358" s="1"/>
      <c r="H358" s="1"/>
      <c r="I358" s="1" t="s">
        <v>14</v>
      </c>
      <c r="J358" s="1"/>
      <c r="K358" s="1" t="s">
        <v>344</v>
      </c>
      <c r="L358" s="3">
        <v>43819</v>
      </c>
      <c r="M358" s="4"/>
      <c r="N358" s="1">
        <v>1</v>
      </c>
      <c r="O358" s="1"/>
    </row>
    <row r="359" spans="1:15" ht="30" customHeight="1" thickBot="1" x14ac:dyDescent="0.35">
      <c r="A359" s="2">
        <v>43820.976388888892</v>
      </c>
      <c r="B359" s="1" t="s">
        <v>9</v>
      </c>
      <c r="C359" s="1"/>
      <c r="D359" s="1"/>
      <c r="E359" s="1">
        <v>100</v>
      </c>
      <c r="F359" s="1" t="s">
        <v>10</v>
      </c>
      <c r="G359" s="1" t="s">
        <v>10</v>
      </c>
      <c r="H359" s="1"/>
      <c r="I359" s="1"/>
      <c r="J359" s="1"/>
      <c r="K359" s="1" t="s">
        <v>345</v>
      </c>
      <c r="L359" s="3">
        <v>43819</v>
      </c>
      <c r="M359" s="4"/>
      <c r="N359" s="1">
        <v>1</v>
      </c>
      <c r="O359" s="1"/>
    </row>
    <row r="360" spans="1:15" ht="30" customHeight="1" thickBot="1" x14ac:dyDescent="0.35">
      <c r="A360" s="2">
        <v>43821.373854166668</v>
      </c>
      <c r="B360" s="1" t="s">
        <v>9</v>
      </c>
      <c r="C360" s="1"/>
      <c r="D360" s="1"/>
      <c r="E360" s="1">
        <v>10</v>
      </c>
      <c r="F360" s="1" t="s">
        <v>14</v>
      </c>
      <c r="G360" s="1"/>
      <c r="H360" s="1"/>
      <c r="I360" s="1" t="s">
        <v>14</v>
      </c>
      <c r="J360" s="1"/>
      <c r="K360" s="1" t="s">
        <v>346</v>
      </c>
      <c r="L360" s="3">
        <v>43820</v>
      </c>
      <c r="M360" s="4"/>
      <c r="N360" s="1">
        <v>1</v>
      </c>
      <c r="O360" s="1"/>
    </row>
    <row r="361" spans="1:15" ht="30" customHeight="1" thickBot="1" x14ac:dyDescent="0.35">
      <c r="A361" s="2">
        <v>43822.573379629626</v>
      </c>
      <c r="B361" s="1" t="s">
        <v>9</v>
      </c>
      <c r="C361" s="1"/>
      <c r="D361" s="1"/>
      <c r="E361" s="1">
        <v>39</v>
      </c>
      <c r="F361" s="1" t="s">
        <v>14</v>
      </c>
      <c r="G361" s="1"/>
      <c r="H361" s="1"/>
      <c r="I361" s="1" t="s">
        <v>14</v>
      </c>
      <c r="J361" s="1"/>
      <c r="K361" s="1" t="s">
        <v>347</v>
      </c>
      <c r="L361" s="3">
        <v>43821</v>
      </c>
      <c r="M361" s="4"/>
      <c r="N361" s="1">
        <v>1</v>
      </c>
      <c r="O361" s="1"/>
    </row>
    <row r="362" spans="1:15" ht="30" customHeight="1" thickBot="1" x14ac:dyDescent="0.35">
      <c r="A362" s="2">
        <v>43822.574016203704</v>
      </c>
      <c r="B362" s="1" t="s">
        <v>9</v>
      </c>
      <c r="C362" s="1"/>
      <c r="D362" s="1"/>
      <c r="E362" s="1">
        <v>25</v>
      </c>
      <c r="F362" s="1" t="s">
        <v>20</v>
      </c>
      <c r="G362" s="1"/>
      <c r="H362" s="1" t="s">
        <v>22</v>
      </c>
      <c r="I362" s="1"/>
      <c r="J362" s="1"/>
      <c r="K362" s="1" t="s">
        <v>348</v>
      </c>
      <c r="L362" s="3">
        <v>43821</v>
      </c>
      <c r="M362" s="4"/>
      <c r="N362" s="1">
        <v>1</v>
      </c>
      <c r="O362" s="1"/>
    </row>
    <row r="363" spans="1:15" ht="30" customHeight="1" thickBot="1" x14ac:dyDescent="0.35">
      <c r="A363" s="2">
        <v>43822.574537037035</v>
      </c>
      <c r="B363" s="1" t="s">
        <v>9</v>
      </c>
      <c r="C363" s="1"/>
      <c r="D363" s="1"/>
      <c r="E363" s="1">
        <v>23</v>
      </c>
      <c r="F363" s="1" t="s">
        <v>10</v>
      </c>
      <c r="G363" s="1" t="s">
        <v>24</v>
      </c>
      <c r="H363" s="1"/>
      <c r="I363" s="1"/>
      <c r="J363" s="1"/>
      <c r="K363" s="1" t="s">
        <v>349</v>
      </c>
      <c r="L363" s="3">
        <v>43821</v>
      </c>
      <c r="M363" s="4"/>
      <c r="N363" s="1">
        <v>1</v>
      </c>
      <c r="O363" s="1"/>
    </row>
    <row r="364" spans="1:15" ht="30" customHeight="1" thickBot="1" x14ac:dyDescent="0.35">
      <c r="A364" s="2">
        <v>43822.575289351851</v>
      </c>
      <c r="B364" s="1" t="s">
        <v>9</v>
      </c>
      <c r="C364" s="1"/>
      <c r="D364" s="1"/>
      <c r="E364" s="1">
        <v>16.75</v>
      </c>
      <c r="F364" s="1" t="s">
        <v>20</v>
      </c>
      <c r="G364" s="1"/>
      <c r="H364" s="1" t="s">
        <v>74</v>
      </c>
      <c r="I364" s="1"/>
      <c r="J364" s="1"/>
      <c r="K364" s="1" t="s">
        <v>350</v>
      </c>
      <c r="L364" s="3">
        <v>43821</v>
      </c>
      <c r="M364" s="4"/>
      <c r="N364" s="1">
        <v>1</v>
      </c>
      <c r="O364" s="1"/>
    </row>
    <row r="365" spans="1:15" ht="30" customHeight="1" thickBot="1" x14ac:dyDescent="0.35">
      <c r="A365" s="2">
        <v>43822.575659722221</v>
      </c>
      <c r="B365" s="1" t="s">
        <v>9</v>
      </c>
      <c r="C365" s="1"/>
      <c r="D365" s="1"/>
      <c r="E365" s="1">
        <v>200</v>
      </c>
      <c r="F365" s="1" t="s">
        <v>10</v>
      </c>
      <c r="G365" s="1" t="s">
        <v>10</v>
      </c>
      <c r="H365" s="1"/>
      <c r="I365" s="1"/>
      <c r="J365" s="1"/>
      <c r="K365" s="1" t="s">
        <v>351</v>
      </c>
      <c r="L365" s="3">
        <v>43821</v>
      </c>
      <c r="M365" s="4"/>
      <c r="N365" s="1">
        <v>1</v>
      </c>
      <c r="O365" s="1"/>
    </row>
    <row r="366" spans="1:15" ht="30" customHeight="1" thickBot="1" x14ac:dyDescent="0.35">
      <c r="A366" s="2">
        <v>43822.576273148145</v>
      </c>
      <c r="B366" s="1" t="s">
        <v>9</v>
      </c>
      <c r="C366" s="1"/>
      <c r="D366" s="1"/>
      <c r="E366" s="1">
        <v>4</v>
      </c>
      <c r="F366" s="1" t="s">
        <v>14</v>
      </c>
      <c r="G366" s="1"/>
      <c r="H366" s="1"/>
      <c r="I366" s="1" t="s">
        <v>14</v>
      </c>
      <c r="J366" s="1"/>
      <c r="K366" s="1" t="s">
        <v>352</v>
      </c>
      <c r="L366" s="3">
        <v>43821</v>
      </c>
      <c r="M366" s="4"/>
      <c r="N366" s="1">
        <v>1</v>
      </c>
      <c r="O366" s="1"/>
    </row>
    <row r="367" spans="1:15" ht="30" customHeight="1" thickBot="1" x14ac:dyDescent="0.35">
      <c r="A367" s="2">
        <v>43823.342442129629</v>
      </c>
      <c r="B367" s="1" t="s">
        <v>9</v>
      </c>
      <c r="C367" s="1"/>
      <c r="D367" s="1"/>
      <c r="E367" s="1">
        <v>10</v>
      </c>
      <c r="F367" s="1" t="s">
        <v>10</v>
      </c>
      <c r="G367" s="1" t="s">
        <v>24</v>
      </c>
      <c r="H367" s="1"/>
      <c r="I367" s="1"/>
      <c r="J367" s="1"/>
      <c r="K367" s="1" t="s">
        <v>99</v>
      </c>
      <c r="L367" s="3">
        <v>43822</v>
      </c>
      <c r="M367" s="4"/>
      <c r="N367" s="1">
        <v>119</v>
      </c>
      <c r="O367" s="1"/>
    </row>
    <row r="368" spans="1:15" ht="30" customHeight="1" thickBot="1" x14ac:dyDescent="0.35">
      <c r="A368" s="2">
        <v>43823.342800925922</v>
      </c>
      <c r="B368" s="1" t="s">
        <v>9</v>
      </c>
      <c r="C368" s="1"/>
      <c r="D368" s="1"/>
      <c r="E368" s="1">
        <v>11</v>
      </c>
      <c r="F368" s="1" t="s">
        <v>20</v>
      </c>
      <c r="G368" s="1"/>
      <c r="H368" s="1" t="s">
        <v>45</v>
      </c>
      <c r="I368" s="1"/>
      <c r="J368" s="1"/>
      <c r="K368" s="1" t="s">
        <v>99</v>
      </c>
      <c r="L368" s="3">
        <v>43822</v>
      </c>
      <c r="M368" s="4"/>
      <c r="N368" s="1">
        <v>119</v>
      </c>
      <c r="O368" s="1"/>
    </row>
    <row r="369" spans="1:15" ht="30" customHeight="1" thickBot="1" x14ac:dyDescent="0.35">
      <c r="A369" s="2">
        <v>43823.343425925923</v>
      </c>
      <c r="B369" s="1" t="s">
        <v>9</v>
      </c>
      <c r="C369" s="1"/>
      <c r="D369" s="1"/>
      <c r="E369" s="1">
        <v>25</v>
      </c>
      <c r="F369" s="1" t="s">
        <v>20</v>
      </c>
      <c r="G369" s="1"/>
      <c r="H369" s="1" t="s">
        <v>22</v>
      </c>
      <c r="I369" s="1"/>
      <c r="J369" s="1"/>
      <c r="K369" s="1" t="s">
        <v>353</v>
      </c>
      <c r="L369" s="3">
        <v>43822</v>
      </c>
      <c r="M369" s="4"/>
      <c r="N369" s="1">
        <v>1</v>
      </c>
      <c r="O369" s="1"/>
    </row>
    <row r="370" spans="1:15" ht="30" customHeight="1" thickBot="1" x14ac:dyDescent="0.35">
      <c r="A370" s="2">
        <v>43823.34375</v>
      </c>
      <c r="B370" s="1" t="s">
        <v>9</v>
      </c>
      <c r="C370" s="1"/>
      <c r="D370" s="1"/>
      <c r="E370" s="1">
        <v>25</v>
      </c>
      <c r="F370" s="1" t="s">
        <v>14</v>
      </c>
      <c r="G370" s="1"/>
      <c r="H370" s="1"/>
      <c r="I370" s="1" t="s">
        <v>254</v>
      </c>
      <c r="J370" s="1"/>
      <c r="K370" s="1" t="s">
        <v>354</v>
      </c>
      <c r="L370" s="3">
        <v>43822</v>
      </c>
      <c r="M370" s="4"/>
      <c r="N370" s="1">
        <v>1</v>
      </c>
      <c r="O370" s="1"/>
    </row>
    <row r="371" spans="1:15" ht="30" customHeight="1" thickBot="1" x14ac:dyDescent="0.35">
      <c r="A371" s="2">
        <v>43823.344131944446</v>
      </c>
      <c r="B371" s="1" t="s">
        <v>9</v>
      </c>
      <c r="C371" s="1"/>
      <c r="D371" s="1"/>
      <c r="E371" s="1">
        <v>33.950000000000003</v>
      </c>
      <c r="F371" s="1" t="s">
        <v>10</v>
      </c>
      <c r="G371" s="1" t="s">
        <v>10</v>
      </c>
      <c r="H371" s="1"/>
      <c r="I371" s="1"/>
      <c r="J371" s="1"/>
      <c r="K371" s="1" t="s">
        <v>355</v>
      </c>
      <c r="L371" s="3">
        <v>43822</v>
      </c>
      <c r="M371" s="4"/>
      <c r="N371" s="1">
        <v>1</v>
      </c>
      <c r="O371" s="1"/>
    </row>
    <row r="372" spans="1:15" ht="30" customHeight="1" thickBot="1" x14ac:dyDescent="0.35">
      <c r="A372" s="2">
        <v>43823.366319444445</v>
      </c>
      <c r="B372" s="1" t="s">
        <v>17</v>
      </c>
      <c r="C372" s="1">
        <v>5000</v>
      </c>
      <c r="D372" s="1" t="s">
        <v>356</v>
      </c>
      <c r="E372" s="1"/>
      <c r="F372" s="1"/>
      <c r="G372" s="1"/>
      <c r="H372" s="1"/>
      <c r="I372" s="1"/>
      <c r="J372" s="1"/>
      <c r="K372" s="1" t="s">
        <v>357</v>
      </c>
      <c r="L372" s="3">
        <v>43816</v>
      </c>
      <c r="M372" s="4"/>
      <c r="N372" s="1">
        <v>1</v>
      </c>
      <c r="O372" s="1"/>
    </row>
    <row r="373" spans="1:15" ht="30" customHeight="1" thickBot="1" x14ac:dyDescent="0.35">
      <c r="A373" s="2">
        <v>43823.366712962961</v>
      </c>
      <c r="B373" s="1" t="s">
        <v>9</v>
      </c>
      <c r="C373" s="1"/>
      <c r="D373" s="1"/>
      <c r="E373" s="1">
        <v>107</v>
      </c>
      <c r="F373" s="1" t="s">
        <v>20</v>
      </c>
      <c r="G373" s="1"/>
      <c r="H373" s="1" t="s">
        <v>22</v>
      </c>
      <c r="I373" s="1"/>
      <c r="J373" s="1"/>
      <c r="K373" s="1" t="s">
        <v>358</v>
      </c>
      <c r="L373" s="3">
        <v>43816</v>
      </c>
      <c r="M373" s="4"/>
      <c r="N373" s="1">
        <v>1</v>
      </c>
      <c r="O373" s="1"/>
    </row>
    <row r="374" spans="1:15" ht="30" customHeight="1" thickBot="1" x14ac:dyDescent="0.35">
      <c r="A374" s="2">
        <v>43823.368136574078</v>
      </c>
      <c r="B374" s="1" t="s">
        <v>9</v>
      </c>
      <c r="C374" s="1"/>
      <c r="D374" s="1"/>
      <c r="E374" s="1">
        <v>200</v>
      </c>
      <c r="F374" s="1" t="s">
        <v>10</v>
      </c>
      <c r="G374" s="1" t="s">
        <v>10</v>
      </c>
      <c r="H374" s="1"/>
      <c r="I374" s="1"/>
      <c r="J374" s="1"/>
      <c r="K374" s="1" t="s">
        <v>359</v>
      </c>
      <c r="L374" s="3">
        <v>43816</v>
      </c>
      <c r="M374" s="4"/>
      <c r="N374" s="1">
        <v>1</v>
      </c>
      <c r="O374" s="1"/>
    </row>
    <row r="375" spans="1:15" ht="30" customHeight="1" thickBot="1" x14ac:dyDescent="0.35">
      <c r="A375" s="2">
        <v>43823.368483796294</v>
      </c>
      <c r="B375" s="1" t="s">
        <v>9</v>
      </c>
      <c r="C375" s="1"/>
      <c r="D375" s="1"/>
      <c r="E375" s="5">
        <v>2226</v>
      </c>
      <c r="F375" s="1" t="s">
        <v>14</v>
      </c>
      <c r="G375" s="1"/>
      <c r="H375" s="1"/>
      <c r="I375" s="1" t="s">
        <v>14</v>
      </c>
      <c r="J375" s="1"/>
      <c r="K375" s="1" t="s">
        <v>360</v>
      </c>
      <c r="L375" s="3">
        <v>43816</v>
      </c>
      <c r="M375" s="4"/>
      <c r="N375" s="1">
        <v>1</v>
      </c>
      <c r="O375" s="1"/>
    </row>
    <row r="376" spans="1:15" ht="30" customHeight="1" thickBot="1" x14ac:dyDescent="0.35">
      <c r="A376" s="2">
        <v>43823.36886574074</v>
      </c>
      <c r="B376" s="1" t="s">
        <v>9</v>
      </c>
      <c r="C376" s="1"/>
      <c r="D376" s="1"/>
      <c r="E376" s="1">
        <v>36</v>
      </c>
      <c r="F376" s="1" t="s">
        <v>20</v>
      </c>
      <c r="G376" s="1"/>
      <c r="H376" s="1" t="s">
        <v>84</v>
      </c>
      <c r="I376" s="1"/>
      <c r="J376" s="1"/>
      <c r="K376" s="1" t="s">
        <v>361</v>
      </c>
      <c r="L376" s="3">
        <v>43816</v>
      </c>
      <c r="M376" s="4"/>
      <c r="N376" s="1">
        <v>1</v>
      </c>
      <c r="O376" s="1"/>
    </row>
    <row r="377" spans="1:15" ht="30" customHeight="1" thickBot="1" x14ac:dyDescent="0.35">
      <c r="A377" s="2">
        <v>43823.369328703702</v>
      </c>
      <c r="B377" s="1" t="s">
        <v>9</v>
      </c>
      <c r="C377" s="1"/>
      <c r="D377" s="1"/>
      <c r="E377" s="1">
        <v>26</v>
      </c>
      <c r="F377" s="1" t="s">
        <v>14</v>
      </c>
      <c r="G377" s="1"/>
      <c r="H377" s="1"/>
      <c r="I377" s="1" t="s">
        <v>14</v>
      </c>
      <c r="J377" s="1"/>
      <c r="K377" s="1" t="s">
        <v>362</v>
      </c>
      <c r="L377" s="3">
        <v>43816</v>
      </c>
      <c r="M377" s="4"/>
      <c r="N377" s="1">
        <v>1</v>
      </c>
      <c r="O377" s="1"/>
    </row>
    <row r="378" spans="1:15" ht="30" customHeight="1" thickBot="1" x14ac:dyDescent="0.35">
      <c r="A378" s="2">
        <v>43823.369652777779</v>
      </c>
      <c r="B378" s="1" t="s">
        <v>9</v>
      </c>
      <c r="C378" s="1"/>
      <c r="D378" s="1"/>
      <c r="E378" s="1">
        <v>15</v>
      </c>
      <c r="F378" s="1" t="s">
        <v>14</v>
      </c>
      <c r="G378" s="1"/>
      <c r="H378" s="1"/>
      <c r="I378" s="1" t="s">
        <v>14</v>
      </c>
      <c r="J378" s="1"/>
      <c r="K378" s="1" t="s">
        <v>363</v>
      </c>
      <c r="L378" s="3">
        <v>43816</v>
      </c>
      <c r="M378" s="4"/>
      <c r="N378" s="1">
        <v>1</v>
      </c>
      <c r="O378" s="1"/>
    </row>
    <row r="379" spans="1:15" ht="30" customHeight="1" thickBot="1" x14ac:dyDescent="0.35">
      <c r="A379" s="2">
        <v>43823.369976851849</v>
      </c>
      <c r="B379" s="1" t="s">
        <v>9</v>
      </c>
      <c r="C379" s="1"/>
      <c r="D379" s="1"/>
      <c r="E379" s="1">
        <v>200</v>
      </c>
      <c r="F379" s="1" t="s">
        <v>14</v>
      </c>
      <c r="G379" s="1"/>
      <c r="H379" s="1"/>
      <c r="I379" s="1" t="s">
        <v>14</v>
      </c>
      <c r="J379" s="1"/>
      <c r="K379" s="1" t="s">
        <v>364</v>
      </c>
      <c r="L379" s="3">
        <v>43816</v>
      </c>
      <c r="M379" s="4"/>
      <c r="N379" s="1">
        <v>1</v>
      </c>
      <c r="O379" s="1"/>
    </row>
    <row r="380" spans="1:15" ht="30" customHeight="1" thickBot="1" x14ac:dyDescent="0.35">
      <c r="A380" s="2">
        <v>43823.370844907404</v>
      </c>
      <c r="B380" s="1" t="s">
        <v>9</v>
      </c>
      <c r="C380" s="1"/>
      <c r="D380" s="1"/>
      <c r="E380" s="1">
        <v>13.16</v>
      </c>
      <c r="F380" s="1" t="s">
        <v>20</v>
      </c>
      <c r="G380" s="1"/>
      <c r="H380" s="1" t="s">
        <v>74</v>
      </c>
      <c r="I380" s="1"/>
      <c r="J380" s="1"/>
      <c r="K380" s="1" t="s">
        <v>365</v>
      </c>
      <c r="L380" s="3">
        <v>43817</v>
      </c>
      <c r="M380" s="4"/>
      <c r="N380" s="1">
        <v>1</v>
      </c>
      <c r="O380" s="1"/>
    </row>
    <row r="381" spans="1:15" ht="30" customHeight="1" thickBot="1" x14ac:dyDescent="0.35">
      <c r="A381" s="2">
        <v>43823.371238425927</v>
      </c>
      <c r="B381" s="1" t="s">
        <v>9</v>
      </c>
      <c r="C381" s="1"/>
      <c r="D381" s="1"/>
      <c r="E381" s="1">
        <v>5.24</v>
      </c>
      <c r="F381" s="1" t="s">
        <v>20</v>
      </c>
      <c r="G381" s="1"/>
      <c r="H381" s="1" t="s">
        <v>306</v>
      </c>
      <c r="I381" s="1"/>
      <c r="J381" s="1"/>
      <c r="K381" s="1" t="s">
        <v>366</v>
      </c>
      <c r="L381" s="3">
        <v>43817</v>
      </c>
      <c r="M381" s="4"/>
      <c r="N381" s="1">
        <v>1</v>
      </c>
      <c r="O381" s="1"/>
    </row>
    <row r="382" spans="1:15" ht="30" customHeight="1" thickBot="1" x14ac:dyDescent="0.35">
      <c r="A382" s="2">
        <v>43823.371736111112</v>
      </c>
      <c r="B382" s="1" t="s">
        <v>9</v>
      </c>
      <c r="C382" s="1"/>
      <c r="D382" s="1"/>
      <c r="E382" s="1">
        <v>79.8</v>
      </c>
      <c r="F382" s="1" t="s">
        <v>20</v>
      </c>
      <c r="G382" s="1"/>
      <c r="H382" s="1" t="s">
        <v>74</v>
      </c>
      <c r="I382" s="1"/>
      <c r="J382" s="1"/>
      <c r="K382" s="1" t="s">
        <v>367</v>
      </c>
      <c r="L382" s="3">
        <v>43817</v>
      </c>
      <c r="M382" s="4"/>
      <c r="N382" s="1">
        <v>1</v>
      </c>
      <c r="O382" s="1"/>
    </row>
    <row r="383" spans="1:15" ht="30" customHeight="1" thickBot="1" x14ac:dyDescent="0.35">
      <c r="A383" s="2">
        <v>43823.372210648151</v>
      </c>
      <c r="B383" s="1" t="s">
        <v>9</v>
      </c>
      <c r="C383" s="1"/>
      <c r="D383" s="1"/>
      <c r="E383" s="1">
        <v>147</v>
      </c>
      <c r="F383" s="1" t="s">
        <v>20</v>
      </c>
      <c r="G383" s="1"/>
      <c r="H383" s="1" t="s">
        <v>74</v>
      </c>
      <c r="I383" s="1"/>
      <c r="J383" s="1"/>
      <c r="K383" s="1" t="s">
        <v>368</v>
      </c>
      <c r="L383" s="3">
        <v>43817</v>
      </c>
      <c r="M383" s="4"/>
      <c r="N383" s="1">
        <v>1</v>
      </c>
      <c r="O383" s="1"/>
    </row>
    <row r="384" spans="1:15" ht="30" customHeight="1" thickBot="1" x14ac:dyDescent="0.35">
      <c r="A384" s="2">
        <v>43823.372650462959</v>
      </c>
      <c r="B384" s="1" t="s">
        <v>9</v>
      </c>
      <c r="C384" s="1"/>
      <c r="D384" s="1"/>
      <c r="E384" s="1">
        <v>6.3</v>
      </c>
      <c r="F384" s="1" t="s">
        <v>20</v>
      </c>
      <c r="G384" s="1"/>
      <c r="H384" s="1" t="s">
        <v>74</v>
      </c>
      <c r="I384" s="1"/>
      <c r="J384" s="1"/>
      <c r="K384" s="1" t="s">
        <v>369</v>
      </c>
      <c r="L384" s="3">
        <v>43817</v>
      </c>
      <c r="M384" s="4"/>
      <c r="N384" s="1">
        <v>1</v>
      </c>
      <c r="O384" s="1"/>
    </row>
    <row r="385" spans="1:15" ht="30" customHeight="1" thickBot="1" x14ac:dyDescent="0.35">
      <c r="A385" s="2">
        <v>43823.37300925926</v>
      </c>
      <c r="B385" s="1" t="s">
        <v>9</v>
      </c>
      <c r="C385" s="1"/>
      <c r="D385" s="1"/>
      <c r="E385" s="1">
        <v>8.5</v>
      </c>
      <c r="F385" s="1" t="s">
        <v>10</v>
      </c>
      <c r="G385" s="1" t="s">
        <v>10</v>
      </c>
      <c r="H385" s="1"/>
      <c r="I385" s="1"/>
      <c r="J385" s="1"/>
      <c r="K385" s="1" t="s">
        <v>370</v>
      </c>
      <c r="L385" s="3">
        <v>43817</v>
      </c>
      <c r="M385" s="4"/>
      <c r="N385" s="1">
        <v>1</v>
      </c>
      <c r="O385" s="1"/>
    </row>
    <row r="386" spans="1:15" ht="30" customHeight="1" thickBot="1" x14ac:dyDescent="0.35">
      <c r="A386" s="2">
        <v>43823.3746875</v>
      </c>
      <c r="B386" s="1" t="s">
        <v>9</v>
      </c>
      <c r="C386" s="1"/>
      <c r="D386" s="1"/>
      <c r="E386" s="1">
        <v>46</v>
      </c>
      <c r="F386" s="1" t="s">
        <v>10</v>
      </c>
      <c r="G386" s="1" t="s">
        <v>10</v>
      </c>
      <c r="H386" s="1"/>
      <c r="I386" s="1"/>
      <c r="J386" s="1"/>
      <c r="K386" s="1" t="s">
        <v>371</v>
      </c>
      <c r="L386" s="3">
        <v>43817</v>
      </c>
      <c r="M386" s="4"/>
      <c r="N386" s="1">
        <v>1</v>
      </c>
      <c r="O386" s="1"/>
    </row>
    <row r="387" spans="1:15" ht="30" customHeight="1" thickBot="1" x14ac:dyDescent="0.35">
      <c r="A387" s="2">
        <v>43823.419270833336</v>
      </c>
      <c r="B387" s="1" t="s">
        <v>9</v>
      </c>
      <c r="C387" s="1"/>
      <c r="D387" s="1"/>
      <c r="E387" s="1">
        <v>200</v>
      </c>
      <c r="F387" s="1" t="s">
        <v>14</v>
      </c>
      <c r="G387" s="1"/>
      <c r="H387" s="1"/>
      <c r="I387" s="1" t="s">
        <v>14</v>
      </c>
      <c r="J387" s="1"/>
      <c r="K387" s="1" t="s">
        <v>372</v>
      </c>
      <c r="L387" s="3">
        <v>43817</v>
      </c>
      <c r="M387" s="4"/>
      <c r="N387" s="1">
        <v>1</v>
      </c>
      <c r="O387" s="1"/>
    </row>
    <row r="388" spans="1:15" ht="30" customHeight="1" thickBot="1" x14ac:dyDescent="0.35">
      <c r="A388" s="2">
        <v>43825.339467592596</v>
      </c>
      <c r="B388" s="1" t="s">
        <v>9</v>
      </c>
      <c r="C388" s="1"/>
      <c r="D388" s="1"/>
      <c r="E388" s="1">
        <v>11</v>
      </c>
      <c r="F388" s="1" t="s">
        <v>20</v>
      </c>
      <c r="G388" s="1"/>
      <c r="H388" s="1" t="s">
        <v>45</v>
      </c>
      <c r="I388" s="1"/>
      <c r="J388" s="1"/>
      <c r="K388" s="1" t="s">
        <v>373</v>
      </c>
      <c r="L388" s="3">
        <v>43823</v>
      </c>
      <c r="M388" s="4"/>
      <c r="N388" s="1">
        <v>119</v>
      </c>
      <c r="O388" s="1"/>
    </row>
    <row r="389" spans="1:15" ht="30" customHeight="1" thickBot="1" x14ac:dyDescent="0.35">
      <c r="A389" s="2">
        <v>43825.34003472222</v>
      </c>
      <c r="B389" s="1" t="s">
        <v>9</v>
      </c>
      <c r="C389" s="1"/>
      <c r="D389" s="1"/>
      <c r="E389" s="1">
        <v>20</v>
      </c>
      <c r="F389" s="1" t="s">
        <v>20</v>
      </c>
      <c r="G389" s="1"/>
      <c r="H389" s="1" t="s">
        <v>22</v>
      </c>
      <c r="I389" s="1"/>
      <c r="J389" s="1"/>
      <c r="K389" s="1" t="s">
        <v>373</v>
      </c>
      <c r="L389" s="3">
        <v>43823</v>
      </c>
      <c r="M389" s="4"/>
      <c r="N389" s="1">
        <v>119</v>
      </c>
      <c r="O389" s="1"/>
    </row>
    <row r="390" spans="1:15" ht="30" customHeight="1" thickBot="1" x14ac:dyDescent="0.35">
      <c r="A390" s="2">
        <v>43825.345081018517</v>
      </c>
      <c r="B390" s="1" t="s">
        <v>9</v>
      </c>
      <c r="C390" s="1"/>
      <c r="D390" s="1"/>
      <c r="E390" s="1">
        <v>8</v>
      </c>
      <c r="F390" s="1" t="s">
        <v>20</v>
      </c>
      <c r="G390" s="1"/>
      <c r="H390" s="1" t="s">
        <v>84</v>
      </c>
      <c r="I390" s="1"/>
      <c r="J390" s="1"/>
      <c r="K390" s="1" t="s">
        <v>374</v>
      </c>
      <c r="L390" s="3">
        <v>43823</v>
      </c>
      <c r="M390" s="4"/>
      <c r="N390" s="1">
        <v>1</v>
      </c>
      <c r="O390" s="1"/>
    </row>
    <row r="391" spans="1:15" ht="30" customHeight="1" thickBot="1" x14ac:dyDescent="0.35">
      <c r="A391" s="2">
        <v>43825.345486111109</v>
      </c>
      <c r="B391" s="1" t="s">
        <v>17</v>
      </c>
      <c r="C391" s="1">
        <v>100</v>
      </c>
      <c r="D391" s="1" t="s">
        <v>18</v>
      </c>
      <c r="E391" s="1"/>
      <c r="F391" s="1"/>
      <c r="G391" s="1"/>
      <c r="H391" s="1"/>
      <c r="I391" s="1"/>
      <c r="J391" s="1"/>
      <c r="K391" s="1" t="s">
        <v>375</v>
      </c>
      <c r="L391" s="3">
        <v>43823</v>
      </c>
      <c r="M391" s="4"/>
      <c r="N391" s="1">
        <v>1</v>
      </c>
      <c r="O391" s="1"/>
    </row>
    <row r="392" spans="1:15" ht="30" customHeight="1" thickBot="1" x14ac:dyDescent="0.35">
      <c r="A392" s="2">
        <v>43825.345821759256</v>
      </c>
      <c r="B392" s="1" t="s">
        <v>9</v>
      </c>
      <c r="C392" s="1"/>
      <c r="D392" s="1"/>
      <c r="E392" s="1">
        <v>44</v>
      </c>
      <c r="F392" s="1" t="s">
        <v>14</v>
      </c>
      <c r="G392" s="1"/>
      <c r="H392" s="1"/>
      <c r="I392" s="1" t="s">
        <v>14</v>
      </c>
      <c r="J392" s="1"/>
      <c r="K392" s="1" t="s">
        <v>376</v>
      </c>
      <c r="L392" s="3">
        <v>43823</v>
      </c>
      <c r="M392" s="4"/>
      <c r="N392" s="1">
        <v>1</v>
      </c>
      <c r="O392" s="1"/>
    </row>
    <row r="393" spans="1:15" ht="30" customHeight="1" thickBot="1" x14ac:dyDescent="0.35">
      <c r="A393" s="2">
        <v>43825.346284722225</v>
      </c>
      <c r="B393" s="1" t="s">
        <v>9</v>
      </c>
      <c r="C393" s="1"/>
      <c r="D393" s="1"/>
      <c r="E393" s="1">
        <v>42.33</v>
      </c>
      <c r="F393" s="1" t="s">
        <v>10</v>
      </c>
      <c r="G393" s="1" t="s">
        <v>10</v>
      </c>
      <c r="H393" s="1"/>
      <c r="I393" s="1"/>
      <c r="J393" s="1"/>
      <c r="K393" s="1" t="s">
        <v>377</v>
      </c>
      <c r="L393" s="3">
        <v>43823</v>
      </c>
      <c r="M393" s="4"/>
      <c r="N393" s="1">
        <v>1</v>
      </c>
      <c r="O393" s="1"/>
    </row>
    <row r="394" spans="1:15" ht="30" customHeight="1" thickBot="1" x14ac:dyDescent="0.35">
      <c r="A394" s="2">
        <v>43825.346701388888</v>
      </c>
      <c r="B394" s="1" t="s">
        <v>17</v>
      </c>
      <c r="C394" s="1">
        <v>3000</v>
      </c>
      <c r="D394" s="1" t="s">
        <v>378</v>
      </c>
      <c r="E394" s="1"/>
      <c r="F394" s="1"/>
      <c r="G394" s="1"/>
      <c r="H394" s="1"/>
      <c r="I394" s="1"/>
      <c r="J394" s="1"/>
      <c r="K394" s="1" t="s">
        <v>379</v>
      </c>
      <c r="L394" s="3">
        <v>43823</v>
      </c>
      <c r="M394" s="4"/>
      <c r="N394" s="1">
        <v>1</v>
      </c>
      <c r="O394" s="1"/>
    </row>
    <row r="395" spans="1:15" ht="30" customHeight="1" thickBot="1" x14ac:dyDescent="0.35">
      <c r="A395" s="2">
        <v>43825.347071759257</v>
      </c>
      <c r="B395" s="1" t="s">
        <v>9</v>
      </c>
      <c r="C395" s="1"/>
      <c r="D395" s="1"/>
      <c r="E395" s="1">
        <v>52</v>
      </c>
      <c r="F395" s="1" t="s">
        <v>10</v>
      </c>
      <c r="G395" s="1" t="s">
        <v>10</v>
      </c>
      <c r="H395" s="1"/>
      <c r="I395" s="1"/>
      <c r="J395" s="1"/>
      <c r="K395" s="1" t="s">
        <v>380</v>
      </c>
      <c r="L395" s="3">
        <v>43823</v>
      </c>
      <c r="M395" s="4"/>
      <c r="N395" s="1">
        <v>1</v>
      </c>
      <c r="O395" s="1"/>
    </row>
    <row r="396" spans="1:15" ht="30" customHeight="1" thickBot="1" x14ac:dyDescent="0.35">
      <c r="A396" s="2">
        <v>43827.007650462961</v>
      </c>
      <c r="B396" s="1" t="s">
        <v>9</v>
      </c>
      <c r="C396" s="1"/>
      <c r="D396" s="1"/>
      <c r="E396" s="1">
        <v>16</v>
      </c>
      <c r="F396" s="1" t="s">
        <v>20</v>
      </c>
      <c r="G396" s="1"/>
      <c r="H396" s="1" t="s">
        <v>45</v>
      </c>
      <c r="I396" s="1"/>
      <c r="J396" s="1"/>
      <c r="K396" s="1">
        <v>16</v>
      </c>
      <c r="L396" s="3">
        <v>43826</v>
      </c>
      <c r="M396" s="4"/>
      <c r="N396" s="1">
        <v>1</v>
      </c>
      <c r="O396" s="1"/>
    </row>
    <row r="397" spans="1:15" ht="30" customHeight="1" thickBot="1" x14ac:dyDescent="0.35">
      <c r="A397" s="2">
        <v>43827.684224537035</v>
      </c>
      <c r="B397" s="1" t="s">
        <v>9</v>
      </c>
      <c r="C397" s="1"/>
      <c r="D397" s="1"/>
      <c r="E397" s="1">
        <v>70</v>
      </c>
      <c r="F397" s="1" t="s">
        <v>10</v>
      </c>
      <c r="G397" s="1" t="s">
        <v>10</v>
      </c>
      <c r="H397" s="1"/>
      <c r="I397" s="1"/>
      <c r="J397" s="1"/>
      <c r="K397" s="1" t="s">
        <v>381</v>
      </c>
      <c r="L397" s="3">
        <v>43818</v>
      </c>
      <c r="M397" s="4"/>
      <c r="N397" s="1">
        <v>1</v>
      </c>
      <c r="O397" s="1"/>
    </row>
    <row r="398" spans="1:15" ht="30" customHeight="1" thickBot="1" x14ac:dyDescent="0.35">
      <c r="A398" s="2">
        <v>43827.684884259259</v>
      </c>
      <c r="B398" s="1" t="s">
        <v>9</v>
      </c>
      <c r="C398" s="1"/>
      <c r="D398" s="1"/>
      <c r="E398" s="1">
        <v>11</v>
      </c>
      <c r="F398" s="1" t="s">
        <v>10</v>
      </c>
      <c r="G398" s="1" t="s">
        <v>10</v>
      </c>
      <c r="H398" s="1"/>
      <c r="I398" s="1"/>
      <c r="J398" s="1"/>
      <c r="K398" s="1" t="s">
        <v>382</v>
      </c>
      <c r="L398" s="3">
        <v>43818</v>
      </c>
      <c r="M398" s="4"/>
      <c r="N398" s="1">
        <v>1</v>
      </c>
      <c r="O398" s="1"/>
    </row>
    <row r="399" spans="1:15" ht="30" customHeight="1" thickBot="1" x14ac:dyDescent="0.35">
      <c r="A399" s="2">
        <v>43827.68540509259</v>
      </c>
      <c r="B399" s="1" t="s">
        <v>9</v>
      </c>
      <c r="C399" s="1"/>
      <c r="D399" s="1"/>
      <c r="E399" s="1">
        <v>164</v>
      </c>
      <c r="F399" s="1" t="s">
        <v>14</v>
      </c>
      <c r="G399" s="1"/>
      <c r="H399" s="1"/>
      <c r="I399" s="1" t="s">
        <v>14</v>
      </c>
      <c r="J399" s="1"/>
      <c r="K399" s="1" t="s">
        <v>383</v>
      </c>
      <c r="L399" s="3">
        <v>43818</v>
      </c>
      <c r="M399" s="4"/>
      <c r="N399" s="1">
        <v>1</v>
      </c>
      <c r="O399" s="1"/>
    </row>
    <row r="400" spans="1:15" ht="30" customHeight="1" thickBot="1" x14ac:dyDescent="0.35">
      <c r="A400" s="2">
        <v>43827.686307870368</v>
      </c>
      <c r="B400" s="1" t="s">
        <v>9</v>
      </c>
      <c r="C400" s="1"/>
      <c r="D400" s="1"/>
      <c r="E400" s="1">
        <v>40</v>
      </c>
      <c r="F400" s="1" t="s">
        <v>14</v>
      </c>
      <c r="G400" s="1"/>
      <c r="H400" s="1"/>
      <c r="I400" s="1" t="s">
        <v>14</v>
      </c>
      <c r="J400" s="1"/>
      <c r="K400" s="1" t="s">
        <v>384</v>
      </c>
      <c r="L400" s="3">
        <v>43818</v>
      </c>
      <c r="M400" s="4"/>
      <c r="N400" s="1">
        <v>1</v>
      </c>
      <c r="O400" s="1"/>
    </row>
    <row r="401" spans="1:15" ht="30" customHeight="1" thickBot="1" x14ac:dyDescent="0.35">
      <c r="A401" s="2">
        <v>43827.687534722223</v>
      </c>
      <c r="B401" s="1" t="s">
        <v>9</v>
      </c>
      <c r="C401" s="1"/>
      <c r="D401" s="1"/>
      <c r="E401" s="1">
        <v>200</v>
      </c>
      <c r="F401" s="1" t="s">
        <v>20</v>
      </c>
      <c r="G401" s="1"/>
      <c r="H401" s="1"/>
      <c r="I401" s="1"/>
      <c r="J401" s="1"/>
      <c r="K401" s="1">
        <v>200</v>
      </c>
      <c r="L401" s="3">
        <v>43823</v>
      </c>
      <c r="M401" s="4"/>
      <c r="N401" s="1">
        <v>3</v>
      </c>
      <c r="O401" s="1"/>
    </row>
    <row r="402" spans="1:15" ht="30" customHeight="1" thickBot="1" x14ac:dyDescent="0.35">
      <c r="A402" s="2">
        <v>43827.688344907408</v>
      </c>
      <c r="B402" s="1" t="s">
        <v>9</v>
      </c>
      <c r="C402" s="1"/>
      <c r="D402" s="1"/>
      <c r="E402" s="1">
        <v>50</v>
      </c>
      <c r="F402" s="1" t="s">
        <v>10</v>
      </c>
      <c r="G402" s="1" t="s">
        <v>37</v>
      </c>
      <c r="H402" s="1"/>
      <c r="I402" s="1"/>
      <c r="J402" s="1"/>
      <c r="K402" s="1" t="s">
        <v>99</v>
      </c>
      <c r="L402" s="3">
        <v>43823</v>
      </c>
      <c r="M402" s="4"/>
      <c r="N402" s="1">
        <v>119</v>
      </c>
      <c r="O402" s="1"/>
    </row>
    <row r="403" spans="1:15" ht="30" customHeight="1" thickBot="1" x14ac:dyDescent="0.35">
      <c r="A403" s="2">
        <v>43829.034467592595</v>
      </c>
      <c r="B403" s="1" t="s">
        <v>9</v>
      </c>
      <c r="C403" s="1"/>
      <c r="D403" s="1"/>
      <c r="E403" s="1">
        <v>9.5</v>
      </c>
      <c r="F403" s="1" t="s">
        <v>20</v>
      </c>
      <c r="G403" s="1"/>
      <c r="H403" s="1" t="s">
        <v>74</v>
      </c>
      <c r="I403" s="1"/>
      <c r="J403" s="1"/>
      <c r="K403" s="1" t="s">
        <v>385</v>
      </c>
      <c r="L403" s="3">
        <v>43824</v>
      </c>
      <c r="M403" s="4"/>
      <c r="N403" s="1">
        <v>1</v>
      </c>
      <c r="O403" s="1"/>
    </row>
    <row r="404" spans="1:15" ht="30" customHeight="1" thickBot="1" x14ac:dyDescent="0.35">
      <c r="A404" s="2">
        <v>43829.035590277781</v>
      </c>
      <c r="B404" s="1" t="s">
        <v>9</v>
      </c>
      <c r="C404" s="1"/>
      <c r="D404" s="1"/>
      <c r="E404" s="1">
        <v>25</v>
      </c>
      <c r="F404" s="1" t="s">
        <v>10</v>
      </c>
      <c r="G404" s="1" t="s">
        <v>24</v>
      </c>
      <c r="H404" s="1"/>
      <c r="I404" s="1"/>
      <c r="J404" s="1"/>
      <c r="K404" s="1" t="s">
        <v>386</v>
      </c>
      <c r="L404" s="3">
        <v>43824</v>
      </c>
      <c r="M404" s="4"/>
      <c r="N404" s="1">
        <v>1</v>
      </c>
      <c r="O404" s="1"/>
    </row>
    <row r="405" spans="1:15" ht="30" customHeight="1" thickBot="1" x14ac:dyDescent="0.35">
      <c r="A405" s="2">
        <v>43829.036111111112</v>
      </c>
      <c r="B405" s="1" t="s">
        <v>9</v>
      </c>
      <c r="C405" s="1"/>
      <c r="D405" s="1"/>
      <c r="E405" s="1">
        <v>106</v>
      </c>
      <c r="F405" s="1" t="s">
        <v>20</v>
      </c>
      <c r="G405" s="1"/>
      <c r="H405" s="1" t="s">
        <v>22</v>
      </c>
      <c r="I405" s="1"/>
      <c r="J405" s="1"/>
      <c r="K405" s="1" t="s">
        <v>387</v>
      </c>
      <c r="L405" s="3">
        <v>43824</v>
      </c>
      <c r="M405" s="4"/>
      <c r="N405" s="1">
        <v>1</v>
      </c>
      <c r="O405" s="1"/>
    </row>
    <row r="406" spans="1:15" ht="30" customHeight="1" thickBot="1" x14ac:dyDescent="0.35">
      <c r="A406" s="2">
        <v>43829.036863425928</v>
      </c>
      <c r="B406" s="1" t="s">
        <v>9</v>
      </c>
      <c r="C406" s="1"/>
      <c r="D406" s="1"/>
      <c r="E406" s="1">
        <v>11</v>
      </c>
      <c r="F406" s="1" t="s">
        <v>10</v>
      </c>
      <c r="G406" s="1" t="s">
        <v>10</v>
      </c>
      <c r="H406" s="1"/>
      <c r="I406" s="1"/>
      <c r="J406" s="1"/>
      <c r="K406" s="1" t="s">
        <v>388</v>
      </c>
      <c r="L406" s="3">
        <v>43824</v>
      </c>
      <c r="M406" s="4"/>
      <c r="N406" s="1">
        <v>1</v>
      </c>
      <c r="O406" s="1"/>
    </row>
    <row r="407" spans="1:15" ht="30" customHeight="1" thickBot="1" x14ac:dyDescent="0.35">
      <c r="A407" s="2">
        <v>43829.037349537037</v>
      </c>
      <c r="B407" s="1" t="s">
        <v>9</v>
      </c>
      <c r="C407" s="1"/>
      <c r="D407" s="1"/>
      <c r="E407" s="1">
        <v>15</v>
      </c>
      <c r="F407" s="1" t="s">
        <v>10</v>
      </c>
      <c r="G407" s="1" t="s">
        <v>10</v>
      </c>
      <c r="H407" s="1"/>
      <c r="I407" s="1"/>
      <c r="J407" s="1"/>
      <c r="K407" s="1" t="s">
        <v>389</v>
      </c>
      <c r="L407" s="3">
        <v>43824</v>
      </c>
      <c r="M407" s="4"/>
      <c r="N407" s="1">
        <v>1</v>
      </c>
      <c r="O407" s="1"/>
    </row>
    <row r="408" spans="1:15" ht="30" customHeight="1" thickBot="1" x14ac:dyDescent="0.35">
      <c r="A408" s="2">
        <v>43829.038078703707</v>
      </c>
      <c r="B408" s="1" t="s">
        <v>9</v>
      </c>
      <c r="C408" s="1"/>
      <c r="D408" s="1"/>
      <c r="E408" s="1">
        <v>3.68</v>
      </c>
      <c r="F408" s="1" t="s">
        <v>20</v>
      </c>
      <c r="G408" s="1"/>
      <c r="H408" s="1" t="s">
        <v>74</v>
      </c>
      <c r="I408" s="1"/>
      <c r="J408" s="1"/>
      <c r="K408" s="1" t="s">
        <v>390</v>
      </c>
      <c r="L408" s="3">
        <v>43824</v>
      </c>
      <c r="M408" s="4"/>
      <c r="N408" s="1">
        <v>1</v>
      </c>
      <c r="O408" s="1"/>
    </row>
    <row r="409" spans="1:15" ht="30" customHeight="1" thickBot="1" x14ac:dyDescent="0.35">
      <c r="A409" s="2">
        <v>43829.038425925923</v>
      </c>
      <c r="B409" s="1" t="s">
        <v>9</v>
      </c>
      <c r="C409" s="1"/>
      <c r="D409" s="1"/>
      <c r="E409" s="1">
        <v>12</v>
      </c>
      <c r="F409" s="1" t="s">
        <v>20</v>
      </c>
      <c r="G409" s="1"/>
      <c r="H409" s="1" t="s">
        <v>84</v>
      </c>
      <c r="I409" s="1"/>
      <c r="J409" s="1"/>
      <c r="K409" s="1" t="s">
        <v>391</v>
      </c>
      <c r="L409" s="3">
        <v>43824</v>
      </c>
      <c r="M409" s="4"/>
      <c r="N409" s="1">
        <v>1</v>
      </c>
      <c r="O409" s="1"/>
    </row>
    <row r="410" spans="1:15" ht="30" customHeight="1" thickBot="1" x14ac:dyDescent="0.35">
      <c r="A410" s="2">
        <v>43829.0387962963</v>
      </c>
      <c r="B410" s="1" t="s">
        <v>9</v>
      </c>
      <c r="C410" s="1"/>
      <c r="D410" s="1"/>
      <c r="E410" s="1">
        <v>10</v>
      </c>
      <c r="F410" s="1" t="s">
        <v>20</v>
      </c>
      <c r="G410" s="1"/>
      <c r="H410" s="1" t="s">
        <v>84</v>
      </c>
      <c r="I410" s="1"/>
      <c r="J410" s="1"/>
      <c r="K410" s="1" t="s">
        <v>392</v>
      </c>
      <c r="L410" s="3">
        <v>43824</v>
      </c>
      <c r="M410" s="4"/>
      <c r="N410" s="1">
        <v>1</v>
      </c>
      <c r="O410" s="1"/>
    </row>
    <row r="411" spans="1:15" ht="30" customHeight="1" thickBot="1" x14ac:dyDescent="0.35">
      <c r="A411" s="2">
        <v>43829.039166666669</v>
      </c>
      <c r="B411" s="1" t="s">
        <v>9</v>
      </c>
      <c r="C411" s="1"/>
      <c r="D411" s="1"/>
      <c r="E411" s="1">
        <v>63</v>
      </c>
      <c r="F411" s="1" t="s">
        <v>20</v>
      </c>
      <c r="G411" s="1"/>
      <c r="H411" s="1" t="s">
        <v>74</v>
      </c>
      <c r="I411" s="1"/>
      <c r="J411" s="1"/>
      <c r="K411" s="1" t="s">
        <v>393</v>
      </c>
      <c r="L411" s="3">
        <v>43824</v>
      </c>
      <c r="M411" s="4"/>
      <c r="N411" s="1">
        <v>1</v>
      </c>
      <c r="O411" s="1"/>
    </row>
    <row r="412" spans="1:15" ht="30" customHeight="1" thickBot="1" x14ac:dyDescent="0.35">
      <c r="A412" s="2">
        <v>43829.039548611108</v>
      </c>
      <c r="B412" s="1" t="s">
        <v>9</v>
      </c>
      <c r="C412" s="1"/>
      <c r="D412" s="1"/>
      <c r="E412" s="1">
        <v>32</v>
      </c>
      <c r="F412" s="1" t="s">
        <v>20</v>
      </c>
      <c r="G412" s="1"/>
      <c r="H412" s="1" t="s">
        <v>74</v>
      </c>
      <c r="I412" s="1"/>
      <c r="J412" s="1"/>
      <c r="K412" s="1" t="s">
        <v>394</v>
      </c>
      <c r="L412" s="3">
        <v>43824</v>
      </c>
      <c r="M412" s="4"/>
      <c r="N412" s="1">
        <v>1</v>
      </c>
      <c r="O412" s="1"/>
    </row>
    <row r="413" spans="1:15" ht="30" customHeight="1" thickBot="1" x14ac:dyDescent="0.35">
      <c r="A413" s="2">
        <v>43829.040069444447</v>
      </c>
      <c r="B413" s="1" t="s">
        <v>9</v>
      </c>
      <c r="C413" s="1"/>
      <c r="D413" s="1"/>
      <c r="E413" s="1">
        <v>81</v>
      </c>
      <c r="F413" s="1" t="s">
        <v>10</v>
      </c>
      <c r="G413" s="1" t="s">
        <v>10</v>
      </c>
      <c r="H413" s="1"/>
      <c r="I413" s="1"/>
      <c r="J413" s="1"/>
      <c r="K413" s="1" t="s">
        <v>395</v>
      </c>
      <c r="L413" s="3">
        <v>43824</v>
      </c>
      <c r="M413" s="4"/>
      <c r="N413" s="1">
        <v>1</v>
      </c>
      <c r="O413" s="1"/>
    </row>
    <row r="414" spans="1:15" ht="30" customHeight="1" thickBot="1" x14ac:dyDescent="0.35">
      <c r="A414" s="2">
        <v>43829.04042824074</v>
      </c>
      <c r="B414" s="1" t="s">
        <v>9</v>
      </c>
      <c r="C414" s="1"/>
      <c r="D414" s="1"/>
      <c r="E414" s="1">
        <v>43</v>
      </c>
      <c r="F414" s="1" t="s">
        <v>10</v>
      </c>
      <c r="G414" s="1" t="s">
        <v>10</v>
      </c>
      <c r="H414" s="1"/>
      <c r="I414" s="1"/>
      <c r="J414" s="1"/>
      <c r="K414" s="1" t="s">
        <v>396</v>
      </c>
      <c r="L414" s="3">
        <v>43824</v>
      </c>
      <c r="M414" s="4"/>
      <c r="N414" s="1">
        <v>1</v>
      </c>
      <c r="O414" s="1"/>
    </row>
    <row r="415" spans="1:15" ht="30" customHeight="1" thickBot="1" x14ac:dyDescent="0.35">
      <c r="A415" s="2">
        <v>43829.040949074071</v>
      </c>
      <c r="B415" s="1" t="s">
        <v>9</v>
      </c>
      <c r="C415" s="1"/>
      <c r="D415" s="1"/>
      <c r="E415" s="1">
        <v>8</v>
      </c>
      <c r="F415" s="1" t="s">
        <v>10</v>
      </c>
      <c r="G415" s="1" t="s">
        <v>10</v>
      </c>
      <c r="H415" s="1"/>
      <c r="I415" s="1"/>
      <c r="J415" s="1"/>
      <c r="K415" s="1" t="s">
        <v>397</v>
      </c>
      <c r="L415" s="3">
        <v>43824</v>
      </c>
      <c r="M415" s="4"/>
      <c r="N415" s="1">
        <v>1</v>
      </c>
      <c r="O415" s="1"/>
    </row>
    <row r="416" spans="1:15" ht="30" customHeight="1" thickBot="1" x14ac:dyDescent="0.35">
      <c r="A416" s="2">
        <v>43829.041412037041</v>
      </c>
      <c r="B416" s="1" t="s">
        <v>9</v>
      </c>
      <c r="C416" s="1"/>
      <c r="D416" s="1"/>
      <c r="E416" s="1">
        <v>25</v>
      </c>
      <c r="F416" s="1" t="s">
        <v>10</v>
      </c>
      <c r="G416" s="1" t="s">
        <v>10</v>
      </c>
      <c r="H416" s="1"/>
      <c r="I416" s="1"/>
      <c r="J416" s="1"/>
      <c r="K416" s="1" t="s">
        <v>398</v>
      </c>
      <c r="L416" s="3">
        <v>43825</v>
      </c>
      <c r="M416" s="4"/>
      <c r="N416" s="1">
        <v>1</v>
      </c>
      <c r="O416" s="1"/>
    </row>
    <row r="417" spans="1:15" ht="30" customHeight="1" thickBot="1" x14ac:dyDescent="0.35">
      <c r="A417" s="2">
        <v>43829.041956018518</v>
      </c>
      <c r="B417" s="1" t="s">
        <v>9</v>
      </c>
      <c r="C417" s="1"/>
      <c r="D417" s="1"/>
      <c r="E417" s="1">
        <v>160</v>
      </c>
      <c r="F417" s="1" t="s">
        <v>14</v>
      </c>
      <c r="G417" s="1"/>
      <c r="H417" s="1"/>
      <c r="I417" s="1" t="s">
        <v>14</v>
      </c>
      <c r="J417" s="1"/>
      <c r="K417" s="1" t="s">
        <v>399</v>
      </c>
      <c r="L417" s="3">
        <v>43825</v>
      </c>
      <c r="M417" s="4"/>
      <c r="N417" s="1">
        <v>1</v>
      </c>
      <c r="O417" s="1"/>
    </row>
    <row r="418" spans="1:15" ht="30" customHeight="1" thickBot="1" x14ac:dyDescent="0.35">
      <c r="A418" s="2">
        <v>43829.042731481481</v>
      </c>
      <c r="B418" s="1" t="s">
        <v>9</v>
      </c>
      <c r="C418" s="1"/>
      <c r="D418" s="1"/>
      <c r="E418" s="1">
        <v>500</v>
      </c>
      <c r="F418" s="1" t="s">
        <v>10</v>
      </c>
      <c r="G418" s="1" t="s">
        <v>10</v>
      </c>
      <c r="H418" s="1"/>
      <c r="I418" s="1"/>
      <c r="J418" s="1"/>
      <c r="K418" s="1" t="s">
        <v>400</v>
      </c>
      <c r="L418" s="3">
        <v>43824</v>
      </c>
      <c r="M418" s="4"/>
      <c r="N418" s="1">
        <v>1</v>
      </c>
      <c r="O418" s="1"/>
    </row>
    <row r="419" spans="1:15" ht="30" customHeight="1" thickBot="1" x14ac:dyDescent="0.35">
      <c r="A419" s="2">
        <v>43829.043506944443</v>
      </c>
      <c r="B419" s="1" t="s">
        <v>9</v>
      </c>
      <c r="C419" s="1"/>
      <c r="D419" s="1"/>
      <c r="E419" s="1">
        <v>150</v>
      </c>
      <c r="F419" s="1" t="s">
        <v>10</v>
      </c>
      <c r="G419" s="1" t="s">
        <v>10</v>
      </c>
      <c r="H419" s="1"/>
      <c r="I419" s="1"/>
      <c r="J419" s="1"/>
      <c r="K419" s="1" t="s">
        <v>401</v>
      </c>
      <c r="L419" s="3">
        <v>43825</v>
      </c>
      <c r="M419" s="4"/>
      <c r="N419" s="1">
        <v>1</v>
      </c>
      <c r="O419" s="1"/>
    </row>
    <row r="420" spans="1:15" ht="30" customHeight="1" thickBot="1" x14ac:dyDescent="0.35">
      <c r="A420" s="2">
        <v>43829.044178240743</v>
      </c>
      <c r="B420" s="1" t="s">
        <v>9</v>
      </c>
      <c r="C420" s="1"/>
      <c r="D420" s="1"/>
      <c r="E420" s="1">
        <v>80</v>
      </c>
      <c r="F420" s="1" t="s">
        <v>20</v>
      </c>
      <c r="G420" s="1"/>
      <c r="H420" s="1" t="s">
        <v>30</v>
      </c>
      <c r="I420" s="1"/>
      <c r="J420" s="1"/>
      <c r="K420" s="1" t="s">
        <v>402</v>
      </c>
      <c r="L420" s="3">
        <v>43825</v>
      </c>
      <c r="M420" s="4"/>
      <c r="N420" s="1">
        <v>1</v>
      </c>
      <c r="O420" s="1"/>
    </row>
    <row r="421" spans="1:15" ht="30" customHeight="1" thickBot="1" x14ac:dyDescent="0.35">
      <c r="A421" s="2">
        <v>43829.044849537036</v>
      </c>
      <c r="B421" s="1" t="s">
        <v>9</v>
      </c>
      <c r="C421" s="1"/>
      <c r="D421" s="1"/>
      <c r="E421" s="1">
        <v>27</v>
      </c>
      <c r="F421" s="1" t="s">
        <v>14</v>
      </c>
      <c r="G421" s="1"/>
      <c r="H421" s="1"/>
      <c r="I421" s="1" t="s">
        <v>53</v>
      </c>
      <c r="J421" s="1"/>
      <c r="K421" s="1" t="s">
        <v>403</v>
      </c>
      <c r="L421" s="3">
        <v>43826</v>
      </c>
      <c r="M421" s="4"/>
      <c r="N421" s="1">
        <v>1</v>
      </c>
      <c r="O421" s="1"/>
    </row>
    <row r="422" spans="1:15" ht="30" customHeight="1" thickBot="1" x14ac:dyDescent="0.35">
      <c r="A422" s="2">
        <v>43829.061678240738</v>
      </c>
      <c r="B422" s="1" t="s">
        <v>9</v>
      </c>
      <c r="C422" s="1"/>
      <c r="D422" s="1"/>
      <c r="E422" s="1">
        <v>12</v>
      </c>
      <c r="F422" s="1" t="s">
        <v>20</v>
      </c>
      <c r="G422" s="1"/>
      <c r="H422" s="1" t="s">
        <v>45</v>
      </c>
      <c r="I422" s="1"/>
      <c r="J422" s="1"/>
      <c r="K422" s="1" t="s">
        <v>99</v>
      </c>
      <c r="L422" s="3">
        <v>43828</v>
      </c>
      <c r="M422" s="4"/>
      <c r="N422" s="1">
        <v>119</v>
      </c>
      <c r="O422" s="1"/>
    </row>
    <row r="423" spans="1:15" ht="30" customHeight="1" thickBot="1" x14ac:dyDescent="0.35">
      <c r="A423" s="2">
        <v>43829.995092592595</v>
      </c>
      <c r="B423" s="1" t="s">
        <v>9</v>
      </c>
      <c r="C423" s="1"/>
      <c r="D423" s="1"/>
      <c r="E423" s="1">
        <v>33</v>
      </c>
      <c r="F423" s="1" t="s">
        <v>20</v>
      </c>
      <c r="G423" s="1"/>
      <c r="H423" s="1" t="s">
        <v>84</v>
      </c>
      <c r="I423" s="1"/>
      <c r="J423" s="1"/>
      <c r="K423" s="1" t="s">
        <v>404</v>
      </c>
      <c r="L423" s="3">
        <v>43829</v>
      </c>
      <c r="M423" s="4"/>
      <c r="N423" s="1">
        <v>1</v>
      </c>
      <c r="O423" s="1"/>
    </row>
    <row r="424" spans="1:15" ht="30" customHeight="1" thickBot="1" x14ac:dyDescent="0.35">
      <c r="A424" s="2">
        <v>43829.995428240742</v>
      </c>
      <c r="B424" s="1" t="s">
        <v>9</v>
      </c>
      <c r="C424" s="1"/>
      <c r="D424" s="1"/>
      <c r="E424" s="1">
        <v>29</v>
      </c>
      <c r="F424" s="1" t="s">
        <v>14</v>
      </c>
      <c r="G424" s="1"/>
      <c r="H424" s="1"/>
      <c r="I424" s="1" t="s">
        <v>254</v>
      </c>
      <c r="J424" s="1"/>
      <c r="K424" s="1" t="s">
        <v>405</v>
      </c>
      <c r="L424" s="3">
        <v>43829</v>
      </c>
      <c r="M424" s="4"/>
      <c r="N424" s="1">
        <v>1</v>
      </c>
      <c r="O424" s="1"/>
    </row>
    <row r="425" spans="1:15" ht="30" customHeight="1" thickBot="1" x14ac:dyDescent="0.35">
      <c r="A425" s="2">
        <v>43829.996296296296</v>
      </c>
      <c r="B425" s="1" t="s">
        <v>9</v>
      </c>
      <c r="C425" s="1"/>
      <c r="D425" s="1"/>
      <c r="E425" s="1">
        <v>200</v>
      </c>
      <c r="F425" s="1" t="s">
        <v>20</v>
      </c>
      <c r="G425" s="1"/>
      <c r="H425" s="1" t="s">
        <v>30</v>
      </c>
      <c r="I425" s="1"/>
      <c r="J425" s="1"/>
      <c r="K425" s="1" t="s">
        <v>406</v>
      </c>
      <c r="L425" s="3">
        <v>43829</v>
      </c>
      <c r="M425" s="4"/>
      <c r="N425" s="1">
        <v>1</v>
      </c>
      <c r="O425" s="1"/>
    </row>
    <row r="426" spans="1:15" ht="30" customHeight="1" thickBot="1" x14ac:dyDescent="0.35">
      <c r="A426" s="2">
        <v>43829.996736111112</v>
      </c>
      <c r="B426" s="1" t="s">
        <v>9</v>
      </c>
      <c r="C426" s="1"/>
      <c r="D426" s="1"/>
      <c r="E426" s="1">
        <v>15.3</v>
      </c>
      <c r="F426" s="1" t="s">
        <v>20</v>
      </c>
      <c r="G426" s="1"/>
      <c r="H426" s="1" t="s">
        <v>74</v>
      </c>
      <c r="I426" s="1"/>
      <c r="J426" s="1"/>
      <c r="K426" s="1" t="s">
        <v>407</v>
      </c>
      <c r="L426" s="3">
        <v>43829</v>
      </c>
      <c r="M426" s="4"/>
      <c r="N426" s="1">
        <v>1</v>
      </c>
      <c r="O426" s="1"/>
    </row>
    <row r="427" spans="1:15" ht="30" customHeight="1" thickBot="1" x14ac:dyDescent="0.35">
      <c r="A427" s="2">
        <v>43829.996979166666</v>
      </c>
      <c r="B427" s="1" t="s">
        <v>9</v>
      </c>
      <c r="C427" s="1"/>
      <c r="D427" s="1"/>
      <c r="E427" s="1">
        <v>25</v>
      </c>
      <c r="F427" s="1" t="s">
        <v>20</v>
      </c>
      <c r="G427" s="1"/>
      <c r="H427" s="1" t="s">
        <v>127</v>
      </c>
      <c r="I427" s="1"/>
      <c r="J427" s="1"/>
      <c r="K427" s="1" t="s">
        <v>99</v>
      </c>
      <c r="L427" s="3">
        <v>43829</v>
      </c>
      <c r="M427" s="4"/>
      <c r="N427" s="1">
        <v>119</v>
      </c>
      <c r="O427" s="1"/>
    </row>
    <row r="428" spans="1:15" ht="30" customHeight="1" thickBot="1" x14ac:dyDescent="0.35">
      <c r="A428" s="2">
        <v>43829.997303240743</v>
      </c>
      <c r="B428" s="1" t="s">
        <v>9</v>
      </c>
      <c r="C428" s="1"/>
      <c r="D428" s="1"/>
      <c r="E428" s="1">
        <v>105</v>
      </c>
      <c r="F428" s="1" t="s">
        <v>20</v>
      </c>
      <c r="G428" s="1"/>
      <c r="H428" s="1" t="s">
        <v>22</v>
      </c>
      <c r="I428" s="1"/>
      <c r="J428" s="1"/>
      <c r="K428" s="1" t="s">
        <v>408</v>
      </c>
      <c r="L428" s="3">
        <v>43829</v>
      </c>
      <c r="M428" s="4"/>
      <c r="N428" s="1">
        <v>1</v>
      </c>
      <c r="O428" s="1"/>
    </row>
    <row r="429" spans="1:15" ht="30" customHeight="1" thickBot="1" x14ac:dyDescent="0.35">
      <c r="A429" s="2">
        <v>43829.998020833336</v>
      </c>
      <c r="B429" s="1" t="s">
        <v>9</v>
      </c>
      <c r="C429" s="1"/>
      <c r="D429" s="1"/>
      <c r="E429" s="1">
        <v>100</v>
      </c>
      <c r="F429" s="1" t="s">
        <v>14</v>
      </c>
      <c r="G429" s="1"/>
      <c r="H429" s="1"/>
      <c r="I429" s="1" t="s">
        <v>53</v>
      </c>
      <c r="J429" s="1"/>
      <c r="K429" s="1" t="s">
        <v>409</v>
      </c>
      <c r="L429" s="3">
        <v>43829</v>
      </c>
      <c r="M429" s="4"/>
      <c r="N429" s="1">
        <v>1</v>
      </c>
      <c r="O429" s="1"/>
    </row>
    <row r="430" spans="1:15" ht="30" customHeight="1" thickBot="1" x14ac:dyDescent="0.35">
      <c r="A430" s="2">
        <v>43829.998900462961</v>
      </c>
      <c r="B430" s="1" t="s">
        <v>9</v>
      </c>
      <c r="C430" s="1"/>
      <c r="D430" s="1"/>
      <c r="E430" s="1">
        <v>80</v>
      </c>
      <c r="F430" s="1" t="s">
        <v>20</v>
      </c>
      <c r="G430" s="1"/>
      <c r="H430" s="1" t="s">
        <v>74</v>
      </c>
      <c r="I430" s="1"/>
      <c r="J430" s="1"/>
      <c r="K430" s="1" t="s">
        <v>410</v>
      </c>
      <c r="L430" s="3">
        <v>43829</v>
      </c>
      <c r="M430" s="4"/>
      <c r="N430" s="1">
        <v>1</v>
      </c>
      <c r="O430" s="1"/>
    </row>
    <row r="431" spans="1:15" ht="30" customHeight="1" thickBot="1" x14ac:dyDescent="0.35">
      <c r="A431" s="2">
        <v>43829.999328703707</v>
      </c>
      <c r="B431" s="1" t="s">
        <v>9</v>
      </c>
      <c r="C431" s="1"/>
      <c r="D431" s="1"/>
      <c r="E431" s="1">
        <v>66</v>
      </c>
      <c r="F431" s="1" t="s">
        <v>20</v>
      </c>
      <c r="G431" s="1"/>
      <c r="H431" s="1" t="s">
        <v>74</v>
      </c>
      <c r="I431" s="1"/>
      <c r="J431" s="1"/>
      <c r="K431" s="1" t="s">
        <v>411</v>
      </c>
      <c r="L431" s="3">
        <v>43829</v>
      </c>
      <c r="M431" s="4"/>
      <c r="N431" s="1">
        <v>1</v>
      </c>
      <c r="O431" s="1"/>
    </row>
    <row r="432" spans="1:15" ht="30" customHeight="1" thickBot="1" x14ac:dyDescent="0.35">
      <c r="A432" s="2">
        <v>43829.9999537037</v>
      </c>
      <c r="B432" s="1" t="s">
        <v>9</v>
      </c>
      <c r="C432" s="1"/>
      <c r="D432" s="1"/>
      <c r="E432" s="1">
        <v>20</v>
      </c>
      <c r="F432" s="1" t="s">
        <v>20</v>
      </c>
      <c r="G432" s="1"/>
      <c r="H432" s="1" t="s">
        <v>22</v>
      </c>
      <c r="I432" s="1"/>
      <c r="J432" s="1"/>
      <c r="K432" s="1" t="s">
        <v>412</v>
      </c>
      <c r="L432" s="3">
        <v>43829</v>
      </c>
      <c r="M432" s="4"/>
      <c r="N432" s="1">
        <v>1</v>
      </c>
      <c r="O432" s="1"/>
    </row>
    <row r="433" spans="1:15" ht="30" customHeight="1" thickBot="1" x14ac:dyDescent="0.35">
      <c r="A433" s="2">
        <v>43830.000358796293</v>
      </c>
      <c r="B433" s="1" t="s">
        <v>9</v>
      </c>
      <c r="C433" s="1"/>
      <c r="D433" s="1"/>
      <c r="E433" s="1">
        <v>400</v>
      </c>
      <c r="F433" s="1" t="s">
        <v>10</v>
      </c>
      <c r="G433" s="1" t="s">
        <v>37</v>
      </c>
      <c r="H433" s="1"/>
      <c r="I433" s="1"/>
      <c r="J433" s="1"/>
      <c r="K433" s="1" t="s">
        <v>413</v>
      </c>
      <c r="L433" s="3">
        <v>43829</v>
      </c>
      <c r="M433" s="4"/>
      <c r="N433" s="1">
        <v>1</v>
      </c>
      <c r="O433" s="1"/>
    </row>
    <row r="434" spans="1:15" ht="30" customHeight="1" thickBot="1" x14ac:dyDescent="0.35">
      <c r="A434" s="2">
        <v>43830.000706018516</v>
      </c>
      <c r="B434" s="1" t="s">
        <v>9</v>
      </c>
      <c r="C434" s="1"/>
      <c r="D434" s="1"/>
      <c r="E434" s="1">
        <v>400</v>
      </c>
      <c r="F434" s="1" t="s">
        <v>10</v>
      </c>
      <c r="G434" s="1" t="s">
        <v>10</v>
      </c>
      <c r="H434" s="1"/>
      <c r="I434" s="1"/>
      <c r="J434" s="1"/>
      <c r="K434" s="1" t="s">
        <v>414</v>
      </c>
      <c r="L434" s="3">
        <v>43829</v>
      </c>
      <c r="M434" s="4"/>
      <c r="N434" s="1">
        <v>1</v>
      </c>
      <c r="O434" s="1"/>
    </row>
    <row r="435" spans="1:15" ht="30" customHeight="1" thickBot="1" x14ac:dyDescent="0.35">
      <c r="A435" s="2">
        <v>43830.00105324074</v>
      </c>
      <c r="B435" s="1" t="s">
        <v>9</v>
      </c>
      <c r="C435" s="1"/>
      <c r="D435" s="1"/>
      <c r="E435" s="5">
        <v>2211</v>
      </c>
      <c r="F435" s="1" t="s">
        <v>14</v>
      </c>
      <c r="G435" s="1"/>
      <c r="H435" s="1"/>
      <c r="I435" s="1" t="s">
        <v>14</v>
      </c>
      <c r="J435" s="1"/>
      <c r="K435" s="1" t="s">
        <v>415</v>
      </c>
      <c r="L435" s="3">
        <v>43829</v>
      </c>
      <c r="M435" s="4"/>
      <c r="N435" s="1">
        <v>1</v>
      </c>
      <c r="O435" s="1"/>
    </row>
    <row r="436" spans="1:15" ht="30" customHeight="1" thickBot="1" x14ac:dyDescent="0.35">
      <c r="A436" s="2">
        <v>43830.862696759257</v>
      </c>
      <c r="B436" s="1" t="s">
        <v>9</v>
      </c>
      <c r="C436" s="1"/>
      <c r="D436" s="1"/>
      <c r="E436" s="1">
        <v>138</v>
      </c>
      <c r="F436" s="1" t="s">
        <v>20</v>
      </c>
      <c r="G436" s="1"/>
      <c r="H436" s="1" t="s">
        <v>30</v>
      </c>
      <c r="I436" s="1"/>
      <c r="J436" s="1"/>
      <c r="K436" s="1" t="s">
        <v>416</v>
      </c>
      <c r="L436" s="3">
        <v>43828</v>
      </c>
      <c r="M436" s="4"/>
      <c r="N436" s="1">
        <v>1</v>
      </c>
      <c r="O436" s="1"/>
    </row>
    <row r="437" spans="1:15" ht="30" customHeight="1" thickBot="1" x14ac:dyDescent="0.35">
      <c r="A437" s="2">
        <v>43830.863078703704</v>
      </c>
      <c r="B437" s="1" t="s">
        <v>9</v>
      </c>
      <c r="C437" s="1"/>
      <c r="D437" s="1"/>
      <c r="E437" s="1">
        <v>184</v>
      </c>
      <c r="F437" s="1" t="s">
        <v>20</v>
      </c>
      <c r="G437" s="1"/>
      <c r="H437" s="1" t="s">
        <v>30</v>
      </c>
      <c r="I437" s="1"/>
      <c r="J437" s="1"/>
      <c r="K437" s="1" t="s">
        <v>417</v>
      </c>
      <c r="L437" s="3">
        <v>43828</v>
      </c>
      <c r="M437" s="4"/>
      <c r="N437" s="1">
        <v>1</v>
      </c>
      <c r="O437" s="1"/>
    </row>
    <row r="438" spans="1:15" ht="30" customHeight="1" thickBot="1" x14ac:dyDescent="0.35">
      <c r="A438" s="2">
        <v>43830.863634259258</v>
      </c>
      <c r="B438" s="1" t="s">
        <v>9</v>
      </c>
      <c r="C438" s="1"/>
      <c r="D438" s="1"/>
      <c r="E438" s="1">
        <v>34.25</v>
      </c>
      <c r="F438" s="1" t="s">
        <v>10</v>
      </c>
      <c r="G438" s="1" t="s">
        <v>10</v>
      </c>
      <c r="H438" s="1"/>
      <c r="I438" s="1"/>
      <c r="J438" s="1"/>
      <c r="K438" s="1" t="s">
        <v>418</v>
      </c>
      <c r="L438" s="3">
        <v>43828</v>
      </c>
      <c r="M438" s="4"/>
      <c r="N438" s="1">
        <v>1</v>
      </c>
      <c r="O438" s="1"/>
    </row>
    <row r="439" spans="1:15" ht="30" customHeight="1" thickBot="1" x14ac:dyDescent="0.35">
      <c r="A439" s="2">
        <v>43830.864236111112</v>
      </c>
      <c r="B439" s="1" t="s">
        <v>9</v>
      </c>
      <c r="C439" s="1"/>
      <c r="D439" s="1"/>
      <c r="E439" s="1">
        <v>25</v>
      </c>
      <c r="F439" s="1" t="s">
        <v>14</v>
      </c>
      <c r="G439" s="1"/>
      <c r="H439" s="1"/>
      <c r="I439" s="1" t="s">
        <v>14</v>
      </c>
      <c r="J439" s="1"/>
      <c r="K439" s="1" t="s">
        <v>419</v>
      </c>
      <c r="L439" s="3">
        <v>43828</v>
      </c>
      <c r="M439" s="4"/>
      <c r="N439" s="1">
        <v>1</v>
      </c>
      <c r="O439" s="1"/>
    </row>
    <row r="440" spans="1:15" ht="30" customHeight="1" thickBot="1" x14ac:dyDescent="0.35">
      <c r="A440" s="2">
        <v>43830.864722222221</v>
      </c>
      <c r="B440" s="1" t="s">
        <v>17</v>
      </c>
      <c r="C440" s="1">
        <v>150</v>
      </c>
      <c r="D440" s="1" t="s">
        <v>18</v>
      </c>
      <c r="E440" s="1"/>
      <c r="F440" s="1"/>
      <c r="G440" s="1"/>
      <c r="H440" s="1"/>
      <c r="I440" s="1"/>
      <c r="J440" s="1"/>
      <c r="K440" s="1" t="s">
        <v>420</v>
      </c>
      <c r="L440" s="3">
        <v>43828</v>
      </c>
      <c r="M440" s="4"/>
      <c r="N440" s="1">
        <v>1</v>
      </c>
      <c r="O440" s="1"/>
    </row>
    <row r="441" spans="1:15" ht="30" customHeight="1" thickBot="1" x14ac:dyDescent="0.35">
      <c r="A441" s="2">
        <v>43830.86513888889</v>
      </c>
      <c r="B441" s="1" t="s">
        <v>9</v>
      </c>
      <c r="C441" s="1"/>
      <c r="D441" s="1"/>
      <c r="E441" s="1">
        <v>25</v>
      </c>
      <c r="F441" s="1" t="s">
        <v>20</v>
      </c>
      <c r="G441" s="1"/>
      <c r="H441" s="1" t="s">
        <v>22</v>
      </c>
      <c r="I441" s="1"/>
      <c r="J441" s="1"/>
      <c r="K441" s="1" t="s">
        <v>421</v>
      </c>
      <c r="L441" s="3">
        <v>43828</v>
      </c>
      <c r="M441" s="4"/>
      <c r="N441" s="1">
        <v>1</v>
      </c>
      <c r="O441" s="1"/>
    </row>
    <row r="442" spans="1:15" ht="30" customHeight="1" thickBot="1" x14ac:dyDescent="0.35">
      <c r="A442" s="2">
        <v>43830.86550925926</v>
      </c>
      <c r="B442" s="1" t="s">
        <v>9</v>
      </c>
      <c r="C442" s="1"/>
      <c r="D442" s="1"/>
      <c r="E442" s="1">
        <v>29</v>
      </c>
      <c r="F442" s="1" t="s">
        <v>14</v>
      </c>
      <c r="G442" s="1"/>
      <c r="H442" s="1"/>
      <c r="I442" s="1" t="s">
        <v>254</v>
      </c>
      <c r="J442" s="1"/>
      <c r="K442" s="1" t="s">
        <v>422</v>
      </c>
      <c r="L442" s="3">
        <v>43828</v>
      </c>
      <c r="M442" s="4"/>
      <c r="N442" s="1">
        <v>1</v>
      </c>
      <c r="O442" s="1"/>
    </row>
    <row r="443" spans="1:15" ht="30" customHeight="1" thickBot="1" x14ac:dyDescent="0.35">
      <c r="A443" s="2">
        <v>43830.866064814814</v>
      </c>
      <c r="B443" s="1" t="s">
        <v>9</v>
      </c>
      <c r="C443" s="1"/>
      <c r="D443" s="1"/>
      <c r="E443" s="1">
        <v>23</v>
      </c>
      <c r="F443" s="1" t="s">
        <v>10</v>
      </c>
      <c r="G443" s="1" t="s">
        <v>10</v>
      </c>
      <c r="H443" s="1"/>
      <c r="I443" s="1"/>
      <c r="J443" s="1"/>
      <c r="K443" s="1" t="s">
        <v>423</v>
      </c>
      <c r="L443" s="3">
        <v>43828</v>
      </c>
      <c r="M443" s="4"/>
      <c r="N443" s="1">
        <v>1</v>
      </c>
      <c r="O443" s="1"/>
    </row>
    <row r="444" spans="1:15" ht="30" customHeight="1" thickBot="1" x14ac:dyDescent="0.35">
      <c r="A444" s="2">
        <v>43830.867268518516</v>
      </c>
      <c r="B444" s="1" t="s">
        <v>9</v>
      </c>
      <c r="C444" s="1"/>
      <c r="D444" s="1"/>
      <c r="E444" s="1">
        <v>56</v>
      </c>
      <c r="F444" s="1" t="s">
        <v>10</v>
      </c>
      <c r="G444" s="1" t="s">
        <v>10</v>
      </c>
      <c r="H444" s="1"/>
      <c r="I444" s="1"/>
      <c r="J444" s="1"/>
      <c r="K444" s="1" t="s">
        <v>424</v>
      </c>
      <c r="L444" s="3">
        <v>43827</v>
      </c>
      <c r="M444" s="4"/>
      <c r="N444" s="1">
        <v>1</v>
      </c>
      <c r="O444" s="1"/>
    </row>
    <row r="445" spans="1:15" ht="30" customHeight="1" thickBot="1" x14ac:dyDescent="0.35">
      <c r="A445" s="2">
        <v>43830.867627314816</v>
      </c>
      <c r="B445" s="1" t="s">
        <v>9</v>
      </c>
      <c r="C445" s="1"/>
      <c r="D445" s="1"/>
      <c r="E445" s="1">
        <v>56</v>
      </c>
      <c r="F445" s="1" t="s">
        <v>14</v>
      </c>
      <c r="G445" s="1"/>
      <c r="H445" s="1"/>
      <c r="I445" s="1" t="s">
        <v>14</v>
      </c>
      <c r="J445" s="1"/>
      <c r="K445" s="1" t="s">
        <v>425</v>
      </c>
      <c r="L445" s="3">
        <v>43827</v>
      </c>
      <c r="M445" s="4"/>
      <c r="N445" s="1">
        <v>1</v>
      </c>
      <c r="O445" s="1"/>
    </row>
    <row r="446" spans="1:15" ht="30" customHeight="1" thickBot="1" x14ac:dyDescent="0.35">
      <c r="A446" s="2">
        <v>43830.867974537039</v>
      </c>
      <c r="B446" s="1" t="s">
        <v>17</v>
      </c>
      <c r="C446" s="1">
        <v>200</v>
      </c>
      <c r="D446" s="1" t="s">
        <v>18</v>
      </c>
      <c r="E446" s="1"/>
      <c r="F446" s="1"/>
      <c r="G446" s="1"/>
      <c r="H446" s="1"/>
      <c r="I446" s="1"/>
      <c r="J446" s="1"/>
      <c r="K446" s="1" t="s">
        <v>426</v>
      </c>
      <c r="L446" s="3">
        <v>43827</v>
      </c>
      <c r="M446" s="4"/>
      <c r="N446" s="1">
        <v>1</v>
      </c>
      <c r="O446" s="1"/>
    </row>
    <row r="447" spans="1:15" ht="30" customHeight="1" thickBot="1" x14ac:dyDescent="0.35">
      <c r="A447" s="2">
        <v>43830.868310185186</v>
      </c>
      <c r="B447" s="1" t="s">
        <v>9</v>
      </c>
      <c r="C447" s="1"/>
      <c r="D447" s="1"/>
      <c r="E447" s="1">
        <v>16</v>
      </c>
      <c r="F447" s="1" t="s">
        <v>20</v>
      </c>
      <c r="G447" s="1"/>
      <c r="H447" s="1" t="s">
        <v>84</v>
      </c>
      <c r="I447" s="1"/>
      <c r="J447" s="1"/>
      <c r="K447" s="1" t="s">
        <v>427</v>
      </c>
      <c r="L447" s="3">
        <v>43827</v>
      </c>
      <c r="M447" s="4"/>
      <c r="N447" s="1">
        <v>1</v>
      </c>
      <c r="O447" s="1"/>
    </row>
    <row r="448" spans="1:15" ht="30" customHeight="1" thickBot="1" x14ac:dyDescent="0.35">
      <c r="A448" s="2">
        <v>43830.888877314814</v>
      </c>
      <c r="B448" s="1" t="s">
        <v>9</v>
      </c>
      <c r="C448" s="1"/>
      <c r="D448" s="1"/>
      <c r="E448" s="1">
        <v>81</v>
      </c>
      <c r="F448" s="1" t="s">
        <v>20</v>
      </c>
      <c r="G448" s="1"/>
      <c r="H448" s="1" t="s">
        <v>74</v>
      </c>
      <c r="I448" s="1"/>
      <c r="J448" s="1"/>
      <c r="K448" s="1" t="s">
        <v>428</v>
      </c>
      <c r="L448" s="3">
        <v>43827</v>
      </c>
      <c r="M448" s="4"/>
      <c r="N448" s="1">
        <v>1</v>
      </c>
      <c r="O448" s="1"/>
    </row>
    <row r="449" spans="1:15" ht="30" customHeight="1" thickBot="1" x14ac:dyDescent="0.35">
      <c r="A449" s="2">
        <v>43830.91028935185</v>
      </c>
      <c r="B449" s="1" t="s">
        <v>9</v>
      </c>
      <c r="C449" s="1"/>
      <c r="D449" s="1"/>
      <c r="E449" s="1">
        <v>12</v>
      </c>
      <c r="F449" s="1" t="s">
        <v>10</v>
      </c>
      <c r="G449" s="1" t="s">
        <v>10</v>
      </c>
      <c r="H449" s="1"/>
      <c r="I449" s="1"/>
      <c r="J449" s="1"/>
      <c r="K449" s="1" t="s">
        <v>429</v>
      </c>
      <c r="L449" s="3">
        <v>43826</v>
      </c>
      <c r="M449" s="4"/>
      <c r="N449" s="1">
        <v>1</v>
      </c>
      <c r="O449" s="1"/>
    </row>
    <row r="450" spans="1:15" ht="30" customHeight="1" thickBot="1" x14ac:dyDescent="0.35">
      <c r="A450" s="2">
        <v>43830.910833333335</v>
      </c>
      <c r="B450" s="1" t="s">
        <v>9</v>
      </c>
      <c r="C450" s="1"/>
      <c r="D450" s="1"/>
      <c r="E450" s="1">
        <v>30</v>
      </c>
      <c r="F450" s="1" t="s">
        <v>10</v>
      </c>
      <c r="G450" s="1" t="s">
        <v>24</v>
      </c>
      <c r="H450" s="1"/>
      <c r="I450" s="1"/>
      <c r="J450" s="1"/>
      <c r="K450" s="1" t="s">
        <v>430</v>
      </c>
      <c r="L450" s="3">
        <v>43826</v>
      </c>
      <c r="M450" s="4"/>
      <c r="N450" s="1">
        <v>1</v>
      </c>
      <c r="O450" s="1"/>
    </row>
    <row r="451" spans="1:15" ht="30" customHeight="1" thickBot="1" x14ac:dyDescent="0.35">
      <c r="A451" s="2">
        <v>43830.911261574074</v>
      </c>
      <c r="B451" s="1" t="s">
        <v>9</v>
      </c>
      <c r="C451" s="1"/>
      <c r="D451" s="1"/>
      <c r="E451" s="1">
        <v>22</v>
      </c>
      <c r="F451" s="1" t="s">
        <v>14</v>
      </c>
      <c r="G451" s="1"/>
      <c r="H451" s="1"/>
      <c r="I451" s="1" t="s">
        <v>254</v>
      </c>
      <c r="J451" s="1"/>
      <c r="K451" s="1" t="s">
        <v>431</v>
      </c>
      <c r="L451" s="3">
        <v>43826</v>
      </c>
      <c r="M451" s="4"/>
      <c r="N451" s="1">
        <v>1</v>
      </c>
      <c r="O451" s="1"/>
    </row>
    <row r="452" spans="1:15" ht="30" customHeight="1" thickBot="1" x14ac:dyDescent="0.35">
      <c r="A452" s="2">
        <v>43830.911631944444</v>
      </c>
      <c r="B452" s="1" t="s">
        <v>9</v>
      </c>
      <c r="C452" s="1"/>
      <c r="D452" s="1"/>
      <c r="E452" s="1">
        <v>20</v>
      </c>
      <c r="F452" s="1" t="s">
        <v>20</v>
      </c>
      <c r="G452" s="1"/>
      <c r="H452" s="1" t="s">
        <v>306</v>
      </c>
      <c r="I452" s="1"/>
      <c r="J452" s="1"/>
      <c r="K452" s="1" t="s">
        <v>432</v>
      </c>
      <c r="L452" s="3">
        <v>43826</v>
      </c>
      <c r="M452" s="4"/>
      <c r="N452" s="1">
        <v>1</v>
      </c>
      <c r="O452" s="1"/>
    </row>
    <row r="453" spans="1:15" ht="30" customHeight="1" thickBot="1" x14ac:dyDescent="0.35">
      <c r="A453" s="2">
        <v>43830.912511574075</v>
      </c>
      <c r="B453" s="1" t="s">
        <v>9</v>
      </c>
      <c r="C453" s="1"/>
      <c r="D453" s="1"/>
      <c r="E453" s="1">
        <v>23</v>
      </c>
      <c r="F453" s="1" t="s">
        <v>20</v>
      </c>
      <c r="G453" s="1"/>
      <c r="H453" s="1" t="s">
        <v>74</v>
      </c>
      <c r="I453" s="1"/>
      <c r="J453" s="1"/>
      <c r="K453" s="1" t="s">
        <v>433</v>
      </c>
      <c r="L453" s="3">
        <v>43822</v>
      </c>
      <c r="M453" s="4"/>
      <c r="N453" s="1">
        <v>1</v>
      </c>
      <c r="O453" s="1"/>
    </row>
    <row r="454" spans="1:15" ht="30" customHeight="1" thickBot="1" x14ac:dyDescent="0.35">
      <c r="A454" s="2">
        <v>43830.913136574076</v>
      </c>
      <c r="B454" s="1" t="s">
        <v>9</v>
      </c>
      <c r="C454" s="1"/>
      <c r="D454" s="1"/>
      <c r="E454" s="1">
        <v>124</v>
      </c>
      <c r="F454" s="1" t="s">
        <v>10</v>
      </c>
      <c r="G454" s="1" t="s">
        <v>10</v>
      </c>
      <c r="H454" s="1"/>
      <c r="I454" s="1"/>
      <c r="J454" s="1"/>
      <c r="K454" s="1" t="s">
        <v>434</v>
      </c>
      <c r="L454" s="3">
        <v>43826</v>
      </c>
      <c r="M454" s="4"/>
      <c r="N454" s="1">
        <v>1</v>
      </c>
      <c r="O454" s="1"/>
    </row>
    <row r="455" spans="1:15" ht="30" customHeight="1" thickBot="1" x14ac:dyDescent="0.35">
      <c r="A455" s="2">
        <v>43830.933171296296</v>
      </c>
      <c r="B455" s="1" t="s">
        <v>9</v>
      </c>
      <c r="C455" s="1"/>
      <c r="D455" s="1"/>
      <c r="E455" s="1">
        <v>286</v>
      </c>
      <c r="F455" s="1" t="s">
        <v>14</v>
      </c>
      <c r="G455" s="1"/>
      <c r="H455" s="1"/>
      <c r="I455" s="1" t="s">
        <v>14</v>
      </c>
      <c r="J455" s="1"/>
      <c r="K455" s="1" t="s">
        <v>435</v>
      </c>
      <c r="L455" s="3">
        <v>43830</v>
      </c>
      <c r="M455" s="4"/>
      <c r="N455" s="1">
        <v>1</v>
      </c>
      <c r="O455" s="1"/>
    </row>
    <row r="456" spans="1:15" ht="30" customHeight="1" thickBot="1" x14ac:dyDescent="0.35">
      <c r="A456" s="2">
        <v>43830.933993055558</v>
      </c>
      <c r="B456" s="1" t="s">
        <v>9</v>
      </c>
      <c r="C456" s="1"/>
      <c r="D456" s="1"/>
      <c r="E456" s="1">
        <v>189</v>
      </c>
      <c r="F456" s="1" t="s">
        <v>14</v>
      </c>
      <c r="G456" s="1"/>
      <c r="H456" s="1"/>
      <c r="I456" s="1" t="s">
        <v>14</v>
      </c>
      <c r="J456" s="1"/>
      <c r="K456" s="1" t="s">
        <v>436</v>
      </c>
      <c r="L456" s="3">
        <v>43830</v>
      </c>
      <c r="M456" s="4"/>
      <c r="N456" s="1">
        <v>1</v>
      </c>
      <c r="O456" s="1"/>
    </row>
    <row r="457" spans="1:15" ht="30" customHeight="1" thickBot="1" x14ac:dyDescent="0.35">
      <c r="A457" s="2">
        <v>43830.934398148151</v>
      </c>
      <c r="B457" s="1" t="s">
        <v>9</v>
      </c>
      <c r="C457" s="1"/>
      <c r="D457" s="1"/>
      <c r="E457" s="1">
        <v>189</v>
      </c>
      <c r="F457" s="1" t="s">
        <v>14</v>
      </c>
      <c r="G457" s="1"/>
      <c r="H457" s="1"/>
      <c r="I457" s="1" t="s">
        <v>14</v>
      </c>
      <c r="J457" s="1"/>
      <c r="K457" s="1" t="s">
        <v>437</v>
      </c>
      <c r="L457" s="3">
        <v>43830</v>
      </c>
      <c r="M457" s="4"/>
      <c r="N457" s="1">
        <v>1</v>
      </c>
      <c r="O457" s="1"/>
    </row>
    <row r="458" spans="1:15" ht="30" customHeight="1" thickBot="1" x14ac:dyDescent="0.35">
      <c r="A458" s="2">
        <v>43830.934861111113</v>
      </c>
      <c r="B458" s="1" t="s">
        <v>9</v>
      </c>
      <c r="C458" s="1"/>
      <c r="D458" s="1"/>
      <c r="E458" s="1">
        <v>50</v>
      </c>
      <c r="F458" s="1" t="s">
        <v>20</v>
      </c>
      <c r="G458" s="1"/>
      <c r="H458" s="1" t="s">
        <v>156</v>
      </c>
      <c r="I458" s="1"/>
      <c r="J458" s="1"/>
      <c r="K458" s="1" t="s">
        <v>438</v>
      </c>
      <c r="L458" s="3">
        <v>43830</v>
      </c>
      <c r="M458" s="4"/>
      <c r="N458" s="1">
        <v>1</v>
      </c>
      <c r="O458" s="1"/>
    </row>
    <row r="459" spans="1:15" ht="30" customHeight="1" thickBot="1" x14ac:dyDescent="0.35">
      <c r="A459" s="2">
        <v>43830.935185185182</v>
      </c>
      <c r="B459" s="1" t="s">
        <v>9</v>
      </c>
      <c r="C459" s="1"/>
      <c r="D459" s="1"/>
      <c r="E459" s="1">
        <v>62</v>
      </c>
      <c r="F459" s="1" t="s">
        <v>10</v>
      </c>
      <c r="G459" s="1" t="s">
        <v>10</v>
      </c>
      <c r="H459" s="1"/>
      <c r="I459" s="1"/>
      <c r="J459" s="1"/>
      <c r="K459" s="1" t="s">
        <v>439</v>
      </c>
      <c r="L459" s="3">
        <v>43830</v>
      </c>
      <c r="M459" s="4"/>
      <c r="N459" s="1">
        <v>1</v>
      </c>
      <c r="O459" s="1"/>
    </row>
    <row r="460" spans="1:15" ht="30" customHeight="1" thickBot="1" x14ac:dyDescent="0.35">
      <c r="A460" s="2">
        <v>43830.935636574075</v>
      </c>
      <c r="B460" s="1" t="s">
        <v>9</v>
      </c>
      <c r="C460" s="1"/>
      <c r="D460" s="1"/>
      <c r="E460" s="1">
        <v>25</v>
      </c>
      <c r="F460" s="1" t="s">
        <v>20</v>
      </c>
      <c r="G460" s="1"/>
      <c r="H460" s="1" t="s">
        <v>306</v>
      </c>
      <c r="I460" s="1"/>
      <c r="J460" s="1"/>
      <c r="K460" s="1" t="s">
        <v>440</v>
      </c>
      <c r="L460" s="3">
        <v>43830</v>
      </c>
      <c r="M460" s="4"/>
      <c r="N460" s="1">
        <v>1</v>
      </c>
      <c r="O460" s="1"/>
    </row>
    <row r="461" spans="1:15" ht="30" customHeight="1" thickBot="1" x14ac:dyDescent="0.35">
      <c r="A461" s="2">
        <v>43830.935983796298</v>
      </c>
      <c r="B461" s="1" t="s">
        <v>9</v>
      </c>
      <c r="C461" s="1"/>
      <c r="D461" s="1"/>
      <c r="E461" s="1">
        <v>50.65</v>
      </c>
      <c r="F461" s="1" t="s">
        <v>10</v>
      </c>
      <c r="G461" s="1" t="s">
        <v>10</v>
      </c>
      <c r="H461" s="1"/>
      <c r="I461" s="1"/>
      <c r="J461" s="1"/>
      <c r="K461" s="1" t="s">
        <v>441</v>
      </c>
      <c r="L461" s="3">
        <v>43830</v>
      </c>
      <c r="M461" s="4"/>
      <c r="N461" s="1">
        <v>1</v>
      </c>
      <c r="O461" s="1"/>
    </row>
    <row r="462" spans="1:15" ht="30" customHeight="1" thickBot="1" x14ac:dyDescent="0.35">
      <c r="A462" s="2">
        <v>43830.936377314814</v>
      </c>
      <c r="B462" s="1" t="s">
        <v>9</v>
      </c>
      <c r="C462" s="1"/>
      <c r="D462" s="1"/>
      <c r="E462" s="1">
        <v>30</v>
      </c>
      <c r="F462" s="1" t="s">
        <v>14</v>
      </c>
      <c r="G462" s="1"/>
      <c r="H462" s="1"/>
      <c r="I462" s="1" t="s">
        <v>14</v>
      </c>
      <c r="J462" s="1"/>
      <c r="K462" s="1" t="s">
        <v>442</v>
      </c>
      <c r="L462" s="3">
        <v>43830</v>
      </c>
      <c r="M462" s="4"/>
      <c r="N462" s="1">
        <v>1</v>
      </c>
      <c r="O462" s="1"/>
    </row>
    <row r="463" spans="1:15" ht="30" customHeight="1" thickBot="1" x14ac:dyDescent="0.35">
      <c r="A463" s="2">
        <v>43830.936701388891</v>
      </c>
      <c r="B463" s="1" t="s">
        <v>9</v>
      </c>
      <c r="C463" s="1"/>
      <c r="D463" s="1"/>
      <c r="E463" s="1">
        <v>14</v>
      </c>
      <c r="F463" s="1" t="s">
        <v>14</v>
      </c>
      <c r="G463" s="1"/>
      <c r="H463" s="1"/>
      <c r="I463" s="1" t="s">
        <v>14</v>
      </c>
      <c r="J463" s="1"/>
      <c r="K463" s="1" t="s">
        <v>443</v>
      </c>
      <c r="L463" s="3">
        <v>43830</v>
      </c>
      <c r="M463" s="4"/>
      <c r="N463" s="1">
        <v>1</v>
      </c>
      <c r="O463" s="1"/>
    </row>
    <row r="464" spans="1:15" ht="30" customHeight="1" thickBot="1" x14ac:dyDescent="0.35">
      <c r="A464" s="2">
        <v>43830.936990740738</v>
      </c>
      <c r="B464" s="1" t="s">
        <v>9</v>
      </c>
      <c r="C464" s="1"/>
      <c r="D464" s="1"/>
      <c r="E464" s="1">
        <v>105</v>
      </c>
      <c r="F464" s="1" t="s">
        <v>14</v>
      </c>
      <c r="G464" s="1"/>
      <c r="H464" s="1"/>
      <c r="I464" s="1" t="s">
        <v>14</v>
      </c>
      <c r="J464" s="1"/>
      <c r="K464" s="1" t="s">
        <v>444</v>
      </c>
      <c r="L464" s="3">
        <v>43830</v>
      </c>
      <c r="M464" s="4"/>
      <c r="N464" s="1">
        <v>1</v>
      </c>
      <c r="O464" s="1"/>
    </row>
    <row r="465" spans="1:15" ht="30" customHeight="1" thickBot="1" x14ac:dyDescent="0.35">
      <c r="A465" s="2">
        <v>43830.937615740739</v>
      </c>
      <c r="B465" s="1" t="s">
        <v>9</v>
      </c>
      <c r="C465" s="1"/>
      <c r="D465" s="1"/>
      <c r="E465" s="1">
        <v>12</v>
      </c>
      <c r="F465" s="1" t="s">
        <v>20</v>
      </c>
      <c r="G465" s="1"/>
      <c r="H465" s="1" t="s">
        <v>84</v>
      </c>
      <c r="I465" s="1"/>
      <c r="J465" s="1"/>
      <c r="K465" s="1" t="s">
        <v>445</v>
      </c>
      <c r="L465" s="3">
        <v>43830</v>
      </c>
      <c r="M465" s="4"/>
      <c r="N465" s="1">
        <v>1</v>
      </c>
      <c r="O465" s="1"/>
    </row>
    <row r="466" spans="1:15" ht="30" customHeight="1" thickBot="1" x14ac:dyDescent="0.35">
      <c r="A466" s="2">
        <v>43830.938148148147</v>
      </c>
      <c r="B466" s="1" t="s">
        <v>9</v>
      </c>
      <c r="C466" s="1"/>
      <c r="D466" s="1"/>
      <c r="E466" s="1">
        <v>6.3</v>
      </c>
      <c r="F466" s="1" t="s">
        <v>20</v>
      </c>
      <c r="G466" s="1"/>
      <c r="H466" s="1" t="s">
        <v>30</v>
      </c>
      <c r="I466" s="1"/>
      <c r="J466" s="1"/>
      <c r="K466" s="1" t="s">
        <v>446</v>
      </c>
      <c r="L466" s="3">
        <v>43830</v>
      </c>
      <c r="M466" s="4"/>
      <c r="N466" s="1">
        <v>1</v>
      </c>
      <c r="O466" s="1"/>
    </row>
    <row r="467" spans="1:15" ht="30" customHeight="1" thickBot="1" x14ac:dyDescent="0.35">
      <c r="A467" s="2">
        <v>43830.938622685186</v>
      </c>
      <c r="B467" s="1" t="s">
        <v>9</v>
      </c>
      <c r="C467" s="1"/>
      <c r="D467" s="1"/>
      <c r="E467" s="1">
        <v>40</v>
      </c>
      <c r="F467" s="1" t="s">
        <v>14</v>
      </c>
      <c r="G467" s="1"/>
      <c r="H467" s="1"/>
      <c r="I467" s="1" t="s">
        <v>14</v>
      </c>
      <c r="J467" s="1"/>
      <c r="K467" s="1" t="s">
        <v>447</v>
      </c>
      <c r="L467" s="3">
        <v>43829</v>
      </c>
      <c r="M467" s="4"/>
      <c r="N467" s="1">
        <v>1</v>
      </c>
      <c r="O467" s="1"/>
    </row>
    <row r="468" spans="1:15" ht="30" customHeight="1" thickBot="1" x14ac:dyDescent="0.35">
      <c r="A468" s="2">
        <v>43830.93917824074</v>
      </c>
      <c r="B468" s="1" t="s">
        <v>9</v>
      </c>
      <c r="C468" s="1"/>
      <c r="D468" s="1"/>
      <c r="E468" s="1">
        <v>1400</v>
      </c>
      <c r="F468" s="1" t="s">
        <v>10</v>
      </c>
      <c r="G468" s="1" t="s">
        <v>10</v>
      </c>
      <c r="H468" s="1"/>
      <c r="I468" s="1"/>
      <c r="J468" s="1"/>
      <c r="K468" s="1" t="s">
        <v>448</v>
      </c>
      <c r="L468" s="3">
        <v>43828</v>
      </c>
      <c r="M468" s="4"/>
      <c r="N468" s="1">
        <v>1</v>
      </c>
      <c r="O468" s="1"/>
    </row>
    <row r="469" spans="1:15" ht="30" customHeight="1" thickBot="1" x14ac:dyDescent="0.35">
      <c r="A469" s="2">
        <v>43830.939780092594</v>
      </c>
      <c r="B469" s="1" t="s">
        <v>17</v>
      </c>
      <c r="C469" s="1">
        <v>5000</v>
      </c>
      <c r="D469" s="1" t="s">
        <v>356</v>
      </c>
      <c r="E469" s="1"/>
      <c r="F469" s="1"/>
      <c r="G469" s="1"/>
      <c r="H469" s="1"/>
      <c r="I469" s="1"/>
      <c r="J469" s="1"/>
      <c r="K469" s="1" t="s">
        <v>449</v>
      </c>
      <c r="L469" s="3">
        <v>43830</v>
      </c>
      <c r="M469" s="4"/>
      <c r="N469" s="1">
        <v>1</v>
      </c>
      <c r="O469" s="1"/>
    </row>
    <row r="470" spans="1:15" ht="30" customHeight="1" thickBot="1" x14ac:dyDescent="0.35">
      <c r="A470" s="2">
        <v>43830.97115740741</v>
      </c>
      <c r="B470" s="1" t="s">
        <v>17</v>
      </c>
      <c r="C470" s="1">
        <v>225000</v>
      </c>
      <c r="D470" s="1" t="s">
        <v>165</v>
      </c>
      <c r="E470" s="1"/>
      <c r="F470" s="1"/>
      <c r="G470" s="1"/>
      <c r="H470" s="1"/>
      <c r="I470" s="1"/>
      <c r="J470" s="1"/>
      <c r="K470" s="1" t="s">
        <v>450</v>
      </c>
      <c r="L470" s="3">
        <v>43830</v>
      </c>
      <c r="M470" s="4"/>
      <c r="N470" s="1">
        <v>1</v>
      </c>
      <c r="O470" s="1"/>
    </row>
    <row r="471" spans="1:15" ht="30" customHeight="1" thickBot="1" x14ac:dyDescent="0.35">
      <c r="A471" s="2">
        <v>43834.989189814813</v>
      </c>
      <c r="B471" s="1" t="s">
        <v>17</v>
      </c>
      <c r="C471" s="1">
        <v>17500</v>
      </c>
      <c r="D471" s="1" t="s">
        <v>55</v>
      </c>
      <c r="E471" s="1"/>
      <c r="F471" s="1"/>
      <c r="G471" s="1"/>
      <c r="H471" s="1"/>
      <c r="I471" s="1"/>
      <c r="J471" s="1"/>
      <c r="K471" s="1" t="s">
        <v>451</v>
      </c>
      <c r="L471" s="3">
        <v>43831</v>
      </c>
      <c r="M471" s="4"/>
      <c r="N471" s="1">
        <v>1</v>
      </c>
      <c r="O471" s="1"/>
    </row>
    <row r="472" spans="1:15" ht="30" customHeight="1" thickBot="1" x14ac:dyDescent="0.35">
      <c r="A472" s="2">
        <v>43834.989594907405</v>
      </c>
      <c r="B472" s="1" t="s">
        <v>17</v>
      </c>
      <c r="C472" s="1">
        <v>4000</v>
      </c>
      <c r="D472" s="1" t="s">
        <v>268</v>
      </c>
      <c r="E472" s="1"/>
      <c r="F472" s="1"/>
      <c r="G472" s="1"/>
      <c r="H472" s="1"/>
      <c r="I472" s="1"/>
      <c r="J472" s="1"/>
      <c r="K472" s="1" t="s">
        <v>452</v>
      </c>
      <c r="L472" s="3">
        <v>43831</v>
      </c>
      <c r="M472" s="4"/>
      <c r="N472" s="1">
        <v>1</v>
      </c>
      <c r="O472" s="1"/>
    </row>
    <row r="473" spans="1:15" ht="30" customHeight="1" thickBot="1" x14ac:dyDescent="0.35">
      <c r="A473" s="2">
        <v>43834.989965277775</v>
      </c>
      <c r="B473" s="1" t="s">
        <v>9</v>
      </c>
      <c r="C473" s="1"/>
      <c r="D473" s="1"/>
      <c r="E473" s="1">
        <v>35</v>
      </c>
      <c r="F473" s="1" t="s">
        <v>20</v>
      </c>
      <c r="G473" s="1"/>
      <c r="H473" s="1" t="s">
        <v>30</v>
      </c>
      <c r="I473" s="1"/>
      <c r="J473" s="1"/>
      <c r="K473" s="1" t="s">
        <v>132</v>
      </c>
      <c r="L473" s="3">
        <v>43834</v>
      </c>
      <c r="M473" s="4"/>
      <c r="N473" s="1">
        <v>5</v>
      </c>
      <c r="O473" s="1"/>
    </row>
    <row r="474" spans="1:15" ht="30" customHeight="1" thickBot="1" x14ac:dyDescent="0.35">
      <c r="A474" s="2">
        <v>43834.990289351852</v>
      </c>
      <c r="B474" s="1" t="s">
        <v>9</v>
      </c>
      <c r="C474" s="1"/>
      <c r="D474" s="1"/>
      <c r="E474" s="1">
        <v>9</v>
      </c>
      <c r="F474" s="1" t="s">
        <v>20</v>
      </c>
      <c r="G474" s="1"/>
      <c r="H474" s="1" t="s">
        <v>45</v>
      </c>
      <c r="I474" s="1"/>
      <c r="J474" s="1"/>
      <c r="K474" s="1" t="s">
        <v>99</v>
      </c>
      <c r="L474" s="3">
        <v>43834</v>
      </c>
      <c r="M474" s="4"/>
      <c r="N474" s="1">
        <v>119</v>
      </c>
      <c r="O474" s="1"/>
    </row>
    <row r="475" spans="1:15" ht="30" customHeight="1" thickBot="1" x14ac:dyDescent="0.35">
      <c r="A475" s="2">
        <v>43834.990648148145</v>
      </c>
      <c r="B475" s="1" t="s">
        <v>9</v>
      </c>
      <c r="C475" s="1"/>
      <c r="D475" s="1"/>
      <c r="E475" s="1">
        <v>38</v>
      </c>
      <c r="F475" s="1" t="s">
        <v>20</v>
      </c>
      <c r="G475" s="1"/>
      <c r="H475" s="1" t="s">
        <v>48</v>
      </c>
      <c r="I475" s="1"/>
      <c r="J475" s="1"/>
      <c r="K475" s="1" t="s">
        <v>453</v>
      </c>
      <c r="L475" s="3">
        <v>43834</v>
      </c>
      <c r="M475" s="4"/>
      <c r="N475" s="1">
        <v>1</v>
      </c>
      <c r="O475" s="1"/>
    </row>
    <row r="476" spans="1:15" ht="30" customHeight="1" thickBot="1" x14ac:dyDescent="0.35">
      <c r="A476" s="2">
        <v>43834.991030092591</v>
      </c>
      <c r="B476" s="1" t="s">
        <v>9</v>
      </c>
      <c r="C476" s="1"/>
      <c r="D476" s="1"/>
      <c r="E476" s="1">
        <v>13.25</v>
      </c>
      <c r="F476" s="1" t="s">
        <v>10</v>
      </c>
      <c r="G476" s="1" t="s">
        <v>10</v>
      </c>
      <c r="H476" s="1"/>
      <c r="I476" s="1"/>
      <c r="J476" s="1"/>
      <c r="K476" s="1" t="s">
        <v>454</v>
      </c>
      <c r="L476" s="3">
        <v>43834</v>
      </c>
      <c r="M476" s="4"/>
      <c r="N476" s="1">
        <v>1</v>
      </c>
      <c r="O476" s="1"/>
    </row>
    <row r="477" spans="1:15" ht="30" customHeight="1" thickBot="1" x14ac:dyDescent="0.35">
      <c r="A477" s="2">
        <v>43834.991435185184</v>
      </c>
      <c r="B477" s="1" t="s">
        <v>9</v>
      </c>
      <c r="C477" s="1"/>
      <c r="D477" s="1"/>
      <c r="E477" s="1">
        <v>250</v>
      </c>
      <c r="F477" s="1" t="s">
        <v>10</v>
      </c>
      <c r="G477" s="1" t="s">
        <v>24</v>
      </c>
      <c r="H477" s="1"/>
      <c r="I477" s="1"/>
      <c r="J477" s="1"/>
      <c r="K477" s="1" t="s">
        <v>455</v>
      </c>
      <c r="L477" s="3">
        <v>43834</v>
      </c>
      <c r="M477" s="4"/>
      <c r="N477" s="1">
        <v>1</v>
      </c>
      <c r="O477" s="1"/>
    </row>
    <row r="478" spans="1:15" ht="30" customHeight="1" thickBot="1" x14ac:dyDescent="0.35">
      <c r="A478" s="2">
        <v>43834.991805555554</v>
      </c>
      <c r="B478" s="1" t="s">
        <v>9</v>
      </c>
      <c r="C478" s="1"/>
      <c r="D478" s="1"/>
      <c r="E478" s="1">
        <v>315</v>
      </c>
      <c r="F478" s="1" t="s">
        <v>14</v>
      </c>
      <c r="G478" s="1"/>
      <c r="H478" s="1"/>
      <c r="I478" s="1" t="s">
        <v>14</v>
      </c>
      <c r="J478" s="1"/>
      <c r="K478" s="1" t="s">
        <v>456</v>
      </c>
      <c r="L478" s="3">
        <v>43834</v>
      </c>
      <c r="M478" s="4"/>
      <c r="N478" s="1">
        <v>1</v>
      </c>
      <c r="O478" s="1"/>
    </row>
    <row r="479" spans="1:15" ht="30" customHeight="1" thickBot="1" x14ac:dyDescent="0.35">
      <c r="A479" s="2">
        <v>43834.992210648146</v>
      </c>
      <c r="B479" s="1" t="s">
        <v>9</v>
      </c>
      <c r="C479" s="1"/>
      <c r="D479" s="1"/>
      <c r="E479" s="1">
        <v>286</v>
      </c>
      <c r="F479" s="1" t="s">
        <v>14</v>
      </c>
      <c r="G479" s="1"/>
      <c r="H479" s="1"/>
      <c r="I479" s="1" t="s">
        <v>14</v>
      </c>
      <c r="J479" s="1"/>
      <c r="K479" s="1" t="s">
        <v>457</v>
      </c>
      <c r="L479" s="3">
        <v>43834</v>
      </c>
      <c r="M479" s="4"/>
      <c r="N479" s="1">
        <v>1</v>
      </c>
      <c r="O479" s="1"/>
    </row>
    <row r="480" spans="1:15" ht="30" customHeight="1" thickBot="1" x14ac:dyDescent="0.35">
      <c r="A480" s="2">
        <v>43834.992581018516</v>
      </c>
      <c r="B480" s="1" t="s">
        <v>9</v>
      </c>
      <c r="C480" s="1"/>
      <c r="D480" s="1"/>
      <c r="E480" s="1">
        <v>24</v>
      </c>
      <c r="F480" s="1" t="s">
        <v>20</v>
      </c>
      <c r="G480" s="1"/>
      <c r="H480" s="1" t="s">
        <v>84</v>
      </c>
      <c r="I480" s="1"/>
      <c r="J480" s="1"/>
      <c r="K480" s="1" t="s">
        <v>458</v>
      </c>
      <c r="L480" s="3">
        <v>43834</v>
      </c>
      <c r="M480" s="4"/>
      <c r="N480" s="1">
        <v>1</v>
      </c>
      <c r="O480" s="1"/>
    </row>
    <row r="481" spans="1:15" ht="30" customHeight="1" thickBot="1" x14ac:dyDescent="0.35">
      <c r="A481" s="2">
        <v>43834.992905092593</v>
      </c>
      <c r="B481" s="1" t="s">
        <v>9</v>
      </c>
      <c r="C481" s="1"/>
      <c r="D481" s="1"/>
      <c r="E481" s="1">
        <v>143</v>
      </c>
      <c r="F481" s="1" t="s">
        <v>14</v>
      </c>
      <c r="G481" s="1"/>
      <c r="H481" s="1"/>
      <c r="I481" s="1" t="s">
        <v>14</v>
      </c>
      <c r="J481" s="1"/>
      <c r="K481" s="1" t="s">
        <v>459</v>
      </c>
      <c r="L481" s="3">
        <v>43834</v>
      </c>
      <c r="M481" s="4"/>
      <c r="N481" s="1">
        <v>1</v>
      </c>
      <c r="O481" s="1"/>
    </row>
    <row r="482" spans="1:15" ht="30" customHeight="1" thickBot="1" x14ac:dyDescent="0.35">
      <c r="A482" s="2">
        <v>43834.993275462963</v>
      </c>
      <c r="B482" s="1" t="s">
        <v>9</v>
      </c>
      <c r="C482" s="1"/>
      <c r="D482" s="1"/>
      <c r="E482" s="1">
        <v>7.5</v>
      </c>
      <c r="F482" s="1" t="s">
        <v>14</v>
      </c>
      <c r="G482" s="1"/>
      <c r="H482" s="1"/>
      <c r="I482" s="1" t="s">
        <v>14</v>
      </c>
      <c r="J482" s="1"/>
      <c r="K482" s="1" t="s">
        <v>460</v>
      </c>
      <c r="L482" s="3">
        <v>43834</v>
      </c>
      <c r="M482" s="4"/>
      <c r="N482" s="1">
        <v>1</v>
      </c>
      <c r="O482" s="1"/>
    </row>
    <row r="483" spans="1:15" ht="30" customHeight="1" thickBot="1" x14ac:dyDescent="0.35">
      <c r="A483" s="2">
        <v>43834.993587962963</v>
      </c>
      <c r="B483" s="1" t="s">
        <v>9</v>
      </c>
      <c r="C483" s="1"/>
      <c r="D483" s="1"/>
      <c r="E483" s="1">
        <v>15</v>
      </c>
      <c r="F483" s="1" t="s">
        <v>14</v>
      </c>
      <c r="G483" s="1"/>
      <c r="H483" s="1"/>
      <c r="I483" s="1" t="s">
        <v>14</v>
      </c>
      <c r="J483" s="1"/>
      <c r="K483" s="1" t="s">
        <v>461</v>
      </c>
      <c r="L483" s="3">
        <v>43834</v>
      </c>
      <c r="M483" s="4"/>
      <c r="N483" s="1">
        <v>1</v>
      </c>
      <c r="O483" s="1"/>
    </row>
    <row r="484" spans="1:15" ht="30" customHeight="1" thickBot="1" x14ac:dyDescent="0.35">
      <c r="A484" s="2">
        <v>43834.993900462963</v>
      </c>
      <c r="B484" s="1" t="s">
        <v>9</v>
      </c>
      <c r="C484" s="1"/>
      <c r="D484" s="1"/>
      <c r="E484" s="1">
        <v>140.69</v>
      </c>
      <c r="F484" s="1" t="s">
        <v>14</v>
      </c>
      <c r="G484" s="1"/>
      <c r="H484" s="1"/>
      <c r="I484" s="1" t="s">
        <v>14</v>
      </c>
      <c r="J484" s="1"/>
      <c r="K484" s="1" t="s">
        <v>462</v>
      </c>
      <c r="L484" s="3">
        <v>43834</v>
      </c>
      <c r="M484" s="4"/>
      <c r="N484" s="1">
        <v>1</v>
      </c>
      <c r="O484" s="1"/>
    </row>
    <row r="485" spans="1:15" ht="30" customHeight="1" thickBot="1" x14ac:dyDescent="0.35">
      <c r="A485" s="2">
        <v>43835.063518518517</v>
      </c>
      <c r="B485" s="1" t="s">
        <v>9</v>
      </c>
      <c r="C485" s="1"/>
      <c r="D485" s="1"/>
      <c r="E485" s="1">
        <v>8</v>
      </c>
      <c r="F485" s="1" t="s">
        <v>14</v>
      </c>
      <c r="G485" s="1"/>
      <c r="H485" s="1"/>
      <c r="I485" s="1" t="s">
        <v>14</v>
      </c>
      <c r="J485" s="1"/>
      <c r="K485" s="1" t="s">
        <v>463</v>
      </c>
      <c r="L485" s="3">
        <v>43833</v>
      </c>
      <c r="M485" s="4"/>
      <c r="N485" s="1">
        <v>1</v>
      </c>
      <c r="O485" s="1"/>
    </row>
    <row r="486" spans="1:15" ht="30" customHeight="1" thickBot="1" x14ac:dyDescent="0.35">
      <c r="A486" s="2">
        <v>43835.064004629632</v>
      </c>
      <c r="B486" s="1" t="s">
        <v>9</v>
      </c>
      <c r="C486" s="1"/>
      <c r="D486" s="1"/>
      <c r="E486" s="1">
        <v>360</v>
      </c>
      <c r="F486" s="1" t="s">
        <v>14</v>
      </c>
      <c r="G486" s="1"/>
      <c r="H486" s="1"/>
      <c r="I486" s="1" t="s">
        <v>14</v>
      </c>
      <c r="J486" s="1"/>
      <c r="K486" s="1" t="s">
        <v>464</v>
      </c>
      <c r="L486" s="3">
        <v>43833</v>
      </c>
      <c r="M486" s="4"/>
      <c r="N486" s="1">
        <v>1</v>
      </c>
      <c r="O486" s="1"/>
    </row>
    <row r="487" spans="1:15" ht="30" customHeight="1" thickBot="1" x14ac:dyDescent="0.35">
      <c r="A487" s="2">
        <v>43835.064421296294</v>
      </c>
      <c r="B487" s="1" t="s">
        <v>9</v>
      </c>
      <c r="C487" s="1"/>
      <c r="D487" s="1"/>
      <c r="E487" s="1">
        <v>11</v>
      </c>
      <c r="F487" s="1" t="s">
        <v>20</v>
      </c>
      <c r="G487" s="1"/>
      <c r="H487" s="1" t="s">
        <v>84</v>
      </c>
      <c r="I487" s="1"/>
      <c r="J487" s="1"/>
      <c r="K487" s="1" t="s">
        <v>465</v>
      </c>
      <c r="L487" s="3">
        <v>43833</v>
      </c>
      <c r="M487" s="4"/>
      <c r="N487" s="1">
        <v>1</v>
      </c>
      <c r="O487" s="1"/>
    </row>
    <row r="488" spans="1:15" ht="30" customHeight="1" thickBot="1" x14ac:dyDescent="0.35">
      <c r="A488" s="2">
        <v>43835.064803240741</v>
      </c>
      <c r="B488" s="1" t="s">
        <v>9</v>
      </c>
      <c r="C488" s="1"/>
      <c r="D488" s="1"/>
      <c r="E488" s="1">
        <v>142</v>
      </c>
      <c r="F488" s="1" t="s">
        <v>10</v>
      </c>
      <c r="G488" s="1" t="s">
        <v>10</v>
      </c>
      <c r="H488" s="1"/>
      <c r="I488" s="1"/>
      <c r="J488" s="1"/>
      <c r="K488" s="1" t="s">
        <v>466</v>
      </c>
      <c r="L488" s="3">
        <v>43833</v>
      </c>
      <c r="M488" s="4"/>
      <c r="N488" s="1">
        <v>1</v>
      </c>
      <c r="O488" s="1"/>
    </row>
    <row r="489" spans="1:15" ht="30" customHeight="1" thickBot="1" x14ac:dyDescent="0.35">
      <c r="A489" s="2">
        <v>43835.06517361111</v>
      </c>
      <c r="B489" s="1" t="s">
        <v>9</v>
      </c>
      <c r="C489" s="1"/>
      <c r="D489" s="1"/>
      <c r="E489" s="1">
        <v>109</v>
      </c>
      <c r="F489" s="1" t="s">
        <v>20</v>
      </c>
      <c r="G489" s="1"/>
      <c r="H489" s="1" t="s">
        <v>22</v>
      </c>
      <c r="I489" s="1"/>
      <c r="J489" s="1"/>
      <c r="K489" s="1" t="s">
        <v>467</v>
      </c>
      <c r="L489" s="3">
        <v>43833</v>
      </c>
      <c r="M489" s="4"/>
      <c r="N489" s="1">
        <v>1</v>
      </c>
      <c r="O489" s="1"/>
    </row>
    <row r="490" spans="1:15" ht="30" customHeight="1" thickBot="1" x14ac:dyDescent="0.35">
      <c r="A490" s="2">
        <v>43835.065659722219</v>
      </c>
      <c r="B490" s="1" t="s">
        <v>9</v>
      </c>
      <c r="C490" s="1"/>
      <c r="D490" s="1"/>
      <c r="E490" s="1">
        <v>165</v>
      </c>
      <c r="F490" s="1" t="s">
        <v>60</v>
      </c>
      <c r="G490" s="1"/>
      <c r="H490" s="1"/>
      <c r="I490" s="1"/>
      <c r="J490" s="1"/>
      <c r="K490" s="1" t="s">
        <v>468</v>
      </c>
      <c r="L490" s="3">
        <v>43833</v>
      </c>
      <c r="M490" s="4"/>
      <c r="N490" s="1">
        <v>1</v>
      </c>
      <c r="O490" s="1"/>
    </row>
    <row r="491" spans="1:15" ht="30" customHeight="1" thickBot="1" x14ac:dyDescent="0.35">
      <c r="A491" s="2">
        <v>43835.066319444442</v>
      </c>
      <c r="B491" s="1" t="s">
        <v>9</v>
      </c>
      <c r="C491" s="1"/>
      <c r="D491" s="1"/>
      <c r="E491" s="1">
        <v>982</v>
      </c>
      <c r="F491" s="1" t="s">
        <v>10</v>
      </c>
      <c r="G491" s="1" t="s">
        <v>10</v>
      </c>
      <c r="H491" s="1"/>
      <c r="I491" s="1"/>
      <c r="J491" s="1"/>
      <c r="K491" s="1" t="s">
        <v>469</v>
      </c>
      <c r="L491" s="3">
        <v>43832</v>
      </c>
      <c r="M491" s="4"/>
      <c r="N491" s="1">
        <v>1</v>
      </c>
      <c r="O491" s="1"/>
    </row>
    <row r="492" spans="1:15" ht="30" customHeight="1" thickBot="1" x14ac:dyDescent="0.35">
      <c r="A492" s="2">
        <v>43835.066805555558</v>
      </c>
      <c r="B492" s="1" t="s">
        <v>9</v>
      </c>
      <c r="C492" s="1"/>
      <c r="D492" s="1"/>
      <c r="E492" s="1">
        <v>140</v>
      </c>
      <c r="F492" s="1" t="s">
        <v>60</v>
      </c>
      <c r="G492" s="1"/>
      <c r="H492" s="1"/>
      <c r="I492" s="1"/>
      <c r="J492" s="1"/>
      <c r="K492" s="1" t="s">
        <v>470</v>
      </c>
      <c r="L492" s="3">
        <v>43832</v>
      </c>
      <c r="M492" s="4"/>
      <c r="N492" s="1">
        <v>1</v>
      </c>
      <c r="O492" s="1"/>
    </row>
    <row r="493" spans="1:15" ht="30" customHeight="1" thickBot="1" x14ac:dyDescent="0.35">
      <c r="A493" s="2">
        <v>43835.067314814813</v>
      </c>
      <c r="B493" s="1" t="s">
        <v>9</v>
      </c>
      <c r="C493" s="1"/>
      <c r="D493" s="1"/>
      <c r="E493" s="1">
        <v>49</v>
      </c>
      <c r="F493" s="1" t="s">
        <v>10</v>
      </c>
      <c r="G493" s="1" t="s">
        <v>10</v>
      </c>
      <c r="H493" s="1"/>
      <c r="I493" s="1"/>
      <c r="J493" s="1"/>
      <c r="K493" s="1" t="s">
        <v>471</v>
      </c>
      <c r="L493" s="3">
        <v>43832</v>
      </c>
      <c r="M493" s="4"/>
      <c r="N493" s="1">
        <v>1</v>
      </c>
      <c r="O493" s="1"/>
    </row>
    <row r="494" spans="1:15" ht="30" customHeight="1" thickBot="1" x14ac:dyDescent="0.35">
      <c r="A494" s="2">
        <v>43835.067673611113</v>
      </c>
      <c r="B494" s="1" t="s">
        <v>9</v>
      </c>
      <c r="C494" s="1"/>
      <c r="D494" s="1"/>
      <c r="E494" s="1">
        <v>27</v>
      </c>
      <c r="F494" s="1" t="s">
        <v>10</v>
      </c>
      <c r="G494" s="1" t="s">
        <v>24</v>
      </c>
      <c r="H494" s="1"/>
      <c r="I494" s="1"/>
      <c r="J494" s="1"/>
      <c r="K494" s="1" t="s">
        <v>472</v>
      </c>
      <c r="L494" s="3">
        <v>43832</v>
      </c>
      <c r="M494" s="4"/>
      <c r="N494" s="1">
        <v>1</v>
      </c>
      <c r="O494" s="1"/>
    </row>
    <row r="495" spans="1:15" ht="30" customHeight="1" thickBot="1" x14ac:dyDescent="0.35">
      <c r="A495" s="2">
        <v>43835.068020833336</v>
      </c>
      <c r="B495" s="1" t="s">
        <v>9</v>
      </c>
      <c r="C495" s="1"/>
      <c r="D495" s="1"/>
      <c r="E495" s="1">
        <v>23</v>
      </c>
      <c r="F495" s="1" t="s">
        <v>20</v>
      </c>
      <c r="G495" s="1"/>
      <c r="H495" s="1" t="s">
        <v>74</v>
      </c>
      <c r="I495" s="1"/>
      <c r="J495" s="1"/>
      <c r="K495" s="1" t="s">
        <v>473</v>
      </c>
      <c r="L495" s="3">
        <v>43832</v>
      </c>
      <c r="M495" s="4"/>
      <c r="N495" s="1">
        <v>1</v>
      </c>
      <c r="O495" s="1"/>
    </row>
    <row r="496" spans="1:15" ht="30" customHeight="1" thickBot="1" x14ac:dyDescent="0.35">
      <c r="A496" s="2">
        <v>43835.068576388891</v>
      </c>
      <c r="B496" s="1" t="s">
        <v>9</v>
      </c>
      <c r="C496" s="1"/>
      <c r="D496" s="1"/>
      <c r="E496" s="1">
        <v>11</v>
      </c>
      <c r="F496" s="1" t="s">
        <v>14</v>
      </c>
      <c r="G496" s="1"/>
      <c r="H496" s="1"/>
      <c r="I496" s="1" t="s">
        <v>14</v>
      </c>
      <c r="J496" s="1"/>
      <c r="K496" s="1" t="s">
        <v>474</v>
      </c>
      <c r="L496" s="3">
        <v>43832</v>
      </c>
      <c r="M496" s="4"/>
      <c r="N496" s="1">
        <v>1</v>
      </c>
      <c r="O496" s="1"/>
    </row>
    <row r="497" spans="1:15" ht="30" customHeight="1" thickBot="1" x14ac:dyDescent="0.35">
      <c r="A497" s="2">
        <v>43835.069120370368</v>
      </c>
      <c r="B497" s="1" t="s">
        <v>9</v>
      </c>
      <c r="C497" s="1"/>
      <c r="D497" s="1"/>
      <c r="E497" s="1">
        <v>550</v>
      </c>
      <c r="F497" s="1" t="s">
        <v>10</v>
      </c>
      <c r="G497" s="1" t="s">
        <v>10</v>
      </c>
      <c r="H497" s="1"/>
      <c r="I497" s="1"/>
      <c r="J497" s="1"/>
      <c r="K497" s="1" t="s">
        <v>475</v>
      </c>
      <c r="L497" s="3">
        <v>43832</v>
      </c>
      <c r="M497" s="4"/>
      <c r="N497" s="1">
        <v>1</v>
      </c>
      <c r="O497" s="1"/>
    </row>
    <row r="498" spans="1:15" ht="30" customHeight="1" thickBot="1" x14ac:dyDescent="0.35">
      <c r="A498" s="2">
        <v>43835.069525462961</v>
      </c>
      <c r="B498" s="1" t="s">
        <v>9</v>
      </c>
      <c r="C498" s="1"/>
      <c r="D498" s="1"/>
      <c r="E498" s="1">
        <v>5</v>
      </c>
      <c r="F498" s="1" t="s">
        <v>14</v>
      </c>
      <c r="G498" s="1"/>
      <c r="H498" s="1"/>
      <c r="I498" s="1" t="s">
        <v>14</v>
      </c>
      <c r="J498" s="1"/>
      <c r="K498" s="1" t="s">
        <v>476</v>
      </c>
      <c r="L498" s="3">
        <v>43832</v>
      </c>
      <c r="M498" s="4"/>
      <c r="N498" s="1">
        <v>1</v>
      </c>
      <c r="O498" s="1"/>
    </row>
    <row r="499" spans="1:15" ht="30" customHeight="1" thickBot="1" x14ac:dyDescent="0.35">
      <c r="A499" s="2">
        <v>43835.069895833331</v>
      </c>
      <c r="B499" s="1" t="s">
        <v>9</v>
      </c>
      <c r="C499" s="1"/>
      <c r="D499" s="1"/>
      <c r="E499" s="1">
        <v>10</v>
      </c>
      <c r="F499" s="1" t="s">
        <v>20</v>
      </c>
      <c r="G499" s="1"/>
      <c r="H499" s="1" t="s">
        <v>84</v>
      </c>
      <c r="I499" s="1"/>
      <c r="J499" s="1"/>
      <c r="K499" s="1" t="s">
        <v>477</v>
      </c>
      <c r="L499" s="3">
        <v>43832</v>
      </c>
      <c r="M499" s="4"/>
      <c r="N499" s="1">
        <v>1</v>
      </c>
      <c r="O499" s="1"/>
    </row>
    <row r="500" spans="1:15" ht="30" customHeight="1" thickBot="1" x14ac:dyDescent="0.35">
      <c r="A500" s="2">
        <v>43835.070277777777</v>
      </c>
      <c r="B500" s="1" t="s">
        <v>9</v>
      </c>
      <c r="C500" s="1"/>
      <c r="D500" s="1"/>
      <c r="E500" s="5">
        <v>2000</v>
      </c>
      <c r="F500" s="1" t="s">
        <v>14</v>
      </c>
      <c r="G500" s="1"/>
      <c r="H500" s="1"/>
      <c r="I500" s="1" t="s">
        <v>14</v>
      </c>
      <c r="J500" s="1"/>
      <c r="K500" s="1" t="s">
        <v>478</v>
      </c>
      <c r="L500" s="3">
        <v>43832</v>
      </c>
      <c r="M500" s="4"/>
      <c r="N500" s="1">
        <v>1</v>
      </c>
      <c r="O500" s="1"/>
    </row>
    <row r="501" spans="1:15" ht="30" customHeight="1" thickBot="1" x14ac:dyDescent="0.35">
      <c r="A501" s="2">
        <v>43835.070659722223</v>
      </c>
      <c r="B501" s="1" t="s">
        <v>9</v>
      </c>
      <c r="C501" s="1"/>
      <c r="D501" s="1"/>
      <c r="E501" s="1">
        <v>1000</v>
      </c>
      <c r="F501" s="1" t="s">
        <v>14</v>
      </c>
      <c r="G501" s="1"/>
      <c r="H501" s="1"/>
      <c r="I501" s="1" t="s">
        <v>53</v>
      </c>
      <c r="J501" s="1"/>
      <c r="K501" s="1" t="s">
        <v>479</v>
      </c>
      <c r="L501" s="3">
        <v>43831</v>
      </c>
      <c r="M501" s="4"/>
      <c r="N501" s="1">
        <v>1</v>
      </c>
      <c r="O501" s="1"/>
    </row>
    <row r="502" spans="1:15" ht="30" customHeight="1" thickBot="1" x14ac:dyDescent="0.35">
      <c r="A502" s="2">
        <v>43835.071319444447</v>
      </c>
      <c r="B502" s="1" t="s">
        <v>9</v>
      </c>
      <c r="C502" s="1"/>
      <c r="D502" s="1"/>
      <c r="E502" s="1">
        <v>9</v>
      </c>
      <c r="F502" s="1" t="s">
        <v>20</v>
      </c>
      <c r="G502" s="1"/>
      <c r="H502" s="1" t="s">
        <v>84</v>
      </c>
      <c r="I502" s="1"/>
      <c r="J502" s="1"/>
      <c r="K502" s="1" t="s">
        <v>480</v>
      </c>
      <c r="L502" s="3">
        <v>43832</v>
      </c>
      <c r="M502" s="4"/>
      <c r="N502" s="1">
        <v>1</v>
      </c>
      <c r="O502" s="1"/>
    </row>
    <row r="503" spans="1:15" ht="30" customHeight="1" thickBot="1" x14ac:dyDescent="0.35">
      <c r="A503" s="2">
        <v>43835.071921296294</v>
      </c>
      <c r="B503" s="1" t="s">
        <v>9</v>
      </c>
      <c r="C503" s="1"/>
      <c r="D503" s="1"/>
      <c r="E503" s="1">
        <v>3.71</v>
      </c>
      <c r="F503" s="1" t="s">
        <v>20</v>
      </c>
      <c r="G503" s="1"/>
      <c r="H503" s="1" t="s">
        <v>74</v>
      </c>
      <c r="I503" s="1"/>
      <c r="J503" s="1"/>
      <c r="K503" s="1" t="s">
        <v>481</v>
      </c>
      <c r="L503" s="3">
        <v>43832</v>
      </c>
      <c r="M503" s="4"/>
      <c r="N503" s="1">
        <v>1</v>
      </c>
      <c r="O503" s="1"/>
    </row>
    <row r="504" spans="1:15" ht="30" customHeight="1" thickBot="1" x14ac:dyDescent="0.35">
      <c r="A504" s="2">
        <v>43835.072627314818</v>
      </c>
      <c r="B504" s="1" t="s">
        <v>9</v>
      </c>
      <c r="C504" s="1"/>
      <c r="D504" s="1"/>
      <c r="E504" s="1">
        <v>150</v>
      </c>
      <c r="F504" s="1" t="s">
        <v>10</v>
      </c>
      <c r="G504" s="1" t="s">
        <v>482</v>
      </c>
      <c r="H504" s="1"/>
      <c r="I504" s="1"/>
      <c r="J504" s="1"/>
      <c r="K504" s="1" t="s">
        <v>483</v>
      </c>
      <c r="L504" s="3">
        <v>43832</v>
      </c>
      <c r="M504" s="4"/>
      <c r="N504" s="1">
        <v>1</v>
      </c>
      <c r="O504" s="1"/>
    </row>
    <row r="505" spans="1:15" ht="30" customHeight="1" thickBot="1" x14ac:dyDescent="0.35">
      <c r="A505" s="2">
        <v>43835.073206018518</v>
      </c>
      <c r="B505" s="1" t="s">
        <v>9</v>
      </c>
      <c r="C505" s="1"/>
      <c r="D505" s="1"/>
      <c r="E505" s="1">
        <v>350</v>
      </c>
      <c r="F505" s="1" t="s">
        <v>10</v>
      </c>
      <c r="G505" s="1" t="s">
        <v>34</v>
      </c>
      <c r="H505" s="1"/>
      <c r="I505" s="1"/>
      <c r="J505" s="1"/>
      <c r="K505" s="1" t="s">
        <v>99</v>
      </c>
      <c r="L505" s="3">
        <v>43831</v>
      </c>
      <c r="M505" s="4"/>
      <c r="N505" s="1">
        <v>119</v>
      </c>
      <c r="O505" s="1"/>
    </row>
    <row r="506" spans="1:15" ht="30" customHeight="1" thickBot="1" x14ac:dyDescent="0.35">
      <c r="A506" s="2">
        <v>43835.07402777778</v>
      </c>
      <c r="B506" s="1" t="s">
        <v>9</v>
      </c>
      <c r="C506" s="1"/>
      <c r="D506" s="1"/>
      <c r="E506" s="1">
        <v>23</v>
      </c>
      <c r="F506" s="1" t="s">
        <v>114</v>
      </c>
      <c r="G506" s="1"/>
      <c r="H506" s="1"/>
      <c r="I506" s="1"/>
      <c r="J506" s="1" t="s">
        <v>30</v>
      </c>
      <c r="K506" s="1" t="s">
        <v>484</v>
      </c>
      <c r="L506" s="3">
        <v>43831</v>
      </c>
      <c r="M506" s="4"/>
      <c r="N506" s="1">
        <v>1</v>
      </c>
      <c r="O506" s="1"/>
    </row>
    <row r="507" spans="1:15" ht="30" customHeight="1" thickBot="1" x14ac:dyDescent="0.35">
      <c r="A507" s="2">
        <v>43835.074340277781</v>
      </c>
      <c r="B507" s="1" t="s">
        <v>9</v>
      </c>
      <c r="C507" s="1"/>
      <c r="D507" s="1"/>
      <c r="E507" s="1">
        <v>20</v>
      </c>
      <c r="F507" s="1" t="s">
        <v>20</v>
      </c>
      <c r="G507" s="1"/>
      <c r="H507" s="1" t="s">
        <v>84</v>
      </c>
      <c r="I507" s="1"/>
      <c r="J507" s="1"/>
      <c r="K507" s="1" t="s">
        <v>485</v>
      </c>
      <c r="L507" s="3">
        <v>43831</v>
      </c>
      <c r="M507" s="4"/>
      <c r="N507" s="1">
        <v>1</v>
      </c>
      <c r="O507" s="1"/>
    </row>
    <row r="508" spans="1:15" ht="30" customHeight="1" thickBot="1" x14ac:dyDescent="0.35">
      <c r="A508" s="2">
        <v>43835.075509259259</v>
      </c>
      <c r="B508" s="1" t="s">
        <v>9</v>
      </c>
      <c r="C508" s="1"/>
      <c r="D508" s="1"/>
      <c r="E508" s="1">
        <v>59</v>
      </c>
      <c r="F508" s="1" t="s">
        <v>14</v>
      </c>
      <c r="G508" s="1" t="s">
        <v>14</v>
      </c>
      <c r="H508" s="1"/>
      <c r="I508" s="1"/>
      <c r="J508" s="1"/>
      <c r="K508" s="1" t="s">
        <v>486</v>
      </c>
      <c r="L508" s="3">
        <v>43831</v>
      </c>
      <c r="M508" s="4"/>
      <c r="N508" s="1">
        <v>1</v>
      </c>
      <c r="O508" s="1"/>
    </row>
    <row r="509" spans="1:15" ht="30" customHeight="1" thickBot="1" x14ac:dyDescent="0.35">
      <c r="A509" s="2">
        <v>43835.075995370367</v>
      </c>
      <c r="B509" s="1" t="s">
        <v>9</v>
      </c>
      <c r="C509" s="1"/>
      <c r="D509" s="1"/>
      <c r="E509" s="1">
        <v>66</v>
      </c>
      <c r="F509" s="1" t="s">
        <v>14</v>
      </c>
      <c r="G509" s="1"/>
      <c r="H509" s="1"/>
      <c r="I509" s="1" t="s">
        <v>14</v>
      </c>
      <c r="J509" s="1"/>
      <c r="K509" s="1" t="s">
        <v>487</v>
      </c>
      <c r="L509" s="3">
        <v>43831</v>
      </c>
      <c r="M509" s="4"/>
      <c r="N509" s="1">
        <v>1</v>
      </c>
      <c r="O509" s="1"/>
    </row>
    <row r="510" spans="1:15" ht="30" customHeight="1" thickBot="1" x14ac:dyDescent="0.35">
      <c r="A510" s="2">
        <v>43835.076377314814</v>
      </c>
      <c r="B510" s="1" t="s">
        <v>9</v>
      </c>
      <c r="C510" s="1"/>
      <c r="D510" s="1"/>
      <c r="E510" s="1">
        <v>100</v>
      </c>
      <c r="F510" s="1" t="s">
        <v>14</v>
      </c>
      <c r="G510" s="1"/>
      <c r="H510" s="1"/>
      <c r="I510" s="1" t="s">
        <v>14</v>
      </c>
      <c r="J510" s="1"/>
      <c r="K510" s="1" t="s">
        <v>488</v>
      </c>
      <c r="L510" s="3">
        <v>43831</v>
      </c>
      <c r="M510" s="4"/>
      <c r="N510" s="1">
        <v>1</v>
      </c>
      <c r="O510" s="1"/>
    </row>
    <row r="511" spans="1:15" ht="30" customHeight="1" thickBot="1" x14ac:dyDescent="0.35">
      <c r="A511" s="2">
        <v>43835.077893518515</v>
      </c>
      <c r="B511" s="1" t="s">
        <v>9</v>
      </c>
      <c r="C511" s="1"/>
      <c r="D511" s="1"/>
      <c r="E511" s="1">
        <v>500</v>
      </c>
      <c r="F511" s="1" t="s">
        <v>10</v>
      </c>
      <c r="G511" s="1" t="s">
        <v>24</v>
      </c>
      <c r="H511" s="1"/>
      <c r="I511" s="1"/>
      <c r="J511" s="1"/>
      <c r="K511" s="1" t="s">
        <v>489</v>
      </c>
      <c r="L511" s="3">
        <v>43831</v>
      </c>
      <c r="M511" s="4"/>
      <c r="N511" s="1">
        <v>1</v>
      </c>
      <c r="O511" s="1"/>
    </row>
    <row r="512" spans="1:15" ht="30" customHeight="1" thickBot="1" x14ac:dyDescent="0.35">
      <c r="A512" s="2">
        <v>43835.07849537037</v>
      </c>
      <c r="B512" s="1" t="s">
        <v>9</v>
      </c>
      <c r="C512" s="1"/>
      <c r="D512" s="1"/>
      <c r="E512" s="1">
        <v>50</v>
      </c>
      <c r="F512" s="1" t="s">
        <v>10</v>
      </c>
      <c r="G512" s="1" t="s">
        <v>24</v>
      </c>
      <c r="H512" s="1"/>
      <c r="I512" s="1"/>
      <c r="J512" s="1"/>
      <c r="K512" s="1" t="s">
        <v>490</v>
      </c>
      <c r="L512" s="3">
        <v>43833</v>
      </c>
      <c r="M512" s="4"/>
      <c r="N512" s="1">
        <v>1</v>
      </c>
      <c r="O512" s="1"/>
    </row>
    <row r="513" spans="1:15" ht="30" customHeight="1" thickBot="1" x14ac:dyDescent="0.35">
      <c r="A513" s="2">
        <v>43835.079618055555</v>
      </c>
      <c r="B513" s="1" t="s">
        <v>9</v>
      </c>
      <c r="C513" s="1"/>
      <c r="D513" s="1"/>
      <c r="E513" s="7">
        <v>15000</v>
      </c>
      <c r="F513" s="1" t="s">
        <v>114</v>
      </c>
      <c r="G513" s="1"/>
      <c r="H513" s="1"/>
      <c r="I513" s="1"/>
      <c r="J513" s="1" t="s">
        <v>30</v>
      </c>
      <c r="K513" s="1" t="s">
        <v>491</v>
      </c>
      <c r="L513" s="3">
        <v>43831</v>
      </c>
      <c r="M513" s="4"/>
      <c r="N513" s="1">
        <v>1</v>
      </c>
      <c r="O513" s="1"/>
    </row>
    <row r="514" spans="1:15" ht="30" customHeight="1" thickBot="1" x14ac:dyDescent="0.35">
      <c r="A514" s="2">
        <v>43839.942164351851</v>
      </c>
      <c r="B514" s="1" t="s">
        <v>9</v>
      </c>
      <c r="C514" s="1"/>
      <c r="D514" s="1"/>
      <c r="E514" s="1">
        <v>15</v>
      </c>
      <c r="F514" s="1" t="s">
        <v>20</v>
      </c>
      <c r="G514" s="1"/>
      <c r="H514" s="1" t="s">
        <v>45</v>
      </c>
      <c r="I514" s="1"/>
      <c r="J514" s="1"/>
      <c r="K514" s="1" t="s">
        <v>99</v>
      </c>
      <c r="L514" s="3">
        <v>43839</v>
      </c>
      <c r="M514" s="4"/>
      <c r="N514" s="1">
        <v>119</v>
      </c>
      <c r="O514" s="1"/>
    </row>
    <row r="515" spans="1:15" ht="30" customHeight="1" thickBot="1" x14ac:dyDescent="0.35">
      <c r="A515" s="2">
        <v>43839.942604166667</v>
      </c>
      <c r="B515" s="1" t="s">
        <v>9</v>
      </c>
      <c r="C515" s="1"/>
      <c r="D515" s="1"/>
      <c r="E515" s="1">
        <v>2</v>
      </c>
      <c r="F515" s="1" t="s">
        <v>114</v>
      </c>
      <c r="G515" s="1"/>
      <c r="H515" s="1"/>
      <c r="I515" s="1"/>
      <c r="J515" s="1" t="s">
        <v>30</v>
      </c>
      <c r="K515" s="1" t="s">
        <v>492</v>
      </c>
      <c r="L515" s="3">
        <v>43839</v>
      </c>
      <c r="M515" s="4"/>
      <c r="N515" s="1">
        <v>1</v>
      </c>
      <c r="O515" s="1"/>
    </row>
    <row r="516" spans="1:15" ht="30" customHeight="1" thickBot="1" x14ac:dyDescent="0.35">
      <c r="A516" s="2">
        <v>43839.943495370368</v>
      </c>
      <c r="B516" s="1" t="s">
        <v>9</v>
      </c>
      <c r="C516" s="1"/>
      <c r="D516" s="1"/>
      <c r="E516" s="1">
        <v>10</v>
      </c>
      <c r="F516" s="1" t="s">
        <v>20</v>
      </c>
      <c r="G516" s="1"/>
      <c r="H516" s="1" t="s">
        <v>26</v>
      </c>
      <c r="I516" s="1"/>
      <c r="J516" s="1"/>
      <c r="K516" s="1" t="s">
        <v>493</v>
      </c>
      <c r="L516" s="3">
        <v>43838</v>
      </c>
      <c r="M516" s="4"/>
      <c r="N516" s="1">
        <v>1</v>
      </c>
      <c r="O516" s="1"/>
    </row>
    <row r="517" spans="1:15" ht="30" customHeight="1" thickBot="1" x14ac:dyDescent="0.35">
      <c r="A517" s="2">
        <v>43839.943912037037</v>
      </c>
      <c r="B517" s="1" t="s">
        <v>9</v>
      </c>
      <c r="C517" s="1"/>
      <c r="D517" s="1"/>
      <c r="E517" s="1">
        <v>27</v>
      </c>
      <c r="F517" s="1" t="s">
        <v>20</v>
      </c>
      <c r="G517" s="1"/>
      <c r="H517" s="1" t="s">
        <v>45</v>
      </c>
      <c r="I517" s="1"/>
      <c r="J517" s="1"/>
      <c r="K517" s="1" t="s">
        <v>99</v>
      </c>
      <c r="L517" s="3">
        <v>43837</v>
      </c>
      <c r="M517" s="4"/>
      <c r="N517" s="1">
        <v>119</v>
      </c>
      <c r="O517" s="1"/>
    </row>
    <row r="518" spans="1:15" ht="30" customHeight="1" thickBot="1" x14ac:dyDescent="0.35">
      <c r="A518" s="2">
        <v>43839.945520833331</v>
      </c>
      <c r="B518" s="1" t="s">
        <v>9</v>
      </c>
      <c r="C518" s="1"/>
      <c r="D518" s="1"/>
      <c r="E518" s="7">
        <v>139000</v>
      </c>
      <c r="F518" s="1" t="s">
        <v>114</v>
      </c>
      <c r="G518" s="1"/>
      <c r="H518" s="1"/>
      <c r="I518" s="1"/>
      <c r="J518" s="1" t="s">
        <v>30</v>
      </c>
      <c r="K518" s="1" t="s">
        <v>494</v>
      </c>
      <c r="L518" s="3">
        <v>43838</v>
      </c>
      <c r="M518" s="4"/>
      <c r="N518" s="1">
        <v>1</v>
      </c>
      <c r="O518" s="1"/>
    </row>
    <row r="519" spans="1:15" ht="30" customHeight="1" thickBot="1" x14ac:dyDescent="0.35">
      <c r="A519" s="2">
        <v>43839.946087962962</v>
      </c>
      <c r="B519" s="1" t="s">
        <v>9</v>
      </c>
      <c r="C519" s="1"/>
      <c r="D519" s="1"/>
      <c r="E519" s="1">
        <v>57</v>
      </c>
      <c r="F519" s="1" t="s">
        <v>14</v>
      </c>
      <c r="G519" s="1"/>
      <c r="H519" s="1"/>
      <c r="I519" s="1" t="s">
        <v>14</v>
      </c>
      <c r="J519" s="1"/>
      <c r="K519" s="1" t="s">
        <v>495</v>
      </c>
      <c r="L519" s="3">
        <v>43839</v>
      </c>
      <c r="M519" s="4"/>
      <c r="N519" s="1">
        <v>1</v>
      </c>
      <c r="O519" s="1"/>
    </row>
    <row r="520" spans="1:15" ht="30" customHeight="1" thickBot="1" x14ac:dyDescent="0.35">
      <c r="A520" s="2">
        <v>43839.946759259263</v>
      </c>
      <c r="B520" s="1" t="s">
        <v>9</v>
      </c>
      <c r="C520" s="1"/>
      <c r="D520" s="1"/>
      <c r="E520" s="1">
        <v>100</v>
      </c>
      <c r="F520" s="1" t="s">
        <v>14</v>
      </c>
      <c r="G520" s="1"/>
      <c r="H520" s="1"/>
      <c r="I520" s="1" t="s">
        <v>14</v>
      </c>
      <c r="J520" s="1"/>
      <c r="K520" s="1" t="s">
        <v>496</v>
      </c>
      <c r="L520" s="3">
        <v>43839</v>
      </c>
      <c r="M520" s="4"/>
      <c r="N520" s="1">
        <v>1</v>
      </c>
      <c r="O520" s="1"/>
    </row>
    <row r="521" spans="1:15" ht="30" customHeight="1" thickBot="1" x14ac:dyDescent="0.35">
      <c r="A521" s="2">
        <v>43839.947175925925</v>
      </c>
      <c r="B521" s="1" t="s">
        <v>9</v>
      </c>
      <c r="C521" s="1"/>
      <c r="D521" s="1"/>
      <c r="E521" s="5">
        <v>3270</v>
      </c>
      <c r="F521" s="1" t="s">
        <v>114</v>
      </c>
      <c r="G521" s="1"/>
      <c r="H521" s="1"/>
      <c r="I521" s="1"/>
      <c r="J521" s="1" t="s">
        <v>30</v>
      </c>
      <c r="K521" s="1" t="s">
        <v>497</v>
      </c>
      <c r="L521" s="3">
        <v>43839</v>
      </c>
      <c r="M521" s="4"/>
      <c r="N521" s="1">
        <v>1</v>
      </c>
      <c r="O521" s="1"/>
    </row>
    <row r="522" spans="1:15" ht="30" customHeight="1" thickBot="1" x14ac:dyDescent="0.35">
      <c r="A522" s="2">
        <v>43839.947638888887</v>
      </c>
      <c r="B522" s="1" t="s">
        <v>9</v>
      </c>
      <c r="C522" s="1"/>
      <c r="D522" s="1"/>
      <c r="E522" s="1">
        <v>40</v>
      </c>
      <c r="F522" s="1" t="s">
        <v>114</v>
      </c>
      <c r="G522" s="1"/>
      <c r="H522" s="1"/>
      <c r="I522" s="1"/>
      <c r="J522" s="1" t="s">
        <v>30</v>
      </c>
      <c r="K522" s="1" t="s">
        <v>498</v>
      </c>
      <c r="L522" s="3">
        <v>43839</v>
      </c>
      <c r="M522" s="4"/>
      <c r="N522" s="1">
        <v>1</v>
      </c>
      <c r="O522" s="1"/>
    </row>
    <row r="523" spans="1:15" ht="30" customHeight="1" thickBot="1" x14ac:dyDescent="0.35">
      <c r="A523" s="2">
        <v>43839.947962962964</v>
      </c>
      <c r="B523" s="1" t="s">
        <v>9</v>
      </c>
      <c r="C523" s="1"/>
      <c r="D523" s="1"/>
      <c r="E523" s="1">
        <v>10</v>
      </c>
      <c r="F523" s="1" t="s">
        <v>20</v>
      </c>
      <c r="G523" s="1"/>
      <c r="H523" s="1" t="s">
        <v>84</v>
      </c>
      <c r="I523" s="1"/>
      <c r="J523" s="1"/>
      <c r="K523" s="1" t="s">
        <v>499</v>
      </c>
      <c r="L523" s="3">
        <v>43839</v>
      </c>
      <c r="M523" s="4"/>
      <c r="N523" s="1">
        <v>1</v>
      </c>
      <c r="O523" s="1"/>
    </row>
    <row r="524" spans="1:15" ht="30" customHeight="1" thickBot="1" x14ac:dyDescent="0.35">
      <c r="A524" s="2">
        <v>43839.948379629626</v>
      </c>
      <c r="B524" s="1" t="s">
        <v>9</v>
      </c>
      <c r="C524" s="1"/>
      <c r="D524" s="1"/>
      <c r="E524" s="1">
        <v>14</v>
      </c>
      <c r="F524" s="1" t="s">
        <v>20</v>
      </c>
      <c r="G524" s="1"/>
      <c r="H524" s="1" t="s">
        <v>74</v>
      </c>
      <c r="I524" s="1"/>
      <c r="J524" s="1"/>
      <c r="K524" s="1" t="s">
        <v>500</v>
      </c>
      <c r="L524" s="3">
        <v>43839</v>
      </c>
      <c r="M524" s="4"/>
      <c r="N524" s="1">
        <v>1</v>
      </c>
      <c r="O524" s="1"/>
    </row>
    <row r="525" spans="1:15" ht="30" customHeight="1" thickBot="1" x14ac:dyDescent="0.35">
      <c r="A525" s="2">
        <v>43839.948935185188</v>
      </c>
      <c r="B525" s="1" t="s">
        <v>9</v>
      </c>
      <c r="C525" s="1"/>
      <c r="D525" s="1"/>
      <c r="E525" s="1">
        <v>21</v>
      </c>
      <c r="F525" s="1" t="s">
        <v>10</v>
      </c>
      <c r="G525" s="1" t="s">
        <v>24</v>
      </c>
      <c r="H525" s="1"/>
      <c r="I525" s="1"/>
      <c r="J525" s="1"/>
      <c r="K525" s="1" t="s">
        <v>501</v>
      </c>
      <c r="L525" s="3">
        <v>43838</v>
      </c>
      <c r="M525" s="4"/>
      <c r="N525" s="1">
        <v>1</v>
      </c>
      <c r="O525" s="1"/>
    </row>
    <row r="526" spans="1:15" ht="30" customHeight="1" thickBot="1" x14ac:dyDescent="0.35">
      <c r="A526" s="2">
        <v>43839.949305555558</v>
      </c>
      <c r="B526" s="1" t="s">
        <v>9</v>
      </c>
      <c r="C526" s="1"/>
      <c r="D526" s="1"/>
      <c r="E526" s="1">
        <v>296</v>
      </c>
      <c r="F526" s="1" t="s">
        <v>10</v>
      </c>
      <c r="G526" s="1" t="s">
        <v>10</v>
      </c>
      <c r="H526" s="1"/>
      <c r="I526" s="1"/>
      <c r="J526" s="1"/>
      <c r="K526" s="1" t="s">
        <v>502</v>
      </c>
      <c r="L526" s="3">
        <v>43838</v>
      </c>
      <c r="M526" s="4"/>
      <c r="N526" s="1">
        <v>1</v>
      </c>
      <c r="O526" s="1"/>
    </row>
    <row r="527" spans="1:15" ht="30" customHeight="1" thickBot="1" x14ac:dyDescent="0.35">
      <c r="A527" s="2">
        <v>43839.949733796297</v>
      </c>
      <c r="B527" s="1" t="s">
        <v>9</v>
      </c>
      <c r="C527" s="1"/>
      <c r="D527" s="1"/>
      <c r="E527" s="1">
        <v>200</v>
      </c>
      <c r="F527" s="1" t="s">
        <v>14</v>
      </c>
      <c r="G527" s="1"/>
      <c r="H527" s="1"/>
      <c r="I527" s="1" t="s">
        <v>14</v>
      </c>
      <c r="J527" s="1"/>
      <c r="K527" s="1" t="s">
        <v>503</v>
      </c>
      <c r="L527" s="3">
        <v>43838</v>
      </c>
      <c r="M527" s="4"/>
      <c r="N527" s="1">
        <v>1</v>
      </c>
      <c r="O527" s="1"/>
    </row>
    <row r="528" spans="1:15" ht="30" customHeight="1" thickBot="1" x14ac:dyDescent="0.35">
      <c r="A528" s="2">
        <v>43839.951145833336</v>
      </c>
      <c r="B528" s="1" t="s">
        <v>9</v>
      </c>
      <c r="C528" s="1"/>
      <c r="D528" s="1"/>
      <c r="E528" s="1">
        <v>6</v>
      </c>
      <c r="F528" s="1" t="s">
        <v>14</v>
      </c>
      <c r="G528" s="1"/>
      <c r="H528" s="1"/>
      <c r="I528" s="1" t="s">
        <v>14</v>
      </c>
      <c r="J528" s="1"/>
      <c r="K528" s="1" t="s">
        <v>504</v>
      </c>
      <c r="L528" s="3">
        <v>43838</v>
      </c>
      <c r="M528" s="4"/>
      <c r="N528" s="1">
        <v>1</v>
      </c>
      <c r="O528" s="1"/>
    </row>
    <row r="529" spans="1:15" ht="30" customHeight="1" thickBot="1" x14ac:dyDescent="0.35">
      <c r="A529" s="2">
        <v>43839.951469907406</v>
      </c>
      <c r="B529" s="1" t="s">
        <v>9</v>
      </c>
      <c r="C529" s="1"/>
      <c r="D529" s="1"/>
      <c r="E529" s="1">
        <v>65</v>
      </c>
      <c r="F529" s="1" t="s">
        <v>14</v>
      </c>
      <c r="G529" s="1"/>
      <c r="H529" s="1"/>
      <c r="I529" s="1" t="s">
        <v>14</v>
      </c>
      <c r="J529" s="1"/>
      <c r="K529" s="1" t="s">
        <v>505</v>
      </c>
      <c r="L529" s="3">
        <v>43838</v>
      </c>
      <c r="M529" s="4"/>
      <c r="N529" s="1">
        <v>1</v>
      </c>
      <c r="O529" s="1"/>
    </row>
    <row r="530" spans="1:15" ht="30" customHeight="1" thickBot="1" x14ac:dyDescent="0.35">
      <c r="A530" s="2">
        <v>43839.951817129629</v>
      </c>
      <c r="B530" s="1" t="s">
        <v>9</v>
      </c>
      <c r="C530" s="1"/>
      <c r="D530" s="1"/>
      <c r="E530" s="1">
        <v>1200</v>
      </c>
      <c r="F530" s="1" t="s">
        <v>10</v>
      </c>
      <c r="G530" s="1" t="s">
        <v>10</v>
      </c>
      <c r="H530" s="1"/>
      <c r="I530" s="1"/>
      <c r="J530" s="1"/>
      <c r="K530" s="1" t="s">
        <v>506</v>
      </c>
      <c r="L530" s="3">
        <v>43838</v>
      </c>
      <c r="M530" s="4"/>
      <c r="N530" s="1">
        <v>1</v>
      </c>
      <c r="O530" s="1"/>
    </row>
    <row r="531" spans="1:15" ht="30" customHeight="1" thickBot="1" x14ac:dyDescent="0.35">
      <c r="A531" s="2">
        <v>43839.952303240738</v>
      </c>
      <c r="B531" s="1" t="s">
        <v>9</v>
      </c>
      <c r="C531" s="1"/>
      <c r="D531" s="1"/>
      <c r="E531" s="1">
        <v>200</v>
      </c>
      <c r="F531" s="1" t="s">
        <v>20</v>
      </c>
      <c r="G531" s="1"/>
      <c r="H531" s="1" t="s">
        <v>110</v>
      </c>
      <c r="I531" s="1"/>
      <c r="J531" s="1"/>
      <c r="K531" s="1" t="s">
        <v>507</v>
      </c>
      <c r="L531" s="3">
        <v>43838</v>
      </c>
      <c r="M531" s="4"/>
      <c r="N531" s="1">
        <v>1</v>
      </c>
      <c r="O531" s="1"/>
    </row>
    <row r="532" spans="1:15" ht="30" customHeight="1" thickBot="1" x14ac:dyDescent="0.35">
      <c r="A532" s="2">
        <v>43839.952615740738</v>
      </c>
      <c r="B532" s="1" t="s">
        <v>9</v>
      </c>
      <c r="C532" s="1"/>
      <c r="D532" s="1"/>
      <c r="E532" s="1">
        <v>15.75</v>
      </c>
      <c r="F532" s="1" t="s">
        <v>20</v>
      </c>
      <c r="G532" s="1"/>
      <c r="H532" s="1" t="s">
        <v>110</v>
      </c>
      <c r="I532" s="1"/>
      <c r="J532" s="1"/>
      <c r="K532" s="1" t="s">
        <v>508</v>
      </c>
      <c r="L532" s="3">
        <v>43838</v>
      </c>
      <c r="M532" s="4"/>
      <c r="N532" s="1">
        <v>1</v>
      </c>
      <c r="O532" s="1"/>
    </row>
    <row r="533" spans="1:15" ht="30" customHeight="1" thickBot="1" x14ac:dyDescent="0.35">
      <c r="A533" s="2">
        <v>43839.953530092593</v>
      </c>
      <c r="B533" s="1" t="s">
        <v>9</v>
      </c>
      <c r="C533" s="1"/>
      <c r="D533" s="1"/>
      <c r="E533" s="1">
        <v>6</v>
      </c>
      <c r="F533" s="1" t="s">
        <v>20</v>
      </c>
      <c r="G533" s="1"/>
      <c r="H533" s="1"/>
      <c r="I533" s="1"/>
      <c r="J533" s="1"/>
      <c r="K533" s="1" t="s">
        <v>509</v>
      </c>
      <c r="L533" s="3">
        <v>43838</v>
      </c>
      <c r="M533" s="4"/>
      <c r="N533" s="1">
        <v>1</v>
      </c>
      <c r="O533" s="1"/>
    </row>
    <row r="534" spans="1:15" ht="30" customHeight="1" thickBot="1" x14ac:dyDescent="0.35">
      <c r="A534" s="2">
        <v>43839.953993055555</v>
      </c>
      <c r="B534" s="1" t="s">
        <v>9</v>
      </c>
      <c r="C534" s="1"/>
      <c r="D534" s="1"/>
      <c r="E534" s="1">
        <v>9</v>
      </c>
      <c r="F534" s="1" t="s">
        <v>20</v>
      </c>
      <c r="G534" s="1"/>
      <c r="H534" s="1" t="s">
        <v>74</v>
      </c>
      <c r="I534" s="1"/>
      <c r="J534" s="1"/>
      <c r="K534" s="1" t="s">
        <v>510</v>
      </c>
      <c r="L534" s="3">
        <v>43838</v>
      </c>
      <c r="M534" s="4"/>
      <c r="N534" s="1">
        <v>1</v>
      </c>
      <c r="O534" s="1"/>
    </row>
    <row r="535" spans="1:15" ht="30" customHeight="1" thickBot="1" x14ac:dyDescent="0.35">
      <c r="A535" s="2">
        <v>43839.955034722225</v>
      </c>
      <c r="B535" s="1" t="s">
        <v>9</v>
      </c>
      <c r="C535" s="1"/>
      <c r="D535" s="1"/>
      <c r="E535" s="1">
        <v>90.93</v>
      </c>
      <c r="F535" s="1" t="s">
        <v>14</v>
      </c>
      <c r="G535" s="1"/>
      <c r="H535" s="1"/>
      <c r="I535" s="1" t="s">
        <v>14</v>
      </c>
      <c r="J535" s="1"/>
      <c r="K535" s="1" t="s">
        <v>511</v>
      </c>
      <c r="L535" s="3">
        <v>43837</v>
      </c>
      <c r="M535" s="4"/>
      <c r="N535" s="1">
        <v>1</v>
      </c>
      <c r="O535" s="1"/>
    </row>
    <row r="536" spans="1:15" ht="30" customHeight="1" thickBot="1" x14ac:dyDescent="0.35">
      <c r="A536" s="2">
        <v>43839.955381944441</v>
      </c>
      <c r="B536" s="1" t="s">
        <v>9</v>
      </c>
      <c r="C536" s="1"/>
      <c r="D536" s="1"/>
      <c r="E536" s="1">
        <v>26</v>
      </c>
      <c r="F536" s="1" t="s">
        <v>14</v>
      </c>
      <c r="G536" s="1"/>
      <c r="H536" s="1"/>
      <c r="I536" s="1" t="s">
        <v>14</v>
      </c>
      <c r="J536" s="1"/>
      <c r="K536" s="1" t="s">
        <v>512</v>
      </c>
      <c r="L536" s="3">
        <v>43837</v>
      </c>
      <c r="M536" s="4"/>
      <c r="N536" s="1">
        <v>1</v>
      </c>
      <c r="O536" s="1"/>
    </row>
    <row r="537" spans="1:15" ht="30" customHeight="1" thickBot="1" x14ac:dyDescent="0.35">
      <c r="A537" s="2">
        <v>43839.95579861111</v>
      </c>
      <c r="B537" s="1" t="s">
        <v>9</v>
      </c>
      <c r="C537" s="1"/>
      <c r="D537" s="1"/>
      <c r="E537" s="1">
        <v>220</v>
      </c>
      <c r="F537" s="1" t="s">
        <v>14</v>
      </c>
      <c r="G537" s="1"/>
      <c r="H537" s="1"/>
      <c r="I537" s="1" t="s">
        <v>14</v>
      </c>
      <c r="J537" s="1"/>
      <c r="K537" s="1" t="s">
        <v>513</v>
      </c>
      <c r="L537" s="3">
        <v>43836</v>
      </c>
      <c r="M537" s="4"/>
      <c r="N537" s="1">
        <v>1</v>
      </c>
      <c r="O537" s="1"/>
    </row>
    <row r="538" spans="1:15" ht="30" customHeight="1" thickBot="1" x14ac:dyDescent="0.35">
      <c r="A538" s="2">
        <v>43839.956342592595</v>
      </c>
      <c r="B538" s="1" t="s">
        <v>9</v>
      </c>
      <c r="C538" s="1"/>
      <c r="D538" s="1"/>
      <c r="E538" s="1">
        <v>20</v>
      </c>
      <c r="F538" s="1" t="s">
        <v>14</v>
      </c>
      <c r="G538" s="1"/>
      <c r="H538" s="1"/>
      <c r="I538" s="1" t="s">
        <v>14</v>
      </c>
      <c r="J538" s="1"/>
      <c r="K538" s="1" t="s">
        <v>514</v>
      </c>
      <c r="L538" s="3">
        <v>43837</v>
      </c>
      <c r="M538" s="4"/>
      <c r="N538" s="1">
        <v>1</v>
      </c>
      <c r="O538" s="1"/>
    </row>
    <row r="539" spans="1:15" ht="30" customHeight="1" thickBot="1" x14ac:dyDescent="0.35">
      <c r="A539" s="2">
        <v>43839.956736111111</v>
      </c>
      <c r="B539" s="1" t="s">
        <v>9</v>
      </c>
      <c r="C539" s="1"/>
      <c r="D539" s="1"/>
      <c r="E539" s="1">
        <v>107.15</v>
      </c>
      <c r="F539" s="1" t="s">
        <v>20</v>
      </c>
      <c r="G539" s="1"/>
      <c r="H539" s="1" t="s">
        <v>22</v>
      </c>
      <c r="I539" s="1"/>
      <c r="J539" s="1"/>
      <c r="K539" s="1" t="s">
        <v>515</v>
      </c>
      <c r="L539" s="3">
        <v>43836</v>
      </c>
      <c r="M539" s="4"/>
      <c r="N539" s="1">
        <v>1</v>
      </c>
      <c r="O539" s="1"/>
    </row>
    <row r="540" spans="1:15" ht="30" customHeight="1" thickBot="1" x14ac:dyDescent="0.35">
      <c r="A540" s="2">
        <v>43839.957071759258</v>
      </c>
      <c r="B540" s="1" t="s">
        <v>9</v>
      </c>
      <c r="C540" s="1"/>
      <c r="D540" s="1"/>
      <c r="E540" s="1">
        <v>8</v>
      </c>
      <c r="F540" s="1" t="s">
        <v>20</v>
      </c>
      <c r="G540" s="1"/>
      <c r="H540" s="1" t="s">
        <v>84</v>
      </c>
      <c r="I540" s="1"/>
      <c r="J540" s="1"/>
      <c r="K540" s="1" t="s">
        <v>516</v>
      </c>
      <c r="L540" s="3">
        <v>43837</v>
      </c>
      <c r="M540" s="4"/>
      <c r="N540" s="1">
        <v>1</v>
      </c>
      <c r="O540" s="1"/>
    </row>
    <row r="541" spans="1:15" ht="30" customHeight="1" thickBot="1" x14ac:dyDescent="0.35">
      <c r="A541" s="2">
        <v>43839.957442129627</v>
      </c>
      <c r="B541" s="1" t="s">
        <v>9</v>
      </c>
      <c r="C541" s="1"/>
      <c r="D541" s="1"/>
      <c r="E541" s="1">
        <v>22</v>
      </c>
      <c r="F541" s="1" t="s">
        <v>20</v>
      </c>
      <c r="G541" s="1"/>
      <c r="H541" s="1" t="s">
        <v>84</v>
      </c>
      <c r="I541" s="1"/>
      <c r="J541" s="1"/>
      <c r="K541" s="1" t="s">
        <v>517</v>
      </c>
      <c r="L541" s="3">
        <v>43837</v>
      </c>
      <c r="M541" s="4"/>
      <c r="N541" s="1">
        <v>1</v>
      </c>
      <c r="O541" s="1"/>
    </row>
    <row r="542" spans="1:15" ht="30" customHeight="1" thickBot="1" x14ac:dyDescent="0.35">
      <c r="A542" s="2">
        <v>43839.958078703705</v>
      </c>
      <c r="B542" s="1" t="s">
        <v>9</v>
      </c>
      <c r="C542" s="1"/>
      <c r="D542" s="1"/>
      <c r="E542" s="1">
        <v>60</v>
      </c>
      <c r="F542" s="1" t="s">
        <v>114</v>
      </c>
      <c r="G542" s="1"/>
      <c r="H542" s="1"/>
      <c r="I542" s="1"/>
      <c r="J542" s="1" t="s">
        <v>30</v>
      </c>
      <c r="K542" s="1" t="s">
        <v>518</v>
      </c>
      <c r="L542" s="3">
        <v>43837</v>
      </c>
      <c r="M542" s="4"/>
      <c r="N542" s="1">
        <v>1</v>
      </c>
      <c r="O542" s="1"/>
    </row>
    <row r="543" spans="1:15" ht="30" customHeight="1" thickBot="1" x14ac:dyDescent="0.35">
      <c r="A543" s="2">
        <v>43839.958472222221</v>
      </c>
      <c r="B543" s="1" t="s">
        <v>9</v>
      </c>
      <c r="C543" s="1"/>
      <c r="D543" s="1"/>
      <c r="E543" s="1">
        <v>450</v>
      </c>
      <c r="F543" s="1" t="s">
        <v>114</v>
      </c>
      <c r="G543" s="1"/>
      <c r="H543" s="1"/>
      <c r="I543" s="1"/>
      <c r="J543" s="1" t="s">
        <v>30</v>
      </c>
      <c r="K543" s="1" t="s">
        <v>519</v>
      </c>
      <c r="L543" s="3">
        <v>43837</v>
      </c>
      <c r="M543" s="4"/>
      <c r="N543" s="1">
        <v>1</v>
      </c>
      <c r="O543" s="1"/>
    </row>
    <row r="544" spans="1:15" ht="30" customHeight="1" thickBot="1" x14ac:dyDescent="0.35">
      <c r="A544" s="2">
        <v>43839.958981481483</v>
      </c>
      <c r="B544" s="1" t="s">
        <v>9</v>
      </c>
      <c r="C544" s="1"/>
      <c r="D544" s="1"/>
      <c r="E544" s="1">
        <v>27</v>
      </c>
      <c r="F544" s="1" t="s">
        <v>20</v>
      </c>
      <c r="G544" s="1"/>
      <c r="H544" s="1" t="s">
        <v>74</v>
      </c>
      <c r="I544" s="1"/>
      <c r="J544" s="1"/>
      <c r="K544" s="1" t="s">
        <v>520</v>
      </c>
      <c r="L544" s="3">
        <v>43836</v>
      </c>
      <c r="M544" s="4"/>
      <c r="N544" s="1">
        <v>1</v>
      </c>
      <c r="O544" s="1"/>
    </row>
    <row r="545" spans="1:15" ht="30" customHeight="1" thickBot="1" x14ac:dyDescent="0.35">
      <c r="A545" s="2">
        <v>43839.959282407406</v>
      </c>
      <c r="B545" s="1" t="s">
        <v>9</v>
      </c>
      <c r="C545" s="1"/>
      <c r="D545" s="1"/>
      <c r="E545" s="1">
        <v>1000</v>
      </c>
      <c r="F545" s="1" t="s">
        <v>60</v>
      </c>
      <c r="G545" s="1"/>
      <c r="H545" s="1"/>
      <c r="I545" s="1"/>
      <c r="J545" s="1"/>
      <c r="K545" s="1" t="s">
        <v>521</v>
      </c>
      <c r="L545" s="3">
        <v>43836</v>
      </c>
      <c r="M545" s="4"/>
      <c r="N545" s="1">
        <v>1</v>
      </c>
      <c r="O545" s="1"/>
    </row>
    <row r="546" spans="1:15" ht="30" customHeight="1" thickBot="1" x14ac:dyDescent="0.35">
      <c r="A546" s="2">
        <v>43839.959606481483</v>
      </c>
      <c r="B546" s="1" t="s">
        <v>9</v>
      </c>
      <c r="C546" s="1"/>
      <c r="D546" s="1"/>
      <c r="E546" s="1">
        <v>736</v>
      </c>
      <c r="F546" s="1" t="s">
        <v>60</v>
      </c>
      <c r="G546" s="1"/>
      <c r="H546" s="1"/>
      <c r="I546" s="1"/>
      <c r="J546" s="1"/>
      <c r="K546" s="1" t="s">
        <v>522</v>
      </c>
      <c r="L546" s="3">
        <v>43836</v>
      </c>
      <c r="M546" s="4"/>
      <c r="N546" s="1">
        <v>1</v>
      </c>
      <c r="O546" s="1"/>
    </row>
    <row r="547" spans="1:15" ht="30" customHeight="1" thickBot="1" x14ac:dyDescent="0.35">
      <c r="A547" s="2">
        <v>43839.960023148145</v>
      </c>
      <c r="B547" s="1" t="s">
        <v>9</v>
      </c>
      <c r="C547" s="1"/>
      <c r="D547" s="1"/>
      <c r="E547" s="1">
        <v>105</v>
      </c>
      <c r="F547" s="1" t="s">
        <v>20</v>
      </c>
      <c r="G547" s="1"/>
      <c r="H547" s="1"/>
      <c r="I547" s="1"/>
      <c r="J547" s="1"/>
      <c r="K547" s="1" t="s">
        <v>523</v>
      </c>
      <c r="L547" s="3">
        <v>43836</v>
      </c>
      <c r="M547" s="4"/>
      <c r="N547" s="1">
        <v>1</v>
      </c>
      <c r="O547" s="1"/>
    </row>
    <row r="548" spans="1:15" ht="30" customHeight="1" thickBot="1" x14ac:dyDescent="0.35">
      <c r="A548" s="2">
        <v>43839.960335648146</v>
      </c>
      <c r="B548" s="1" t="s">
        <v>9</v>
      </c>
      <c r="C548" s="1"/>
      <c r="D548" s="1"/>
      <c r="E548" s="1">
        <v>5</v>
      </c>
      <c r="F548" s="1" t="s">
        <v>20</v>
      </c>
      <c r="G548" s="1"/>
      <c r="H548" s="1" t="s">
        <v>30</v>
      </c>
      <c r="I548" s="1"/>
      <c r="J548" s="1"/>
      <c r="K548" s="1" t="s">
        <v>524</v>
      </c>
      <c r="L548" s="3">
        <v>43836</v>
      </c>
      <c r="M548" s="4"/>
      <c r="N548" s="1">
        <v>1</v>
      </c>
      <c r="O548" s="1"/>
    </row>
    <row r="549" spans="1:15" ht="30" customHeight="1" thickBot="1" x14ac:dyDescent="0.35">
      <c r="A549" s="2">
        <v>43839.960775462961</v>
      </c>
      <c r="B549" s="1" t="s">
        <v>9</v>
      </c>
      <c r="C549" s="1"/>
      <c r="D549" s="1"/>
      <c r="E549" s="1">
        <v>51</v>
      </c>
      <c r="F549" s="1" t="s">
        <v>60</v>
      </c>
      <c r="G549" s="1"/>
      <c r="H549" s="1"/>
      <c r="I549" s="1"/>
      <c r="J549" s="1"/>
      <c r="K549" s="1" t="s">
        <v>525</v>
      </c>
      <c r="L549" s="3">
        <v>43836</v>
      </c>
      <c r="M549" s="4"/>
      <c r="N549" s="1">
        <v>1</v>
      </c>
      <c r="O549" s="1"/>
    </row>
    <row r="550" spans="1:15" ht="30" customHeight="1" thickBot="1" x14ac:dyDescent="0.35">
      <c r="A550" s="2">
        <v>43839.961192129631</v>
      </c>
      <c r="B550" s="1" t="s">
        <v>9</v>
      </c>
      <c r="C550" s="1"/>
      <c r="D550" s="1"/>
      <c r="E550" s="1">
        <v>148</v>
      </c>
      <c r="F550" s="1" t="s">
        <v>10</v>
      </c>
      <c r="G550" s="1" t="s">
        <v>10</v>
      </c>
      <c r="H550" s="1"/>
      <c r="I550" s="1"/>
      <c r="J550" s="1"/>
      <c r="K550" s="1" t="s">
        <v>526</v>
      </c>
      <c r="L550" s="3">
        <v>43836</v>
      </c>
      <c r="M550" s="4"/>
      <c r="N550" s="1">
        <v>1</v>
      </c>
      <c r="O550" s="1"/>
    </row>
    <row r="551" spans="1:15" ht="30" customHeight="1" thickBot="1" x14ac:dyDescent="0.35">
      <c r="A551" s="2">
        <v>43839.96193287037</v>
      </c>
      <c r="B551" s="1" t="s">
        <v>9</v>
      </c>
      <c r="C551" s="1"/>
      <c r="D551" s="1"/>
      <c r="E551" s="1">
        <v>26</v>
      </c>
      <c r="F551" s="1" t="s">
        <v>14</v>
      </c>
      <c r="G551" s="1"/>
      <c r="H551" s="1"/>
      <c r="I551" s="1" t="s">
        <v>14</v>
      </c>
      <c r="J551" s="1"/>
      <c r="K551" s="1" t="s">
        <v>527</v>
      </c>
      <c r="L551" s="3">
        <v>43835</v>
      </c>
      <c r="M551" s="4"/>
      <c r="N551" s="1">
        <v>1</v>
      </c>
      <c r="O551" s="1"/>
    </row>
    <row r="552" spans="1:15" ht="30" customHeight="1" thickBot="1" x14ac:dyDescent="0.35">
      <c r="A552" s="2">
        <v>43839.963819444441</v>
      </c>
      <c r="B552" s="1" t="s">
        <v>9</v>
      </c>
      <c r="C552" s="1"/>
      <c r="D552" s="1"/>
      <c r="E552" s="1">
        <v>15</v>
      </c>
      <c r="F552" s="1" t="s">
        <v>14</v>
      </c>
      <c r="G552" s="1"/>
      <c r="H552" s="1"/>
      <c r="I552" s="1" t="s">
        <v>14</v>
      </c>
      <c r="J552" s="1"/>
      <c r="K552" s="1" t="s">
        <v>528</v>
      </c>
      <c r="L552" s="3">
        <v>43835</v>
      </c>
      <c r="M552" s="4"/>
      <c r="N552" s="1">
        <v>1</v>
      </c>
      <c r="O552" s="1"/>
    </row>
    <row r="553" spans="1:15" ht="30" customHeight="1" thickBot="1" x14ac:dyDescent="0.35">
      <c r="A553" s="2">
        <v>43839.964120370372</v>
      </c>
      <c r="B553" s="1" t="s">
        <v>9</v>
      </c>
      <c r="C553" s="1"/>
      <c r="D553" s="1"/>
      <c r="E553" s="1">
        <v>14</v>
      </c>
      <c r="F553" s="1" t="s">
        <v>20</v>
      </c>
      <c r="G553" s="1"/>
      <c r="H553" s="1" t="s">
        <v>84</v>
      </c>
      <c r="I553" s="1"/>
      <c r="J553" s="1"/>
      <c r="K553" s="1" t="s">
        <v>529</v>
      </c>
      <c r="L553" s="3">
        <v>43839</v>
      </c>
      <c r="M553" s="4"/>
      <c r="N553" s="1">
        <v>1</v>
      </c>
      <c r="O553" s="1"/>
    </row>
    <row r="554" spans="1:15" ht="30" customHeight="1" thickBot="1" x14ac:dyDescent="0.35">
      <c r="A554" s="2">
        <v>43839.964999999997</v>
      </c>
      <c r="B554" s="1" t="s">
        <v>9</v>
      </c>
      <c r="C554" s="1"/>
      <c r="D554" s="1"/>
      <c r="E554" s="1">
        <v>70</v>
      </c>
      <c r="F554" s="1" t="s">
        <v>14</v>
      </c>
      <c r="G554" s="1"/>
      <c r="H554" s="1"/>
      <c r="I554" s="1" t="s">
        <v>14</v>
      </c>
      <c r="J554" s="1"/>
      <c r="K554" s="1" t="s">
        <v>116</v>
      </c>
      <c r="L554" s="3">
        <v>43835</v>
      </c>
      <c r="M554" s="4"/>
      <c r="N554" s="1">
        <v>2</v>
      </c>
      <c r="O554" s="1"/>
    </row>
    <row r="555" spans="1:15" ht="30" customHeight="1" thickBot="1" x14ac:dyDescent="0.35">
      <c r="A555" s="2">
        <v>43839.965844907405</v>
      </c>
      <c r="B555" s="1" t="s">
        <v>9</v>
      </c>
      <c r="C555" s="1"/>
      <c r="D555" s="1"/>
      <c r="E555" s="1">
        <v>287</v>
      </c>
      <c r="F555" s="1" t="s">
        <v>114</v>
      </c>
      <c r="G555" s="1"/>
      <c r="H555" s="1"/>
      <c r="I555" s="1"/>
      <c r="J555" s="1" t="s">
        <v>30</v>
      </c>
      <c r="K555" s="1" t="s">
        <v>530</v>
      </c>
      <c r="L555" s="3">
        <v>43835</v>
      </c>
      <c r="M555" s="4"/>
      <c r="N555" s="1">
        <v>1</v>
      </c>
      <c r="O555" s="1"/>
    </row>
    <row r="556" spans="1:15" ht="30" customHeight="1" thickBot="1" x14ac:dyDescent="0.35">
      <c r="A556" s="2">
        <v>43839.967916666668</v>
      </c>
      <c r="B556" s="1" t="s">
        <v>9</v>
      </c>
      <c r="C556" s="1"/>
      <c r="D556" s="1"/>
      <c r="E556" s="1">
        <v>24</v>
      </c>
      <c r="F556" s="1" t="s">
        <v>188</v>
      </c>
      <c r="G556" s="1"/>
      <c r="H556" s="1"/>
      <c r="I556" s="1"/>
      <c r="J556" s="1"/>
      <c r="K556" s="1" t="s">
        <v>531</v>
      </c>
      <c r="L556" s="3">
        <v>43835</v>
      </c>
      <c r="M556" s="4"/>
      <c r="N556" s="1">
        <v>1</v>
      </c>
      <c r="O556" s="1"/>
    </row>
    <row r="557" spans="1:15" ht="30" customHeight="1" thickBot="1" x14ac:dyDescent="0.35">
      <c r="A557" s="2">
        <v>43839.968506944446</v>
      </c>
      <c r="B557" s="1" t="s">
        <v>9</v>
      </c>
      <c r="C557" s="1"/>
      <c r="D557" s="1"/>
      <c r="E557" s="1">
        <v>200</v>
      </c>
      <c r="F557" s="1" t="s">
        <v>20</v>
      </c>
      <c r="G557" s="1"/>
      <c r="H557" s="1" t="s">
        <v>110</v>
      </c>
      <c r="I557" s="1"/>
      <c r="J557" s="1"/>
      <c r="K557" s="1" t="s">
        <v>532</v>
      </c>
      <c r="L557" s="3">
        <v>43835</v>
      </c>
      <c r="M557" s="4"/>
      <c r="N557" s="1">
        <v>1</v>
      </c>
      <c r="O557" s="1"/>
    </row>
    <row r="558" spans="1:15" ht="30" customHeight="1" thickBot="1" x14ac:dyDescent="0.35">
      <c r="A558" s="2">
        <v>43839.968946759262</v>
      </c>
      <c r="B558" s="1" t="s">
        <v>9</v>
      </c>
      <c r="C558" s="1"/>
      <c r="D558" s="1"/>
      <c r="E558" s="1">
        <v>50</v>
      </c>
      <c r="F558" s="1" t="s">
        <v>10</v>
      </c>
      <c r="G558" s="1" t="s">
        <v>10</v>
      </c>
      <c r="H558" s="1"/>
      <c r="I558" s="1"/>
      <c r="J558" s="1"/>
      <c r="K558" s="1" t="s">
        <v>99</v>
      </c>
      <c r="L558" s="3">
        <v>43839</v>
      </c>
      <c r="M558" s="4"/>
      <c r="N558" s="1">
        <v>119</v>
      </c>
      <c r="O558" s="1"/>
    </row>
    <row r="559" spans="1:15" ht="30" customHeight="1" thickBot="1" x14ac:dyDescent="0.35">
      <c r="A559" s="2">
        <v>43839.970868055556</v>
      </c>
      <c r="B559" s="1" t="s">
        <v>9</v>
      </c>
      <c r="C559" s="1"/>
      <c r="D559" s="1"/>
      <c r="E559" s="1">
        <v>50</v>
      </c>
      <c r="F559" s="1" t="s">
        <v>10</v>
      </c>
      <c r="G559" s="1" t="s">
        <v>10</v>
      </c>
      <c r="H559" s="1"/>
      <c r="I559" s="1"/>
      <c r="J559" s="1"/>
      <c r="K559" s="1" t="s">
        <v>99</v>
      </c>
      <c r="L559" s="3">
        <v>43837</v>
      </c>
      <c r="M559" s="4"/>
      <c r="N559" s="1">
        <v>119</v>
      </c>
      <c r="O559" s="1"/>
    </row>
    <row r="560" spans="1:15" ht="30" customHeight="1" thickBot="1" x14ac:dyDescent="0.35">
      <c r="A560" s="2">
        <v>43839.971342592595</v>
      </c>
      <c r="B560" s="1" t="s">
        <v>9</v>
      </c>
      <c r="C560" s="1"/>
      <c r="D560" s="1"/>
      <c r="E560" s="1">
        <v>50</v>
      </c>
      <c r="F560" s="1" t="s">
        <v>10</v>
      </c>
      <c r="G560" s="1" t="s">
        <v>24</v>
      </c>
      <c r="H560" s="1"/>
      <c r="I560" s="1"/>
      <c r="J560" s="1"/>
      <c r="K560" s="1" t="s">
        <v>99</v>
      </c>
      <c r="L560" s="3">
        <v>43836</v>
      </c>
      <c r="M560" s="4"/>
      <c r="N560" s="1">
        <v>119</v>
      </c>
      <c r="O560" s="1"/>
    </row>
    <row r="561" spans="1:15" ht="30" customHeight="1" thickBot="1" x14ac:dyDescent="0.35">
      <c r="A561" s="2">
        <v>43839.972754629627</v>
      </c>
      <c r="B561" s="1" t="s">
        <v>9</v>
      </c>
      <c r="C561" s="1"/>
      <c r="D561" s="1"/>
      <c r="E561" s="1">
        <v>50</v>
      </c>
      <c r="F561" s="1" t="s">
        <v>10</v>
      </c>
      <c r="G561" s="1" t="s">
        <v>37</v>
      </c>
      <c r="H561" s="1"/>
      <c r="I561" s="1"/>
      <c r="J561" s="1"/>
      <c r="K561" s="1" t="s">
        <v>99</v>
      </c>
      <c r="L561" s="3">
        <v>43836</v>
      </c>
      <c r="M561" s="4"/>
      <c r="N561" s="1">
        <v>119</v>
      </c>
      <c r="O561" s="1"/>
    </row>
    <row r="562" spans="1:15" ht="30" customHeight="1" thickBot="1" x14ac:dyDescent="0.35">
      <c r="A562" s="2">
        <v>43839.973263888889</v>
      </c>
      <c r="B562" s="1" t="s">
        <v>9</v>
      </c>
      <c r="C562" s="1"/>
      <c r="D562" s="1"/>
      <c r="E562" s="1">
        <v>200</v>
      </c>
      <c r="F562" s="1" t="s">
        <v>10</v>
      </c>
      <c r="G562" s="1" t="s">
        <v>10</v>
      </c>
      <c r="H562" s="1"/>
      <c r="I562" s="1"/>
      <c r="J562" s="1"/>
      <c r="K562" s="1" t="s">
        <v>99</v>
      </c>
      <c r="L562" s="3">
        <v>43836</v>
      </c>
      <c r="M562" s="4"/>
      <c r="N562" s="1">
        <v>119</v>
      </c>
      <c r="O562" s="1"/>
    </row>
    <row r="563" spans="1:15" ht="30" customHeight="1" thickBot="1" x14ac:dyDescent="0.35">
      <c r="A563" s="2">
        <v>43840.007349537038</v>
      </c>
      <c r="B563" s="1" t="s">
        <v>9</v>
      </c>
      <c r="C563" s="1"/>
      <c r="D563" s="1"/>
      <c r="E563" s="1">
        <v>31.75</v>
      </c>
      <c r="F563" s="1" t="s">
        <v>14</v>
      </c>
      <c r="G563" s="1"/>
      <c r="H563" s="1"/>
      <c r="I563" s="1" t="s">
        <v>14</v>
      </c>
      <c r="J563" s="1"/>
      <c r="K563" s="1" t="s">
        <v>533</v>
      </c>
      <c r="L563" s="3">
        <v>43839</v>
      </c>
      <c r="M563" s="4"/>
      <c r="N563" s="1">
        <v>1</v>
      </c>
      <c r="O563" s="1"/>
    </row>
    <row r="564" spans="1:15" ht="30" customHeight="1" thickBot="1" x14ac:dyDescent="0.35">
      <c r="A564" s="2">
        <v>43847.119305555556</v>
      </c>
      <c r="B564" s="1" t="s">
        <v>9</v>
      </c>
      <c r="C564" s="1"/>
      <c r="D564" s="1"/>
      <c r="E564" s="1">
        <v>7.36</v>
      </c>
      <c r="F564" s="1" t="s">
        <v>14</v>
      </c>
      <c r="G564" s="1"/>
      <c r="H564" s="1"/>
      <c r="I564" s="1" t="s">
        <v>14</v>
      </c>
      <c r="J564" s="1"/>
      <c r="K564" s="1" t="s">
        <v>534</v>
      </c>
      <c r="L564" s="3">
        <v>43840</v>
      </c>
      <c r="M564" s="4"/>
      <c r="N564" s="1">
        <v>1</v>
      </c>
      <c r="O564" s="1"/>
    </row>
    <row r="565" spans="1:15" ht="30" customHeight="1" thickBot="1" x14ac:dyDescent="0.35">
      <c r="A565" s="2">
        <v>43847.123240740744</v>
      </c>
      <c r="B565" s="1" t="s">
        <v>9</v>
      </c>
      <c r="C565" s="1"/>
      <c r="D565" s="1"/>
      <c r="E565" s="1">
        <v>38.299999999999997</v>
      </c>
      <c r="F565" s="1" t="s">
        <v>20</v>
      </c>
      <c r="G565" s="1"/>
      <c r="H565" s="1" t="s">
        <v>48</v>
      </c>
      <c r="I565" s="1"/>
      <c r="J565" s="1"/>
      <c r="K565" s="1" t="s">
        <v>535</v>
      </c>
      <c r="L565" s="3">
        <v>43840</v>
      </c>
      <c r="M565" s="4"/>
      <c r="N565" s="1">
        <v>1</v>
      </c>
      <c r="O565" s="1"/>
    </row>
    <row r="566" spans="1:15" ht="30" customHeight="1" thickBot="1" x14ac:dyDescent="0.35">
      <c r="A566" s="2">
        <v>43847.123831018522</v>
      </c>
      <c r="B566" s="1" t="s">
        <v>9</v>
      </c>
      <c r="C566" s="1"/>
      <c r="D566" s="1"/>
      <c r="E566" s="1">
        <v>94</v>
      </c>
      <c r="F566" s="1" t="s">
        <v>14</v>
      </c>
      <c r="G566" s="1"/>
      <c r="H566" s="1"/>
      <c r="I566" s="1" t="s">
        <v>14</v>
      </c>
      <c r="J566" s="1"/>
      <c r="K566" s="1" t="s">
        <v>536</v>
      </c>
      <c r="L566" s="3">
        <v>43840</v>
      </c>
      <c r="M566" s="4"/>
      <c r="N566" s="1">
        <v>1</v>
      </c>
      <c r="O566" s="1"/>
    </row>
    <row r="567" spans="1:15" ht="30" customHeight="1" thickBot="1" x14ac:dyDescent="0.35">
      <c r="A567" s="2">
        <v>43847.124189814815</v>
      </c>
      <c r="B567" s="1" t="s">
        <v>9</v>
      </c>
      <c r="C567" s="1"/>
      <c r="D567" s="1"/>
      <c r="E567" s="1">
        <v>900</v>
      </c>
      <c r="F567" s="1" t="s">
        <v>20</v>
      </c>
      <c r="G567" s="1"/>
      <c r="H567" s="1" t="s">
        <v>26</v>
      </c>
      <c r="I567" s="1"/>
      <c r="J567" s="1"/>
      <c r="K567" s="1" t="s">
        <v>537</v>
      </c>
      <c r="L567" s="3">
        <v>43840</v>
      </c>
      <c r="M567" s="4"/>
      <c r="N567" s="1">
        <v>1</v>
      </c>
      <c r="O567" s="1"/>
    </row>
    <row r="568" spans="1:15" ht="30" customHeight="1" thickBot="1" x14ac:dyDescent="0.35">
      <c r="A568" s="2">
        <v>43847.124606481484</v>
      </c>
      <c r="B568" s="1" t="s">
        <v>9</v>
      </c>
      <c r="C568" s="1"/>
      <c r="D568" s="1"/>
      <c r="E568" s="1">
        <v>29</v>
      </c>
      <c r="F568" s="1" t="s">
        <v>10</v>
      </c>
      <c r="G568" s="1" t="s">
        <v>24</v>
      </c>
      <c r="H568" s="1"/>
      <c r="I568" s="1"/>
      <c r="J568" s="1"/>
      <c r="K568" s="1" t="s">
        <v>538</v>
      </c>
      <c r="L568" s="3">
        <v>43840</v>
      </c>
      <c r="M568" s="4"/>
      <c r="N568" s="1">
        <v>1</v>
      </c>
      <c r="O568" s="1"/>
    </row>
    <row r="569" spans="1:15" ht="30" customHeight="1" thickBot="1" x14ac:dyDescent="0.35">
      <c r="A569" s="2">
        <v>43848.70140046296</v>
      </c>
      <c r="B569" s="1" t="s">
        <v>9</v>
      </c>
      <c r="C569" s="1"/>
      <c r="D569" s="1"/>
      <c r="E569" s="1">
        <v>22.36</v>
      </c>
      <c r="F569" s="1" t="s">
        <v>10</v>
      </c>
      <c r="G569" s="1" t="s">
        <v>10</v>
      </c>
      <c r="H569" s="1"/>
      <c r="I569" s="1"/>
      <c r="J569" s="1"/>
      <c r="K569" s="1" t="s">
        <v>539</v>
      </c>
      <c r="L569" s="3">
        <v>43841</v>
      </c>
      <c r="M569" s="4"/>
      <c r="N569" s="1">
        <v>1</v>
      </c>
      <c r="O569" s="1"/>
    </row>
    <row r="570" spans="1:15" ht="30" customHeight="1" thickBot="1" x14ac:dyDescent="0.35">
      <c r="A570" s="2">
        <v>43848.701828703706</v>
      </c>
      <c r="B570" s="1" t="s">
        <v>9</v>
      </c>
      <c r="C570" s="1"/>
      <c r="D570" s="1"/>
      <c r="E570" s="1">
        <v>83</v>
      </c>
      <c r="F570" s="1" t="s">
        <v>20</v>
      </c>
      <c r="G570" s="1"/>
      <c r="H570" s="1" t="s">
        <v>306</v>
      </c>
      <c r="I570" s="1"/>
      <c r="J570" s="1"/>
      <c r="K570" s="1" t="s">
        <v>540</v>
      </c>
      <c r="L570" s="3">
        <v>43841</v>
      </c>
      <c r="M570" s="4"/>
      <c r="N570" s="1">
        <v>1</v>
      </c>
      <c r="O570" s="1"/>
    </row>
    <row r="571" spans="1:15" ht="30" customHeight="1" thickBot="1" x14ac:dyDescent="0.35">
      <c r="A571" s="2">
        <v>43848.70244212963</v>
      </c>
      <c r="B571" s="1" t="s">
        <v>9</v>
      </c>
      <c r="C571" s="1"/>
      <c r="D571" s="1"/>
      <c r="E571" s="1">
        <v>110</v>
      </c>
      <c r="F571" s="1" t="s">
        <v>114</v>
      </c>
      <c r="G571" s="1"/>
      <c r="H571" s="1"/>
      <c r="I571" s="1"/>
      <c r="J571" s="1" t="s">
        <v>196</v>
      </c>
      <c r="K571" s="1" t="s">
        <v>541</v>
      </c>
      <c r="L571" s="3">
        <v>43841</v>
      </c>
      <c r="M571" s="4"/>
      <c r="N571" s="1">
        <v>1</v>
      </c>
      <c r="O571" s="1"/>
    </row>
    <row r="572" spans="1:15" ht="30" customHeight="1" thickBot="1" x14ac:dyDescent="0.35">
      <c r="A572" s="2">
        <v>43848.979062500002</v>
      </c>
      <c r="B572" s="1" t="s">
        <v>9</v>
      </c>
      <c r="C572" s="1"/>
      <c r="D572" s="1"/>
      <c r="E572" s="1">
        <v>2</v>
      </c>
      <c r="F572" s="1" t="s">
        <v>20</v>
      </c>
      <c r="G572" s="1"/>
      <c r="H572" s="1" t="s">
        <v>74</v>
      </c>
      <c r="I572" s="1"/>
      <c r="J572" s="1"/>
      <c r="K572" s="1" t="s">
        <v>542</v>
      </c>
      <c r="L572" s="3">
        <v>43841</v>
      </c>
      <c r="M572" s="4"/>
      <c r="N572" s="1">
        <v>1</v>
      </c>
      <c r="O572" s="1"/>
    </row>
    <row r="573" spans="1:15" ht="30" customHeight="1" thickBot="1" x14ac:dyDescent="0.35">
      <c r="A573" s="2">
        <v>43848.979467592595</v>
      </c>
      <c r="B573" s="1" t="s">
        <v>9</v>
      </c>
      <c r="C573" s="1"/>
      <c r="D573" s="1"/>
      <c r="E573" s="1">
        <v>41</v>
      </c>
      <c r="F573" s="1" t="s">
        <v>10</v>
      </c>
      <c r="G573" s="1" t="s">
        <v>10</v>
      </c>
      <c r="H573" s="1"/>
      <c r="I573" s="1"/>
      <c r="J573" s="1"/>
      <c r="K573" s="1" t="s">
        <v>543</v>
      </c>
      <c r="L573" s="3">
        <v>43841</v>
      </c>
      <c r="M573" s="4"/>
      <c r="N573" s="1">
        <v>1</v>
      </c>
      <c r="O573" s="1"/>
    </row>
    <row r="574" spans="1:15" ht="30" customHeight="1" thickBot="1" x14ac:dyDescent="0.35">
      <c r="A574" s="2">
        <v>43848.980370370373</v>
      </c>
      <c r="B574" s="1" t="s">
        <v>9</v>
      </c>
      <c r="C574" s="1"/>
      <c r="D574" s="1"/>
      <c r="E574" s="1">
        <v>270</v>
      </c>
      <c r="F574" s="1" t="s">
        <v>10</v>
      </c>
      <c r="G574" s="1" t="s">
        <v>10</v>
      </c>
      <c r="H574" s="1"/>
      <c r="I574" s="1"/>
      <c r="J574" s="1"/>
      <c r="K574" s="1" t="s">
        <v>544</v>
      </c>
      <c r="L574" s="3">
        <v>43841</v>
      </c>
      <c r="M574" s="4"/>
      <c r="N574" s="1">
        <v>1</v>
      </c>
      <c r="O574" s="1"/>
    </row>
    <row r="575" spans="1:15" ht="30" customHeight="1" thickBot="1" x14ac:dyDescent="0.35">
      <c r="A575" s="2">
        <v>43848.980729166666</v>
      </c>
      <c r="B575" s="1" t="s">
        <v>9</v>
      </c>
      <c r="C575" s="1"/>
      <c r="D575" s="1"/>
      <c r="E575" s="1">
        <v>100</v>
      </c>
      <c r="F575" s="1" t="s">
        <v>14</v>
      </c>
      <c r="G575" s="1"/>
      <c r="H575" s="1"/>
      <c r="I575" s="1" t="s">
        <v>14</v>
      </c>
      <c r="J575" s="1"/>
      <c r="K575" s="1" t="s">
        <v>545</v>
      </c>
      <c r="L575" s="3">
        <v>43841</v>
      </c>
      <c r="M575" s="4"/>
      <c r="N575" s="1">
        <v>1</v>
      </c>
      <c r="O575" s="1"/>
    </row>
    <row r="576" spans="1:15" ht="30" customHeight="1" thickBot="1" x14ac:dyDescent="0.35">
      <c r="A576" s="2">
        <v>43848.981319444443</v>
      </c>
      <c r="B576" s="1" t="s">
        <v>9</v>
      </c>
      <c r="C576" s="1"/>
      <c r="D576" s="1"/>
      <c r="E576" s="1">
        <v>715</v>
      </c>
      <c r="F576" s="1" t="s">
        <v>114</v>
      </c>
      <c r="G576" s="1"/>
      <c r="H576" s="1"/>
      <c r="I576" s="1"/>
      <c r="J576" s="1" t="s">
        <v>30</v>
      </c>
      <c r="K576" s="1" t="s">
        <v>546</v>
      </c>
      <c r="L576" s="3">
        <v>43841</v>
      </c>
      <c r="M576" s="4"/>
      <c r="N576" s="1">
        <v>1</v>
      </c>
      <c r="O576" s="1"/>
    </row>
    <row r="577" spans="1:15" ht="30" customHeight="1" thickBot="1" x14ac:dyDescent="0.35">
      <c r="A577" s="2">
        <v>43848.98170138889</v>
      </c>
      <c r="B577" s="1" t="s">
        <v>9</v>
      </c>
      <c r="C577" s="1"/>
      <c r="D577" s="1"/>
      <c r="E577" s="1">
        <v>35</v>
      </c>
      <c r="F577" s="1" t="s">
        <v>14</v>
      </c>
      <c r="G577" s="1"/>
      <c r="H577" s="1"/>
      <c r="I577" s="1" t="s">
        <v>14</v>
      </c>
      <c r="J577" s="1"/>
      <c r="K577" s="1" t="s">
        <v>547</v>
      </c>
      <c r="L577" s="3">
        <v>43841</v>
      </c>
      <c r="M577" s="4"/>
      <c r="N577" s="1">
        <v>1</v>
      </c>
      <c r="O577" s="1"/>
    </row>
    <row r="578" spans="1:15" ht="30" customHeight="1" thickBot="1" x14ac:dyDescent="0.35">
      <c r="A578" s="2">
        <v>43848.98233796296</v>
      </c>
      <c r="B578" s="1" t="s">
        <v>9</v>
      </c>
      <c r="C578" s="1"/>
      <c r="D578" s="1"/>
      <c r="E578" s="1">
        <v>100</v>
      </c>
      <c r="F578" s="1" t="s">
        <v>14</v>
      </c>
      <c r="G578" s="1"/>
      <c r="H578" s="1"/>
      <c r="I578" s="1" t="s">
        <v>14</v>
      </c>
      <c r="J578" s="1"/>
      <c r="K578" s="1" t="s">
        <v>548</v>
      </c>
      <c r="L578" s="3">
        <v>43841</v>
      </c>
      <c r="M578" s="4"/>
      <c r="N578" s="1">
        <v>1</v>
      </c>
      <c r="O578" s="1"/>
    </row>
    <row r="579" spans="1:15" ht="30" customHeight="1" thickBot="1" x14ac:dyDescent="0.35">
      <c r="A579" s="2">
        <v>43848.982800925929</v>
      </c>
      <c r="B579" s="1" t="s">
        <v>9</v>
      </c>
      <c r="C579" s="1"/>
      <c r="D579" s="1"/>
      <c r="E579" s="1">
        <v>65</v>
      </c>
      <c r="F579" s="1" t="s">
        <v>14</v>
      </c>
      <c r="G579" s="1"/>
      <c r="H579" s="1"/>
      <c r="I579" s="1" t="s">
        <v>14</v>
      </c>
      <c r="J579" s="1"/>
      <c r="K579" s="1" t="s">
        <v>549</v>
      </c>
      <c r="L579" s="3">
        <v>43841</v>
      </c>
      <c r="M579" s="4"/>
      <c r="N579" s="1">
        <v>1</v>
      </c>
      <c r="O579" s="1"/>
    </row>
    <row r="580" spans="1:15" ht="30" customHeight="1" thickBot="1" x14ac:dyDescent="0.35">
      <c r="A580" s="2">
        <v>43848.983368055553</v>
      </c>
      <c r="B580" s="1" t="s">
        <v>9</v>
      </c>
      <c r="C580" s="1"/>
      <c r="D580" s="1"/>
      <c r="E580" s="1">
        <v>110</v>
      </c>
      <c r="F580" s="1" t="s">
        <v>14</v>
      </c>
      <c r="G580" s="1"/>
      <c r="H580" s="1"/>
      <c r="I580" s="1" t="s">
        <v>14</v>
      </c>
      <c r="J580" s="1"/>
      <c r="K580" s="1" t="s">
        <v>550</v>
      </c>
      <c r="L580" s="3">
        <v>43841</v>
      </c>
      <c r="M580" s="4"/>
      <c r="N580" s="1">
        <v>1</v>
      </c>
      <c r="O580" s="1"/>
    </row>
    <row r="581" spans="1:15" ht="30" customHeight="1" thickBot="1" x14ac:dyDescent="0.35">
      <c r="A581" s="2">
        <v>43848.983807870369</v>
      </c>
      <c r="B581" s="1" t="s">
        <v>9</v>
      </c>
      <c r="C581" s="1"/>
      <c r="D581" s="1"/>
      <c r="E581" s="1">
        <v>2.85</v>
      </c>
      <c r="F581" s="1" t="s">
        <v>20</v>
      </c>
      <c r="G581" s="1"/>
      <c r="H581" s="1" t="s">
        <v>74</v>
      </c>
      <c r="I581" s="1"/>
      <c r="J581" s="1"/>
      <c r="K581" s="1" t="s">
        <v>551</v>
      </c>
      <c r="L581" s="3">
        <v>43842</v>
      </c>
      <c r="M581" s="4"/>
      <c r="N581" s="1">
        <v>1</v>
      </c>
      <c r="O581" s="1"/>
    </row>
    <row r="582" spans="1:15" ht="30" customHeight="1" thickBot="1" x14ac:dyDescent="0.35">
      <c r="A582" s="2">
        <v>43848.984189814815</v>
      </c>
      <c r="B582" s="1" t="s">
        <v>9</v>
      </c>
      <c r="C582" s="1"/>
      <c r="D582" s="1"/>
      <c r="E582" s="1">
        <v>32</v>
      </c>
      <c r="F582" s="1" t="s">
        <v>20</v>
      </c>
      <c r="G582" s="1"/>
      <c r="H582" s="1" t="s">
        <v>74</v>
      </c>
      <c r="I582" s="1"/>
      <c r="J582" s="1"/>
      <c r="K582" s="1" t="s">
        <v>552</v>
      </c>
      <c r="L582" s="3">
        <v>43842</v>
      </c>
      <c r="M582" s="4"/>
      <c r="N582" s="1">
        <v>1</v>
      </c>
      <c r="O582" s="1"/>
    </row>
    <row r="583" spans="1:15" ht="30" customHeight="1" thickBot="1" x14ac:dyDescent="0.35">
      <c r="A583" s="2">
        <v>43848.984560185185</v>
      </c>
      <c r="B583" s="1" t="s">
        <v>9</v>
      </c>
      <c r="C583" s="1"/>
      <c r="D583" s="1"/>
      <c r="E583" s="1">
        <v>34</v>
      </c>
      <c r="F583" s="1" t="s">
        <v>10</v>
      </c>
      <c r="G583" s="1" t="s">
        <v>10</v>
      </c>
      <c r="H583" s="1"/>
      <c r="I583" s="1"/>
      <c r="J583" s="1"/>
      <c r="K583" s="1" t="s">
        <v>553</v>
      </c>
      <c r="L583" s="3">
        <v>43842</v>
      </c>
      <c r="M583" s="4"/>
      <c r="N583" s="1">
        <v>1</v>
      </c>
      <c r="O583" s="1"/>
    </row>
    <row r="584" spans="1:15" ht="30" customHeight="1" thickBot="1" x14ac:dyDescent="0.35">
      <c r="A584" s="2">
        <v>43848.984976851854</v>
      </c>
      <c r="B584" s="1" t="s">
        <v>9</v>
      </c>
      <c r="C584" s="1"/>
      <c r="D584" s="1"/>
      <c r="E584" s="1">
        <v>20</v>
      </c>
      <c r="F584" s="1" t="s">
        <v>20</v>
      </c>
      <c r="G584" s="1"/>
      <c r="H584" s="1" t="s">
        <v>84</v>
      </c>
      <c r="I584" s="1"/>
      <c r="J584" s="1"/>
      <c r="K584" s="1" t="s">
        <v>554</v>
      </c>
      <c r="L584" s="3">
        <v>43842</v>
      </c>
      <c r="M584" s="4"/>
      <c r="N584" s="1">
        <v>1</v>
      </c>
      <c r="O584" s="1"/>
    </row>
    <row r="585" spans="1:15" ht="30" customHeight="1" thickBot="1" x14ac:dyDescent="0.35">
      <c r="A585" s="2">
        <v>43848.985324074078</v>
      </c>
      <c r="B585" s="1" t="s">
        <v>9</v>
      </c>
      <c r="C585" s="1"/>
      <c r="D585" s="1"/>
      <c r="E585" s="1">
        <v>40</v>
      </c>
      <c r="F585" s="1" t="s">
        <v>10</v>
      </c>
      <c r="G585" s="1" t="s">
        <v>10</v>
      </c>
      <c r="H585" s="1"/>
      <c r="I585" s="1"/>
      <c r="J585" s="1"/>
      <c r="K585" s="1" t="s">
        <v>555</v>
      </c>
      <c r="L585" s="3">
        <v>43842</v>
      </c>
      <c r="M585" s="4"/>
      <c r="N585" s="1">
        <v>1</v>
      </c>
      <c r="O585" s="1"/>
    </row>
    <row r="586" spans="1:15" ht="30" customHeight="1" thickBot="1" x14ac:dyDescent="0.35">
      <c r="A586" s="2">
        <v>43848.985682870371</v>
      </c>
      <c r="B586" s="1" t="s">
        <v>9</v>
      </c>
      <c r="C586" s="1"/>
      <c r="D586" s="1"/>
      <c r="E586" s="1">
        <v>40</v>
      </c>
      <c r="F586" s="1" t="s">
        <v>10</v>
      </c>
      <c r="G586" s="1" t="s">
        <v>10</v>
      </c>
      <c r="H586" s="1"/>
      <c r="I586" s="1"/>
      <c r="J586" s="1"/>
      <c r="K586" s="1" t="s">
        <v>556</v>
      </c>
      <c r="L586" s="3">
        <v>43842</v>
      </c>
      <c r="M586" s="4"/>
      <c r="N586" s="1">
        <v>1</v>
      </c>
      <c r="O586" s="1"/>
    </row>
    <row r="587" spans="1:15" ht="30" customHeight="1" thickBot="1" x14ac:dyDescent="0.35">
      <c r="A587" s="2">
        <v>43848.986562500002</v>
      </c>
      <c r="B587" s="1" t="s">
        <v>9</v>
      </c>
      <c r="C587" s="1"/>
      <c r="D587" s="1"/>
      <c r="E587" s="5">
        <v>2000</v>
      </c>
      <c r="F587" s="1" t="s">
        <v>557</v>
      </c>
      <c r="G587" s="1"/>
      <c r="H587" s="1"/>
      <c r="I587" s="1"/>
      <c r="J587" s="1"/>
      <c r="K587" s="1" t="s">
        <v>558</v>
      </c>
      <c r="L587" s="3">
        <v>43842</v>
      </c>
      <c r="M587" s="4"/>
      <c r="N587" s="1">
        <v>1</v>
      </c>
      <c r="O587" s="1"/>
    </row>
    <row r="588" spans="1:15" ht="30" customHeight="1" thickBot="1" x14ac:dyDescent="0.35">
      <c r="A588" s="2">
        <v>43848.989606481482</v>
      </c>
      <c r="B588" s="1" t="s">
        <v>9</v>
      </c>
      <c r="C588" s="1"/>
      <c r="D588" s="1"/>
      <c r="E588" s="1">
        <v>14</v>
      </c>
      <c r="F588" s="1" t="s">
        <v>20</v>
      </c>
      <c r="G588" s="1"/>
      <c r="H588" s="1" t="s">
        <v>45</v>
      </c>
      <c r="I588" s="1"/>
      <c r="J588" s="1"/>
      <c r="K588" s="1" t="s">
        <v>99</v>
      </c>
      <c r="L588" s="3">
        <v>43848</v>
      </c>
      <c r="M588" s="4"/>
      <c r="N588" s="1">
        <v>119</v>
      </c>
      <c r="O588" s="1"/>
    </row>
    <row r="589" spans="1:15" ht="30" customHeight="1" thickBot="1" x14ac:dyDescent="0.35">
      <c r="A589" s="2">
        <v>43848.990046296298</v>
      </c>
      <c r="B589" s="1" t="s">
        <v>9</v>
      </c>
      <c r="C589" s="1"/>
      <c r="D589" s="1"/>
      <c r="E589" s="1">
        <v>8</v>
      </c>
      <c r="F589" s="1" t="s">
        <v>20</v>
      </c>
      <c r="G589" s="1"/>
      <c r="H589" s="1" t="s">
        <v>84</v>
      </c>
      <c r="I589" s="1"/>
      <c r="J589" s="1"/>
      <c r="K589" s="1" t="s">
        <v>559</v>
      </c>
      <c r="L589" s="3">
        <v>43843</v>
      </c>
      <c r="M589" s="4"/>
      <c r="N589" s="1">
        <v>1</v>
      </c>
      <c r="O589" s="1"/>
    </row>
    <row r="590" spans="1:15" ht="30" customHeight="1" thickBot="1" x14ac:dyDescent="0.35">
      <c r="A590" s="2">
        <v>43848.990335648145</v>
      </c>
      <c r="B590" s="1" t="s">
        <v>9</v>
      </c>
      <c r="C590" s="1"/>
      <c r="D590" s="1"/>
      <c r="E590" s="1">
        <v>105</v>
      </c>
      <c r="F590" s="1" t="s">
        <v>20</v>
      </c>
      <c r="G590" s="1"/>
      <c r="H590" s="1" t="s">
        <v>22</v>
      </c>
      <c r="I590" s="1"/>
      <c r="J590" s="1"/>
      <c r="K590" s="1" t="s">
        <v>560</v>
      </c>
      <c r="L590" s="3">
        <v>43843</v>
      </c>
      <c r="M590" s="4"/>
      <c r="N590" s="1">
        <v>1</v>
      </c>
      <c r="O590" s="1"/>
    </row>
    <row r="591" spans="1:15" ht="30" customHeight="1" thickBot="1" x14ac:dyDescent="0.35">
      <c r="A591" s="2">
        <v>43848.991087962961</v>
      </c>
      <c r="B591" s="1" t="s">
        <v>9</v>
      </c>
      <c r="C591" s="1"/>
      <c r="D591" s="1"/>
      <c r="E591" s="1">
        <v>30</v>
      </c>
      <c r="F591" s="1" t="s">
        <v>20</v>
      </c>
      <c r="G591" s="1"/>
      <c r="H591" s="1" t="s">
        <v>30</v>
      </c>
      <c r="I591" s="1"/>
      <c r="J591" s="1"/>
      <c r="K591" s="1" t="s">
        <v>561</v>
      </c>
      <c r="L591" s="3">
        <v>43843</v>
      </c>
      <c r="M591" s="4"/>
      <c r="N591" s="1">
        <v>1</v>
      </c>
      <c r="O591" s="1"/>
    </row>
    <row r="592" spans="1:15" ht="30" customHeight="1" thickBot="1" x14ac:dyDescent="0.35">
      <c r="A592" s="2">
        <v>43848.99145833333</v>
      </c>
      <c r="B592" s="1" t="s">
        <v>9</v>
      </c>
      <c r="C592" s="1"/>
      <c r="D592" s="1"/>
      <c r="E592" s="1">
        <v>58</v>
      </c>
      <c r="F592" s="1" t="s">
        <v>60</v>
      </c>
      <c r="G592" s="1"/>
      <c r="H592" s="1"/>
      <c r="I592" s="1"/>
      <c r="J592" s="1"/>
      <c r="K592" s="1" t="s">
        <v>562</v>
      </c>
      <c r="L592" s="3">
        <v>43843</v>
      </c>
      <c r="M592" s="4"/>
      <c r="N592" s="1">
        <v>1</v>
      </c>
      <c r="O592" s="1"/>
    </row>
    <row r="593" spans="1:15" ht="30" customHeight="1" thickBot="1" x14ac:dyDescent="0.35">
      <c r="A593" s="2">
        <v>43848.991828703707</v>
      </c>
      <c r="B593" s="1" t="s">
        <v>9</v>
      </c>
      <c r="C593" s="1"/>
      <c r="D593" s="1"/>
      <c r="E593" s="1">
        <v>5</v>
      </c>
      <c r="F593" s="1" t="s">
        <v>60</v>
      </c>
      <c r="G593" s="1"/>
      <c r="H593" s="1"/>
      <c r="I593" s="1"/>
      <c r="J593" s="1"/>
      <c r="K593" s="1" t="s">
        <v>563</v>
      </c>
      <c r="L593" s="3">
        <v>43843</v>
      </c>
      <c r="M593" s="4"/>
      <c r="N593" s="1">
        <v>1</v>
      </c>
      <c r="O593" s="1"/>
    </row>
    <row r="594" spans="1:15" ht="30" customHeight="1" thickBot="1" x14ac:dyDescent="0.35">
      <c r="A594" s="2">
        <v>43848.992465277777</v>
      </c>
      <c r="B594" s="1" t="s">
        <v>9</v>
      </c>
      <c r="C594" s="1"/>
      <c r="D594" s="1"/>
      <c r="E594" s="1">
        <v>150</v>
      </c>
      <c r="F594" s="1" t="s">
        <v>10</v>
      </c>
      <c r="G594" s="1" t="s">
        <v>24</v>
      </c>
      <c r="H594" s="1"/>
      <c r="I594" s="1"/>
      <c r="J594" s="1"/>
      <c r="K594" s="1" t="s">
        <v>564</v>
      </c>
      <c r="L594" s="3">
        <v>43843</v>
      </c>
      <c r="M594" s="4"/>
      <c r="N594" s="1">
        <v>1</v>
      </c>
      <c r="O594" s="1"/>
    </row>
    <row r="595" spans="1:15" ht="30" customHeight="1" thickBot="1" x14ac:dyDescent="0.35">
      <c r="A595" s="2">
        <v>43848.992824074077</v>
      </c>
      <c r="B595" s="1" t="s">
        <v>9</v>
      </c>
      <c r="C595" s="1"/>
      <c r="D595" s="1"/>
      <c r="E595" s="1">
        <v>45</v>
      </c>
      <c r="F595" s="1" t="s">
        <v>14</v>
      </c>
      <c r="G595" s="1"/>
      <c r="H595" s="1"/>
      <c r="I595" s="1" t="s">
        <v>14</v>
      </c>
      <c r="J595" s="1"/>
      <c r="K595" s="1" t="s">
        <v>565</v>
      </c>
      <c r="L595" s="3">
        <v>43843</v>
      </c>
      <c r="M595" s="4"/>
      <c r="N595" s="1">
        <v>1</v>
      </c>
      <c r="O595" s="1"/>
    </row>
    <row r="596" spans="1:15" ht="30" customHeight="1" thickBot="1" x14ac:dyDescent="0.35">
      <c r="A596" s="2">
        <v>43848.993587962963</v>
      </c>
      <c r="B596" s="1" t="s">
        <v>9</v>
      </c>
      <c r="C596" s="1"/>
      <c r="D596" s="1"/>
      <c r="E596" s="1">
        <v>30</v>
      </c>
      <c r="F596" s="1" t="s">
        <v>14</v>
      </c>
      <c r="G596" s="1"/>
      <c r="H596" s="1"/>
      <c r="I596" s="1" t="s">
        <v>482</v>
      </c>
      <c r="J596" s="1"/>
      <c r="K596" s="1" t="s">
        <v>566</v>
      </c>
      <c r="L596" s="3">
        <v>43843</v>
      </c>
      <c r="M596" s="4"/>
      <c r="N596" s="1">
        <v>1</v>
      </c>
      <c r="O596" s="1"/>
    </row>
    <row r="597" spans="1:15" ht="30" customHeight="1" thickBot="1" x14ac:dyDescent="0.35">
      <c r="A597" s="2">
        <v>43848.993877314817</v>
      </c>
      <c r="B597" s="1" t="s">
        <v>9</v>
      </c>
      <c r="C597" s="1"/>
      <c r="D597" s="1"/>
      <c r="E597" s="1">
        <v>89.23</v>
      </c>
      <c r="F597" s="1" t="s">
        <v>14</v>
      </c>
      <c r="G597" s="1"/>
      <c r="H597" s="1"/>
      <c r="I597" s="1" t="s">
        <v>14</v>
      </c>
      <c r="J597" s="1"/>
      <c r="K597" s="1" t="s">
        <v>567</v>
      </c>
      <c r="L597" s="3">
        <v>43843</v>
      </c>
      <c r="M597" s="4"/>
      <c r="N597" s="1">
        <v>1</v>
      </c>
      <c r="O597" s="1"/>
    </row>
    <row r="598" spans="1:15" ht="30" customHeight="1" thickBot="1" x14ac:dyDescent="0.35">
      <c r="A598" s="2">
        <v>43848.994189814817</v>
      </c>
      <c r="B598" s="1" t="s">
        <v>9</v>
      </c>
      <c r="C598" s="1"/>
      <c r="D598" s="1"/>
      <c r="E598" s="1">
        <v>9.9499999999999993</v>
      </c>
      <c r="F598" s="1" t="s">
        <v>14</v>
      </c>
      <c r="G598" s="1"/>
      <c r="H598" s="1"/>
      <c r="I598" s="1" t="s">
        <v>14</v>
      </c>
      <c r="J598" s="1"/>
      <c r="K598" s="1" t="s">
        <v>568</v>
      </c>
      <c r="L598" s="3">
        <v>43843</v>
      </c>
      <c r="M598" s="4"/>
      <c r="N598" s="1">
        <v>1</v>
      </c>
      <c r="O598" s="1"/>
    </row>
    <row r="599" spans="1:15" ht="30" customHeight="1" thickBot="1" x14ac:dyDescent="0.35">
      <c r="A599" s="2">
        <v>43848.995000000003</v>
      </c>
      <c r="B599" s="1" t="s">
        <v>9</v>
      </c>
      <c r="C599" s="1"/>
      <c r="D599" s="1"/>
      <c r="E599" s="1">
        <v>500</v>
      </c>
      <c r="F599" s="1" t="s">
        <v>10</v>
      </c>
      <c r="G599" s="1" t="s">
        <v>10</v>
      </c>
      <c r="H599" s="1"/>
      <c r="I599" s="1"/>
      <c r="J599" s="1"/>
      <c r="K599" s="1" t="s">
        <v>569</v>
      </c>
      <c r="L599" s="3">
        <v>43844</v>
      </c>
      <c r="M599" s="4"/>
      <c r="N599" s="1">
        <v>1</v>
      </c>
      <c r="O599" s="1"/>
    </row>
    <row r="600" spans="1:15" ht="30" customHeight="1" thickBot="1" x14ac:dyDescent="0.35">
      <c r="A600" s="2">
        <v>43848.995300925926</v>
      </c>
      <c r="B600" s="1" t="s">
        <v>9</v>
      </c>
      <c r="C600" s="1"/>
      <c r="D600" s="1"/>
      <c r="E600" s="1">
        <v>200</v>
      </c>
      <c r="F600" s="1" t="s">
        <v>14</v>
      </c>
      <c r="G600" s="1"/>
      <c r="H600" s="1"/>
      <c r="I600" s="1" t="s">
        <v>14</v>
      </c>
      <c r="J600" s="1"/>
      <c r="K600" s="1" t="s">
        <v>570</v>
      </c>
      <c r="L600" s="3">
        <v>43844</v>
      </c>
      <c r="M600" s="4"/>
      <c r="N600" s="1">
        <v>1</v>
      </c>
      <c r="O600" s="1"/>
    </row>
    <row r="601" spans="1:15" ht="30" customHeight="1" thickBot="1" x14ac:dyDescent="0.35">
      <c r="A601" s="2">
        <v>43848.99559027778</v>
      </c>
      <c r="B601" s="1" t="s">
        <v>9</v>
      </c>
      <c r="C601" s="1"/>
      <c r="D601" s="1"/>
      <c r="E601" s="1">
        <v>20</v>
      </c>
      <c r="F601" s="1" t="s">
        <v>20</v>
      </c>
      <c r="G601" s="1"/>
      <c r="H601" s="1" t="s">
        <v>84</v>
      </c>
      <c r="I601" s="1"/>
      <c r="J601" s="1"/>
      <c r="K601" s="1" t="s">
        <v>571</v>
      </c>
      <c r="L601" s="3">
        <v>43844</v>
      </c>
      <c r="M601" s="4"/>
      <c r="N601" s="1">
        <v>1</v>
      </c>
      <c r="O601" s="1"/>
    </row>
    <row r="602" spans="1:15" ht="30" customHeight="1" thickBot="1" x14ac:dyDescent="0.35">
      <c r="A602" s="2">
        <v>43848.995891203704</v>
      </c>
      <c r="B602" s="1" t="s">
        <v>9</v>
      </c>
      <c r="C602" s="1"/>
      <c r="D602" s="1"/>
      <c r="E602" s="1">
        <v>76</v>
      </c>
      <c r="F602" s="1" t="s">
        <v>10</v>
      </c>
      <c r="G602" s="1" t="s">
        <v>10</v>
      </c>
      <c r="H602" s="1"/>
      <c r="I602" s="1"/>
      <c r="J602" s="1"/>
      <c r="K602" s="1" t="s">
        <v>572</v>
      </c>
      <c r="L602" s="3">
        <v>43844</v>
      </c>
      <c r="M602" s="4"/>
      <c r="N602" s="1">
        <v>1</v>
      </c>
      <c r="O602" s="1"/>
    </row>
    <row r="603" spans="1:15" ht="30" customHeight="1" thickBot="1" x14ac:dyDescent="0.35">
      <c r="A603" s="2">
        <v>43848.996249999997</v>
      </c>
      <c r="B603" s="1" t="s">
        <v>9</v>
      </c>
      <c r="C603" s="1"/>
      <c r="D603" s="1"/>
      <c r="E603" s="1">
        <v>22</v>
      </c>
      <c r="F603" s="1" t="s">
        <v>10</v>
      </c>
      <c r="G603" s="1" t="s">
        <v>24</v>
      </c>
      <c r="H603" s="1"/>
      <c r="I603" s="1"/>
      <c r="J603" s="1"/>
      <c r="K603" s="1" t="s">
        <v>573</v>
      </c>
      <c r="L603" s="3">
        <v>43844</v>
      </c>
      <c r="M603" s="4"/>
      <c r="N603" s="1">
        <v>1</v>
      </c>
      <c r="O603" s="1"/>
    </row>
    <row r="604" spans="1:15" ht="30" customHeight="1" thickBot="1" x14ac:dyDescent="0.35">
      <c r="A604" s="2">
        <v>43849.108668981484</v>
      </c>
      <c r="B604" s="1" t="s">
        <v>9</v>
      </c>
      <c r="C604" s="1"/>
      <c r="D604" s="1"/>
      <c r="E604" s="1">
        <v>14</v>
      </c>
      <c r="F604" s="1" t="s">
        <v>20</v>
      </c>
      <c r="G604" s="1"/>
      <c r="H604" s="1" t="s">
        <v>74</v>
      </c>
      <c r="I604" s="1"/>
      <c r="J604" s="1"/>
      <c r="K604" s="1" t="s">
        <v>574</v>
      </c>
      <c r="L604" s="3">
        <v>43845</v>
      </c>
      <c r="M604" s="4"/>
      <c r="N604" s="1">
        <v>1</v>
      </c>
      <c r="O604" s="1"/>
    </row>
    <row r="605" spans="1:15" ht="30" customHeight="1" thickBot="1" x14ac:dyDescent="0.35">
      <c r="A605" s="2">
        <v>43849.109305555554</v>
      </c>
      <c r="B605" s="1" t="s">
        <v>9</v>
      </c>
      <c r="C605" s="1"/>
      <c r="D605" s="1"/>
      <c r="E605" s="1">
        <v>300</v>
      </c>
      <c r="F605" s="1" t="s">
        <v>20</v>
      </c>
      <c r="G605" s="1"/>
      <c r="H605" s="1" t="s">
        <v>156</v>
      </c>
      <c r="I605" s="1"/>
      <c r="J605" s="1"/>
      <c r="K605" s="1" t="s">
        <v>575</v>
      </c>
      <c r="L605" s="3">
        <v>43845</v>
      </c>
      <c r="M605" s="4"/>
      <c r="N605" s="1">
        <v>1</v>
      </c>
      <c r="O605" s="1"/>
    </row>
    <row r="606" spans="1:15" ht="30" customHeight="1" thickBot="1" x14ac:dyDescent="0.35">
      <c r="A606" s="2">
        <v>43849.1096875</v>
      </c>
      <c r="B606" s="1" t="s">
        <v>9</v>
      </c>
      <c r="C606" s="1"/>
      <c r="D606" s="1"/>
      <c r="E606" s="1">
        <v>150</v>
      </c>
      <c r="F606" s="1" t="s">
        <v>20</v>
      </c>
      <c r="G606" s="1"/>
      <c r="H606" s="1" t="s">
        <v>110</v>
      </c>
      <c r="I606" s="1"/>
      <c r="J606" s="1"/>
      <c r="K606" s="1" t="s">
        <v>576</v>
      </c>
      <c r="L606" s="3">
        <v>43845</v>
      </c>
      <c r="M606" s="4"/>
      <c r="N606" s="1">
        <v>1</v>
      </c>
      <c r="O606" s="1"/>
    </row>
    <row r="607" spans="1:15" ht="30" customHeight="1" thickBot="1" x14ac:dyDescent="0.35">
      <c r="A607" s="2">
        <v>43849.110138888886</v>
      </c>
      <c r="B607" s="1" t="s">
        <v>9</v>
      </c>
      <c r="C607" s="1"/>
      <c r="D607" s="1"/>
      <c r="E607" s="1">
        <v>150</v>
      </c>
      <c r="F607" s="1" t="s">
        <v>20</v>
      </c>
      <c r="G607" s="1"/>
      <c r="H607" s="1" t="s">
        <v>30</v>
      </c>
      <c r="I607" s="1"/>
      <c r="J607" s="1"/>
      <c r="K607" s="1" t="s">
        <v>577</v>
      </c>
      <c r="L607" s="3">
        <v>43845</v>
      </c>
      <c r="M607" s="4"/>
      <c r="N607" s="1">
        <v>1</v>
      </c>
      <c r="O607" s="1"/>
    </row>
    <row r="608" spans="1:15" ht="30" customHeight="1" thickBot="1" x14ac:dyDescent="0.35">
      <c r="A608" s="2">
        <v>43849.110497685186</v>
      </c>
      <c r="B608" s="1" t="s">
        <v>9</v>
      </c>
      <c r="C608" s="1"/>
      <c r="D608" s="1"/>
      <c r="E608" s="1">
        <v>150</v>
      </c>
      <c r="F608" s="1" t="s">
        <v>10</v>
      </c>
      <c r="G608" s="1" t="s">
        <v>10</v>
      </c>
      <c r="H608" s="1"/>
      <c r="I608" s="1"/>
      <c r="J608" s="1"/>
      <c r="K608" s="1" t="s">
        <v>578</v>
      </c>
      <c r="L608" s="3">
        <v>43845</v>
      </c>
      <c r="M608" s="4"/>
      <c r="N608" s="1">
        <v>1</v>
      </c>
      <c r="O608" s="1"/>
    </row>
    <row r="609" spans="1:15" ht="30" customHeight="1" thickBot="1" x14ac:dyDescent="0.35">
      <c r="A609" s="2">
        <v>43849.110983796294</v>
      </c>
      <c r="B609" s="1" t="s">
        <v>9</v>
      </c>
      <c r="C609" s="1"/>
      <c r="D609" s="1"/>
      <c r="E609" s="1">
        <v>50</v>
      </c>
      <c r="F609" s="1" t="s">
        <v>10</v>
      </c>
      <c r="G609" s="1" t="s">
        <v>10</v>
      </c>
      <c r="H609" s="1"/>
      <c r="I609" s="1"/>
      <c r="J609" s="1"/>
      <c r="K609" s="1" t="s">
        <v>579</v>
      </c>
      <c r="L609" s="3">
        <v>43845</v>
      </c>
      <c r="M609" s="4"/>
      <c r="N609" s="1">
        <v>1</v>
      </c>
      <c r="O609" s="1"/>
    </row>
    <row r="610" spans="1:15" ht="30" customHeight="1" thickBot="1" x14ac:dyDescent="0.35">
      <c r="A610" s="2">
        <v>43849.111342592594</v>
      </c>
      <c r="B610" s="1" t="s">
        <v>9</v>
      </c>
      <c r="C610" s="1"/>
      <c r="D610" s="1"/>
      <c r="E610" s="1">
        <v>1130</v>
      </c>
      <c r="F610" s="1" t="s">
        <v>14</v>
      </c>
      <c r="G610" s="1"/>
      <c r="H610" s="1"/>
      <c r="I610" s="1" t="s">
        <v>14</v>
      </c>
      <c r="J610" s="1"/>
      <c r="K610" s="1" t="s">
        <v>580</v>
      </c>
      <c r="L610" s="3">
        <v>43845</v>
      </c>
      <c r="M610" s="4"/>
      <c r="N610" s="1">
        <v>1</v>
      </c>
      <c r="O610" s="1"/>
    </row>
    <row r="611" spans="1:15" ht="30" customHeight="1" thickBot="1" x14ac:dyDescent="0.35">
      <c r="A611" s="2">
        <v>43849.111701388887</v>
      </c>
      <c r="B611" s="1" t="s">
        <v>9</v>
      </c>
      <c r="C611" s="1"/>
      <c r="D611" s="1"/>
      <c r="E611" s="1">
        <v>15.75</v>
      </c>
      <c r="F611" s="1" t="s">
        <v>20</v>
      </c>
      <c r="G611" s="1"/>
      <c r="H611" s="1" t="s">
        <v>110</v>
      </c>
      <c r="I611" s="1"/>
      <c r="J611" s="1"/>
      <c r="K611" s="1" t="s">
        <v>581</v>
      </c>
      <c r="L611" s="3">
        <v>43845</v>
      </c>
      <c r="M611" s="4"/>
      <c r="N611" s="1">
        <v>1</v>
      </c>
      <c r="O611" s="1"/>
    </row>
    <row r="612" spans="1:15" ht="30" customHeight="1" thickBot="1" x14ac:dyDescent="0.35">
      <c r="A612" s="2">
        <v>43849.112025462964</v>
      </c>
      <c r="B612" s="1" t="s">
        <v>9</v>
      </c>
      <c r="C612" s="1"/>
      <c r="D612" s="1"/>
      <c r="E612" s="1">
        <v>598</v>
      </c>
      <c r="F612" s="1" t="s">
        <v>14</v>
      </c>
      <c r="G612" s="1"/>
      <c r="H612" s="1"/>
      <c r="I612" s="1" t="s">
        <v>14</v>
      </c>
      <c r="J612" s="1"/>
      <c r="K612" s="1" t="s">
        <v>582</v>
      </c>
      <c r="L612" s="3">
        <v>43845</v>
      </c>
      <c r="M612" s="4"/>
      <c r="N612" s="1">
        <v>1</v>
      </c>
      <c r="O612" s="1"/>
    </row>
    <row r="613" spans="1:15" ht="30" customHeight="1" thickBot="1" x14ac:dyDescent="0.35">
      <c r="A613" s="2">
        <v>43850.997164351851</v>
      </c>
      <c r="B613" s="1" t="s">
        <v>9</v>
      </c>
      <c r="C613" s="1"/>
      <c r="D613" s="1"/>
      <c r="E613" s="5">
        <v>3000</v>
      </c>
      <c r="F613" s="1" t="s">
        <v>10</v>
      </c>
      <c r="G613" s="1" t="s">
        <v>24</v>
      </c>
      <c r="H613" s="1"/>
      <c r="I613" s="1"/>
      <c r="J613" s="1"/>
      <c r="K613" s="1" t="s">
        <v>583</v>
      </c>
      <c r="L613" s="3">
        <v>43850</v>
      </c>
      <c r="M613" s="4"/>
      <c r="N613" s="1">
        <v>1</v>
      </c>
      <c r="O613" s="1"/>
    </row>
    <row r="614" spans="1:15" ht="30" customHeight="1" thickBot="1" x14ac:dyDescent="0.35">
      <c r="A614" s="2">
        <v>43850.997662037036</v>
      </c>
      <c r="B614" s="1" t="s">
        <v>9</v>
      </c>
      <c r="C614" s="1"/>
      <c r="D614" s="1"/>
      <c r="E614" s="1">
        <v>37</v>
      </c>
      <c r="F614" s="1" t="s">
        <v>60</v>
      </c>
      <c r="G614" s="1"/>
      <c r="H614" s="1"/>
      <c r="I614" s="1"/>
      <c r="J614" s="1"/>
      <c r="K614" s="1" t="s">
        <v>584</v>
      </c>
      <c r="L614" s="3">
        <v>43850</v>
      </c>
      <c r="M614" s="4"/>
      <c r="N614" s="1">
        <v>1</v>
      </c>
      <c r="O614" s="1"/>
    </row>
    <row r="615" spans="1:15" ht="30" customHeight="1" thickBot="1" x14ac:dyDescent="0.35">
      <c r="A615" s="2">
        <v>43850.998101851852</v>
      </c>
      <c r="B615" s="1" t="s">
        <v>9</v>
      </c>
      <c r="C615" s="1"/>
      <c r="D615" s="1"/>
      <c r="E615" s="1">
        <v>28</v>
      </c>
      <c r="F615" s="1" t="s">
        <v>20</v>
      </c>
      <c r="G615" s="1"/>
      <c r="H615" s="1" t="s">
        <v>30</v>
      </c>
      <c r="I615" s="1"/>
      <c r="J615" s="1"/>
      <c r="K615" s="1" t="s">
        <v>585</v>
      </c>
      <c r="L615" s="3">
        <v>43850</v>
      </c>
      <c r="M615" s="4"/>
      <c r="N615" s="1">
        <v>1</v>
      </c>
      <c r="O615" s="1"/>
    </row>
    <row r="616" spans="1:15" ht="30" customHeight="1" thickBot="1" x14ac:dyDescent="0.35">
      <c r="A616" s="2">
        <v>43850.998449074075</v>
      </c>
      <c r="B616" s="1" t="s">
        <v>9</v>
      </c>
      <c r="C616" s="1"/>
      <c r="D616" s="1"/>
      <c r="E616" s="1">
        <v>10</v>
      </c>
      <c r="F616" s="1" t="s">
        <v>20</v>
      </c>
      <c r="G616" s="1"/>
      <c r="H616" s="1" t="s">
        <v>84</v>
      </c>
      <c r="I616" s="1"/>
      <c r="J616" s="1"/>
      <c r="K616" s="1" t="s">
        <v>586</v>
      </c>
      <c r="L616" s="3">
        <v>43850</v>
      </c>
      <c r="M616" s="4"/>
      <c r="N616" s="1">
        <v>1</v>
      </c>
      <c r="O616" s="1"/>
    </row>
    <row r="617" spans="1:15" ht="30" customHeight="1" thickBot="1" x14ac:dyDescent="0.35">
      <c r="A617" s="2">
        <v>43850.998807870368</v>
      </c>
      <c r="B617" s="1" t="s">
        <v>9</v>
      </c>
      <c r="C617" s="1"/>
      <c r="D617" s="1"/>
      <c r="E617" s="1">
        <v>900</v>
      </c>
      <c r="F617" s="1" t="s">
        <v>10</v>
      </c>
      <c r="G617" s="1" t="s">
        <v>10</v>
      </c>
      <c r="H617" s="1"/>
      <c r="I617" s="1"/>
      <c r="J617" s="1"/>
      <c r="K617" s="1" t="s">
        <v>587</v>
      </c>
      <c r="L617" s="3">
        <v>43850</v>
      </c>
      <c r="M617" s="4"/>
      <c r="N617" s="1">
        <v>1</v>
      </c>
      <c r="O617" s="1"/>
    </row>
    <row r="618" spans="1:15" ht="30" customHeight="1" thickBot="1" x14ac:dyDescent="0.35">
      <c r="A618" s="2">
        <v>43850.999178240738</v>
      </c>
      <c r="B618" s="1" t="s">
        <v>9</v>
      </c>
      <c r="C618" s="1"/>
      <c r="D618" s="1"/>
      <c r="E618" s="1">
        <v>150</v>
      </c>
      <c r="F618" s="1" t="s">
        <v>14</v>
      </c>
      <c r="G618" s="1"/>
      <c r="H618" s="1"/>
      <c r="I618" s="1" t="s">
        <v>14</v>
      </c>
      <c r="J618" s="1"/>
      <c r="K618" s="1" t="s">
        <v>588</v>
      </c>
      <c r="L618" s="3">
        <v>43850</v>
      </c>
      <c r="M618" s="4"/>
      <c r="N618" s="1">
        <v>1</v>
      </c>
      <c r="O618" s="1"/>
    </row>
    <row r="619" spans="1:15" ht="30" customHeight="1" thickBot="1" x14ac:dyDescent="0.35">
      <c r="A619" s="2">
        <v>43850.999837962961</v>
      </c>
      <c r="B619" s="1" t="s">
        <v>9</v>
      </c>
      <c r="C619" s="1"/>
      <c r="D619" s="1"/>
      <c r="E619" s="1">
        <v>1000</v>
      </c>
      <c r="F619" s="1" t="s">
        <v>20</v>
      </c>
      <c r="G619" s="1"/>
      <c r="H619" s="1" t="s">
        <v>30</v>
      </c>
      <c r="I619" s="1"/>
      <c r="J619" s="1"/>
      <c r="K619" s="1" t="s">
        <v>589</v>
      </c>
      <c r="L619" s="3">
        <v>43850</v>
      </c>
      <c r="M619" s="4"/>
      <c r="N619" s="1">
        <v>1</v>
      </c>
      <c r="O619" s="1"/>
    </row>
    <row r="620" spans="1:15" ht="30" customHeight="1" thickBot="1" x14ac:dyDescent="0.35">
      <c r="A620" s="2">
        <v>43851.000393518516</v>
      </c>
      <c r="B620" s="1" t="s">
        <v>9</v>
      </c>
      <c r="C620" s="1"/>
      <c r="D620" s="1"/>
      <c r="E620" s="1">
        <v>84</v>
      </c>
      <c r="F620" s="1" t="s">
        <v>10</v>
      </c>
      <c r="G620" s="1" t="s">
        <v>24</v>
      </c>
      <c r="H620" s="1"/>
      <c r="I620" s="1"/>
      <c r="J620" s="1"/>
      <c r="K620" s="1" t="s">
        <v>590</v>
      </c>
      <c r="L620" s="3">
        <v>43850</v>
      </c>
      <c r="M620" s="4"/>
      <c r="N620" s="1">
        <v>1</v>
      </c>
      <c r="O620" s="1"/>
    </row>
    <row r="621" spans="1:15" ht="30" customHeight="1" thickBot="1" x14ac:dyDescent="0.35">
      <c r="A621" s="2">
        <v>43851.000810185185</v>
      </c>
      <c r="B621" s="1" t="s">
        <v>9</v>
      </c>
      <c r="C621" s="1"/>
      <c r="D621" s="1"/>
      <c r="E621" s="1">
        <v>24</v>
      </c>
      <c r="F621" s="1" t="s">
        <v>10</v>
      </c>
      <c r="G621" s="1" t="s">
        <v>24</v>
      </c>
      <c r="H621" s="1"/>
      <c r="I621" s="1"/>
      <c r="J621" s="1"/>
      <c r="K621" s="1" t="s">
        <v>591</v>
      </c>
      <c r="L621" s="3">
        <v>43850</v>
      </c>
      <c r="M621" s="4"/>
      <c r="N621" s="1">
        <v>1</v>
      </c>
      <c r="O621" s="1"/>
    </row>
    <row r="622" spans="1:15" ht="30" customHeight="1" thickBot="1" x14ac:dyDescent="0.35">
      <c r="A622" s="2">
        <v>43854.875601851854</v>
      </c>
      <c r="B622" s="1" t="s">
        <v>9</v>
      </c>
      <c r="C622" s="1"/>
      <c r="D622" s="1"/>
      <c r="E622" s="1">
        <v>25</v>
      </c>
      <c r="F622" s="1" t="s">
        <v>20</v>
      </c>
      <c r="G622" s="1"/>
      <c r="H622" s="1" t="s">
        <v>84</v>
      </c>
      <c r="I622" s="1"/>
      <c r="J622" s="1"/>
      <c r="K622" s="1" t="s">
        <v>592</v>
      </c>
      <c r="L622" s="3">
        <v>43846</v>
      </c>
      <c r="M622" s="4"/>
      <c r="N622" s="1">
        <v>1</v>
      </c>
      <c r="O622" s="1"/>
    </row>
    <row r="623" spans="1:15" ht="30" customHeight="1" thickBot="1" x14ac:dyDescent="0.35">
      <c r="A623" s="2">
        <v>43854.879212962966</v>
      </c>
      <c r="B623" s="1" t="s">
        <v>9</v>
      </c>
      <c r="C623" s="1"/>
      <c r="D623" s="1"/>
      <c r="E623" s="1">
        <v>200</v>
      </c>
      <c r="F623" s="1" t="s">
        <v>14</v>
      </c>
      <c r="G623" s="1"/>
      <c r="H623" s="1"/>
      <c r="I623" s="1" t="s">
        <v>14</v>
      </c>
      <c r="J623" s="1"/>
      <c r="K623" s="1" t="s">
        <v>593</v>
      </c>
      <c r="L623" s="3">
        <v>43846</v>
      </c>
      <c r="M623" s="4"/>
      <c r="N623" s="1">
        <v>1</v>
      </c>
      <c r="O623" s="1"/>
    </row>
    <row r="624" spans="1:15" ht="30" customHeight="1" thickBot="1" x14ac:dyDescent="0.35">
      <c r="A624" s="2">
        <v>43854.880370370367</v>
      </c>
      <c r="B624" s="1" t="s">
        <v>9</v>
      </c>
      <c r="C624" s="1"/>
      <c r="D624" s="1"/>
      <c r="E624" s="1">
        <v>91</v>
      </c>
      <c r="F624" s="1" t="s">
        <v>10</v>
      </c>
      <c r="G624" s="1" t="s">
        <v>10</v>
      </c>
      <c r="H624" s="1"/>
      <c r="I624" s="1"/>
      <c r="J624" s="1"/>
      <c r="K624" s="1" t="s">
        <v>594</v>
      </c>
      <c r="L624" s="3">
        <v>43846</v>
      </c>
      <c r="M624" s="4"/>
      <c r="N624" s="1">
        <v>1</v>
      </c>
      <c r="O624" s="1"/>
    </row>
    <row r="625" spans="1:15" ht="30" customHeight="1" thickBot="1" x14ac:dyDescent="0.35">
      <c r="A625" s="2">
        <v>43854.881319444445</v>
      </c>
      <c r="B625" s="1" t="s">
        <v>9</v>
      </c>
      <c r="C625" s="1"/>
      <c r="D625" s="1"/>
      <c r="E625" s="1">
        <v>31.15</v>
      </c>
      <c r="F625" s="1" t="s">
        <v>10</v>
      </c>
      <c r="G625" s="1" t="s">
        <v>10</v>
      </c>
      <c r="H625" s="1"/>
      <c r="I625" s="1"/>
      <c r="J625" s="1"/>
      <c r="K625" s="1" t="s">
        <v>595</v>
      </c>
      <c r="L625" s="3">
        <v>43846</v>
      </c>
      <c r="M625" s="4"/>
      <c r="N625" s="1">
        <v>1</v>
      </c>
      <c r="O625" s="1"/>
    </row>
    <row r="626" spans="1:15" ht="30" customHeight="1" thickBot="1" x14ac:dyDescent="0.35">
      <c r="A626" s="2">
        <v>43854.882187499999</v>
      </c>
      <c r="B626" s="1" t="s">
        <v>9</v>
      </c>
      <c r="C626" s="1"/>
      <c r="D626" s="1"/>
      <c r="E626" s="1">
        <v>28.85</v>
      </c>
      <c r="F626" s="1" t="s">
        <v>10</v>
      </c>
      <c r="G626" s="1" t="s">
        <v>10</v>
      </c>
      <c r="H626" s="1"/>
      <c r="I626" s="1"/>
      <c r="J626" s="1"/>
      <c r="K626" s="1" t="s">
        <v>596</v>
      </c>
      <c r="L626" s="3">
        <v>43846</v>
      </c>
      <c r="M626" s="4"/>
      <c r="N626" s="1">
        <v>1</v>
      </c>
      <c r="O626" s="1"/>
    </row>
    <row r="627" spans="1:15" ht="30" customHeight="1" thickBot="1" x14ac:dyDescent="0.35">
      <c r="A627" s="2">
        <v>43854.883171296293</v>
      </c>
      <c r="B627" s="1" t="s">
        <v>9</v>
      </c>
      <c r="C627" s="1"/>
      <c r="D627" s="1"/>
      <c r="E627" s="1">
        <v>24</v>
      </c>
      <c r="F627" s="1" t="s">
        <v>14</v>
      </c>
      <c r="G627" s="1"/>
      <c r="H627" s="1"/>
      <c r="I627" s="1" t="s">
        <v>254</v>
      </c>
      <c r="J627" s="1"/>
      <c r="K627" s="1" t="s">
        <v>597</v>
      </c>
      <c r="L627" s="3">
        <v>43846</v>
      </c>
      <c r="M627" s="4"/>
      <c r="N627" s="1">
        <v>1</v>
      </c>
      <c r="O627" s="1"/>
    </row>
    <row r="628" spans="1:15" ht="30" customHeight="1" thickBot="1" x14ac:dyDescent="0.35">
      <c r="A628" s="2">
        <v>43854.942766203705</v>
      </c>
      <c r="B628" s="1" t="s">
        <v>9</v>
      </c>
      <c r="C628" s="1"/>
      <c r="D628" s="1"/>
      <c r="E628" s="1">
        <v>86</v>
      </c>
      <c r="F628" s="1" t="s">
        <v>10</v>
      </c>
      <c r="G628" s="1" t="s">
        <v>10</v>
      </c>
      <c r="H628" s="1"/>
      <c r="I628" s="1"/>
      <c r="J628" s="1"/>
      <c r="K628" s="1" t="s">
        <v>598</v>
      </c>
      <c r="L628" s="3">
        <v>43847</v>
      </c>
      <c r="M628" s="4"/>
      <c r="N628" s="1">
        <v>1</v>
      </c>
      <c r="O628" s="1"/>
    </row>
    <row r="629" spans="1:15" ht="30" customHeight="1" thickBot="1" x14ac:dyDescent="0.35">
      <c r="A629" s="2">
        <v>43854.943136574075</v>
      </c>
      <c r="B629" s="1" t="s">
        <v>9</v>
      </c>
      <c r="C629" s="1"/>
      <c r="D629" s="1"/>
      <c r="E629" s="1">
        <v>46</v>
      </c>
      <c r="F629" s="1" t="s">
        <v>14</v>
      </c>
      <c r="G629" s="1"/>
      <c r="H629" s="1"/>
      <c r="I629" s="1" t="s">
        <v>14</v>
      </c>
      <c r="J629" s="1"/>
      <c r="K629" s="1" t="s">
        <v>599</v>
      </c>
      <c r="L629" s="3">
        <v>43847</v>
      </c>
      <c r="M629" s="4"/>
      <c r="N629" s="1">
        <v>1</v>
      </c>
      <c r="O629" s="1"/>
    </row>
    <row r="630" spans="1:15" ht="30" customHeight="1" thickBot="1" x14ac:dyDescent="0.35">
      <c r="A630" s="2">
        <v>43854.943495370368</v>
      </c>
      <c r="B630" s="1" t="s">
        <v>9</v>
      </c>
      <c r="C630" s="1"/>
      <c r="D630" s="1"/>
      <c r="E630" s="1">
        <v>62</v>
      </c>
      <c r="F630" s="1" t="s">
        <v>14</v>
      </c>
      <c r="G630" s="1"/>
      <c r="H630" s="1"/>
      <c r="I630" s="1" t="s">
        <v>14</v>
      </c>
      <c r="J630" s="1"/>
      <c r="K630" s="1" t="s">
        <v>600</v>
      </c>
      <c r="L630" s="3">
        <v>43847</v>
      </c>
      <c r="M630" s="4"/>
      <c r="N630" s="1">
        <v>1</v>
      </c>
      <c r="O630" s="1"/>
    </row>
    <row r="631" spans="1:15" ht="30" customHeight="1" thickBot="1" x14ac:dyDescent="0.35">
      <c r="A631" s="2">
        <v>43854.943969907406</v>
      </c>
      <c r="B631" s="1" t="s">
        <v>9</v>
      </c>
      <c r="C631" s="1"/>
      <c r="D631" s="1"/>
      <c r="E631" s="1">
        <v>67</v>
      </c>
      <c r="F631" s="1" t="s">
        <v>20</v>
      </c>
      <c r="G631" s="1"/>
      <c r="H631" s="1" t="s">
        <v>306</v>
      </c>
      <c r="I631" s="1"/>
      <c r="J631" s="1"/>
      <c r="K631" s="1" t="s">
        <v>601</v>
      </c>
      <c r="L631" s="3">
        <v>43848</v>
      </c>
      <c r="M631" s="4"/>
      <c r="N631" s="1">
        <v>1</v>
      </c>
      <c r="O631" s="1"/>
    </row>
    <row r="632" spans="1:15" ht="30" customHeight="1" thickBot="1" x14ac:dyDescent="0.35">
      <c r="A632" s="2">
        <v>43854.944293981483</v>
      </c>
      <c r="B632" s="1" t="s">
        <v>9</v>
      </c>
      <c r="C632" s="1"/>
      <c r="D632" s="1"/>
      <c r="E632" s="5">
        <v>5000</v>
      </c>
      <c r="F632" s="1" t="s">
        <v>14</v>
      </c>
      <c r="G632" s="1"/>
      <c r="H632" s="1"/>
      <c r="I632" s="1" t="s">
        <v>254</v>
      </c>
      <c r="J632" s="1"/>
      <c r="K632" s="1" t="s">
        <v>602</v>
      </c>
      <c r="L632" s="3">
        <v>43848</v>
      </c>
      <c r="M632" s="4"/>
      <c r="N632" s="1">
        <v>1</v>
      </c>
      <c r="O632" s="1"/>
    </row>
    <row r="633" spans="1:15" ht="30" customHeight="1" thickBot="1" x14ac:dyDescent="0.35">
      <c r="A633" s="2">
        <v>43854.944699074076</v>
      </c>
      <c r="B633" s="1" t="s">
        <v>9</v>
      </c>
      <c r="C633" s="1"/>
      <c r="D633" s="1"/>
      <c r="E633" s="1">
        <v>45</v>
      </c>
      <c r="F633" s="1" t="s">
        <v>14</v>
      </c>
      <c r="G633" s="1"/>
      <c r="H633" s="1"/>
      <c r="I633" s="1" t="s">
        <v>14</v>
      </c>
      <c r="J633" s="1"/>
      <c r="K633" s="1" t="s">
        <v>603</v>
      </c>
      <c r="L633" s="3">
        <v>43848</v>
      </c>
      <c r="M633" s="4"/>
      <c r="N633" s="1">
        <v>1</v>
      </c>
      <c r="O633" s="1"/>
    </row>
    <row r="634" spans="1:15" ht="30" customHeight="1" thickBot="1" x14ac:dyDescent="0.35">
      <c r="A634" s="2">
        <v>43854.945023148146</v>
      </c>
      <c r="B634" s="1" t="s">
        <v>9</v>
      </c>
      <c r="C634" s="1"/>
      <c r="D634" s="1"/>
      <c r="E634" s="1">
        <v>12</v>
      </c>
      <c r="F634" s="1" t="s">
        <v>14</v>
      </c>
      <c r="G634" s="1"/>
      <c r="H634" s="1"/>
      <c r="I634" s="1" t="s">
        <v>14</v>
      </c>
      <c r="J634" s="1"/>
      <c r="K634" s="1" t="s">
        <v>604</v>
      </c>
      <c r="L634" s="3">
        <v>43848</v>
      </c>
      <c r="M634" s="4"/>
      <c r="N634" s="1">
        <v>1</v>
      </c>
      <c r="O634" s="1"/>
    </row>
    <row r="635" spans="1:15" ht="30" customHeight="1" thickBot="1" x14ac:dyDescent="0.35">
      <c r="A635" s="2">
        <v>43854.945393518516</v>
      </c>
      <c r="B635" s="1" t="s">
        <v>9</v>
      </c>
      <c r="C635" s="1"/>
      <c r="D635" s="1"/>
      <c r="E635" s="1">
        <v>11</v>
      </c>
      <c r="F635" s="1" t="s">
        <v>20</v>
      </c>
      <c r="G635" s="1"/>
      <c r="H635" s="1" t="s">
        <v>84</v>
      </c>
      <c r="I635" s="1"/>
      <c r="J635" s="1"/>
      <c r="K635" s="1" t="s">
        <v>605</v>
      </c>
      <c r="L635" s="3">
        <v>43848</v>
      </c>
      <c r="M635" s="4"/>
      <c r="N635" s="1">
        <v>1</v>
      </c>
      <c r="O635" s="1"/>
    </row>
    <row r="636" spans="1:15" ht="30" customHeight="1" thickBot="1" x14ac:dyDescent="0.35">
      <c r="A636" s="2">
        <v>43854.945763888885</v>
      </c>
      <c r="B636" s="1" t="s">
        <v>9</v>
      </c>
      <c r="C636" s="1"/>
      <c r="D636" s="1"/>
      <c r="E636" s="1">
        <v>43</v>
      </c>
      <c r="F636" s="1" t="s">
        <v>10</v>
      </c>
      <c r="G636" s="1" t="s">
        <v>10</v>
      </c>
      <c r="H636" s="1"/>
      <c r="I636" s="1"/>
      <c r="J636" s="1"/>
      <c r="K636" s="1" t="s">
        <v>606</v>
      </c>
      <c r="L636" s="3">
        <v>43848</v>
      </c>
      <c r="M636" s="4"/>
      <c r="N636" s="1">
        <v>1</v>
      </c>
      <c r="O636" s="1"/>
    </row>
    <row r="637" spans="1:15" ht="30" customHeight="1" thickBot="1" x14ac:dyDescent="0.35">
      <c r="A637" s="2">
        <v>43854.946168981478</v>
      </c>
      <c r="B637" s="1" t="s">
        <v>9</v>
      </c>
      <c r="C637" s="1"/>
      <c r="D637" s="1"/>
      <c r="E637" s="1">
        <v>39.75</v>
      </c>
      <c r="F637" s="1" t="s">
        <v>10</v>
      </c>
      <c r="G637" s="1" t="s">
        <v>10</v>
      </c>
      <c r="H637" s="1"/>
      <c r="I637" s="1"/>
      <c r="J637" s="1"/>
      <c r="K637" s="1" t="s">
        <v>607</v>
      </c>
      <c r="L637" s="3">
        <v>43848</v>
      </c>
      <c r="M637" s="4"/>
      <c r="N637" s="1">
        <v>1</v>
      </c>
      <c r="O637" s="1"/>
    </row>
    <row r="638" spans="1:15" ht="30" customHeight="1" thickBot="1" x14ac:dyDescent="0.35">
      <c r="A638" s="2">
        <v>43854.946550925924</v>
      </c>
      <c r="B638" s="1" t="s">
        <v>9</v>
      </c>
      <c r="C638" s="1"/>
      <c r="D638" s="1"/>
      <c r="E638" s="5">
        <v>3000</v>
      </c>
      <c r="F638" s="1" t="s">
        <v>14</v>
      </c>
      <c r="G638" s="1"/>
      <c r="H638" s="1"/>
      <c r="I638" s="1" t="s">
        <v>100</v>
      </c>
      <c r="J638" s="1"/>
      <c r="K638" s="1" t="s">
        <v>608</v>
      </c>
      <c r="L638" s="3">
        <v>43848</v>
      </c>
      <c r="M638" s="4"/>
      <c r="N638" s="1">
        <v>1</v>
      </c>
      <c r="O638" s="1"/>
    </row>
    <row r="639" spans="1:15" ht="30" customHeight="1" thickBot="1" x14ac:dyDescent="0.35">
      <c r="A639" s="2">
        <v>43854.947199074071</v>
      </c>
      <c r="B639" s="1" t="s">
        <v>9</v>
      </c>
      <c r="C639" s="1"/>
      <c r="D639" s="1"/>
      <c r="E639" s="1">
        <v>600</v>
      </c>
      <c r="F639" s="1" t="s">
        <v>60</v>
      </c>
      <c r="G639" s="1"/>
      <c r="H639" s="1"/>
      <c r="I639" s="1"/>
      <c r="J639" s="1"/>
      <c r="K639" s="1" t="s">
        <v>609</v>
      </c>
      <c r="L639" s="3">
        <v>43849</v>
      </c>
      <c r="M639" s="4"/>
      <c r="N639" s="1">
        <v>1</v>
      </c>
      <c r="O639" s="1"/>
    </row>
    <row r="640" spans="1:15" ht="30" customHeight="1" thickBot="1" x14ac:dyDescent="0.35">
      <c r="A640" s="2">
        <v>43854.947534722225</v>
      </c>
      <c r="B640" s="1" t="s">
        <v>9</v>
      </c>
      <c r="C640" s="1"/>
      <c r="D640" s="1"/>
      <c r="E640" s="1">
        <v>7</v>
      </c>
      <c r="F640" s="1" t="s">
        <v>20</v>
      </c>
      <c r="G640" s="1"/>
      <c r="H640" s="1" t="s">
        <v>74</v>
      </c>
      <c r="I640" s="1"/>
      <c r="J640" s="1"/>
      <c r="K640" s="1" t="s">
        <v>610</v>
      </c>
      <c r="L640" s="3">
        <v>43849</v>
      </c>
      <c r="M640" s="4"/>
      <c r="N640" s="1">
        <v>1</v>
      </c>
      <c r="O640" s="1"/>
    </row>
    <row r="641" spans="1:15" ht="30" customHeight="1" thickBot="1" x14ac:dyDescent="0.35">
      <c r="A641" s="2">
        <v>43854.947974537034</v>
      </c>
      <c r="B641" s="1" t="s">
        <v>9</v>
      </c>
      <c r="C641" s="1"/>
      <c r="D641" s="1"/>
      <c r="E641" s="1">
        <v>100</v>
      </c>
      <c r="F641" s="1" t="s">
        <v>20</v>
      </c>
      <c r="G641" s="1"/>
      <c r="H641" s="1" t="s">
        <v>22</v>
      </c>
      <c r="I641" s="1"/>
      <c r="J641" s="1"/>
      <c r="K641" s="1" t="s">
        <v>611</v>
      </c>
      <c r="L641" s="3">
        <v>43849</v>
      </c>
      <c r="M641" s="4"/>
      <c r="N641" s="1">
        <v>1</v>
      </c>
      <c r="O641" s="1"/>
    </row>
    <row r="642" spans="1:15" ht="30" customHeight="1" thickBot="1" x14ac:dyDescent="0.35">
      <c r="A642" s="2">
        <v>43854.948425925926</v>
      </c>
      <c r="B642" s="1" t="s">
        <v>9</v>
      </c>
      <c r="C642" s="1"/>
      <c r="D642" s="1"/>
      <c r="E642" s="1">
        <v>150</v>
      </c>
      <c r="F642" s="1" t="s">
        <v>20</v>
      </c>
      <c r="G642" s="1"/>
      <c r="H642" s="1" t="s">
        <v>30</v>
      </c>
      <c r="I642" s="1"/>
      <c r="J642" s="1"/>
      <c r="K642" s="1" t="s">
        <v>612</v>
      </c>
      <c r="L642" s="3">
        <v>43849</v>
      </c>
      <c r="M642" s="4"/>
      <c r="N642" s="1">
        <v>1</v>
      </c>
      <c r="O642" s="1"/>
    </row>
    <row r="643" spans="1:15" ht="30" customHeight="1" thickBot="1" x14ac:dyDescent="0.35">
      <c r="A643" s="2">
        <v>43854.948750000003</v>
      </c>
      <c r="B643" s="1" t="s">
        <v>9</v>
      </c>
      <c r="C643" s="1"/>
      <c r="D643" s="1"/>
      <c r="E643" s="1">
        <v>100</v>
      </c>
      <c r="F643" s="1" t="s">
        <v>20</v>
      </c>
      <c r="G643" s="1"/>
      <c r="H643" s="1" t="s">
        <v>110</v>
      </c>
      <c r="I643" s="1"/>
      <c r="J643" s="1"/>
      <c r="K643" s="1" t="s">
        <v>613</v>
      </c>
      <c r="L643" s="3">
        <v>43849</v>
      </c>
      <c r="M643" s="4"/>
      <c r="N643" s="1">
        <v>1</v>
      </c>
      <c r="O643" s="1"/>
    </row>
    <row r="644" spans="1:15" ht="30" customHeight="1" thickBot="1" x14ac:dyDescent="0.35">
      <c r="A644" s="2">
        <v>43854.949247685188</v>
      </c>
      <c r="B644" s="1" t="s">
        <v>9</v>
      </c>
      <c r="C644" s="1"/>
      <c r="D644" s="1"/>
      <c r="E644" s="1">
        <v>13</v>
      </c>
      <c r="F644" s="1" t="s">
        <v>20</v>
      </c>
      <c r="G644" s="1"/>
      <c r="H644" s="1" t="s">
        <v>74</v>
      </c>
      <c r="I644" s="1"/>
      <c r="J644" s="1"/>
      <c r="K644" s="1" t="s">
        <v>614</v>
      </c>
      <c r="L644" s="3">
        <v>43849</v>
      </c>
      <c r="M644" s="4"/>
      <c r="N644" s="1">
        <v>1</v>
      </c>
      <c r="O644" s="1"/>
    </row>
    <row r="645" spans="1:15" ht="30" customHeight="1" thickBot="1" x14ac:dyDescent="0.35">
      <c r="A645" s="2">
        <v>43854.949780092589</v>
      </c>
      <c r="B645" s="1" t="s">
        <v>9</v>
      </c>
      <c r="C645" s="1"/>
      <c r="D645" s="1"/>
      <c r="E645" s="1">
        <v>135</v>
      </c>
      <c r="F645" s="1" t="s">
        <v>20</v>
      </c>
      <c r="G645" s="1"/>
      <c r="H645" s="1" t="s">
        <v>30</v>
      </c>
      <c r="I645" s="1"/>
      <c r="J645" s="1"/>
      <c r="K645" s="1" t="s">
        <v>615</v>
      </c>
      <c r="L645" s="3">
        <v>43849</v>
      </c>
      <c r="M645" s="4"/>
      <c r="N645" s="1">
        <v>1</v>
      </c>
      <c r="O645" s="1"/>
    </row>
    <row r="646" spans="1:15" ht="30" customHeight="1" thickBot="1" x14ac:dyDescent="0.35">
      <c r="A646" s="2">
        <v>43854.95039351852</v>
      </c>
      <c r="B646" s="1" t="s">
        <v>9</v>
      </c>
      <c r="C646" s="1"/>
      <c r="D646" s="1"/>
      <c r="E646" s="1">
        <v>40</v>
      </c>
      <c r="F646" s="1" t="s">
        <v>14</v>
      </c>
      <c r="G646" s="1"/>
      <c r="H646" s="1"/>
      <c r="I646" s="1" t="s">
        <v>14</v>
      </c>
      <c r="J646" s="1"/>
      <c r="K646" s="1" t="s">
        <v>616</v>
      </c>
      <c r="L646" s="3">
        <v>43849</v>
      </c>
      <c r="M646" s="4"/>
      <c r="N646" s="1">
        <v>1</v>
      </c>
      <c r="O646" s="1"/>
    </row>
    <row r="647" spans="1:15" ht="30" customHeight="1" thickBot="1" x14ac:dyDescent="0.35">
      <c r="A647" s="2">
        <v>43854.951041666667</v>
      </c>
      <c r="B647" s="1" t="s">
        <v>9</v>
      </c>
      <c r="C647" s="1"/>
      <c r="D647" s="1"/>
      <c r="E647" s="1">
        <v>45</v>
      </c>
      <c r="F647" s="1" t="s">
        <v>14</v>
      </c>
      <c r="G647" s="1"/>
      <c r="H647" s="1"/>
      <c r="I647" s="1" t="s">
        <v>14</v>
      </c>
      <c r="J647" s="1"/>
      <c r="K647" s="1" t="s">
        <v>617</v>
      </c>
      <c r="L647" s="3">
        <v>43849</v>
      </c>
      <c r="M647" s="4"/>
      <c r="N647" s="1">
        <v>1</v>
      </c>
      <c r="O647" s="1"/>
    </row>
    <row r="648" spans="1:15" ht="30" customHeight="1" thickBot="1" x14ac:dyDescent="0.35">
      <c r="A648" s="2">
        <v>43854.951377314814</v>
      </c>
      <c r="B648" s="1" t="s">
        <v>9</v>
      </c>
      <c r="C648" s="1"/>
      <c r="D648" s="1"/>
      <c r="E648" s="1">
        <v>387</v>
      </c>
      <c r="F648" s="1" t="s">
        <v>20</v>
      </c>
      <c r="G648" s="1"/>
      <c r="H648" s="1" t="s">
        <v>156</v>
      </c>
      <c r="I648" s="1"/>
      <c r="J648" s="1"/>
      <c r="K648" s="1">
        <v>387</v>
      </c>
      <c r="L648" s="3">
        <v>43849</v>
      </c>
      <c r="M648" s="4"/>
      <c r="N648" s="1">
        <v>1</v>
      </c>
      <c r="O648" s="1"/>
    </row>
    <row r="649" spans="1:15" ht="30" customHeight="1" thickBot="1" x14ac:dyDescent="0.35">
      <c r="A649" s="2">
        <v>43855.856099537035</v>
      </c>
      <c r="B649" s="1" t="s">
        <v>9</v>
      </c>
      <c r="C649" s="1"/>
      <c r="D649" s="1"/>
      <c r="E649" s="1">
        <v>20</v>
      </c>
      <c r="F649" s="1" t="s">
        <v>20</v>
      </c>
      <c r="G649" s="1"/>
      <c r="H649" s="1" t="s">
        <v>45</v>
      </c>
      <c r="I649" s="1"/>
      <c r="J649" s="1"/>
      <c r="K649" s="1" t="s">
        <v>99</v>
      </c>
      <c r="L649" s="3">
        <v>43855</v>
      </c>
      <c r="M649" s="4"/>
      <c r="N649" s="1">
        <v>119</v>
      </c>
      <c r="O649" s="1"/>
    </row>
    <row r="650" spans="1:15" ht="30" customHeight="1" thickBot="1" x14ac:dyDescent="0.35">
      <c r="A650" s="2">
        <v>43855.856319444443</v>
      </c>
      <c r="B650" s="1" t="s">
        <v>9</v>
      </c>
      <c r="C650" s="1"/>
      <c r="D650" s="1"/>
      <c r="E650" s="1">
        <v>50</v>
      </c>
      <c r="F650" s="1" t="s">
        <v>10</v>
      </c>
      <c r="G650" s="1" t="s">
        <v>10</v>
      </c>
      <c r="H650" s="1"/>
      <c r="I650" s="1"/>
      <c r="J650" s="1"/>
      <c r="K650" s="1" t="s">
        <v>99</v>
      </c>
      <c r="L650" s="3">
        <v>43855</v>
      </c>
      <c r="M650" s="4"/>
      <c r="N650" s="1">
        <v>119</v>
      </c>
      <c r="O650" s="1"/>
    </row>
    <row r="651" spans="1:15" ht="30" customHeight="1" thickBot="1" x14ac:dyDescent="0.35">
      <c r="A651" s="2">
        <v>43855.856747685182</v>
      </c>
      <c r="B651" s="1" t="s">
        <v>9</v>
      </c>
      <c r="C651" s="1"/>
      <c r="D651" s="1"/>
      <c r="E651" s="1">
        <v>50</v>
      </c>
      <c r="F651" s="1" t="s">
        <v>14</v>
      </c>
      <c r="G651" s="1"/>
      <c r="H651" s="1"/>
      <c r="I651" s="1" t="s">
        <v>14</v>
      </c>
      <c r="J651" s="1"/>
      <c r="K651" s="1" t="s">
        <v>618</v>
      </c>
      <c r="L651" s="3">
        <v>43854</v>
      </c>
      <c r="M651" s="4"/>
      <c r="N651" s="1">
        <v>1</v>
      </c>
      <c r="O651" s="1"/>
    </row>
    <row r="652" spans="1:15" ht="30" customHeight="1" thickBot="1" x14ac:dyDescent="0.35">
      <c r="A652" s="2">
        <v>43855.857511574075</v>
      </c>
      <c r="B652" s="1" t="s">
        <v>9</v>
      </c>
      <c r="C652" s="1"/>
      <c r="D652" s="1"/>
      <c r="E652" s="1">
        <v>7</v>
      </c>
      <c r="F652" s="1" t="s">
        <v>20</v>
      </c>
      <c r="G652" s="1"/>
      <c r="H652" s="1" t="s">
        <v>84</v>
      </c>
      <c r="I652" s="1"/>
      <c r="J652" s="1"/>
      <c r="K652" s="1" t="s">
        <v>619</v>
      </c>
      <c r="L652" s="3">
        <v>43851</v>
      </c>
      <c r="M652" s="4"/>
      <c r="N652" s="1">
        <v>1</v>
      </c>
      <c r="O652" s="1"/>
    </row>
    <row r="653" spans="1:15" ht="30" customHeight="1" thickBot="1" x14ac:dyDescent="0.35">
      <c r="A653" s="2">
        <v>43855.858402777776</v>
      </c>
      <c r="B653" s="1" t="s">
        <v>9</v>
      </c>
      <c r="C653" s="1"/>
      <c r="D653" s="1"/>
      <c r="E653" s="1">
        <v>12</v>
      </c>
      <c r="F653" s="1" t="s">
        <v>60</v>
      </c>
      <c r="G653" s="1"/>
      <c r="H653" s="1"/>
      <c r="I653" s="1"/>
      <c r="J653" s="1"/>
      <c r="K653" s="1" t="s">
        <v>620</v>
      </c>
      <c r="L653" s="3">
        <v>43851</v>
      </c>
      <c r="M653" s="4"/>
      <c r="N653" s="1">
        <v>1</v>
      </c>
      <c r="O653" s="1"/>
    </row>
    <row r="654" spans="1:15" ht="30" customHeight="1" thickBot="1" x14ac:dyDescent="0.35">
      <c r="A654" s="2">
        <v>43855.858703703707</v>
      </c>
      <c r="B654" s="1" t="s">
        <v>9</v>
      </c>
      <c r="C654" s="1"/>
      <c r="D654" s="1"/>
      <c r="E654" s="1">
        <v>32</v>
      </c>
      <c r="F654" s="1" t="s">
        <v>60</v>
      </c>
      <c r="G654" s="1"/>
      <c r="H654" s="1"/>
      <c r="I654" s="1"/>
      <c r="J654" s="1"/>
      <c r="K654" s="1" t="s">
        <v>621</v>
      </c>
      <c r="L654" s="3">
        <v>43851</v>
      </c>
      <c r="M654" s="4"/>
      <c r="N654" s="1">
        <v>1</v>
      </c>
      <c r="O654" s="1"/>
    </row>
    <row r="655" spans="1:15" ht="30" customHeight="1" thickBot="1" x14ac:dyDescent="0.35">
      <c r="A655" s="2">
        <v>43855.859131944446</v>
      </c>
      <c r="B655" s="1" t="s">
        <v>9</v>
      </c>
      <c r="C655" s="1"/>
      <c r="D655" s="1"/>
      <c r="E655" s="1">
        <v>53</v>
      </c>
      <c r="F655" s="1" t="s">
        <v>10</v>
      </c>
      <c r="G655" s="1" t="s">
        <v>24</v>
      </c>
      <c r="H655" s="1"/>
      <c r="I655" s="1"/>
      <c r="J655" s="1"/>
      <c r="K655" s="1" t="s">
        <v>622</v>
      </c>
      <c r="L655" s="3">
        <v>43851</v>
      </c>
      <c r="M655" s="4"/>
      <c r="N655" s="1">
        <v>1</v>
      </c>
      <c r="O655" s="1"/>
    </row>
    <row r="656" spans="1:15" ht="30" customHeight="1" thickBot="1" x14ac:dyDescent="0.35">
      <c r="A656" s="2">
        <v>43855.859756944446</v>
      </c>
      <c r="B656" s="1" t="s">
        <v>9</v>
      </c>
      <c r="C656" s="1"/>
      <c r="D656" s="1"/>
      <c r="E656" s="1">
        <v>63</v>
      </c>
      <c r="F656" s="1" t="s">
        <v>10</v>
      </c>
      <c r="G656" s="1" t="s">
        <v>24</v>
      </c>
      <c r="H656" s="1"/>
      <c r="I656" s="1"/>
      <c r="J656" s="1"/>
      <c r="K656" s="1" t="s">
        <v>623</v>
      </c>
      <c r="L656" s="3">
        <v>43851</v>
      </c>
      <c r="M656" s="4"/>
      <c r="N656" s="1">
        <v>1</v>
      </c>
      <c r="O656" s="1"/>
    </row>
    <row r="657" spans="1:15" ht="30" customHeight="1" thickBot="1" x14ac:dyDescent="0.35">
      <c r="A657" s="2">
        <v>43855.860162037039</v>
      </c>
      <c r="B657" s="1" t="s">
        <v>9</v>
      </c>
      <c r="C657" s="1"/>
      <c r="D657" s="1"/>
      <c r="E657" s="1">
        <v>3</v>
      </c>
      <c r="F657" s="1" t="s">
        <v>10</v>
      </c>
      <c r="G657" s="1" t="s">
        <v>10</v>
      </c>
      <c r="H657" s="1"/>
      <c r="I657" s="1"/>
      <c r="J657" s="1"/>
      <c r="K657" s="1" t="s">
        <v>624</v>
      </c>
      <c r="L657" s="3">
        <v>43851</v>
      </c>
      <c r="M657" s="4"/>
      <c r="N657" s="1">
        <v>1</v>
      </c>
      <c r="O657" s="1"/>
    </row>
    <row r="658" spans="1:15" ht="30" customHeight="1" thickBot="1" x14ac:dyDescent="0.35">
      <c r="A658" s="2">
        <v>43855.860821759263</v>
      </c>
      <c r="B658" s="1" t="s">
        <v>9</v>
      </c>
      <c r="C658" s="1"/>
      <c r="D658" s="1"/>
      <c r="E658" s="1">
        <v>49</v>
      </c>
      <c r="F658" s="1" t="s">
        <v>60</v>
      </c>
      <c r="G658" s="1"/>
      <c r="H658" s="1"/>
      <c r="I658" s="1"/>
      <c r="J658" s="1"/>
      <c r="K658" s="1" t="s">
        <v>625</v>
      </c>
      <c r="L658" s="3">
        <v>43852</v>
      </c>
      <c r="M658" s="4"/>
      <c r="N658" s="1">
        <v>1</v>
      </c>
      <c r="O658" s="1"/>
    </row>
    <row r="659" spans="1:15" ht="30" customHeight="1" thickBot="1" x14ac:dyDescent="0.35">
      <c r="A659" s="2">
        <v>43855.861446759256</v>
      </c>
      <c r="B659" s="1" t="s">
        <v>9</v>
      </c>
      <c r="C659" s="1"/>
      <c r="D659" s="1"/>
      <c r="E659" s="1">
        <v>26</v>
      </c>
      <c r="F659" s="1" t="s">
        <v>10</v>
      </c>
      <c r="G659" s="1" t="s">
        <v>37</v>
      </c>
      <c r="H659" s="1"/>
      <c r="I659" s="1"/>
      <c r="J659" s="1"/>
      <c r="K659" s="1" t="s">
        <v>626</v>
      </c>
      <c r="L659" s="3">
        <v>43852</v>
      </c>
      <c r="M659" s="4"/>
      <c r="N659" s="1">
        <v>1</v>
      </c>
      <c r="O659" s="1"/>
    </row>
    <row r="660" spans="1:15" ht="30" customHeight="1" thickBot="1" x14ac:dyDescent="0.35">
      <c r="A660" s="2">
        <v>43855.861770833333</v>
      </c>
      <c r="B660" s="1" t="s">
        <v>9</v>
      </c>
      <c r="C660" s="1"/>
      <c r="D660" s="1"/>
      <c r="E660" s="1">
        <v>95</v>
      </c>
      <c r="F660" s="1" t="s">
        <v>60</v>
      </c>
      <c r="G660" s="1"/>
      <c r="H660" s="1"/>
      <c r="I660" s="1"/>
      <c r="J660" s="1"/>
      <c r="K660" s="1" t="s">
        <v>627</v>
      </c>
      <c r="L660" s="3">
        <v>43852</v>
      </c>
      <c r="M660" s="4"/>
      <c r="N660" s="1">
        <v>1</v>
      </c>
      <c r="O660" s="1"/>
    </row>
    <row r="661" spans="1:15" ht="30" customHeight="1" thickBot="1" x14ac:dyDescent="0.35">
      <c r="A661" s="2">
        <v>43855.862337962964</v>
      </c>
      <c r="B661" s="1" t="s">
        <v>9</v>
      </c>
      <c r="C661" s="1"/>
      <c r="D661" s="1"/>
      <c r="E661" s="1">
        <v>100</v>
      </c>
      <c r="F661" s="1" t="s">
        <v>10</v>
      </c>
      <c r="G661" s="1" t="s">
        <v>10</v>
      </c>
      <c r="H661" s="1"/>
      <c r="I661" s="1"/>
      <c r="J661" s="1"/>
      <c r="K661" s="1" t="s">
        <v>628</v>
      </c>
      <c r="L661" s="3">
        <v>43852</v>
      </c>
      <c r="M661" s="4"/>
      <c r="N661" s="1">
        <v>1</v>
      </c>
      <c r="O661" s="1"/>
    </row>
    <row r="662" spans="1:15" ht="30" customHeight="1" thickBot="1" x14ac:dyDescent="0.35">
      <c r="A662" s="2">
        <v>43855.863032407404</v>
      </c>
      <c r="B662" s="1" t="s">
        <v>9</v>
      </c>
      <c r="C662" s="1"/>
      <c r="D662" s="1"/>
      <c r="E662" s="1">
        <v>26</v>
      </c>
      <c r="F662" s="1" t="s">
        <v>14</v>
      </c>
      <c r="G662" s="1"/>
      <c r="H662" s="1"/>
      <c r="I662" s="1" t="s">
        <v>14</v>
      </c>
      <c r="J662" s="1"/>
      <c r="K662" s="1" t="s">
        <v>629</v>
      </c>
      <c r="L662" s="3">
        <v>43852</v>
      </c>
      <c r="M662" s="4"/>
      <c r="N662" s="1">
        <v>1</v>
      </c>
      <c r="O662" s="1"/>
    </row>
    <row r="663" spans="1:15" ht="30" customHeight="1" thickBot="1" x14ac:dyDescent="0.35">
      <c r="A663" s="2">
        <v>43855.863703703704</v>
      </c>
      <c r="B663" s="1" t="s">
        <v>9</v>
      </c>
      <c r="C663" s="1"/>
      <c r="D663" s="1"/>
      <c r="E663" s="1">
        <v>27</v>
      </c>
      <c r="F663" s="1" t="s">
        <v>14</v>
      </c>
      <c r="G663" s="1"/>
      <c r="H663" s="1"/>
      <c r="I663" s="1" t="s">
        <v>14</v>
      </c>
      <c r="J663" s="1"/>
      <c r="K663" s="1" t="s">
        <v>630</v>
      </c>
      <c r="L663" s="3">
        <v>43852</v>
      </c>
      <c r="M663" s="4"/>
      <c r="N663" s="1">
        <v>1</v>
      </c>
      <c r="O663" s="1"/>
    </row>
    <row r="664" spans="1:15" ht="30" customHeight="1" thickBot="1" x14ac:dyDescent="0.35">
      <c r="A664" s="2">
        <v>43855.864085648151</v>
      </c>
      <c r="B664" s="1" t="s">
        <v>9</v>
      </c>
      <c r="C664" s="1"/>
      <c r="D664" s="1"/>
      <c r="E664" s="1">
        <v>12</v>
      </c>
      <c r="F664" s="1" t="s">
        <v>14</v>
      </c>
      <c r="G664" s="1"/>
      <c r="H664" s="1"/>
      <c r="I664" s="1" t="s">
        <v>14</v>
      </c>
      <c r="J664" s="1"/>
      <c r="K664" s="1" t="s">
        <v>631</v>
      </c>
      <c r="L664" s="3">
        <v>43852</v>
      </c>
      <c r="M664" s="4"/>
      <c r="N664" s="1">
        <v>1</v>
      </c>
      <c r="O664" s="1"/>
    </row>
    <row r="665" spans="1:15" ht="30" customHeight="1" thickBot="1" x14ac:dyDescent="0.35">
      <c r="A665" s="2">
        <v>43855.864814814813</v>
      </c>
      <c r="B665" s="1" t="s">
        <v>9</v>
      </c>
      <c r="C665" s="1"/>
      <c r="D665" s="1"/>
      <c r="E665" s="1">
        <v>30</v>
      </c>
      <c r="F665" s="1" t="s">
        <v>20</v>
      </c>
      <c r="G665" s="1"/>
      <c r="H665" s="1" t="s">
        <v>22</v>
      </c>
      <c r="I665" s="1"/>
      <c r="J665" s="1"/>
      <c r="K665" s="1" t="s">
        <v>632</v>
      </c>
      <c r="L665" s="3">
        <v>43853</v>
      </c>
      <c r="M665" s="4"/>
      <c r="N665" s="1">
        <v>1</v>
      </c>
      <c r="O665" s="1"/>
    </row>
    <row r="666" spans="1:15" ht="30" customHeight="1" thickBot="1" x14ac:dyDescent="0.35">
      <c r="A666" s="2">
        <v>43855.86546296296</v>
      </c>
      <c r="B666" s="1" t="s">
        <v>9</v>
      </c>
      <c r="C666" s="1"/>
      <c r="D666" s="1"/>
      <c r="E666" s="1">
        <v>100</v>
      </c>
      <c r="F666" s="1" t="s">
        <v>14</v>
      </c>
      <c r="G666" s="1"/>
      <c r="H666" s="1"/>
      <c r="I666" s="1" t="s">
        <v>14</v>
      </c>
      <c r="J666" s="1"/>
      <c r="K666" s="1" t="s">
        <v>633</v>
      </c>
      <c r="L666" s="3">
        <v>43853</v>
      </c>
      <c r="M666" s="4"/>
      <c r="N666" s="1">
        <v>1</v>
      </c>
      <c r="O666" s="1"/>
    </row>
    <row r="667" spans="1:15" ht="30" customHeight="1" thickBot="1" x14ac:dyDescent="0.35">
      <c r="A667" s="2">
        <v>43855.865810185183</v>
      </c>
      <c r="B667" s="1" t="s">
        <v>9</v>
      </c>
      <c r="C667" s="1"/>
      <c r="D667" s="1"/>
      <c r="E667" s="1">
        <v>25</v>
      </c>
      <c r="F667" s="1" t="s">
        <v>14</v>
      </c>
      <c r="G667" s="1"/>
      <c r="H667" s="1"/>
      <c r="I667" s="1" t="s">
        <v>14</v>
      </c>
      <c r="J667" s="1"/>
      <c r="K667" s="1" t="s">
        <v>634</v>
      </c>
      <c r="L667" s="3">
        <v>43853</v>
      </c>
      <c r="M667" s="4"/>
      <c r="N667" s="1">
        <v>1</v>
      </c>
      <c r="O667" s="1"/>
    </row>
    <row r="668" spans="1:15" ht="30" customHeight="1" thickBot="1" x14ac:dyDescent="0.35">
      <c r="A668" s="2">
        <v>43856.706076388888</v>
      </c>
      <c r="B668" s="1" t="s">
        <v>9</v>
      </c>
      <c r="C668" s="1"/>
      <c r="D668" s="1"/>
      <c r="E668" s="1">
        <v>30</v>
      </c>
      <c r="F668" s="1" t="s">
        <v>20</v>
      </c>
      <c r="G668" s="1"/>
      <c r="H668" s="1" t="s">
        <v>22</v>
      </c>
      <c r="I668" s="1"/>
      <c r="J668" s="1"/>
      <c r="K668" s="1" t="s">
        <v>99</v>
      </c>
      <c r="L668" s="3">
        <v>43856</v>
      </c>
      <c r="M668" s="4"/>
      <c r="N668" s="1">
        <v>119</v>
      </c>
      <c r="O668" s="1"/>
    </row>
    <row r="669" spans="1:15" ht="30" customHeight="1" thickBot="1" x14ac:dyDescent="0.35">
      <c r="A669" s="2">
        <v>43856.999780092592</v>
      </c>
      <c r="B669" s="1" t="s">
        <v>9</v>
      </c>
      <c r="C669" s="1"/>
      <c r="D669" s="1"/>
      <c r="E669" s="1">
        <v>30</v>
      </c>
      <c r="F669" s="1" t="s">
        <v>14</v>
      </c>
      <c r="G669" s="1"/>
      <c r="H669" s="1"/>
      <c r="I669" s="1" t="s">
        <v>14</v>
      </c>
      <c r="J669" s="1"/>
      <c r="K669" s="1" t="s">
        <v>99</v>
      </c>
      <c r="L669" s="3">
        <v>43856</v>
      </c>
      <c r="M669" s="4"/>
      <c r="N669" s="1">
        <v>119</v>
      </c>
      <c r="O669" s="1"/>
    </row>
    <row r="670" spans="1:15" ht="30" customHeight="1" thickBot="1" x14ac:dyDescent="0.35">
      <c r="A670" s="2">
        <v>43857.000138888892</v>
      </c>
      <c r="B670" s="1" t="s">
        <v>9</v>
      </c>
      <c r="C670" s="1"/>
      <c r="D670" s="1"/>
      <c r="E670" s="1">
        <v>7.5</v>
      </c>
      <c r="F670" s="1" t="s">
        <v>20</v>
      </c>
      <c r="G670" s="1"/>
      <c r="H670" s="1" t="s">
        <v>74</v>
      </c>
      <c r="I670" s="1"/>
      <c r="J670" s="1"/>
      <c r="K670" s="1" t="s">
        <v>99</v>
      </c>
      <c r="L670" s="3">
        <v>43856</v>
      </c>
      <c r="M670" s="4"/>
      <c r="N670" s="1">
        <v>119</v>
      </c>
      <c r="O670" s="1"/>
    </row>
    <row r="671" spans="1:15" ht="30" customHeight="1" thickBot="1" x14ac:dyDescent="0.35">
      <c r="A671" s="2">
        <v>43857.000416666669</v>
      </c>
      <c r="B671" s="1" t="s">
        <v>9</v>
      </c>
      <c r="C671" s="1"/>
      <c r="D671" s="1"/>
      <c r="E671" s="1">
        <v>10</v>
      </c>
      <c r="F671" s="1" t="s">
        <v>20</v>
      </c>
      <c r="G671" s="1"/>
      <c r="H671" s="1" t="s">
        <v>84</v>
      </c>
      <c r="I671" s="1"/>
      <c r="J671" s="1"/>
      <c r="K671" s="1" t="s">
        <v>99</v>
      </c>
      <c r="L671" s="3">
        <v>43856</v>
      </c>
      <c r="M671" s="4"/>
      <c r="N671" s="1">
        <v>119</v>
      </c>
      <c r="O671" s="1"/>
    </row>
    <row r="672" spans="1:15" ht="30" customHeight="1" thickBot="1" x14ac:dyDescent="0.35">
      <c r="A672" s="2">
        <v>43857.000717592593</v>
      </c>
      <c r="B672" s="1" t="s">
        <v>9</v>
      </c>
      <c r="C672" s="1"/>
      <c r="D672" s="1"/>
      <c r="E672" s="1">
        <v>40</v>
      </c>
      <c r="F672" s="1" t="s">
        <v>20</v>
      </c>
      <c r="G672" s="1"/>
      <c r="H672" s="1" t="s">
        <v>30</v>
      </c>
      <c r="I672" s="1"/>
      <c r="J672" s="1"/>
      <c r="K672" s="1" t="s">
        <v>132</v>
      </c>
      <c r="L672" s="3">
        <v>43856</v>
      </c>
      <c r="M672" s="4"/>
      <c r="N672" s="1">
        <v>5</v>
      </c>
      <c r="O672" s="1"/>
    </row>
    <row r="673" spans="1:15" ht="30" customHeight="1" thickBot="1" x14ac:dyDescent="0.35">
      <c r="A673" s="2">
        <v>43857.000960648147</v>
      </c>
      <c r="B673" s="1" t="s">
        <v>9</v>
      </c>
      <c r="C673" s="1"/>
      <c r="D673" s="1"/>
      <c r="E673" s="1">
        <v>2</v>
      </c>
      <c r="F673" s="1" t="s">
        <v>20</v>
      </c>
      <c r="G673" s="1"/>
      <c r="H673" s="1" t="s">
        <v>45</v>
      </c>
      <c r="I673" s="1"/>
      <c r="J673" s="1"/>
      <c r="K673" s="1" t="s">
        <v>99</v>
      </c>
      <c r="L673" s="3">
        <v>43856</v>
      </c>
      <c r="M673" s="4"/>
      <c r="N673" s="1">
        <v>119</v>
      </c>
      <c r="O673" s="1"/>
    </row>
    <row r="674" spans="1:15" ht="30" customHeight="1" thickBot="1" x14ac:dyDescent="0.35">
      <c r="A674" s="2">
        <v>43857.341215277775</v>
      </c>
      <c r="B674" s="1" t="s">
        <v>9</v>
      </c>
      <c r="C674" s="1"/>
      <c r="D674" s="1"/>
      <c r="E674" s="1">
        <v>147.62</v>
      </c>
      <c r="F674" s="1" t="s">
        <v>20</v>
      </c>
      <c r="G674" s="1"/>
      <c r="H674" s="1" t="s">
        <v>110</v>
      </c>
      <c r="I674" s="1"/>
      <c r="J674" s="1"/>
      <c r="K674" s="1" t="s">
        <v>635</v>
      </c>
      <c r="L674" s="3">
        <v>43856</v>
      </c>
      <c r="M674" s="4"/>
      <c r="N674" s="1">
        <v>1</v>
      </c>
      <c r="O674" s="1"/>
    </row>
    <row r="675" spans="1:15" ht="30" customHeight="1" thickBot="1" x14ac:dyDescent="0.35">
      <c r="A675" s="2">
        <v>43857.341724537036</v>
      </c>
      <c r="B675" s="1" t="s">
        <v>9</v>
      </c>
      <c r="C675" s="1"/>
      <c r="D675" s="1"/>
      <c r="E675" s="1">
        <v>41.85</v>
      </c>
      <c r="F675" s="1" t="s">
        <v>10</v>
      </c>
      <c r="G675" s="1" t="s">
        <v>10</v>
      </c>
      <c r="H675" s="1"/>
      <c r="I675" s="1"/>
      <c r="J675" s="1"/>
      <c r="K675" s="1" t="s">
        <v>3047</v>
      </c>
      <c r="L675" s="3">
        <v>43856</v>
      </c>
      <c r="M675" s="4"/>
      <c r="N675" s="1">
        <v>1</v>
      </c>
      <c r="O675" s="1"/>
    </row>
    <row r="676" spans="1:15" ht="30" customHeight="1" thickBot="1" x14ac:dyDescent="0.35">
      <c r="A676" s="2">
        <v>43857.404733796298</v>
      </c>
      <c r="B676" s="1" t="s">
        <v>9</v>
      </c>
      <c r="C676" s="1"/>
      <c r="D676" s="1"/>
      <c r="E676" s="1">
        <v>25</v>
      </c>
      <c r="F676" s="1" t="s">
        <v>20</v>
      </c>
      <c r="G676" s="1"/>
      <c r="H676" s="1" t="s">
        <v>22</v>
      </c>
      <c r="I676" s="1"/>
      <c r="J676" s="1"/>
      <c r="K676" s="1" t="s">
        <v>3047</v>
      </c>
      <c r="L676" s="3">
        <v>43856</v>
      </c>
      <c r="M676" s="4"/>
      <c r="N676" s="1">
        <v>1</v>
      </c>
      <c r="O676" s="1"/>
    </row>
    <row r="677" spans="1:15" ht="30" customHeight="1" thickBot="1" x14ac:dyDescent="0.35">
      <c r="A677" s="2">
        <v>43857.405115740738</v>
      </c>
      <c r="B677" s="1" t="s">
        <v>9</v>
      </c>
      <c r="C677" s="1"/>
      <c r="D677" s="1"/>
      <c r="E677" s="1">
        <v>20</v>
      </c>
      <c r="F677" s="1" t="s">
        <v>20</v>
      </c>
      <c r="G677" s="1"/>
      <c r="H677" s="1" t="s">
        <v>74</v>
      </c>
      <c r="I677" s="1"/>
      <c r="J677" s="1"/>
      <c r="K677" s="1" t="s">
        <v>3047</v>
      </c>
      <c r="L677" s="3">
        <v>43856</v>
      </c>
      <c r="M677" s="4"/>
      <c r="N677" s="1">
        <v>1</v>
      </c>
      <c r="O677" s="1"/>
    </row>
    <row r="678" spans="1:15" ht="30" customHeight="1" thickBot="1" x14ac:dyDescent="0.35">
      <c r="A678" s="2">
        <v>43858.990428240744</v>
      </c>
      <c r="B678" s="1" t="s">
        <v>9</v>
      </c>
      <c r="C678" s="1"/>
      <c r="D678" s="1"/>
      <c r="E678" s="1">
        <v>10.5</v>
      </c>
      <c r="F678" s="1" t="s">
        <v>10</v>
      </c>
      <c r="G678" s="1" t="s">
        <v>10</v>
      </c>
      <c r="H678" s="1"/>
      <c r="I678" s="1"/>
      <c r="J678" s="1"/>
      <c r="K678" s="1" t="s">
        <v>3047</v>
      </c>
      <c r="L678" s="3">
        <v>43858</v>
      </c>
      <c r="M678" s="4"/>
      <c r="N678" s="1">
        <v>1</v>
      </c>
      <c r="O678" s="1"/>
    </row>
    <row r="679" spans="1:15" ht="30" customHeight="1" thickBot="1" x14ac:dyDescent="0.35">
      <c r="A679" s="2">
        <v>43858.991354166668</v>
      </c>
      <c r="B679" s="1" t="s">
        <v>9</v>
      </c>
      <c r="C679" s="1"/>
      <c r="D679" s="1"/>
      <c r="E679" s="1">
        <v>44.1</v>
      </c>
      <c r="F679" s="1" t="s">
        <v>20</v>
      </c>
      <c r="G679" s="1"/>
      <c r="H679" s="1" t="s">
        <v>306</v>
      </c>
      <c r="I679" s="1"/>
      <c r="J679" s="1"/>
      <c r="K679" s="1" t="s">
        <v>3047</v>
      </c>
      <c r="L679" s="3">
        <v>43858</v>
      </c>
      <c r="M679" s="4"/>
      <c r="N679" s="1">
        <v>1</v>
      </c>
      <c r="O679" s="1"/>
    </row>
    <row r="680" spans="1:15" ht="30" customHeight="1" thickBot="1" x14ac:dyDescent="0.35">
      <c r="A680" s="2">
        <v>43858.991863425923</v>
      </c>
      <c r="B680" s="1" t="s">
        <v>9</v>
      </c>
      <c r="C680" s="1"/>
      <c r="D680" s="1"/>
      <c r="E680" s="1">
        <v>84.6</v>
      </c>
      <c r="F680" s="1" t="s">
        <v>20</v>
      </c>
      <c r="G680" s="1"/>
      <c r="H680" s="1" t="s">
        <v>306</v>
      </c>
      <c r="I680" s="1"/>
      <c r="J680" s="1"/>
      <c r="K680" s="1" t="s">
        <v>3047</v>
      </c>
      <c r="L680" s="3">
        <v>43858</v>
      </c>
      <c r="M680" s="4"/>
      <c r="N680" s="1">
        <v>1</v>
      </c>
      <c r="O680" s="1"/>
    </row>
    <row r="681" spans="1:15" ht="30" customHeight="1" thickBot="1" x14ac:dyDescent="0.35">
      <c r="A681" s="2">
        <v>43858.992418981485</v>
      </c>
      <c r="B681" s="1" t="s">
        <v>9</v>
      </c>
      <c r="C681" s="1"/>
      <c r="D681" s="1"/>
      <c r="E681" s="1">
        <v>70.790000000000006</v>
      </c>
      <c r="F681" s="1" t="s">
        <v>10</v>
      </c>
      <c r="G681" s="1" t="s">
        <v>10</v>
      </c>
      <c r="H681" s="1"/>
      <c r="I681" s="1"/>
      <c r="J681" s="1"/>
      <c r="K681" s="1" t="s">
        <v>3047</v>
      </c>
      <c r="L681" s="3">
        <v>43858</v>
      </c>
      <c r="M681" s="4"/>
      <c r="N681" s="1">
        <v>1</v>
      </c>
      <c r="O681" s="1"/>
    </row>
    <row r="682" spans="1:15" ht="30" customHeight="1" thickBot="1" x14ac:dyDescent="0.35">
      <c r="A682" s="2">
        <v>43858.99291666667</v>
      </c>
      <c r="B682" s="1" t="s">
        <v>9</v>
      </c>
      <c r="C682" s="1"/>
      <c r="D682" s="1"/>
      <c r="E682" s="1">
        <v>50</v>
      </c>
      <c r="F682" s="1" t="s">
        <v>10</v>
      </c>
      <c r="G682" s="1" t="s">
        <v>10</v>
      </c>
      <c r="H682" s="1"/>
      <c r="I682" s="1"/>
      <c r="J682" s="1"/>
      <c r="K682" s="1" t="s">
        <v>636</v>
      </c>
      <c r="L682" s="3">
        <v>43858</v>
      </c>
      <c r="M682" s="4"/>
      <c r="N682" s="1">
        <v>1</v>
      </c>
      <c r="O682" s="1"/>
    </row>
    <row r="683" spans="1:15" ht="30" customHeight="1" thickBot="1" x14ac:dyDescent="0.35">
      <c r="A683" s="2">
        <v>43858.99359953704</v>
      </c>
      <c r="B683" s="1" t="s">
        <v>9</v>
      </c>
      <c r="C683" s="1"/>
      <c r="D683" s="1"/>
      <c r="E683" s="1">
        <v>30</v>
      </c>
      <c r="F683" s="1" t="s">
        <v>20</v>
      </c>
      <c r="G683" s="1"/>
      <c r="H683" s="1" t="s">
        <v>22</v>
      </c>
      <c r="I683" s="1"/>
      <c r="J683" s="1"/>
      <c r="K683" s="1" t="s">
        <v>637</v>
      </c>
      <c r="L683" s="3">
        <v>43858</v>
      </c>
      <c r="M683" s="4"/>
      <c r="N683" s="1">
        <v>1</v>
      </c>
      <c r="O683" s="1"/>
    </row>
    <row r="684" spans="1:15" ht="30" customHeight="1" thickBot="1" x14ac:dyDescent="0.35">
      <c r="A684" s="2">
        <v>43858.994212962964</v>
      </c>
      <c r="B684" s="1" t="s">
        <v>9</v>
      </c>
      <c r="C684" s="1"/>
      <c r="D684" s="1"/>
      <c r="E684" s="1">
        <v>120</v>
      </c>
      <c r="F684" s="1" t="s">
        <v>14</v>
      </c>
      <c r="G684" s="1"/>
      <c r="H684" s="1"/>
      <c r="I684" s="1" t="s">
        <v>14</v>
      </c>
      <c r="J684" s="1"/>
      <c r="K684" s="1" t="s">
        <v>638</v>
      </c>
      <c r="L684" s="3">
        <v>43858</v>
      </c>
      <c r="M684" s="4"/>
      <c r="N684" s="1">
        <v>1</v>
      </c>
      <c r="O684" s="1"/>
    </row>
    <row r="685" spans="1:15" ht="30" customHeight="1" thickBot="1" x14ac:dyDescent="0.35">
      <c r="A685" s="2">
        <v>43858.994583333333</v>
      </c>
      <c r="B685" s="1" t="s">
        <v>9</v>
      </c>
      <c r="C685" s="1"/>
      <c r="D685" s="1"/>
      <c r="E685" s="1">
        <v>300</v>
      </c>
      <c r="F685" s="1" t="s">
        <v>10</v>
      </c>
      <c r="G685" s="1" t="s">
        <v>10</v>
      </c>
      <c r="H685" s="1"/>
      <c r="I685" s="1"/>
      <c r="J685" s="1"/>
      <c r="K685" s="1" t="s">
        <v>639</v>
      </c>
      <c r="L685" s="3">
        <v>43858</v>
      </c>
      <c r="M685" s="4"/>
      <c r="N685" s="1">
        <v>1</v>
      </c>
      <c r="O685" s="1"/>
    </row>
    <row r="686" spans="1:15" ht="30" customHeight="1" thickBot="1" x14ac:dyDescent="0.35">
      <c r="A686" s="2">
        <v>43858.995034722226</v>
      </c>
      <c r="B686" s="1" t="s">
        <v>9</v>
      </c>
      <c r="C686" s="1"/>
      <c r="D686" s="1"/>
      <c r="E686" s="1">
        <v>9</v>
      </c>
      <c r="F686" s="1" t="s">
        <v>20</v>
      </c>
      <c r="G686" s="1"/>
      <c r="H686" s="1" t="s">
        <v>84</v>
      </c>
      <c r="I686" s="1"/>
      <c r="J686" s="1"/>
      <c r="K686" s="1" t="s">
        <v>640</v>
      </c>
      <c r="L686" s="3">
        <v>43858</v>
      </c>
      <c r="M686" s="4"/>
      <c r="N686" s="1">
        <v>1</v>
      </c>
      <c r="O686" s="1"/>
    </row>
    <row r="687" spans="1:15" ht="30" customHeight="1" thickBot="1" x14ac:dyDescent="0.35">
      <c r="A687" s="2">
        <v>43858.995405092595</v>
      </c>
      <c r="B687" s="1" t="s">
        <v>9</v>
      </c>
      <c r="C687" s="1"/>
      <c r="D687" s="1"/>
      <c r="E687" s="1">
        <v>2.7</v>
      </c>
      <c r="F687" s="1" t="s">
        <v>20</v>
      </c>
      <c r="G687" s="1"/>
      <c r="H687" s="1" t="s">
        <v>74</v>
      </c>
      <c r="I687" s="1"/>
      <c r="J687" s="1"/>
      <c r="K687" s="1" t="s">
        <v>641</v>
      </c>
      <c r="L687" s="3">
        <v>43858</v>
      </c>
      <c r="M687" s="4"/>
      <c r="N687" s="1">
        <v>1</v>
      </c>
      <c r="O687" s="1"/>
    </row>
    <row r="688" spans="1:15" ht="30" customHeight="1" thickBot="1" x14ac:dyDescent="0.35">
      <c r="A688" s="2">
        <v>43859.472928240742</v>
      </c>
      <c r="B688" s="1" t="s">
        <v>9</v>
      </c>
      <c r="C688" s="1"/>
      <c r="D688" s="1"/>
      <c r="E688" s="1">
        <v>75.599999999999994</v>
      </c>
      <c r="F688" s="1" t="s">
        <v>20</v>
      </c>
      <c r="G688" s="1"/>
      <c r="H688" s="1" t="s">
        <v>74</v>
      </c>
      <c r="I688" s="1"/>
      <c r="J688" s="1"/>
      <c r="K688" s="1" t="s">
        <v>642</v>
      </c>
      <c r="L688" s="3">
        <v>43859</v>
      </c>
      <c r="M688" s="4"/>
      <c r="N688" s="1">
        <v>2</v>
      </c>
      <c r="O688" s="1"/>
    </row>
    <row r="689" spans="1:15" ht="30" customHeight="1" thickBot="1" x14ac:dyDescent="0.35">
      <c r="A689" s="2">
        <v>43859.510439814818</v>
      </c>
      <c r="B689" s="1" t="s">
        <v>9</v>
      </c>
      <c r="C689" s="1"/>
      <c r="D689" s="1"/>
      <c r="E689" s="1">
        <v>27</v>
      </c>
      <c r="F689" s="1" t="s">
        <v>14</v>
      </c>
      <c r="G689" s="1"/>
      <c r="H689" s="1"/>
      <c r="I689" s="1" t="s">
        <v>14</v>
      </c>
      <c r="J689" s="1"/>
      <c r="K689" s="1" t="s">
        <v>643</v>
      </c>
      <c r="L689" s="3">
        <v>43857</v>
      </c>
      <c r="M689" s="4"/>
      <c r="N689" s="1">
        <v>1</v>
      </c>
      <c r="O689" s="1"/>
    </row>
    <row r="690" spans="1:15" ht="30" customHeight="1" thickBot="1" x14ac:dyDescent="0.35">
      <c r="A690" s="8">
        <v>43859.648101851853</v>
      </c>
      <c r="B690" s="4" t="s">
        <v>9</v>
      </c>
      <c r="C690" s="4"/>
      <c r="D690" s="4"/>
      <c r="E690" s="9">
        <v>135</v>
      </c>
      <c r="F690" s="4" t="s">
        <v>14</v>
      </c>
      <c r="G690" s="4"/>
      <c r="H690" s="4"/>
      <c r="I690" s="4" t="s">
        <v>14</v>
      </c>
      <c r="J690" s="4"/>
      <c r="K690" s="9" t="s">
        <v>644</v>
      </c>
      <c r="L690" s="10">
        <v>43857</v>
      </c>
      <c r="M690" s="4"/>
      <c r="N690" s="1">
        <v>1</v>
      </c>
      <c r="O690" s="4"/>
    </row>
    <row r="691" spans="1:15" ht="30" customHeight="1" thickBot="1" x14ac:dyDescent="0.35">
      <c r="A691" s="8">
        <v>43859.648668981485</v>
      </c>
      <c r="B691" s="4" t="s">
        <v>9</v>
      </c>
      <c r="C691" s="4"/>
      <c r="D691" s="4"/>
      <c r="E691" s="9">
        <v>9</v>
      </c>
      <c r="F691" s="4" t="s">
        <v>20</v>
      </c>
      <c r="G691" s="4"/>
      <c r="H691" s="4" t="s">
        <v>84</v>
      </c>
      <c r="I691" s="4"/>
      <c r="J691" s="4"/>
      <c r="K691" s="9" t="s">
        <v>645</v>
      </c>
      <c r="L691" s="10">
        <v>43857</v>
      </c>
      <c r="M691" s="4"/>
      <c r="N691" s="1">
        <v>1</v>
      </c>
      <c r="O691" s="4"/>
    </row>
    <row r="692" spans="1:15" ht="30" customHeight="1" thickBot="1" x14ac:dyDescent="0.35">
      <c r="A692" s="8">
        <v>43859.649710648147</v>
      </c>
      <c r="B692" s="4" t="s">
        <v>9</v>
      </c>
      <c r="C692" s="4"/>
      <c r="D692" s="4"/>
      <c r="E692" s="9">
        <v>27.3</v>
      </c>
      <c r="F692" s="4" t="s">
        <v>20</v>
      </c>
      <c r="G692" s="4"/>
      <c r="H692" s="4" t="s">
        <v>84</v>
      </c>
      <c r="I692" s="4"/>
      <c r="J692" s="4"/>
      <c r="K692" s="9" t="s">
        <v>646</v>
      </c>
      <c r="L692" s="10">
        <v>43857</v>
      </c>
      <c r="M692" s="4"/>
      <c r="N692" s="1">
        <v>1</v>
      </c>
      <c r="O692" s="4"/>
    </row>
    <row r="693" spans="1:15" ht="30" customHeight="1" thickBot="1" x14ac:dyDescent="0.35">
      <c r="A693" s="8">
        <v>43860.324629629627</v>
      </c>
      <c r="B693" s="4" t="s">
        <v>9</v>
      </c>
      <c r="C693" s="4"/>
      <c r="D693" s="4"/>
      <c r="E693" s="9">
        <v>200</v>
      </c>
      <c r="F693" s="4" t="s">
        <v>14</v>
      </c>
      <c r="G693" s="4"/>
      <c r="H693" s="4"/>
      <c r="I693" s="4" t="s">
        <v>14</v>
      </c>
      <c r="J693" s="4"/>
      <c r="K693" s="9" t="s">
        <v>647</v>
      </c>
      <c r="L693" s="10">
        <v>43859</v>
      </c>
      <c r="M693" s="4"/>
      <c r="N693" s="1">
        <v>1</v>
      </c>
      <c r="O693" s="4"/>
    </row>
    <row r="694" spans="1:15" ht="30" customHeight="1" thickBot="1" x14ac:dyDescent="0.35">
      <c r="A694" s="8">
        <v>43860.381180555552</v>
      </c>
      <c r="B694" s="4" t="s">
        <v>9</v>
      </c>
      <c r="C694" s="4"/>
      <c r="D694" s="4"/>
      <c r="E694" s="9">
        <v>300</v>
      </c>
      <c r="F694" s="4" t="s">
        <v>60</v>
      </c>
      <c r="G694" s="4"/>
      <c r="H694" s="4"/>
      <c r="I694" s="4"/>
      <c r="J694" s="4"/>
      <c r="K694" s="9" t="s">
        <v>648</v>
      </c>
      <c r="L694" s="10">
        <v>43860</v>
      </c>
      <c r="M694" s="4"/>
      <c r="N694" s="1">
        <v>1</v>
      </c>
      <c r="O694" s="4"/>
    </row>
    <row r="695" spans="1:15" ht="30" customHeight="1" thickBot="1" x14ac:dyDescent="0.35">
      <c r="A695" s="8">
        <v>43860.381631944445</v>
      </c>
      <c r="B695" s="4" t="s">
        <v>9</v>
      </c>
      <c r="C695" s="4"/>
      <c r="D695" s="4"/>
      <c r="E695" s="9">
        <v>37.42</v>
      </c>
      <c r="F695" s="4" t="s">
        <v>14</v>
      </c>
      <c r="G695" s="4"/>
      <c r="H695" s="4"/>
      <c r="I695" s="4" t="s">
        <v>14</v>
      </c>
      <c r="J695" s="4"/>
      <c r="K695" s="9" t="s">
        <v>649</v>
      </c>
      <c r="L695" s="10">
        <v>43859</v>
      </c>
      <c r="M695" s="4"/>
      <c r="N695" s="1">
        <v>1</v>
      </c>
      <c r="O695" s="4"/>
    </row>
    <row r="696" spans="1:15" ht="30" customHeight="1" thickBot="1" x14ac:dyDescent="0.35">
      <c r="A696" s="8">
        <v>43860.382025462961</v>
      </c>
      <c r="B696" s="4" t="s">
        <v>9</v>
      </c>
      <c r="C696" s="4"/>
      <c r="D696" s="4"/>
      <c r="E696" s="9">
        <v>25</v>
      </c>
      <c r="F696" s="4" t="s">
        <v>14</v>
      </c>
      <c r="G696" s="4"/>
      <c r="H696" s="4"/>
      <c r="I696" s="4" t="s">
        <v>254</v>
      </c>
      <c r="J696" s="4"/>
      <c r="K696" s="9" t="s">
        <v>650</v>
      </c>
      <c r="L696" s="10">
        <v>43859</v>
      </c>
      <c r="M696" s="4"/>
      <c r="N696" s="1">
        <v>1</v>
      </c>
      <c r="O696" s="4"/>
    </row>
    <row r="697" spans="1:15" ht="30" customHeight="1" thickBot="1" x14ac:dyDescent="0.35">
      <c r="A697" s="8">
        <v>43860.382407407407</v>
      </c>
      <c r="B697" s="4" t="s">
        <v>9</v>
      </c>
      <c r="C697" s="4"/>
      <c r="D697" s="4"/>
      <c r="E697" s="9">
        <v>200</v>
      </c>
      <c r="F697" s="4" t="s">
        <v>10</v>
      </c>
      <c r="G697" s="1" t="s">
        <v>57</v>
      </c>
      <c r="H697" s="4"/>
      <c r="I697" s="4" t="s">
        <v>14</v>
      </c>
      <c r="J697" s="4"/>
      <c r="K697" s="9" t="s">
        <v>651</v>
      </c>
      <c r="L697" s="10">
        <v>43859</v>
      </c>
      <c r="M697" s="4"/>
      <c r="N697" s="1">
        <v>1</v>
      </c>
      <c r="O697" s="4"/>
    </row>
    <row r="698" spans="1:15" ht="30" customHeight="1" thickBot="1" x14ac:dyDescent="0.35">
      <c r="A698" s="8">
        <v>43860.382777777777</v>
      </c>
      <c r="B698" s="4" t="s">
        <v>9</v>
      </c>
      <c r="C698" s="4"/>
      <c r="D698" s="4"/>
      <c r="E698" s="9">
        <v>30</v>
      </c>
      <c r="F698" s="4" t="s">
        <v>20</v>
      </c>
      <c r="G698" s="4"/>
      <c r="H698" s="4" t="s">
        <v>22</v>
      </c>
      <c r="I698" s="4"/>
      <c r="J698" s="4"/>
      <c r="K698" s="9" t="s">
        <v>652</v>
      </c>
      <c r="L698" s="10">
        <v>43859</v>
      </c>
      <c r="M698" s="4"/>
      <c r="N698" s="1">
        <v>1</v>
      </c>
      <c r="O698" s="4"/>
    </row>
    <row r="699" spans="1:15" ht="30" customHeight="1" thickBot="1" x14ac:dyDescent="0.35">
      <c r="A699" s="8">
        <v>43860.383368055554</v>
      </c>
      <c r="B699" s="4" t="s">
        <v>9</v>
      </c>
      <c r="C699" s="4"/>
      <c r="D699" s="4"/>
      <c r="E699" s="9">
        <v>75.599999999999994</v>
      </c>
      <c r="F699" s="4" t="s">
        <v>14</v>
      </c>
      <c r="G699" s="4"/>
      <c r="H699" s="4"/>
      <c r="I699" s="4" t="s">
        <v>14</v>
      </c>
      <c r="J699" s="4"/>
      <c r="K699" s="9" t="s">
        <v>642</v>
      </c>
      <c r="L699" s="10">
        <v>43859</v>
      </c>
      <c r="M699" s="4"/>
      <c r="N699" s="1">
        <v>2</v>
      </c>
      <c r="O699" s="4"/>
    </row>
    <row r="700" spans="1:15" ht="30" customHeight="1" thickBot="1" x14ac:dyDescent="0.35">
      <c r="A700" s="8">
        <v>43860.384062500001</v>
      </c>
      <c r="B700" s="4" t="s">
        <v>9</v>
      </c>
      <c r="C700" s="4"/>
      <c r="D700" s="4"/>
      <c r="E700" s="9">
        <v>4</v>
      </c>
      <c r="F700" s="4" t="s">
        <v>14</v>
      </c>
      <c r="G700" s="4"/>
      <c r="H700" s="4"/>
      <c r="I700" s="4" t="s">
        <v>14</v>
      </c>
      <c r="J700" s="4"/>
      <c r="K700" s="9" t="s">
        <v>3047</v>
      </c>
      <c r="L700" s="10">
        <v>43859</v>
      </c>
      <c r="M700" s="4"/>
      <c r="N700" s="1">
        <v>1</v>
      </c>
      <c r="O700" s="4"/>
    </row>
    <row r="701" spans="1:15" ht="30" customHeight="1" thickBot="1" x14ac:dyDescent="0.35">
      <c r="A701" s="8">
        <v>43860.384351851855</v>
      </c>
      <c r="B701" s="4" t="s">
        <v>9</v>
      </c>
      <c r="C701" s="4"/>
      <c r="D701" s="4"/>
      <c r="E701" s="9">
        <v>11</v>
      </c>
      <c r="F701" s="4" t="s">
        <v>14</v>
      </c>
      <c r="G701" s="4"/>
      <c r="H701" s="4"/>
      <c r="I701" s="4" t="s">
        <v>14</v>
      </c>
      <c r="J701" s="4"/>
      <c r="K701" s="9" t="s">
        <v>3047</v>
      </c>
      <c r="L701" s="10">
        <v>43859</v>
      </c>
      <c r="M701" s="4"/>
      <c r="N701" s="1">
        <v>1</v>
      </c>
      <c r="O701" s="4"/>
    </row>
    <row r="702" spans="1:15" ht="30" customHeight="1" thickBot="1" x14ac:dyDescent="0.35">
      <c r="A702" s="8">
        <v>43860.390046296299</v>
      </c>
      <c r="B702" s="4" t="s">
        <v>9</v>
      </c>
      <c r="C702" s="4"/>
      <c r="D702" s="4"/>
      <c r="E702" s="9">
        <v>30</v>
      </c>
      <c r="F702" s="4" t="s">
        <v>10</v>
      </c>
      <c r="G702" s="4" t="s">
        <v>24</v>
      </c>
      <c r="H702" s="4"/>
      <c r="I702" s="4"/>
      <c r="J702" s="4"/>
      <c r="K702" s="4" t="s">
        <v>99</v>
      </c>
      <c r="L702" s="10">
        <v>43860</v>
      </c>
      <c r="M702" s="4"/>
      <c r="N702" s="1">
        <v>119</v>
      </c>
      <c r="O702" s="4"/>
    </row>
    <row r="703" spans="1:15" ht="30" customHeight="1" thickBot="1" x14ac:dyDescent="0.35">
      <c r="A703" s="8">
        <v>43860.582152777781</v>
      </c>
      <c r="B703" s="4" t="s">
        <v>9</v>
      </c>
      <c r="C703" s="4"/>
      <c r="D703" s="4"/>
      <c r="E703" s="9">
        <v>45</v>
      </c>
      <c r="F703" s="4" t="s">
        <v>20</v>
      </c>
      <c r="G703" s="4"/>
      <c r="H703" s="4" t="s">
        <v>84</v>
      </c>
      <c r="I703" s="4"/>
      <c r="J703" s="4"/>
      <c r="K703" s="9" t="s">
        <v>653</v>
      </c>
      <c r="L703" s="10">
        <v>43860</v>
      </c>
      <c r="M703" s="4"/>
      <c r="N703" s="1">
        <v>1</v>
      </c>
      <c r="O703" s="4"/>
    </row>
    <row r="704" spans="1:15" ht="30" customHeight="1" thickBot="1" x14ac:dyDescent="0.35">
      <c r="A704" s="8">
        <v>43860.582696759258</v>
      </c>
      <c r="B704" s="4" t="s">
        <v>9</v>
      </c>
      <c r="C704" s="4"/>
      <c r="D704" s="4"/>
      <c r="E704" s="9">
        <v>500</v>
      </c>
      <c r="F704" s="4" t="s">
        <v>60</v>
      </c>
      <c r="G704" s="4"/>
      <c r="H704" s="4"/>
      <c r="I704" s="4"/>
      <c r="J704" s="4"/>
      <c r="K704" s="9" t="s">
        <v>654</v>
      </c>
      <c r="L704" s="10">
        <v>43860</v>
      </c>
      <c r="M704" s="4"/>
      <c r="N704" s="1">
        <v>1</v>
      </c>
      <c r="O704" s="4"/>
    </row>
    <row r="705" spans="1:15" ht="30" customHeight="1" thickBot="1" x14ac:dyDescent="0.35">
      <c r="A705" s="8">
        <v>43860.856423611112</v>
      </c>
      <c r="B705" s="4" t="s">
        <v>9</v>
      </c>
      <c r="C705" s="4"/>
      <c r="D705" s="4"/>
      <c r="E705" s="9">
        <v>50</v>
      </c>
      <c r="F705" s="4" t="s">
        <v>20</v>
      </c>
      <c r="G705" s="4"/>
      <c r="H705" s="4" t="s">
        <v>30</v>
      </c>
      <c r="I705" s="4"/>
      <c r="J705" s="4"/>
      <c r="K705" s="9" t="s">
        <v>655</v>
      </c>
      <c r="L705" s="10">
        <v>43860</v>
      </c>
      <c r="M705" s="4"/>
      <c r="N705" s="1">
        <v>1</v>
      </c>
      <c r="O705" s="4"/>
    </row>
    <row r="706" spans="1:15" ht="30" customHeight="1" thickBot="1" x14ac:dyDescent="0.35">
      <c r="A706" s="8">
        <v>43860.856898148151</v>
      </c>
      <c r="B706" s="4" t="s">
        <v>9</v>
      </c>
      <c r="C706" s="4"/>
      <c r="D706" s="4"/>
      <c r="E706" s="9">
        <v>14</v>
      </c>
      <c r="F706" s="4" t="s">
        <v>20</v>
      </c>
      <c r="G706" s="4"/>
      <c r="H706" s="4" t="s">
        <v>84</v>
      </c>
      <c r="I706" s="4"/>
      <c r="J706" s="4"/>
      <c r="K706" s="9" t="s">
        <v>656</v>
      </c>
      <c r="L706" s="10">
        <v>43860</v>
      </c>
      <c r="M706" s="4"/>
      <c r="N706" s="1">
        <v>1</v>
      </c>
      <c r="O706" s="4"/>
    </row>
    <row r="707" spans="1:15" ht="30" customHeight="1" thickBot="1" x14ac:dyDescent="0.35">
      <c r="A707" s="8">
        <v>43860.90483796296</v>
      </c>
      <c r="B707" s="4" t="s">
        <v>9</v>
      </c>
      <c r="C707" s="4"/>
      <c r="D707" s="4"/>
      <c r="E707" s="9">
        <v>10.5</v>
      </c>
      <c r="F707" s="4" t="s">
        <v>20</v>
      </c>
      <c r="G707" s="4"/>
      <c r="H707" s="4" t="s">
        <v>74</v>
      </c>
      <c r="I707" s="4"/>
      <c r="J707" s="4"/>
      <c r="K707" s="9" t="s">
        <v>657</v>
      </c>
      <c r="L707" s="10">
        <v>43860</v>
      </c>
      <c r="M707" s="4"/>
      <c r="N707" s="1">
        <v>1</v>
      </c>
      <c r="O707" s="4"/>
    </row>
    <row r="708" spans="1:15" ht="30" customHeight="1" thickBot="1" x14ac:dyDescent="0.35">
      <c r="A708" s="8">
        <v>43860.90520833333</v>
      </c>
      <c r="B708" s="4" t="s">
        <v>9</v>
      </c>
      <c r="C708" s="4"/>
      <c r="D708" s="4"/>
      <c r="E708" s="9">
        <v>172.1</v>
      </c>
      <c r="F708" s="4" t="s">
        <v>20</v>
      </c>
      <c r="G708" s="4"/>
      <c r="H708" s="4" t="s">
        <v>74</v>
      </c>
      <c r="I708" s="4"/>
      <c r="J708" s="4"/>
      <c r="K708" s="9" t="s">
        <v>658</v>
      </c>
      <c r="L708" s="10">
        <v>43860</v>
      </c>
      <c r="M708" s="4"/>
      <c r="N708" s="1">
        <v>1</v>
      </c>
      <c r="O708" s="4"/>
    </row>
    <row r="709" spans="1:15" ht="30" customHeight="1" thickBot="1" x14ac:dyDescent="0.35">
      <c r="A709" s="8">
        <v>43860.905555555553</v>
      </c>
      <c r="B709" s="4" t="s">
        <v>9</v>
      </c>
      <c r="C709" s="4"/>
      <c r="D709" s="4"/>
      <c r="E709" s="9">
        <v>107</v>
      </c>
      <c r="F709" s="4" t="s">
        <v>20</v>
      </c>
      <c r="G709" s="4"/>
      <c r="H709" s="4" t="s">
        <v>22</v>
      </c>
      <c r="I709" s="4"/>
      <c r="J709" s="4"/>
      <c r="K709" s="9" t="s">
        <v>659</v>
      </c>
      <c r="L709" s="10">
        <v>43860</v>
      </c>
      <c r="M709" s="4"/>
      <c r="N709" s="1">
        <v>1</v>
      </c>
      <c r="O709" s="4"/>
    </row>
    <row r="710" spans="1:15" ht="30" customHeight="1" thickBot="1" x14ac:dyDescent="0.35">
      <c r="A710" s="8">
        <v>43861.022719907407</v>
      </c>
      <c r="B710" s="4" t="s">
        <v>9</v>
      </c>
      <c r="C710" s="4"/>
      <c r="D710" s="4"/>
      <c r="E710" s="9">
        <v>55.35</v>
      </c>
      <c r="F710" s="4" t="s">
        <v>10</v>
      </c>
      <c r="G710" s="4" t="s">
        <v>10</v>
      </c>
      <c r="H710" s="4"/>
      <c r="I710" s="4"/>
      <c r="J710" s="4"/>
      <c r="K710" s="9" t="s">
        <v>660</v>
      </c>
      <c r="L710" s="10">
        <v>43861</v>
      </c>
      <c r="M710" s="4"/>
      <c r="N710" s="1">
        <v>1</v>
      </c>
      <c r="O710" s="4"/>
    </row>
    <row r="711" spans="1:15" ht="30" customHeight="1" thickBot="1" x14ac:dyDescent="0.35">
      <c r="A711" s="8">
        <v>43861.554768518516</v>
      </c>
      <c r="B711" s="4" t="s">
        <v>9</v>
      </c>
      <c r="C711" s="4"/>
      <c r="D711" s="4"/>
      <c r="E711" s="9">
        <v>21</v>
      </c>
      <c r="F711" s="4" t="s">
        <v>14</v>
      </c>
      <c r="G711" s="4"/>
      <c r="H711" s="4"/>
      <c r="I711" s="4" t="s">
        <v>14</v>
      </c>
      <c r="J711" s="4"/>
      <c r="K711" s="9" t="s">
        <v>661</v>
      </c>
      <c r="L711" s="10">
        <v>43857</v>
      </c>
      <c r="M711" s="4"/>
      <c r="N711" s="1">
        <v>1</v>
      </c>
      <c r="O711" s="4"/>
    </row>
    <row r="712" spans="1:15" ht="30" customHeight="1" thickBot="1" x14ac:dyDescent="0.35">
      <c r="A712" s="8">
        <v>43861.555891203701</v>
      </c>
      <c r="B712" s="4" t="s">
        <v>9</v>
      </c>
      <c r="C712" s="4"/>
      <c r="D712" s="4"/>
      <c r="E712" s="9">
        <v>8</v>
      </c>
      <c r="F712" s="4" t="s">
        <v>14</v>
      </c>
      <c r="G712" s="4"/>
      <c r="H712" s="4"/>
      <c r="I712" s="4" t="s">
        <v>14</v>
      </c>
      <c r="J712" s="4"/>
      <c r="K712" s="9" t="s">
        <v>662</v>
      </c>
      <c r="L712" s="10">
        <v>43857</v>
      </c>
      <c r="M712" s="4"/>
      <c r="N712" s="1">
        <v>1</v>
      </c>
      <c r="O712" s="4"/>
    </row>
    <row r="713" spans="1:15" ht="30" customHeight="1" thickBot="1" x14ac:dyDescent="0.35">
      <c r="A713" s="8">
        <v>43861.556250000001</v>
      </c>
      <c r="B713" s="4" t="s">
        <v>9</v>
      </c>
      <c r="C713" s="4"/>
      <c r="D713" s="4"/>
      <c r="E713" s="9">
        <v>26</v>
      </c>
      <c r="F713" s="4" t="s">
        <v>14</v>
      </c>
      <c r="G713" s="4"/>
      <c r="H713" s="4"/>
      <c r="I713" s="4" t="s">
        <v>254</v>
      </c>
      <c r="J713" s="4"/>
      <c r="K713" s="9" t="s">
        <v>663</v>
      </c>
      <c r="L713" s="10">
        <v>43857</v>
      </c>
      <c r="M713" s="4"/>
      <c r="N713" s="1">
        <v>1</v>
      </c>
      <c r="O713" s="4"/>
    </row>
    <row r="714" spans="1:15" ht="30" customHeight="1" thickBot="1" x14ac:dyDescent="0.35">
      <c r="A714" s="8">
        <v>43861.556840277779</v>
      </c>
      <c r="B714" s="4" t="s">
        <v>9</v>
      </c>
      <c r="C714" s="4"/>
      <c r="D714" s="4"/>
      <c r="E714" s="9">
        <v>20</v>
      </c>
      <c r="F714" s="4" t="s">
        <v>14</v>
      </c>
      <c r="G714" s="4"/>
      <c r="H714" s="4"/>
      <c r="I714" s="4" t="s">
        <v>14</v>
      </c>
      <c r="J714" s="4"/>
      <c r="K714" s="9" t="s">
        <v>664</v>
      </c>
      <c r="L714" s="10">
        <v>43857</v>
      </c>
      <c r="M714" s="4"/>
      <c r="N714" s="1">
        <v>1</v>
      </c>
      <c r="O714" s="4"/>
    </row>
    <row r="715" spans="1:15" ht="30" customHeight="1" thickBot="1" x14ac:dyDescent="0.35">
      <c r="A715" s="8">
        <v>43861.557372685187</v>
      </c>
      <c r="B715" s="4" t="s">
        <v>9</v>
      </c>
      <c r="C715" s="4"/>
      <c r="D715" s="4"/>
      <c r="E715" s="9">
        <v>30</v>
      </c>
      <c r="F715" s="4" t="s">
        <v>20</v>
      </c>
      <c r="G715" s="4"/>
      <c r="H715" s="4" t="s">
        <v>22</v>
      </c>
      <c r="I715" s="4"/>
      <c r="J715" s="4"/>
      <c r="K715" s="9" t="s">
        <v>665</v>
      </c>
      <c r="L715" s="10">
        <v>43857</v>
      </c>
      <c r="M715" s="4"/>
      <c r="N715" s="1">
        <v>1</v>
      </c>
      <c r="O715" s="4"/>
    </row>
    <row r="716" spans="1:15" ht="30" customHeight="1" thickBot="1" x14ac:dyDescent="0.35">
      <c r="A716" s="8">
        <v>43861.55809027778</v>
      </c>
      <c r="B716" s="4" t="s">
        <v>9</v>
      </c>
      <c r="C716" s="4"/>
      <c r="D716" s="4"/>
      <c r="E716" s="9">
        <v>19.61</v>
      </c>
      <c r="F716" s="4" t="s">
        <v>14</v>
      </c>
      <c r="G716" s="4"/>
      <c r="H716" s="4"/>
      <c r="I716" s="4" t="s">
        <v>14</v>
      </c>
      <c r="J716" s="4"/>
      <c r="K716" s="9" t="s">
        <v>666</v>
      </c>
      <c r="L716" s="10">
        <v>43861</v>
      </c>
      <c r="M716" s="4"/>
      <c r="N716" s="1">
        <v>1</v>
      </c>
      <c r="O716" s="4"/>
    </row>
    <row r="717" spans="1:15" ht="30" customHeight="1" thickBot="1" x14ac:dyDescent="0.35">
      <c r="A717" s="8">
        <v>43861.558576388888</v>
      </c>
      <c r="B717" s="4" t="s">
        <v>9</v>
      </c>
      <c r="C717" s="4"/>
      <c r="D717" s="4"/>
      <c r="E717" s="9">
        <v>100</v>
      </c>
      <c r="F717" s="4" t="s">
        <v>14</v>
      </c>
      <c r="G717" s="4"/>
      <c r="H717" s="4"/>
      <c r="I717" s="4" t="s">
        <v>14</v>
      </c>
      <c r="J717" s="4"/>
      <c r="K717" s="9" t="s">
        <v>667</v>
      </c>
      <c r="L717" s="10">
        <v>43861</v>
      </c>
      <c r="M717" s="4"/>
      <c r="N717" s="1">
        <v>1</v>
      </c>
      <c r="O717" s="4"/>
    </row>
    <row r="718" spans="1:15" ht="30" customHeight="1" thickBot="1" x14ac:dyDescent="0.35">
      <c r="A718" s="8">
        <v>43861.559351851851</v>
      </c>
      <c r="B718" s="4" t="s">
        <v>9</v>
      </c>
      <c r="C718" s="4"/>
      <c r="D718" s="4"/>
      <c r="E718" s="9">
        <v>90</v>
      </c>
      <c r="F718" s="4" t="s">
        <v>10</v>
      </c>
      <c r="G718" s="4" t="s">
        <v>10</v>
      </c>
      <c r="H718" s="4"/>
      <c r="I718" s="4"/>
      <c r="J718" s="4"/>
      <c r="K718" s="9" t="s">
        <v>668</v>
      </c>
      <c r="L718" s="10">
        <v>43861</v>
      </c>
      <c r="M718" s="4"/>
      <c r="N718" s="1">
        <v>1</v>
      </c>
      <c r="O718" s="4"/>
    </row>
    <row r="719" spans="1:15" ht="30" customHeight="1" thickBot="1" x14ac:dyDescent="0.35">
      <c r="A719" s="8">
        <v>43861.560613425929</v>
      </c>
      <c r="B719" s="4" t="s">
        <v>9</v>
      </c>
      <c r="C719" s="4"/>
      <c r="D719" s="4"/>
      <c r="E719" s="9">
        <v>133</v>
      </c>
      <c r="F719" s="4" t="s">
        <v>20</v>
      </c>
      <c r="G719" s="4"/>
      <c r="H719" s="4" t="s">
        <v>306</v>
      </c>
      <c r="I719" s="4"/>
      <c r="J719" s="4"/>
      <c r="K719" s="9" t="s">
        <v>669</v>
      </c>
      <c r="L719" s="10">
        <v>43857</v>
      </c>
      <c r="M719" s="4"/>
      <c r="N719" s="1">
        <v>1</v>
      </c>
      <c r="O719" s="4"/>
    </row>
    <row r="720" spans="1:15" ht="30" customHeight="1" thickBot="1" x14ac:dyDescent="0.35">
      <c r="A720" s="8">
        <v>43861.561388888891</v>
      </c>
      <c r="B720" s="4" t="s">
        <v>9</v>
      </c>
      <c r="C720" s="4"/>
      <c r="D720" s="4"/>
      <c r="E720" s="9">
        <v>49</v>
      </c>
      <c r="F720" s="4" t="s">
        <v>20</v>
      </c>
      <c r="G720" s="4"/>
      <c r="H720" s="4" t="s">
        <v>84</v>
      </c>
      <c r="I720" s="4"/>
      <c r="J720" s="4"/>
      <c r="K720" s="9" t="s">
        <v>670</v>
      </c>
      <c r="L720" s="10">
        <v>43857</v>
      </c>
      <c r="M720" s="4"/>
      <c r="N720" s="1">
        <v>1</v>
      </c>
      <c r="O720" s="4"/>
    </row>
    <row r="721" spans="1:15" ht="30" customHeight="1" thickBot="1" x14ac:dyDescent="0.35">
      <c r="A721" s="8">
        <v>43861.562094907407</v>
      </c>
      <c r="B721" s="4" t="s">
        <v>9</v>
      </c>
      <c r="C721" s="4"/>
      <c r="D721" s="4"/>
      <c r="E721" s="9">
        <v>700</v>
      </c>
      <c r="F721" s="4" t="s">
        <v>14</v>
      </c>
      <c r="G721" s="4"/>
      <c r="H721" s="4"/>
      <c r="I721" s="4" t="s">
        <v>254</v>
      </c>
      <c r="J721" s="4"/>
      <c r="K721" s="9" t="s">
        <v>671</v>
      </c>
      <c r="L721" s="10">
        <v>43857</v>
      </c>
      <c r="M721" s="4"/>
      <c r="N721" s="1">
        <v>1</v>
      </c>
      <c r="O721" s="4"/>
    </row>
    <row r="722" spans="1:15" ht="30" customHeight="1" thickBot="1" x14ac:dyDescent="0.35">
      <c r="A722" s="8">
        <v>43861.564039351855</v>
      </c>
      <c r="B722" s="4" t="s">
        <v>9</v>
      </c>
      <c r="C722" s="4"/>
      <c r="D722" s="4"/>
      <c r="E722" s="9">
        <v>20.149999999999999</v>
      </c>
      <c r="F722" s="4" t="s">
        <v>10</v>
      </c>
      <c r="G722" s="4" t="s">
        <v>24</v>
      </c>
      <c r="H722" s="4"/>
      <c r="I722" s="4" t="s">
        <v>14</v>
      </c>
      <c r="J722" s="4"/>
      <c r="K722" s="9" t="s">
        <v>672</v>
      </c>
      <c r="L722" s="10">
        <v>43856</v>
      </c>
      <c r="M722" s="4"/>
      <c r="N722" s="1">
        <v>1</v>
      </c>
      <c r="O722" s="4"/>
    </row>
    <row r="723" spans="1:15" ht="30" customHeight="1" thickBot="1" x14ac:dyDescent="0.35">
      <c r="A723" s="8">
        <v>43861.565092592595</v>
      </c>
      <c r="B723" s="4" t="s">
        <v>9</v>
      </c>
      <c r="C723" s="4"/>
      <c r="D723" s="4"/>
      <c r="E723" s="9">
        <v>9</v>
      </c>
      <c r="F723" s="4" t="s">
        <v>10</v>
      </c>
      <c r="G723" s="4" t="s">
        <v>24</v>
      </c>
      <c r="H723" s="4"/>
      <c r="I723" s="4"/>
      <c r="J723" s="4"/>
      <c r="K723" s="9" t="s">
        <v>673</v>
      </c>
      <c r="L723" s="10">
        <v>43856</v>
      </c>
      <c r="M723" s="4"/>
      <c r="N723" s="1">
        <v>1</v>
      </c>
      <c r="O723" s="4"/>
    </row>
    <row r="724" spans="1:15" ht="30" customHeight="1" thickBot="1" x14ac:dyDescent="0.35">
      <c r="A724" s="8">
        <v>43861.565416666665</v>
      </c>
      <c r="B724" s="4" t="s">
        <v>9</v>
      </c>
      <c r="C724" s="4"/>
      <c r="D724" s="4"/>
      <c r="E724" s="9">
        <v>92</v>
      </c>
      <c r="F724" s="4" t="s">
        <v>10</v>
      </c>
      <c r="G724" s="4" t="s">
        <v>24</v>
      </c>
      <c r="H724" s="4"/>
      <c r="I724" s="4"/>
      <c r="J724" s="4"/>
      <c r="K724" s="9" t="s">
        <v>674</v>
      </c>
      <c r="L724" s="10">
        <v>43856</v>
      </c>
      <c r="M724" s="4"/>
      <c r="N724" s="1">
        <v>1</v>
      </c>
      <c r="O724" s="4"/>
    </row>
    <row r="725" spans="1:15" ht="30" customHeight="1" thickBot="1" x14ac:dyDescent="0.35">
      <c r="A725" s="8">
        <v>43861.572604166664</v>
      </c>
      <c r="B725" s="4" t="s">
        <v>9</v>
      </c>
      <c r="C725" s="4"/>
      <c r="D725" s="4"/>
      <c r="E725" s="9">
        <v>13</v>
      </c>
      <c r="F725" s="4" t="s">
        <v>10</v>
      </c>
      <c r="G725" s="4" t="s">
        <v>10</v>
      </c>
      <c r="H725" s="4"/>
      <c r="I725" s="4"/>
      <c r="J725" s="4"/>
      <c r="K725" s="9" t="s">
        <v>675</v>
      </c>
      <c r="L725" s="10">
        <v>43861</v>
      </c>
      <c r="M725" s="4"/>
      <c r="N725" s="1">
        <v>1</v>
      </c>
      <c r="O725" s="4"/>
    </row>
    <row r="726" spans="1:15" ht="30" customHeight="1" thickBot="1" x14ac:dyDescent="0.35">
      <c r="A726" s="8">
        <v>43861.573854166665</v>
      </c>
      <c r="B726" s="4" t="s">
        <v>9</v>
      </c>
      <c r="C726" s="4"/>
      <c r="D726" s="4"/>
      <c r="E726" s="9">
        <v>30</v>
      </c>
      <c r="F726" s="4" t="s">
        <v>10</v>
      </c>
      <c r="G726" s="4" t="s">
        <v>37</v>
      </c>
      <c r="H726" s="4"/>
      <c r="I726" s="4"/>
      <c r="J726" s="4"/>
      <c r="K726" s="9" t="s">
        <v>676</v>
      </c>
      <c r="L726" s="10">
        <v>43855</v>
      </c>
      <c r="M726" s="4"/>
      <c r="N726" s="1">
        <v>1</v>
      </c>
      <c r="O726" s="4"/>
    </row>
    <row r="727" spans="1:15" ht="30" customHeight="1" thickBot="1" x14ac:dyDescent="0.35">
      <c r="A727" s="8">
        <v>43861.574976851851</v>
      </c>
      <c r="B727" s="4" t="s">
        <v>9</v>
      </c>
      <c r="C727" s="4"/>
      <c r="D727" s="4"/>
      <c r="E727" s="9">
        <v>44</v>
      </c>
      <c r="F727" s="4" t="s">
        <v>10</v>
      </c>
      <c r="G727" s="4" t="s">
        <v>10</v>
      </c>
      <c r="H727" s="4"/>
      <c r="I727" s="4"/>
      <c r="J727" s="4"/>
      <c r="K727" s="9" t="s">
        <v>677</v>
      </c>
      <c r="L727" s="10">
        <v>43855</v>
      </c>
      <c r="M727" s="4"/>
      <c r="N727" s="1">
        <v>1</v>
      </c>
      <c r="O727" s="4"/>
    </row>
    <row r="728" spans="1:15" ht="30" customHeight="1" thickBot="1" x14ac:dyDescent="0.35">
      <c r="A728" s="8">
        <v>43861.575486111113</v>
      </c>
      <c r="B728" s="4" t="s">
        <v>9</v>
      </c>
      <c r="C728" s="4"/>
      <c r="D728" s="4"/>
      <c r="E728" s="9">
        <v>97.87</v>
      </c>
      <c r="F728" s="4" t="s">
        <v>14</v>
      </c>
      <c r="G728" s="4"/>
      <c r="H728" s="4"/>
      <c r="I728" s="4" t="s">
        <v>14</v>
      </c>
      <c r="J728" s="4"/>
      <c r="K728" s="9" t="s">
        <v>678</v>
      </c>
      <c r="L728" s="10">
        <v>43855</v>
      </c>
      <c r="M728" s="4"/>
      <c r="N728" s="1">
        <v>1</v>
      </c>
      <c r="O728" s="4"/>
    </row>
    <row r="729" spans="1:15" ht="30" customHeight="1" thickBot="1" x14ac:dyDescent="0.35">
      <c r="A729" s="8">
        <v>43861.576435185183</v>
      </c>
      <c r="B729" s="4" t="s">
        <v>9</v>
      </c>
      <c r="C729" s="4"/>
      <c r="D729" s="4"/>
      <c r="E729" s="9">
        <v>134</v>
      </c>
      <c r="F729" s="4" t="s">
        <v>14</v>
      </c>
      <c r="G729" s="4"/>
      <c r="H729" s="4"/>
      <c r="I729" s="4" t="s">
        <v>14</v>
      </c>
      <c r="J729" s="4"/>
      <c r="K729" s="9" t="s">
        <v>679</v>
      </c>
      <c r="L729" s="10">
        <v>43855</v>
      </c>
      <c r="M729" s="4"/>
      <c r="N729" s="1">
        <v>1</v>
      </c>
      <c r="O729" s="4"/>
    </row>
    <row r="730" spans="1:15" ht="30" customHeight="1" thickBot="1" x14ac:dyDescent="0.35">
      <c r="A730" s="8">
        <v>43861.577245370368</v>
      </c>
      <c r="B730" s="4" t="s">
        <v>9</v>
      </c>
      <c r="C730" s="4"/>
      <c r="D730" s="4"/>
      <c r="E730" s="9">
        <v>2</v>
      </c>
      <c r="F730" s="4" t="s">
        <v>10</v>
      </c>
      <c r="G730" s="4" t="s">
        <v>10</v>
      </c>
      <c r="H730" s="4"/>
      <c r="I730" s="4"/>
      <c r="J730" s="4"/>
      <c r="K730" s="9" t="s">
        <v>680</v>
      </c>
      <c r="L730" s="10">
        <v>43855</v>
      </c>
      <c r="M730" s="4"/>
      <c r="N730" s="1">
        <v>1</v>
      </c>
      <c r="O730" s="4"/>
    </row>
    <row r="731" spans="1:15" ht="30" customHeight="1" thickBot="1" x14ac:dyDescent="0.35">
      <c r="A731" s="8">
        <v>43861.577604166669</v>
      </c>
      <c r="B731" s="4" t="s">
        <v>9</v>
      </c>
      <c r="C731" s="4"/>
      <c r="D731" s="4"/>
      <c r="E731" s="9">
        <v>21</v>
      </c>
      <c r="F731" s="4" t="s">
        <v>10</v>
      </c>
      <c r="G731" s="4" t="s">
        <v>24</v>
      </c>
      <c r="H731" s="4"/>
      <c r="I731" s="4"/>
      <c r="J731" s="4"/>
      <c r="K731" s="9" t="s">
        <v>681</v>
      </c>
      <c r="L731" s="10">
        <v>43855</v>
      </c>
      <c r="M731" s="4"/>
      <c r="N731" s="1">
        <v>1</v>
      </c>
      <c r="O731" s="4"/>
    </row>
    <row r="732" spans="1:15" ht="30" customHeight="1" thickBot="1" x14ac:dyDescent="0.35">
      <c r="A732" s="8">
        <v>43861.578449074077</v>
      </c>
      <c r="B732" s="4" t="s">
        <v>9</v>
      </c>
      <c r="C732" s="4"/>
      <c r="D732" s="4"/>
      <c r="E732" s="9">
        <v>206</v>
      </c>
      <c r="F732" s="4" t="s">
        <v>20</v>
      </c>
      <c r="G732" s="4"/>
      <c r="H732" s="4" t="s">
        <v>306</v>
      </c>
      <c r="I732" s="4"/>
      <c r="J732" s="4"/>
      <c r="K732" s="9" t="s">
        <v>682</v>
      </c>
      <c r="L732" s="10">
        <v>43855</v>
      </c>
      <c r="M732" s="4"/>
      <c r="N732" s="1">
        <v>1</v>
      </c>
      <c r="O732" s="4"/>
    </row>
    <row r="733" spans="1:15" ht="30" customHeight="1" thickBot="1" x14ac:dyDescent="0.35">
      <c r="A733" s="8">
        <v>43862.665659722225</v>
      </c>
      <c r="B733" s="4" t="s">
        <v>9</v>
      </c>
      <c r="C733" s="4"/>
      <c r="D733" s="4"/>
      <c r="E733" s="9">
        <v>50</v>
      </c>
      <c r="F733" s="4" t="s">
        <v>14</v>
      </c>
      <c r="G733" s="4"/>
      <c r="H733" s="4"/>
      <c r="I733" s="4" t="s">
        <v>254</v>
      </c>
      <c r="J733" s="4"/>
      <c r="K733" s="4" t="s">
        <v>99</v>
      </c>
      <c r="L733" s="10">
        <v>43862</v>
      </c>
      <c r="M733" s="4"/>
      <c r="N733" s="1">
        <v>119</v>
      </c>
      <c r="O733" s="4"/>
    </row>
    <row r="734" spans="1:15" ht="30" customHeight="1" thickBot="1" x14ac:dyDescent="0.35">
      <c r="A734" s="8">
        <v>43862.665937500002</v>
      </c>
      <c r="B734" s="4" t="s">
        <v>9</v>
      </c>
      <c r="C734" s="4"/>
      <c r="D734" s="4"/>
      <c r="E734" s="9">
        <v>50</v>
      </c>
      <c r="F734" s="4" t="s">
        <v>14</v>
      </c>
      <c r="G734" s="4"/>
      <c r="H734" s="4"/>
      <c r="I734" s="4" t="s">
        <v>100</v>
      </c>
      <c r="J734" s="4"/>
      <c r="K734" s="4" t="s">
        <v>99</v>
      </c>
      <c r="L734" s="10">
        <v>43862</v>
      </c>
      <c r="M734" s="4"/>
      <c r="N734" s="1">
        <v>119</v>
      </c>
      <c r="O734" s="4"/>
    </row>
    <row r="735" spans="1:15" ht="30" customHeight="1" thickBot="1" x14ac:dyDescent="0.35">
      <c r="A735" s="8">
        <v>43862.666203703702</v>
      </c>
      <c r="B735" s="4" t="s">
        <v>9</v>
      </c>
      <c r="C735" s="4"/>
      <c r="D735" s="4"/>
      <c r="E735" s="9">
        <v>50</v>
      </c>
      <c r="F735" s="4" t="s">
        <v>14</v>
      </c>
      <c r="G735" s="4"/>
      <c r="H735" s="4"/>
      <c r="I735" s="4" t="s">
        <v>255</v>
      </c>
      <c r="J735" s="4"/>
      <c r="K735" s="4" t="s">
        <v>99</v>
      </c>
      <c r="L735" s="10">
        <v>43862</v>
      </c>
      <c r="M735" s="4"/>
      <c r="N735" s="1">
        <v>119</v>
      </c>
      <c r="O735" s="4"/>
    </row>
    <row r="736" spans="1:15" ht="30" customHeight="1" thickBot="1" x14ac:dyDescent="0.35">
      <c r="A736" s="8">
        <v>43862.666435185187</v>
      </c>
      <c r="B736" s="4" t="s">
        <v>9</v>
      </c>
      <c r="C736" s="4"/>
      <c r="D736" s="4"/>
      <c r="E736" s="9">
        <v>50</v>
      </c>
      <c r="F736" s="4" t="s">
        <v>14</v>
      </c>
      <c r="G736" s="4"/>
      <c r="H736" s="4"/>
      <c r="I736" s="4" t="s">
        <v>14</v>
      </c>
      <c r="J736" s="4"/>
      <c r="K736" s="4" t="s">
        <v>99</v>
      </c>
      <c r="L736" s="10">
        <v>43862</v>
      </c>
      <c r="M736" s="4"/>
      <c r="N736" s="1">
        <v>119</v>
      </c>
      <c r="O736" s="4"/>
    </row>
    <row r="737" spans="1:15" ht="30" customHeight="1" thickBot="1" x14ac:dyDescent="0.35">
      <c r="A737" s="8">
        <v>43862.666666666664</v>
      </c>
      <c r="B737" s="4" t="s">
        <v>9</v>
      </c>
      <c r="C737" s="4"/>
      <c r="D737" s="4"/>
      <c r="E737" s="9">
        <v>100</v>
      </c>
      <c r="F737" s="4" t="s">
        <v>14</v>
      </c>
      <c r="G737" s="4"/>
      <c r="H737" s="4"/>
      <c r="I737" s="4" t="s">
        <v>53</v>
      </c>
      <c r="J737" s="4"/>
      <c r="K737" s="4" t="s">
        <v>99</v>
      </c>
      <c r="L737" s="10">
        <v>43862</v>
      </c>
      <c r="M737" s="4"/>
      <c r="N737" s="1">
        <v>119</v>
      </c>
      <c r="O737" s="4"/>
    </row>
    <row r="738" spans="1:15" ht="30" customHeight="1" thickBot="1" x14ac:dyDescent="0.35">
      <c r="A738" s="8">
        <v>43862.666990740741</v>
      </c>
      <c r="B738" s="4" t="s">
        <v>9</v>
      </c>
      <c r="C738" s="4"/>
      <c r="D738" s="4"/>
      <c r="E738" s="11">
        <v>2027</v>
      </c>
      <c r="F738" s="4" t="s">
        <v>20</v>
      </c>
      <c r="G738" s="4"/>
      <c r="H738" s="4" t="s">
        <v>683</v>
      </c>
      <c r="I738" s="4"/>
      <c r="J738" s="4"/>
      <c r="K738" s="9" t="s">
        <v>684</v>
      </c>
      <c r="L738" s="10">
        <v>43862</v>
      </c>
      <c r="M738" s="4"/>
      <c r="N738" s="1">
        <v>1</v>
      </c>
      <c r="O738" s="4"/>
    </row>
    <row r="739" spans="1:15" ht="30" customHeight="1" thickBot="1" x14ac:dyDescent="0.35">
      <c r="A739" s="8">
        <v>43862.667962962965</v>
      </c>
      <c r="B739" s="4" t="s">
        <v>9</v>
      </c>
      <c r="C739" s="4"/>
      <c r="D739" s="4"/>
      <c r="E739" s="9">
        <v>150</v>
      </c>
      <c r="F739" s="4" t="s">
        <v>14</v>
      </c>
      <c r="G739" s="4"/>
      <c r="H739" s="4"/>
      <c r="I739" s="4" t="s">
        <v>14</v>
      </c>
      <c r="J739" s="4"/>
      <c r="K739" s="9" t="s">
        <v>685</v>
      </c>
      <c r="L739" s="10">
        <v>43861</v>
      </c>
      <c r="M739" s="4"/>
      <c r="N739" s="1">
        <v>1</v>
      </c>
      <c r="O739" s="4"/>
    </row>
    <row r="740" spans="1:15" ht="30" customHeight="1" thickBot="1" x14ac:dyDescent="0.35">
      <c r="A740" s="8">
        <v>43862.687384259261</v>
      </c>
      <c r="B740" s="4" t="s">
        <v>9</v>
      </c>
      <c r="C740" s="4"/>
      <c r="D740" s="4"/>
      <c r="E740" s="9">
        <v>23</v>
      </c>
      <c r="F740" s="4" t="s">
        <v>114</v>
      </c>
      <c r="G740" s="4"/>
      <c r="H740" s="4"/>
      <c r="I740" s="4"/>
      <c r="J740" s="4" t="s">
        <v>30</v>
      </c>
      <c r="K740" s="9" t="s">
        <v>686</v>
      </c>
      <c r="L740" s="10">
        <v>43862</v>
      </c>
      <c r="M740" s="4"/>
      <c r="N740" s="1">
        <v>1</v>
      </c>
      <c r="O740" s="4"/>
    </row>
    <row r="741" spans="1:15" ht="30" customHeight="1" thickBot="1" x14ac:dyDescent="0.35">
      <c r="A741" s="8">
        <v>43862.6877662037</v>
      </c>
      <c r="B741" s="4" t="s">
        <v>9</v>
      </c>
      <c r="C741" s="4"/>
      <c r="D741" s="4"/>
      <c r="E741" s="9">
        <v>14</v>
      </c>
      <c r="F741" s="4" t="s">
        <v>14</v>
      </c>
      <c r="G741" s="4"/>
      <c r="H741" s="4"/>
      <c r="I741" s="4" t="s">
        <v>14</v>
      </c>
      <c r="J741" s="4"/>
      <c r="K741" s="9" t="s">
        <v>687</v>
      </c>
      <c r="L741" s="10">
        <v>43861</v>
      </c>
      <c r="M741" s="4"/>
      <c r="N741" s="1">
        <v>1</v>
      </c>
      <c r="O741" s="4"/>
    </row>
    <row r="742" spans="1:15" ht="30" customHeight="1" thickBot="1" x14ac:dyDescent="0.35">
      <c r="A742" s="8">
        <v>43862.688171296293</v>
      </c>
      <c r="B742" s="4" t="s">
        <v>9</v>
      </c>
      <c r="C742" s="4"/>
      <c r="D742" s="4"/>
      <c r="E742" s="9">
        <v>6.82</v>
      </c>
      <c r="F742" s="4" t="s">
        <v>14</v>
      </c>
      <c r="G742" s="4"/>
      <c r="H742" s="4"/>
      <c r="I742" s="4" t="s">
        <v>14</v>
      </c>
      <c r="J742" s="4"/>
      <c r="K742" s="9" t="s">
        <v>688</v>
      </c>
      <c r="L742" s="10">
        <v>43861</v>
      </c>
      <c r="M742" s="4"/>
      <c r="N742" s="1">
        <v>1</v>
      </c>
      <c r="O742" s="4"/>
    </row>
    <row r="743" spans="1:15" ht="30" customHeight="1" thickBot="1" x14ac:dyDescent="0.35">
      <c r="A743" s="8">
        <v>43862.75576388889</v>
      </c>
      <c r="B743" s="4" t="s">
        <v>9</v>
      </c>
      <c r="C743" s="4"/>
      <c r="D743" s="4"/>
      <c r="E743" s="9">
        <v>100</v>
      </c>
      <c r="F743" s="4" t="s">
        <v>14</v>
      </c>
      <c r="G743" s="4"/>
      <c r="H743" s="4"/>
      <c r="I743" s="4" t="s">
        <v>14</v>
      </c>
      <c r="J743" s="4"/>
      <c r="K743" s="9" t="s">
        <v>689</v>
      </c>
      <c r="L743" s="10">
        <v>43862</v>
      </c>
      <c r="M743" s="4"/>
      <c r="N743" s="1">
        <v>1</v>
      </c>
      <c r="O743" s="4"/>
    </row>
    <row r="744" spans="1:15" ht="30" customHeight="1" thickBot="1" x14ac:dyDescent="0.35">
      <c r="A744" s="8">
        <v>43862.756307870368</v>
      </c>
      <c r="B744" s="4" t="s">
        <v>9</v>
      </c>
      <c r="C744" s="4"/>
      <c r="D744" s="4"/>
      <c r="E744" s="9">
        <v>22</v>
      </c>
      <c r="F744" s="4" t="s">
        <v>20</v>
      </c>
      <c r="G744" s="4"/>
      <c r="H744" s="4" t="s">
        <v>306</v>
      </c>
      <c r="I744" s="4"/>
      <c r="J744" s="4"/>
      <c r="K744" s="9" t="s">
        <v>690</v>
      </c>
      <c r="L744" s="10">
        <v>43862</v>
      </c>
      <c r="M744" s="4"/>
      <c r="N744" s="1">
        <v>2</v>
      </c>
      <c r="O744" s="4"/>
    </row>
    <row r="745" spans="1:15" ht="30" customHeight="1" thickBot="1" x14ac:dyDescent="0.35">
      <c r="A745" s="8">
        <v>43862.987800925926</v>
      </c>
      <c r="B745" s="4" t="s">
        <v>9</v>
      </c>
      <c r="C745" s="4"/>
      <c r="D745" s="4"/>
      <c r="E745" s="9">
        <v>22</v>
      </c>
      <c r="F745" s="4" t="s">
        <v>10</v>
      </c>
      <c r="G745" s="4" t="s">
        <v>10</v>
      </c>
      <c r="H745" s="4"/>
      <c r="I745" s="4"/>
      <c r="J745" s="4"/>
      <c r="K745" s="9" t="s">
        <v>691</v>
      </c>
      <c r="L745" s="10">
        <v>43862</v>
      </c>
      <c r="M745" s="4"/>
      <c r="N745" s="1">
        <v>1</v>
      </c>
      <c r="O745" s="4"/>
    </row>
    <row r="746" spans="1:15" ht="30" customHeight="1" thickBot="1" x14ac:dyDescent="0.35">
      <c r="A746" s="8">
        <v>43862.988263888888</v>
      </c>
      <c r="B746" s="4" t="s">
        <v>9</v>
      </c>
      <c r="C746" s="4"/>
      <c r="D746" s="4"/>
      <c r="E746" s="9">
        <v>14</v>
      </c>
      <c r="F746" s="4" t="s">
        <v>20</v>
      </c>
      <c r="G746" s="4"/>
      <c r="H746" s="4" t="s">
        <v>84</v>
      </c>
      <c r="I746" s="4"/>
      <c r="J746" s="4"/>
      <c r="K746" s="9" t="s">
        <v>692</v>
      </c>
      <c r="L746" s="10">
        <v>43862</v>
      </c>
      <c r="M746" s="4"/>
      <c r="N746" s="1">
        <v>1</v>
      </c>
      <c r="O746" s="4"/>
    </row>
    <row r="747" spans="1:15" ht="30" customHeight="1" thickBot="1" x14ac:dyDescent="0.35">
      <c r="A747" s="8">
        <v>43862.988692129627</v>
      </c>
      <c r="B747" s="4" t="s">
        <v>9</v>
      </c>
      <c r="C747" s="4"/>
      <c r="D747" s="4"/>
      <c r="E747" s="9">
        <v>22.31</v>
      </c>
      <c r="F747" s="4" t="s">
        <v>20</v>
      </c>
      <c r="G747" s="4"/>
      <c r="H747" s="4" t="s">
        <v>306</v>
      </c>
      <c r="I747" s="4"/>
      <c r="J747" s="4"/>
      <c r="K747" s="9" t="s">
        <v>690</v>
      </c>
      <c r="L747" s="10">
        <v>43862</v>
      </c>
      <c r="M747" s="4"/>
      <c r="N747" s="1">
        <v>2</v>
      </c>
      <c r="O747" s="4"/>
    </row>
    <row r="748" spans="1:15" ht="30" customHeight="1" thickBot="1" x14ac:dyDescent="0.35">
      <c r="A748" s="8">
        <v>43862.989039351851</v>
      </c>
      <c r="B748" s="4" t="s">
        <v>9</v>
      </c>
      <c r="C748" s="4"/>
      <c r="D748" s="4"/>
      <c r="E748" s="9">
        <v>10</v>
      </c>
      <c r="F748" s="4" t="s">
        <v>20</v>
      </c>
      <c r="G748" s="4"/>
      <c r="H748" s="4" t="s">
        <v>30</v>
      </c>
      <c r="I748" s="4"/>
      <c r="J748" s="4"/>
      <c r="K748" s="9" t="s">
        <v>693</v>
      </c>
      <c r="L748" s="10">
        <v>43862</v>
      </c>
      <c r="M748" s="4"/>
      <c r="N748" s="1">
        <v>1</v>
      </c>
      <c r="O748" s="4"/>
    </row>
    <row r="749" spans="1:15" ht="30" customHeight="1" thickBot="1" x14ac:dyDescent="0.35">
      <c r="A749" s="8">
        <v>43862.98951388889</v>
      </c>
      <c r="B749" s="4" t="s">
        <v>9</v>
      </c>
      <c r="C749" s="4"/>
      <c r="D749" s="4"/>
      <c r="E749" s="9">
        <v>945</v>
      </c>
      <c r="F749" s="4" t="s">
        <v>20</v>
      </c>
      <c r="G749" s="4"/>
      <c r="H749" s="4" t="s">
        <v>30</v>
      </c>
      <c r="I749" s="4"/>
      <c r="J749" s="4"/>
      <c r="K749" s="9" t="s">
        <v>694</v>
      </c>
      <c r="L749" s="10">
        <v>43862</v>
      </c>
      <c r="M749" s="4"/>
      <c r="N749" s="1">
        <v>1</v>
      </c>
      <c r="O749" s="4"/>
    </row>
    <row r="750" spans="1:15" ht="30" customHeight="1" thickBot="1" x14ac:dyDescent="0.35">
      <c r="A750" s="8">
        <v>43862.990127314813</v>
      </c>
      <c r="B750" s="4" t="s">
        <v>9</v>
      </c>
      <c r="C750" s="4"/>
      <c r="D750" s="4"/>
      <c r="E750" s="9">
        <v>200</v>
      </c>
      <c r="F750" s="4" t="s">
        <v>10</v>
      </c>
      <c r="G750" s="4" t="s">
        <v>10</v>
      </c>
      <c r="H750" s="4"/>
      <c r="I750" s="4"/>
      <c r="J750" s="4"/>
      <c r="K750" s="4" t="s">
        <v>99</v>
      </c>
      <c r="L750" s="10">
        <v>43862</v>
      </c>
      <c r="M750" s="4"/>
      <c r="N750" s="1">
        <v>119</v>
      </c>
      <c r="O750" s="4"/>
    </row>
    <row r="751" spans="1:15" ht="30" customHeight="1" thickBot="1" x14ac:dyDescent="0.35">
      <c r="A751" s="8">
        <v>43863.001087962963</v>
      </c>
      <c r="B751" s="4" t="s">
        <v>9</v>
      </c>
      <c r="C751" s="4"/>
      <c r="D751" s="4"/>
      <c r="E751" s="9">
        <v>861.35</v>
      </c>
      <c r="F751" s="4" t="s">
        <v>10</v>
      </c>
      <c r="G751" s="4" t="s">
        <v>10</v>
      </c>
      <c r="H751" s="4"/>
      <c r="I751" s="4"/>
      <c r="J751" s="4"/>
      <c r="K751" s="4" t="s">
        <v>311</v>
      </c>
      <c r="L751" s="10">
        <v>43862</v>
      </c>
      <c r="M751" s="4"/>
      <c r="N751" s="1">
        <v>4</v>
      </c>
      <c r="O751" s="4"/>
    </row>
    <row r="752" spans="1:15" ht="30" customHeight="1" thickBot="1" x14ac:dyDescent="0.35">
      <c r="A752" s="8">
        <v>43863.016724537039</v>
      </c>
      <c r="B752" s="4" t="s">
        <v>9</v>
      </c>
      <c r="C752" s="4"/>
      <c r="D752" s="4"/>
      <c r="E752" s="9">
        <v>22</v>
      </c>
      <c r="F752" s="4" t="s">
        <v>10</v>
      </c>
      <c r="G752" s="4" t="s">
        <v>24</v>
      </c>
      <c r="H752" s="4"/>
      <c r="I752" s="4"/>
      <c r="J752" s="4"/>
      <c r="K752" s="9" t="s">
        <v>695</v>
      </c>
      <c r="L752" s="10">
        <v>43863</v>
      </c>
      <c r="M752" s="4"/>
      <c r="N752" s="1">
        <v>1</v>
      </c>
      <c r="O752" s="4"/>
    </row>
    <row r="753" spans="1:15" ht="30" customHeight="1" thickBot="1" x14ac:dyDescent="0.35">
      <c r="A753" s="8">
        <v>43863.493472222224</v>
      </c>
      <c r="B753" s="4" t="s">
        <v>9</v>
      </c>
      <c r="C753" s="4"/>
      <c r="D753" s="4"/>
      <c r="E753" s="9">
        <v>27</v>
      </c>
      <c r="F753" s="4" t="s">
        <v>20</v>
      </c>
      <c r="G753" s="4"/>
      <c r="H753" s="4" t="s">
        <v>45</v>
      </c>
      <c r="I753" s="4"/>
      <c r="J753" s="4"/>
      <c r="K753" s="4" t="s">
        <v>373</v>
      </c>
      <c r="L753" s="10">
        <v>43862</v>
      </c>
      <c r="M753" s="4"/>
      <c r="N753" s="1">
        <v>119</v>
      </c>
      <c r="O753" s="4"/>
    </row>
    <row r="754" spans="1:15" ht="30" customHeight="1" thickBot="1" x14ac:dyDescent="0.35">
      <c r="A754" s="8">
        <v>43863.493981481479</v>
      </c>
      <c r="B754" s="4" t="s">
        <v>9</v>
      </c>
      <c r="C754" s="4"/>
      <c r="D754" s="4"/>
      <c r="E754" s="9">
        <v>10</v>
      </c>
      <c r="F754" s="4" t="s">
        <v>20</v>
      </c>
      <c r="G754" s="4"/>
      <c r="H754" s="4" t="s">
        <v>84</v>
      </c>
      <c r="I754" s="4"/>
      <c r="J754" s="4"/>
      <c r="K754" s="9" t="s">
        <v>696</v>
      </c>
      <c r="L754" s="10">
        <v>43863</v>
      </c>
      <c r="M754" s="4"/>
      <c r="N754" s="1">
        <v>2</v>
      </c>
      <c r="O754" s="4"/>
    </row>
    <row r="755" spans="1:15" ht="30" customHeight="1" thickBot="1" x14ac:dyDescent="0.35">
      <c r="A755" s="8">
        <v>43863.496018518519</v>
      </c>
      <c r="B755" s="4" t="s">
        <v>9</v>
      </c>
      <c r="C755" s="4"/>
      <c r="D755" s="4"/>
      <c r="E755" s="9">
        <v>72.760000000000005</v>
      </c>
      <c r="F755" s="4" t="s">
        <v>10</v>
      </c>
      <c r="G755" s="4" t="s">
        <v>10</v>
      </c>
      <c r="H755" s="4"/>
      <c r="I755" s="4"/>
      <c r="J755" s="4"/>
      <c r="K755" s="9" t="s">
        <v>697</v>
      </c>
      <c r="L755" s="10">
        <v>43854</v>
      </c>
      <c r="M755" s="4"/>
      <c r="N755" s="1">
        <v>1</v>
      </c>
      <c r="O755" s="4"/>
    </row>
    <row r="756" spans="1:15" ht="30" customHeight="1" thickBot="1" x14ac:dyDescent="0.35">
      <c r="A756" s="8">
        <v>43863.496527777781</v>
      </c>
      <c r="B756" s="4" t="s">
        <v>9</v>
      </c>
      <c r="C756" s="4"/>
      <c r="D756" s="4"/>
      <c r="E756" s="9">
        <v>17.850000000000001</v>
      </c>
      <c r="F756" s="4" t="s">
        <v>20</v>
      </c>
      <c r="G756" s="4"/>
      <c r="H756" s="4" t="s">
        <v>74</v>
      </c>
      <c r="I756" s="4"/>
      <c r="J756" s="4"/>
      <c r="K756" s="9" t="s">
        <v>698</v>
      </c>
      <c r="L756" s="10">
        <v>43853</v>
      </c>
      <c r="M756" s="4"/>
      <c r="N756" s="1">
        <v>1</v>
      </c>
      <c r="O756" s="4"/>
    </row>
    <row r="757" spans="1:15" ht="30" customHeight="1" thickBot="1" x14ac:dyDescent="0.35">
      <c r="A757" s="8">
        <v>43863.913530092592</v>
      </c>
      <c r="B757" s="4" t="s">
        <v>9</v>
      </c>
      <c r="C757" s="4"/>
      <c r="D757" s="4"/>
      <c r="E757" s="9">
        <v>32.74</v>
      </c>
      <c r="F757" s="4" t="s">
        <v>14</v>
      </c>
      <c r="G757" s="4"/>
      <c r="H757" s="4"/>
      <c r="I757" s="4" t="s">
        <v>14</v>
      </c>
      <c r="J757" s="4"/>
      <c r="K757" s="9" t="s">
        <v>699</v>
      </c>
      <c r="L757" s="10">
        <v>43863</v>
      </c>
      <c r="M757" s="4"/>
      <c r="N757" s="1">
        <v>1</v>
      </c>
      <c r="O757" s="4"/>
    </row>
    <row r="758" spans="1:15" ht="30" customHeight="1" thickBot="1" x14ac:dyDescent="0.35">
      <c r="A758" s="8">
        <v>43864.485983796294</v>
      </c>
      <c r="B758" s="4" t="s">
        <v>9</v>
      </c>
      <c r="C758" s="4"/>
      <c r="D758" s="4"/>
      <c r="E758" s="9">
        <v>24</v>
      </c>
      <c r="F758" s="4" t="s">
        <v>14</v>
      </c>
      <c r="G758" s="4"/>
      <c r="H758" s="4"/>
      <c r="I758" s="4" t="s">
        <v>254</v>
      </c>
      <c r="J758" s="4"/>
      <c r="K758" s="9" t="s">
        <v>700</v>
      </c>
      <c r="L758" s="10">
        <v>43863</v>
      </c>
      <c r="M758" s="4"/>
      <c r="N758" s="1">
        <v>1</v>
      </c>
      <c r="O758" s="4"/>
    </row>
    <row r="759" spans="1:15" ht="30" customHeight="1" thickBot="1" x14ac:dyDescent="0.35">
      <c r="A759" s="8">
        <v>43864.487951388888</v>
      </c>
      <c r="B759" s="4" t="s">
        <v>9</v>
      </c>
      <c r="C759" s="4"/>
      <c r="D759" s="4"/>
      <c r="E759" s="9">
        <v>20</v>
      </c>
      <c r="F759" s="4" t="s">
        <v>14</v>
      </c>
      <c r="G759" s="4"/>
      <c r="H759" s="4"/>
      <c r="I759" s="4" t="s">
        <v>14</v>
      </c>
      <c r="J759" s="4"/>
      <c r="K759" s="9" t="s">
        <v>701</v>
      </c>
      <c r="L759" s="10">
        <v>43863</v>
      </c>
      <c r="M759" s="4"/>
      <c r="N759" s="1">
        <v>1</v>
      </c>
      <c r="O759" s="4"/>
    </row>
    <row r="760" spans="1:15" ht="30" customHeight="1" thickBot="1" x14ac:dyDescent="0.35">
      <c r="A760" s="8">
        <v>43864.488495370373</v>
      </c>
      <c r="B760" s="4" t="s">
        <v>9</v>
      </c>
      <c r="C760" s="4"/>
      <c r="D760" s="4"/>
      <c r="E760" s="9">
        <v>50</v>
      </c>
      <c r="F760" s="4" t="s">
        <v>14</v>
      </c>
      <c r="G760" s="4"/>
      <c r="H760" s="4"/>
      <c r="I760" s="4" t="s">
        <v>14</v>
      </c>
      <c r="J760" s="4"/>
      <c r="K760" s="9" t="s">
        <v>702</v>
      </c>
      <c r="L760" s="10">
        <v>43863</v>
      </c>
      <c r="M760" s="4"/>
      <c r="N760" s="1">
        <v>1</v>
      </c>
      <c r="O760" s="4"/>
    </row>
    <row r="761" spans="1:15" ht="30" customHeight="1" thickBot="1" x14ac:dyDescent="0.35">
      <c r="A761" s="8">
        <v>43864.489224537036</v>
      </c>
      <c r="B761" s="4" t="s">
        <v>9</v>
      </c>
      <c r="C761" s="4"/>
      <c r="D761" s="4"/>
      <c r="E761" s="9">
        <v>105</v>
      </c>
      <c r="F761" s="4" t="s">
        <v>14</v>
      </c>
      <c r="G761" s="4"/>
      <c r="H761" s="4"/>
      <c r="I761" s="4" t="s">
        <v>14</v>
      </c>
      <c r="J761" s="4"/>
      <c r="K761" s="9" t="s">
        <v>703</v>
      </c>
      <c r="L761" s="10">
        <v>43863</v>
      </c>
      <c r="M761" s="4"/>
      <c r="N761" s="1">
        <v>1</v>
      </c>
      <c r="O761" s="4"/>
    </row>
    <row r="762" spans="1:15" ht="30" customHeight="1" thickBot="1" x14ac:dyDescent="0.35">
      <c r="A762" s="8">
        <v>43864.489942129629</v>
      </c>
      <c r="B762" s="4" t="s">
        <v>9</v>
      </c>
      <c r="C762" s="4"/>
      <c r="D762" s="4"/>
      <c r="E762" s="9">
        <v>500</v>
      </c>
      <c r="F762" s="4" t="s">
        <v>10</v>
      </c>
      <c r="G762" s="4" t="s">
        <v>24</v>
      </c>
      <c r="H762" s="4"/>
      <c r="I762" s="4"/>
      <c r="J762" s="4"/>
      <c r="K762" s="9" t="s">
        <v>704</v>
      </c>
      <c r="L762" s="10">
        <v>43863</v>
      </c>
      <c r="M762" s="4"/>
      <c r="N762" s="1">
        <v>1</v>
      </c>
      <c r="O762" s="4"/>
    </row>
    <row r="763" spans="1:15" ht="30" customHeight="1" thickBot="1" x14ac:dyDescent="0.35">
      <c r="A763" s="8">
        <v>43864.616701388892</v>
      </c>
      <c r="B763" s="4" t="s">
        <v>9</v>
      </c>
      <c r="C763" s="4"/>
      <c r="D763" s="4"/>
      <c r="E763" s="9">
        <v>175.23</v>
      </c>
      <c r="F763" s="4" t="s">
        <v>14</v>
      </c>
      <c r="G763" s="4"/>
      <c r="H763" s="4"/>
      <c r="I763" s="4" t="s">
        <v>14</v>
      </c>
      <c r="J763" s="4"/>
      <c r="K763" s="9" t="s">
        <v>705</v>
      </c>
      <c r="L763" s="10">
        <v>43864</v>
      </c>
      <c r="M763" s="4"/>
      <c r="N763" s="1">
        <v>1</v>
      </c>
      <c r="O763" s="4"/>
    </row>
    <row r="764" spans="1:15" ht="30" customHeight="1" thickBot="1" x14ac:dyDescent="0.35">
      <c r="A764" s="8">
        <v>43864.617071759261</v>
      </c>
      <c r="B764" s="4" t="s">
        <v>9</v>
      </c>
      <c r="C764" s="4"/>
      <c r="D764" s="4"/>
      <c r="E764" s="9">
        <v>6</v>
      </c>
      <c r="F764" s="4" t="s">
        <v>14</v>
      </c>
      <c r="G764" s="4"/>
      <c r="H764" s="4"/>
      <c r="I764" s="4" t="s">
        <v>14</v>
      </c>
      <c r="J764" s="4"/>
      <c r="K764" s="9" t="s">
        <v>706</v>
      </c>
      <c r="L764" s="10">
        <v>43864</v>
      </c>
      <c r="M764" s="4"/>
      <c r="N764" s="1">
        <v>1</v>
      </c>
      <c r="O764" s="4"/>
    </row>
    <row r="765" spans="1:15" ht="30" customHeight="1" thickBot="1" x14ac:dyDescent="0.35">
      <c r="A765" s="8">
        <v>43864.621122685188</v>
      </c>
      <c r="B765" s="4" t="s">
        <v>9</v>
      </c>
      <c r="C765" s="4"/>
      <c r="D765" s="4"/>
      <c r="E765" s="9">
        <v>34</v>
      </c>
      <c r="F765" s="4" t="s">
        <v>14</v>
      </c>
      <c r="G765" s="4"/>
      <c r="H765" s="4"/>
      <c r="I765" s="4" t="s">
        <v>14</v>
      </c>
      <c r="J765" s="4"/>
      <c r="K765" s="9" t="s">
        <v>707</v>
      </c>
      <c r="L765" s="10">
        <v>43864</v>
      </c>
      <c r="M765" s="4"/>
      <c r="N765" s="1">
        <v>1</v>
      </c>
      <c r="O765" s="4"/>
    </row>
    <row r="766" spans="1:15" ht="30" customHeight="1" thickBot="1" x14ac:dyDescent="0.35">
      <c r="A766" s="8">
        <v>43864.622372685182</v>
      </c>
      <c r="B766" s="4" t="s">
        <v>9</v>
      </c>
      <c r="C766" s="4"/>
      <c r="D766" s="4"/>
      <c r="E766" s="9">
        <v>1000</v>
      </c>
      <c r="F766" s="4" t="s">
        <v>14</v>
      </c>
      <c r="G766" s="4"/>
      <c r="H766" s="4"/>
      <c r="I766" s="4" t="s">
        <v>53</v>
      </c>
      <c r="J766" s="4"/>
      <c r="K766" s="9">
        <v>1000</v>
      </c>
      <c r="L766" s="10">
        <v>43864</v>
      </c>
      <c r="M766" s="4"/>
      <c r="N766" s="1">
        <v>1</v>
      </c>
      <c r="O766" s="4"/>
    </row>
    <row r="767" spans="1:15" ht="30" customHeight="1" thickBot="1" x14ac:dyDescent="0.35">
      <c r="A767" s="8">
        <v>43864.622685185182</v>
      </c>
      <c r="B767" s="4" t="s">
        <v>9</v>
      </c>
      <c r="C767" s="4"/>
      <c r="D767" s="4"/>
      <c r="E767" s="11">
        <v>2000</v>
      </c>
      <c r="F767" s="4" t="s">
        <v>14</v>
      </c>
      <c r="G767" s="4"/>
      <c r="H767" s="4"/>
      <c r="I767" s="4" t="s">
        <v>14</v>
      </c>
      <c r="J767" s="4"/>
      <c r="K767" s="9" t="s">
        <v>708</v>
      </c>
      <c r="L767" s="10">
        <v>43864</v>
      </c>
      <c r="M767" s="4"/>
      <c r="N767" s="1">
        <v>1</v>
      </c>
      <c r="O767" s="4"/>
    </row>
    <row r="768" spans="1:15" ht="30" customHeight="1" thickBot="1" x14ac:dyDescent="0.35">
      <c r="A768" s="8">
        <v>43864.623020833336</v>
      </c>
      <c r="B768" s="4" t="s">
        <v>9</v>
      </c>
      <c r="C768" s="4"/>
      <c r="D768" s="4"/>
      <c r="E768" s="9">
        <v>500</v>
      </c>
      <c r="F768" s="4" t="s">
        <v>10</v>
      </c>
      <c r="G768" s="4" t="s">
        <v>10</v>
      </c>
      <c r="H768" s="4"/>
      <c r="I768" s="4"/>
      <c r="J768" s="4"/>
      <c r="K768" s="9" t="s">
        <v>709</v>
      </c>
      <c r="L768" s="10">
        <v>43864</v>
      </c>
      <c r="M768" s="4"/>
      <c r="N768" s="1">
        <v>1</v>
      </c>
      <c r="O768" s="4"/>
    </row>
    <row r="769" spans="1:15" ht="30" customHeight="1" thickBot="1" x14ac:dyDescent="0.35">
      <c r="A769" s="8">
        <v>43866.317106481481</v>
      </c>
      <c r="B769" s="4" t="s">
        <v>9</v>
      </c>
      <c r="C769" s="4"/>
      <c r="D769" s="4"/>
      <c r="E769" s="9">
        <v>22</v>
      </c>
      <c r="F769" s="4" t="s">
        <v>20</v>
      </c>
      <c r="G769" s="4"/>
      <c r="H769" s="4" t="s">
        <v>30</v>
      </c>
      <c r="I769" s="4"/>
      <c r="J769" s="4"/>
      <c r="K769" s="9" t="s">
        <v>3047</v>
      </c>
      <c r="L769" s="10">
        <v>43865</v>
      </c>
      <c r="M769" s="4"/>
      <c r="N769" s="1">
        <v>1</v>
      </c>
      <c r="O769" s="4"/>
    </row>
    <row r="770" spans="1:15" ht="30" customHeight="1" thickBot="1" x14ac:dyDescent="0.35">
      <c r="A770" s="8">
        <v>43866.31753472222</v>
      </c>
      <c r="B770" s="4" t="s">
        <v>9</v>
      </c>
      <c r="C770" s="4"/>
      <c r="D770" s="4"/>
      <c r="E770" s="9">
        <v>30</v>
      </c>
      <c r="F770" s="4" t="s">
        <v>20</v>
      </c>
      <c r="G770" s="4"/>
      <c r="H770" s="4" t="s">
        <v>22</v>
      </c>
      <c r="I770" s="4"/>
      <c r="J770" s="4"/>
      <c r="K770" s="9" t="s">
        <v>3047</v>
      </c>
      <c r="L770" s="10">
        <v>43865</v>
      </c>
      <c r="M770" s="4"/>
      <c r="N770" s="1">
        <v>1</v>
      </c>
      <c r="O770" s="4"/>
    </row>
    <row r="771" spans="1:15" ht="30" customHeight="1" thickBot="1" x14ac:dyDescent="0.35">
      <c r="A771" s="8">
        <v>43866.317881944444</v>
      </c>
      <c r="B771" s="4" t="s">
        <v>9</v>
      </c>
      <c r="C771" s="4"/>
      <c r="D771" s="4"/>
      <c r="E771" s="9">
        <v>12.09</v>
      </c>
      <c r="F771" s="4" t="s">
        <v>20</v>
      </c>
      <c r="G771" s="4"/>
      <c r="H771" s="4" t="s">
        <v>30</v>
      </c>
      <c r="I771" s="4"/>
      <c r="J771" s="4"/>
      <c r="K771" s="9" t="s">
        <v>710</v>
      </c>
      <c r="L771" s="10">
        <v>43865</v>
      </c>
      <c r="M771" s="4"/>
      <c r="N771" s="1">
        <v>1</v>
      </c>
      <c r="O771" s="4"/>
    </row>
    <row r="772" spans="1:15" ht="30" customHeight="1" thickBot="1" x14ac:dyDescent="0.35">
      <c r="A772" s="8">
        <v>43866.318229166667</v>
      </c>
      <c r="B772" s="4" t="s">
        <v>9</v>
      </c>
      <c r="C772" s="4"/>
      <c r="D772" s="4"/>
      <c r="E772" s="9">
        <v>10</v>
      </c>
      <c r="F772" s="4" t="s">
        <v>20</v>
      </c>
      <c r="G772" s="4"/>
      <c r="H772" s="4" t="s">
        <v>30</v>
      </c>
      <c r="I772" s="4"/>
      <c r="J772" s="4"/>
      <c r="K772" s="9" t="s">
        <v>711</v>
      </c>
      <c r="L772" s="10">
        <v>43865</v>
      </c>
      <c r="M772" s="4"/>
      <c r="N772" s="1">
        <v>1</v>
      </c>
      <c r="O772" s="4"/>
    </row>
    <row r="773" spans="1:15" ht="30" customHeight="1" thickBot="1" x14ac:dyDescent="0.35">
      <c r="A773" s="8">
        <v>43866.318680555552</v>
      </c>
      <c r="B773" s="4" t="s">
        <v>9</v>
      </c>
      <c r="C773" s="4"/>
      <c r="D773" s="4"/>
      <c r="E773" s="9">
        <v>28</v>
      </c>
      <c r="F773" s="4" t="s">
        <v>10</v>
      </c>
      <c r="G773" s="4" t="s">
        <v>24</v>
      </c>
      <c r="H773" s="4"/>
      <c r="I773" s="4"/>
      <c r="J773" s="4"/>
      <c r="K773" s="9" t="s">
        <v>712</v>
      </c>
      <c r="L773" s="10">
        <v>43865</v>
      </c>
      <c r="M773" s="4"/>
      <c r="N773" s="1">
        <v>1</v>
      </c>
      <c r="O773" s="4"/>
    </row>
    <row r="774" spans="1:15" ht="30" customHeight="1" thickBot="1" x14ac:dyDescent="0.35">
      <c r="A774" s="8">
        <v>43866.319062499999</v>
      </c>
      <c r="B774" s="4" t="s">
        <v>9</v>
      </c>
      <c r="C774" s="4"/>
      <c r="D774" s="4"/>
      <c r="E774" s="9">
        <v>16</v>
      </c>
      <c r="F774" s="4" t="s">
        <v>20</v>
      </c>
      <c r="G774" s="4"/>
      <c r="H774" s="4" t="s">
        <v>84</v>
      </c>
      <c r="I774" s="4"/>
      <c r="J774" s="4"/>
      <c r="K774" s="9" t="s">
        <v>713</v>
      </c>
      <c r="L774" s="10">
        <v>43865</v>
      </c>
      <c r="M774" s="4"/>
      <c r="N774" s="1">
        <v>1</v>
      </c>
      <c r="O774" s="4"/>
    </row>
    <row r="775" spans="1:15" ht="30" customHeight="1" thickBot="1" x14ac:dyDescent="0.35">
      <c r="A775" s="8">
        <v>43866.320011574076</v>
      </c>
      <c r="B775" s="4" t="s">
        <v>9</v>
      </c>
      <c r="C775" s="4"/>
      <c r="D775" s="4"/>
      <c r="E775" s="9">
        <v>1675</v>
      </c>
      <c r="F775" s="4" t="s">
        <v>114</v>
      </c>
      <c r="G775" s="4"/>
      <c r="H775" s="4"/>
      <c r="I775" s="4"/>
      <c r="J775" s="4" t="s">
        <v>30</v>
      </c>
      <c r="K775" s="9" t="s">
        <v>714</v>
      </c>
      <c r="L775" s="10">
        <v>43864</v>
      </c>
      <c r="M775" s="4"/>
      <c r="N775" s="1">
        <v>1</v>
      </c>
      <c r="O775" s="4"/>
    </row>
    <row r="776" spans="1:15" ht="30" customHeight="1" thickBot="1" x14ac:dyDescent="0.35">
      <c r="A776" s="8">
        <v>43866.362280092595</v>
      </c>
      <c r="B776" s="4" t="s">
        <v>9</v>
      </c>
      <c r="C776" s="4"/>
      <c r="D776" s="4"/>
      <c r="E776" s="9">
        <v>534</v>
      </c>
      <c r="F776" s="4" t="s">
        <v>10</v>
      </c>
      <c r="G776" s="4" t="s">
        <v>37</v>
      </c>
      <c r="H776" s="4"/>
      <c r="I776" s="4"/>
      <c r="J776" s="4"/>
      <c r="K776" s="4" t="s">
        <v>99</v>
      </c>
      <c r="L776" s="10">
        <v>43865</v>
      </c>
      <c r="M776" s="4"/>
      <c r="N776" s="1">
        <v>119</v>
      </c>
      <c r="O776" s="4"/>
    </row>
    <row r="777" spans="1:15" ht="30" customHeight="1" thickBot="1" x14ac:dyDescent="0.35">
      <c r="A777" s="8">
        <v>43866.362581018519</v>
      </c>
      <c r="B777" s="4" t="s">
        <v>9</v>
      </c>
      <c r="C777" s="4"/>
      <c r="D777" s="4"/>
      <c r="E777" s="9">
        <v>100</v>
      </c>
      <c r="F777" s="4" t="s">
        <v>10</v>
      </c>
      <c r="G777" s="4" t="s">
        <v>10</v>
      </c>
      <c r="H777" s="4"/>
      <c r="I777" s="4"/>
      <c r="J777" s="4"/>
      <c r="K777" s="4" t="s">
        <v>99</v>
      </c>
      <c r="L777" s="10">
        <v>43864</v>
      </c>
      <c r="M777" s="4"/>
      <c r="N777" s="1">
        <v>119</v>
      </c>
      <c r="O777" s="4"/>
    </row>
    <row r="778" spans="1:15" ht="30" customHeight="1" thickBot="1" x14ac:dyDescent="0.35">
      <c r="A778" s="8">
        <v>43866.362893518519</v>
      </c>
      <c r="B778" s="4" t="s">
        <v>9</v>
      </c>
      <c r="C778" s="4"/>
      <c r="D778" s="4"/>
      <c r="E778" s="9">
        <v>600</v>
      </c>
      <c r="F778" s="4" t="s">
        <v>20</v>
      </c>
      <c r="G778" s="4"/>
      <c r="H778" s="4" t="s">
        <v>30</v>
      </c>
      <c r="I778" s="4"/>
      <c r="J778" s="4"/>
      <c r="K778" s="9" t="s">
        <v>715</v>
      </c>
      <c r="L778" s="10">
        <v>43865</v>
      </c>
      <c r="M778" s="4"/>
      <c r="N778" s="1">
        <v>1</v>
      </c>
      <c r="O778" s="4"/>
    </row>
    <row r="779" spans="1:15" ht="30" customHeight="1" thickBot="1" x14ac:dyDescent="0.35">
      <c r="A779" s="8">
        <v>43866.363240740742</v>
      </c>
      <c r="B779" s="4" t="s">
        <v>9</v>
      </c>
      <c r="C779" s="4"/>
      <c r="D779" s="4"/>
      <c r="E779" s="9">
        <v>250</v>
      </c>
      <c r="F779" s="4" t="s">
        <v>20</v>
      </c>
      <c r="G779" s="4"/>
      <c r="H779" s="4" t="s">
        <v>30</v>
      </c>
      <c r="I779" s="4"/>
      <c r="J779" s="4"/>
      <c r="K779" s="9" t="s">
        <v>716</v>
      </c>
      <c r="L779" s="10">
        <v>43864</v>
      </c>
      <c r="M779" s="4"/>
      <c r="N779" s="1">
        <v>1</v>
      </c>
      <c r="O779" s="4"/>
    </row>
    <row r="780" spans="1:15" ht="30" customHeight="1" thickBot="1" x14ac:dyDescent="0.35">
      <c r="A780" s="8">
        <v>43867.908449074072</v>
      </c>
      <c r="B780" s="4" t="s">
        <v>9</v>
      </c>
      <c r="C780" s="4"/>
      <c r="D780" s="4"/>
      <c r="E780" s="9">
        <v>100</v>
      </c>
      <c r="F780" s="4" t="s">
        <v>14</v>
      </c>
      <c r="G780" s="4"/>
      <c r="H780" s="4"/>
      <c r="I780" s="4" t="s">
        <v>14</v>
      </c>
      <c r="J780" s="4"/>
      <c r="K780" s="9" t="s">
        <v>717</v>
      </c>
      <c r="L780" s="10">
        <v>43867</v>
      </c>
      <c r="M780" s="4"/>
      <c r="N780" s="1">
        <v>1</v>
      </c>
      <c r="O780" s="4"/>
    </row>
    <row r="781" spans="1:15" ht="30" customHeight="1" thickBot="1" x14ac:dyDescent="0.35">
      <c r="A781" s="8">
        <v>43867.908888888887</v>
      </c>
      <c r="B781" s="4" t="s">
        <v>9</v>
      </c>
      <c r="C781" s="4"/>
      <c r="D781" s="4"/>
      <c r="E781" s="9">
        <v>230</v>
      </c>
      <c r="F781" s="4" t="s">
        <v>14</v>
      </c>
      <c r="G781" s="4"/>
      <c r="H781" s="4"/>
      <c r="I781" s="4" t="s">
        <v>14</v>
      </c>
      <c r="J781" s="4"/>
      <c r="K781" s="9" t="s">
        <v>718</v>
      </c>
      <c r="L781" s="10">
        <v>43867</v>
      </c>
      <c r="M781" s="4"/>
      <c r="N781" s="1">
        <v>1</v>
      </c>
      <c r="O781" s="4"/>
    </row>
    <row r="782" spans="1:15" ht="30" customHeight="1" thickBot="1" x14ac:dyDescent="0.35">
      <c r="A782" s="8">
        <v>43867.90929398148</v>
      </c>
      <c r="B782" s="4" t="s">
        <v>9</v>
      </c>
      <c r="C782" s="4"/>
      <c r="D782" s="4"/>
      <c r="E782" s="9">
        <v>70.95</v>
      </c>
      <c r="F782" s="4" t="s">
        <v>60</v>
      </c>
      <c r="G782" s="4"/>
      <c r="H782" s="4"/>
      <c r="I782" s="4"/>
      <c r="J782" s="4"/>
      <c r="K782" s="9" t="s">
        <v>719</v>
      </c>
      <c r="L782" s="10">
        <v>43867</v>
      </c>
      <c r="M782" s="4"/>
      <c r="N782" s="1">
        <v>1</v>
      </c>
      <c r="O782" s="4"/>
    </row>
    <row r="783" spans="1:15" ht="30" customHeight="1" thickBot="1" x14ac:dyDescent="0.35">
      <c r="A783" s="8">
        <v>43867.90960648148</v>
      </c>
      <c r="B783" s="4" t="s">
        <v>9</v>
      </c>
      <c r="C783" s="4"/>
      <c r="D783" s="4"/>
      <c r="E783" s="9">
        <v>300</v>
      </c>
      <c r="F783" s="4" t="s">
        <v>60</v>
      </c>
      <c r="G783" s="4"/>
      <c r="H783" s="4"/>
      <c r="I783" s="4"/>
      <c r="J783" s="4"/>
      <c r="K783" s="9" t="s">
        <v>720</v>
      </c>
      <c r="L783" s="10">
        <v>43867</v>
      </c>
      <c r="M783" s="4"/>
      <c r="N783" s="1">
        <v>1</v>
      </c>
      <c r="O783" s="4"/>
    </row>
    <row r="784" spans="1:15" ht="30" customHeight="1" thickBot="1" x14ac:dyDescent="0.35">
      <c r="A784" s="8">
        <v>43867.90996527778</v>
      </c>
      <c r="B784" s="4" t="s">
        <v>9</v>
      </c>
      <c r="C784" s="4"/>
      <c r="D784" s="4"/>
      <c r="E784" s="9">
        <v>13.85</v>
      </c>
      <c r="F784" s="4" t="s">
        <v>60</v>
      </c>
      <c r="G784" s="4"/>
      <c r="H784" s="4"/>
      <c r="I784" s="4"/>
      <c r="J784" s="4"/>
      <c r="K784" s="9" t="s">
        <v>721</v>
      </c>
      <c r="L784" s="10">
        <v>43867</v>
      </c>
      <c r="M784" s="4"/>
      <c r="N784" s="1">
        <v>1</v>
      </c>
      <c r="O784" s="4"/>
    </row>
    <row r="785" spans="1:15" ht="30" customHeight="1" thickBot="1" x14ac:dyDescent="0.35">
      <c r="A785" s="8">
        <v>43867.91034722222</v>
      </c>
      <c r="B785" s="4" t="s">
        <v>9</v>
      </c>
      <c r="C785" s="4"/>
      <c r="D785" s="4"/>
      <c r="E785" s="9">
        <v>300</v>
      </c>
      <c r="F785" s="4" t="s">
        <v>60</v>
      </c>
      <c r="G785" s="4"/>
      <c r="H785" s="4"/>
      <c r="I785" s="4"/>
      <c r="J785" s="4"/>
      <c r="K785" s="9" t="s">
        <v>722</v>
      </c>
      <c r="L785" s="10">
        <v>43867</v>
      </c>
      <c r="M785" s="4"/>
      <c r="N785" s="1">
        <v>1</v>
      </c>
      <c r="O785" s="4"/>
    </row>
    <row r="786" spans="1:15" ht="30" customHeight="1" thickBot="1" x14ac:dyDescent="0.35">
      <c r="A786" s="8">
        <v>43867.910763888889</v>
      </c>
      <c r="B786" s="4" t="s">
        <v>9</v>
      </c>
      <c r="C786" s="4"/>
      <c r="D786" s="4"/>
      <c r="E786" s="9">
        <v>105</v>
      </c>
      <c r="F786" s="4" t="s">
        <v>20</v>
      </c>
      <c r="G786" s="4"/>
      <c r="H786" s="4" t="s">
        <v>22</v>
      </c>
      <c r="I786" s="4"/>
      <c r="J786" s="4"/>
      <c r="K786" s="9" t="s">
        <v>723</v>
      </c>
      <c r="L786" s="10">
        <v>43867</v>
      </c>
      <c r="M786" s="4"/>
      <c r="N786" s="1">
        <v>1</v>
      </c>
      <c r="O786" s="4"/>
    </row>
    <row r="787" spans="1:15" ht="30" customHeight="1" thickBot="1" x14ac:dyDescent="0.35">
      <c r="A787" s="8">
        <v>43867.911111111112</v>
      </c>
      <c r="B787" s="4" t="s">
        <v>9</v>
      </c>
      <c r="C787" s="4"/>
      <c r="D787" s="4"/>
      <c r="E787" s="9">
        <v>10</v>
      </c>
      <c r="F787" s="4" t="s">
        <v>20</v>
      </c>
      <c r="G787" s="4"/>
      <c r="H787" s="4" t="s">
        <v>84</v>
      </c>
      <c r="I787" s="4"/>
      <c r="J787" s="4"/>
      <c r="K787" s="9" t="s">
        <v>724</v>
      </c>
      <c r="L787" s="10">
        <v>43867</v>
      </c>
      <c r="M787" s="4"/>
      <c r="N787" s="1">
        <v>1</v>
      </c>
      <c r="O787" s="4"/>
    </row>
    <row r="788" spans="1:15" ht="30" customHeight="1" thickBot="1" x14ac:dyDescent="0.35">
      <c r="A788" s="8">
        <v>43867.911504629628</v>
      </c>
      <c r="B788" s="4" t="s">
        <v>9</v>
      </c>
      <c r="C788" s="4"/>
      <c r="D788" s="4"/>
      <c r="E788" s="9">
        <v>147</v>
      </c>
      <c r="F788" s="4" t="s">
        <v>10</v>
      </c>
      <c r="G788" s="4" t="s">
        <v>10</v>
      </c>
      <c r="H788" s="4"/>
      <c r="I788" s="4"/>
      <c r="J788" s="4"/>
      <c r="K788" s="9" t="s">
        <v>725</v>
      </c>
      <c r="L788" s="10">
        <v>43866</v>
      </c>
      <c r="M788" s="4"/>
      <c r="N788" s="1">
        <v>1</v>
      </c>
      <c r="O788" s="4"/>
    </row>
    <row r="789" spans="1:15" ht="30" customHeight="1" thickBot="1" x14ac:dyDescent="0.35">
      <c r="A789" s="8">
        <v>43867.911886574075</v>
      </c>
      <c r="B789" s="4" t="s">
        <v>9</v>
      </c>
      <c r="C789" s="4"/>
      <c r="D789" s="4"/>
      <c r="E789" s="9">
        <v>23.57</v>
      </c>
      <c r="F789" s="4" t="s">
        <v>10</v>
      </c>
      <c r="G789" s="4" t="s">
        <v>10</v>
      </c>
      <c r="H789" s="4"/>
      <c r="I789" s="4"/>
      <c r="J789" s="4"/>
      <c r="K789" s="9" t="s">
        <v>726</v>
      </c>
      <c r="L789" s="10">
        <v>43866</v>
      </c>
      <c r="M789" s="4"/>
      <c r="N789" s="1">
        <v>1</v>
      </c>
      <c r="O789" s="4"/>
    </row>
    <row r="790" spans="1:15" ht="30" customHeight="1" thickBot="1" x14ac:dyDescent="0.35">
      <c r="A790" s="8">
        <v>43867.912511574075</v>
      </c>
      <c r="B790" s="4" t="s">
        <v>9</v>
      </c>
      <c r="C790" s="4"/>
      <c r="D790" s="4"/>
      <c r="E790" s="9">
        <v>52.5</v>
      </c>
      <c r="F790" s="4" t="s">
        <v>20</v>
      </c>
      <c r="G790" s="4"/>
      <c r="H790" s="4" t="s">
        <v>156</v>
      </c>
      <c r="I790" s="4"/>
      <c r="J790" s="4"/>
      <c r="K790" s="9" t="s">
        <v>727</v>
      </c>
      <c r="L790" s="10">
        <v>43866</v>
      </c>
      <c r="M790" s="4"/>
      <c r="N790" s="1">
        <v>1</v>
      </c>
      <c r="O790" s="4"/>
    </row>
    <row r="791" spans="1:15" ht="30" customHeight="1" thickBot="1" x14ac:dyDescent="0.35">
      <c r="A791" s="8">
        <v>43867.912858796299</v>
      </c>
      <c r="B791" s="4" t="s">
        <v>9</v>
      </c>
      <c r="C791" s="4"/>
      <c r="D791" s="4"/>
      <c r="E791" s="9">
        <v>139.58000000000001</v>
      </c>
      <c r="F791" s="4" t="s">
        <v>10</v>
      </c>
      <c r="G791" s="4" t="s">
        <v>10</v>
      </c>
      <c r="H791" s="4"/>
      <c r="I791" s="4"/>
      <c r="J791" s="4"/>
      <c r="K791" s="9" t="s">
        <v>728</v>
      </c>
      <c r="L791" s="10">
        <v>43866</v>
      </c>
      <c r="M791" s="4"/>
      <c r="N791" s="1">
        <v>1</v>
      </c>
      <c r="O791" s="4"/>
    </row>
    <row r="792" spans="1:15" ht="30" customHeight="1" thickBot="1" x14ac:dyDescent="0.35">
      <c r="A792" s="8">
        <v>43867.913229166668</v>
      </c>
      <c r="B792" s="4" t="s">
        <v>9</v>
      </c>
      <c r="C792" s="4"/>
      <c r="D792" s="4"/>
      <c r="E792" s="9">
        <v>25</v>
      </c>
      <c r="F792" s="4" t="s">
        <v>114</v>
      </c>
      <c r="G792" s="4"/>
      <c r="H792" s="4"/>
      <c r="I792" s="4"/>
      <c r="J792" s="4" t="s">
        <v>30</v>
      </c>
      <c r="K792" s="9" t="s">
        <v>729</v>
      </c>
      <c r="L792" s="10">
        <v>43866</v>
      </c>
      <c r="M792" s="4"/>
      <c r="N792" s="1">
        <v>1</v>
      </c>
      <c r="O792" s="4"/>
    </row>
    <row r="793" spans="1:15" ht="30" customHeight="1" thickBot="1" x14ac:dyDescent="0.35">
      <c r="A793" s="8">
        <v>43867.913738425923</v>
      </c>
      <c r="B793" s="4" t="s">
        <v>9</v>
      </c>
      <c r="C793" s="4"/>
      <c r="D793" s="4"/>
      <c r="E793" s="9">
        <v>30</v>
      </c>
      <c r="F793" s="4" t="s">
        <v>20</v>
      </c>
      <c r="G793" s="4"/>
      <c r="H793" s="4" t="s">
        <v>22</v>
      </c>
      <c r="I793" s="4"/>
      <c r="J793" s="4"/>
      <c r="K793" s="9" t="s">
        <v>730</v>
      </c>
      <c r="L793" s="10">
        <v>43866</v>
      </c>
      <c r="M793" s="4"/>
      <c r="N793" s="1">
        <v>1</v>
      </c>
      <c r="O793" s="4"/>
    </row>
    <row r="794" spans="1:15" ht="30" customHeight="1" thickBot="1" x14ac:dyDescent="0.35">
      <c r="A794" s="8">
        <v>43867.914537037039</v>
      </c>
      <c r="B794" s="4" t="s">
        <v>9</v>
      </c>
      <c r="C794" s="4"/>
      <c r="D794" s="4"/>
      <c r="E794" s="9">
        <v>35</v>
      </c>
      <c r="F794" s="4" t="s">
        <v>10</v>
      </c>
      <c r="G794" s="4" t="s">
        <v>24</v>
      </c>
      <c r="H794" s="4"/>
      <c r="I794" s="4"/>
      <c r="J794" s="4"/>
      <c r="K794" s="9" t="s">
        <v>731</v>
      </c>
      <c r="L794" s="10">
        <v>43866</v>
      </c>
      <c r="M794" s="4"/>
      <c r="N794" s="1">
        <v>1</v>
      </c>
      <c r="O794" s="4"/>
    </row>
    <row r="795" spans="1:15" ht="30" customHeight="1" thickBot="1" x14ac:dyDescent="0.35">
      <c r="A795" s="8">
        <v>43867.914837962962</v>
      </c>
      <c r="B795" s="4" t="s">
        <v>9</v>
      </c>
      <c r="C795" s="4"/>
      <c r="D795" s="4"/>
      <c r="E795" s="9">
        <v>200</v>
      </c>
      <c r="F795" s="4" t="s">
        <v>10</v>
      </c>
      <c r="G795" s="4" t="s">
        <v>10</v>
      </c>
      <c r="H795" s="4"/>
      <c r="I795" s="4"/>
      <c r="J795" s="4"/>
      <c r="K795" s="9" t="s">
        <v>732</v>
      </c>
      <c r="L795" s="10">
        <v>43866</v>
      </c>
      <c r="M795" s="4"/>
      <c r="N795" s="1">
        <v>1</v>
      </c>
      <c r="O795" s="4"/>
    </row>
    <row r="796" spans="1:15" ht="30" customHeight="1" thickBot="1" x14ac:dyDescent="0.35">
      <c r="A796" s="8">
        <v>43867.915324074071</v>
      </c>
      <c r="B796" s="4" t="s">
        <v>9</v>
      </c>
      <c r="C796" s="4"/>
      <c r="D796" s="4"/>
      <c r="E796" s="9">
        <v>24</v>
      </c>
      <c r="F796" s="4" t="s">
        <v>20</v>
      </c>
      <c r="G796" s="4"/>
      <c r="H796" s="4" t="s">
        <v>84</v>
      </c>
      <c r="I796" s="4"/>
      <c r="J796" s="4"/>
      <c r="K796" s="9" t="s">
        <v>733</v>
      </c>
      <c r="L796" s="10">
        <v>43866</v>
      </c>
      <c r="M796" s="4"/>
      <c r="N796" s="1">
        <v>1</v>
      </c>
      <c r="O796" s="4"/>
    </row>
    <row r="797" spans="1:15" ht="30" customHeight="1" thickBot="1" x14ac:dyDescent="0.35">
      <c r="A797" s="8">
        <v>43867.915671296294</v>
      </c>
      <c r="B797" s="4" t="s">
        <v>9</v>
      </c>
      <c r="C797" s="4"/>
      <c r="D797" s="4"/>
      <c r="E797" s="9">
        <v>8</v>
      </c>
      <c r="F797" s="4" t="s">
        <v>20</v>
      </c>
      <c r="G797" s="4"/>
      <c r="H797" s="4" t="s">
        <v>84</v>
      </c>
      <c r="I797" s="4"/>
      <c r="J797" s="4"/>
      <c r="K797" s="9" t="s">
        <v>734</v>
      </c>
      <c r="L797" s="10">
        <v>43866</v>
      </c>
      <c r="M797" s="4"/>
      <c r="N797" s="1">
        <v>1</v>
      </c>
      <c r="O797" s="4"/>
    </row>
    <row r="798" spans="1:15" ht="30" customHeight="1" thickBot="1" x14ac:dyDescent="0.35">
      <c r="A798" s="8">
        <v>43867.925150462965</v>
      </c>
      <c r="B798" s="4" t="s">
        <v>9</v>
      </c>
      <c r="C798" s="4"/>
      <c r="D798" s="4"/>
      <c r="E798" s="9">
        <v>990</v>
      </c>
      <c r="F798" s="4" t="s">
        <v>60</v>
      </c>
      <c r="G798" s="4"/>
      <c r="H798" s="4"/>
      <c r="I798" s="4"/>
      <c r="J798" s="4"/>
      <c r="K798" s="9" t="s">
        <v>735</v>
      </c>
      <c r="L798" s="10">
        <v>43865</v>
      </c>
      <c r="M798" s="4"/>
      <c r="N798" s="1">
        <v>1</v>
      </c>
      <c r="O798" s="4"/>
    </row>
    <row r="799" spans="1:15" ht="30" customHeight="1" thickBot="1" x14ac:dyDescent="0.35">
      <c r="A799" s="8">
        <v>43867.925787037035</v>
      </c>
      <c r="B799" s="4" t="s">
        <v>9</v>
      </c>
      <c r="C799" s="4"/>
      <c r="D799" s="4"/>
      <c r="E799" s="9">
        <v>16.399999999999999</v>
      </c>
      <c r="F799" s="4" t="s">
        <v>10</v>
      </c>
      <c r="G799" s="4" t="s">
        <v>10</v>
      </c>
      <c r="H799" s="4"/>
      <c r="I799" s="4"/>
      <c r="J799" s="4"/>
      <c r="K799" s="9" t="s">
        <v>736</v>
      </c>
      <c r="L799" s="10">
        <v>43864</v>
      </c>
      <c r="M799" s="4"/>
      <c r="N799" s="1">
        <v>1</v>
      </c>
      <c r="O799" s="4"/>
    </row>
    <row r="800" spans="1:15" ht="30" customHeight="1" thickBot="1" x14ac:dyDescent="0.35">
      <c r="A800" s="8">
        <v>43867.926423611112</v>
      </c>
      <c r="B800" s="4" t="s">
        <v>9</v>
      </c>
      <c r="C800" s="4"/>
      <c r="D800" s="4"/>
      <c r="E800" s="9">
        <v>200</v>
      </c>
      <c r="F800" s="4" t="s">
        <v>20</v>
      </c>
      <c r="G800" s="4"/>
      <c r="H800" s="4" t="s">
        <v>30</v>
      </c>
      <c r="I800" s="4"/>
      <c r="J800" s="4"/>
      <c r="K800" s="9" t="s">
        <v>737</v>
      </c>
      <c r="L800" s="10">
        <v>43864</v>
      </c>
      <c r="M800" s="4"/>
      <c r="N800" s="1">
        <v>1</v>
      </c>
      <c r="O800" s="4"/>
    </row>
    <row r="801" spans="1:15" ht="30" customHeight="1" thickBot="1" x14ac:dyDescent="0.35">
      <c r="A801" s="8">
        <v>43867.927499999998</v>
      </c>
      <c r="B801" s="4" t="s">
        <v>9</v>
      </c>
      <c r="C801" s="4"/>
      <c r="D801" s="4"/>
      <c r="E801" s="9">
        <v>19</v>
      </c>
      <c r="F801" s="4" t="s">
        <v>20</v>
      </c>
      <c r="G801" s="4"/>
      <c r="H801" s="4" t="s">
        <v>74</v>
      </c>
      <c r="I801" s="4"/>
      <c r="J801" s="4"/>
      <c r="K801" s="9" t="s">
        <v>738</v>
      </c>
      <c r="L801" s="10">
        <v>43864</v>
      </c>
      <c r="M801" s="4"/>
      <c r="N801" s="1">
        <v>1</v>
      </c>
      <c r="O801" s="4"/>
    </row>
    <row r="802" spans="1:15" ht="30" customHeight="1" thickBot="1" x14ac:dyDescent="0.35">
      <c r="A802" s="8">
        <v>43867.928043981483</v>
      </c>
      <c r="B802" s="4" t="s">
        <v>9</v>
      </c>
      <c r="C802" s="4"/>
      <c r="D802" s="4"/>
      <c r="E802" s="9">
        <v>10</v>
      </c>
      <c r="F802" s="4" t="s">
        <v>20</v>
      </c>
      <c r="G802" s="4"/>
      <c r="H802" s="4" t="s">
        <v>84</v>
      </c>
      <c r="I802" s="4"/>
      <c r="J802" s="4"/>
      <c r="K802" s="9" t="s">
        <v>696</v>
      </c>
      <c r="L802" s="10">
        <v>43863</v>
      </c>
      <c r="M802" s="4"/>
      <c r="N802" s="1">
        <v>2</v>
      </c>
      <c r="O802" s="4"/>
    </row>
    <row r="803" spans="1:15" ht="30" customHeight="1" thickBot="1" x14ac:dyDescent="0.35">
      <c r="A803" s="8">
        <v>43868.743587962963</v>
      </c>
      <c r="B803" s="4" t="s">
        <v>9</v>
      </c>
      <c r="C803" s="4"/>
      <c r="D803" s="4"/>
      <c r="E803" s="9">
        <v>200</v>
      </c>
      <c r="F803" s="4" t="s">
        <v>10</v>
      </c>
      <c r="G803" s="4" t="s">
        <v>10</v>
      </c>
      <c r="H803" s="4"/>
      <c r="I803" s="4"/>
      <c r="J803" s="4"/>
      <c r="K803" s="9" t="s">
        <v>739</v>
      </c>
      <c r="L803" s="10">
        <v>43868</v>
      </c>
      <c r="M803" s="4"/>
      <c r="N803" s="1">
        <v>1</v>
      </c>
      <c r="O803" s="4"/>
    </row>
    <row r="804" spans="1:15" ht="30" customHeight="1" thickBot="1" x14ac:dyDescent="0.35">
      <c r="A804" s="8">
        <v>43868.744201388887</v>
      </c>
      <c r="B804" s="4" t="s">
        <v>9</v>
      </c>
      <c r="C804" s="4"/>
      <c r="D804" s="4"/>
      <c r="E804" s="9">
        <v>10</v>
      </c>
      <c r="F804" s="4" t="s">
        <v>20</v>
      </c>
      <c r="G804" s="4"/>
      <c r="H804" s="4" t="s">
        <v>84</v>
      </c>
      <c r="I804" s="4"/>
      <c r="J804" s="4"/>
      <c r="K804" s="9" t="s">
        <v>740</v>
      </c>
      <c r="L804" s="10">
        <v>43863</v>
      </c>
      <c r="M804" s="4"/>
      <c r="N804" s="1">
        <v>1</v>
      </c>
      <c r="O804" s="4"/>
    </row>
    <row r="805" spans="1:15" ht="30" customHeight="1" thickBot="1" x14ac:dyDescent="0.35">
      <c r="A805" s="8">
        <v>43868.744976851849</v>
      </c>
      <c r="B805" s="4" t="s">
        <v>9</v>
      </c>
      <c r="C805" s="4"/>
      <c r="D805" s="4"/>
      <c r="E805" s="9">
        <v>87.31</v>
      </c>
      <c r="F805" s="4" t="s">
        <v>14</v>
      </c>
      <c r="G805" s="4"/>
      <c r="H805" s="4"/>
      <c r="I805" s="4" t="s">
        <v>14</v>
      </c>
      <c r="J805" s="4"/>
      <c r="K805" s="9" t="s">
        <v>741</v>
      </c>
      <c r="L805" s="10">
        <v>43867</v>
      </c>
      <c r="M805" s="4"/>
      <c r="N805" s="1">
        <v>1</v>
      </c>
      <c r="O805" s="4"/>
    </row>
    <row r="806" spans="1:15" ht="30" customHeight="1" thickBot="1" x14ac:dyDescent="0.35">
      <c r="A806" s="8">
        <v>43868.745358796295</v>
      </c>
      <c r="B806" s="4" t="s">
        <v>9</v>
      </c>
      <c r="C806" s="4"/>
      <c r="D806" s="4"/>
      <c r="E806" s="9">
        <v>14.5</v>
      </c>
      <c r="F806" s="4" t="s">
        <v>14</v>
      </c>
      <c r="G806" s="4"/>
      <c r="H806" s="4"/>
      <c r="I806" s="4" t="s">
        <v>14</v>
      </c>
      <c r="J806" s="4"/>
      <c r="K806" s="4" t="s">
        <v>99</v>
      </c>
      <c r="L806" s="10">
        <v>43868</v>
      </c>
      <c r="M806" s="4"/>
      <c r="N806" s="1">
        <v>119</v>
      </c>
      <c r="O806" s="4"/>
    </row>
    <row r="807" spans="1:15" ht="30" customHeight="1" thickBot="1" x14ac:dyDescent="0.35">
      <c r="A807" s="8">
        <v>43869.489525462966</v>
      </c>
      <c r="B807" s="4" t="s">
        <v>9</v>
      </c>
      <c r="C807" s="4"/>
      <c r="D807" s="4"/>
      <c r="E807" s="9">
        <v>182</v>
      </c>
      <c r="F807" s="4" t="s">
        <v>14</v>
      </c>
      <c r="G807" s="4"/>
      <c r="H807" s="4"/>
      <c r="I807" s="4" t="s">
        <v>14</v>
      </c>
      <c r="J807" s="4"/>
      <c r="K807" s="9" t="s">
        <v>742</v>
      </c>
      <c r="L807" s="10">
        <v>43869</v>
      </c>
      <c r="M807" s="4"/>
      <c r="N807" s="1">
        <v>1</v>
      </c>
      <c r="O807" s="4"/>
    </row>
    <row r="808" spans="1:15" ht="30" customHeight="1" thickBot="1" x14ac:dyDescent="0.35">
      <c r="A808" s="8">
        <v>43869.489942129629</v>
      </c>
      <c r="B808" s="4" t="s">
        <v>9</v>
      </c>
      <c r="C808" s="4"/>
      <c r="D808" s="4"/>
      <c r="E808" s="9">
        <v>78</v>
      </c>
      <c r="F808" s="4" t="s">
        <v>14</v>
      </c>
      <c r="G808" s="4"/>
      <c r="H808" s="4"/>
      <c r="I808" s="4" t="s">
        <v>14</v>
      </c>
      <c r="J808" s="4"/>
      <c r="K808" s="9" t="s">
        <v>743</v>
      </c>
      <c r="L808" s="10">
        <v>43869</v>
      </c>
      <c r="M808" s="4"/>
      <c r="N808" s="1">
        <v>1</v>
      </c>
      <c r="O808" s="4"/>
    </row>
    <row r="809" spans="1:15" ht="30" customHeight="1" thickBot="1" x14ac:dyDescent="0.35">
      <c r="A809" s="8">
        <v>43869.490324074075</v>
      </c>
      <c r="B809" s="4" t="s">
        <v>9</v>
      </c>
      <c r="C809" s="4"/>
      <c r="D809" s="4"/>
      <c r="E809" s="9">
        <v>22</v>
      </c>
      <c r="F809" s="4" t="s">
        <v>10</v>
      </c>
      <c r="G809" s="4" t="s">
        <v>24</v>
      </c>
      <c r="H809" s="4"/>
      <c r="I809" s="4"/>
      <c r="J809" s="4"/>
      <c r="K809" s="9" t="s">
        <v>744</v>
      </c>
      <c r="L809" s="10">
        <v>43869</v>
      </c>
      <c r="M809" s="4"/>
      <c r="N809" s="1">
        <v>1</v>
      </c>
      <c r="O809" s="4"/>
    </row>
    <row r="810" spans="1:15" ht="30" customHeight="1" thickBot="1" x14ac:dyDescent="0.35">
      <c r="A810" s="8">
        <v>43869.491377314815</v>
      </c>
      <c r="B810" s="4" t="s">
        <v>9</v>
      </c>
      <c r="C810" s="4"/>
      <c r="D810" s="4"/>
      <c r="E810" s="9">
        <v>46</v>
      </c>
      <c r="F810" s="4" t="s">
        <v>114</v>
      </c>
      <c r="G810" s="4"/>
      <c r="H810" s="4"/>
      <c r="I810" s="4"/>
      <c r="J810" s="4" t="s">
        <v>30</v>
      </c>
      <c r="K810" s="9" t="s">
        <v>745</v>
      </c>
      <c r="L810" s="10">
        <v>43868</v>
      </c>
      <c r="M810" s="4"/>
      <c r="N810" s="1">
        <v>1</v>
      </c>
      <c r="O810" s="4"/>
    </row>
    <row r="811" spans="1:15" ht="30" customHeight="1" thickBot="1" x14ac:dyDescent="0.35">
      <c r="A811" s="8">
        <v>43869.491736111115</v>
      </c>
      <c r="B811" s="4" t="s">
        <v>9</v>
      </c>
      <c r="C811" s="4"/>
      <c r="D811" s="4"/>
      <c r="E811" s="9">
        <v>90</v>
      </c>
      <c r="F811" s="4" t="s">
        <v>14</v>
      </c>
      <c r="G811" s="4"/>
      <c r="H811" s="4"/>
      <c r="I811" s="4" t="s">
        <v>14</v>
      </c>
      <c r="J811" s="4"/>
      <c r="K811" s="9" t="s">
        <v>746</v>
      </c>
      <c r="L811" s="10">
        <v>43868</v>
      </c>
      <c r="M811" s="4"/>
      <c r="N811" s="1">
        <v>1</v>
      </c>
      <c r="O811" s="4"/>
    </row>
    <row r="812" spans="1:15" ht="30" customHeight="1" thickBot="1" x14ac:dyDescent="0.35">
      <c r="A812" s="8">
        <v>43870.873622685183</v>
      </c>
      <c r="B812" s="4" t="s">
        <v>9</v>
      </c>
      <c r="C812" s="4"/>
      <c r="D812" s="4"/>
      <c r="E812" s="9">
        <v>11</v>
      </c>
      <c r="F812" s="4" t="s">
        <v>20</v>
      </c>
      <c r="G812" s="4"/>
      <c r="H812" s="4" t="s">
        <v>84</v>
      </c>
      <c r="I812" s="4"/>
      <c r="J812" s="4"/>
      <c r="K812" s="9" t="s">
        <v>747</v>
      </c>
      <c r="L812" s="10">
        <v>43870</v>
      </c>
      <c r="M812" s="4"/>
      <c r="N812" s="1">
        <v>1</v>
      </c>
      <c r="O812" s="4"/>
    </row>
    <row r="813" spans="1:15" ht="30" customHeight="1" thickBot="1" x14ac:dyDescent="0.35">
      <c r="A813" s="8">
        <v>43870.873981481483</v>
      </c>
      <c r="B813" s="4" t="s">
        <v>9</v>
      </c>
      <c r="C813" s="4"/>
      <c r="D813" s="4"/>
      <c r="E813" s="9">
        <v>100</v>
      </c>
      <c r="F813" s="4" t="s">
        <v>10</v>
      </c>
      <c r="G813" s="4" t="s">
        <v>24</v>
      </c>
      <c r="H813" s="4"/>
      <c r="I813" s="4"/>
      <c r="J813" s="4"/>
      <c r="K813" s="9" t="s">
        <v>748</v>
      </c>
      <c r="L813" s="10">
        <v>43870</v>
      </c>
      <c r="M813" s="4"/>
      <c r="N813" s="1">
        <v>1</v>
      </c>
      <c r="O813" s="4"/>
    </row>
    <row r="814" spans="1:15" ht="30" customHeight="1" thickBot="1" x14ac:dyDescent="0.35">
      <c r="A814" s="8">
        <v>43870.874409722222</v>
      </c>
      <c r="B814" s="4" t="s">
        <v>9</v>
      </c>
      <c r="C814" s="4"/>
      <c r="D814" s="4"/>
      <c r="E814" s="9">
        <v>16</v>
      </c>
      <c r="F814" s="4" t="s">
        <v>20</v>
      </c>
      <c r="G814" s="4"/>
      <c r="H814" s="4" t="s">
        <v>84</v>
      </c>
      <c r="I814" s="4"/>
      <c r="J814" s="4"/>
      <c r="K814" s="9" t="s">
        <v>749</v>
      </c>
      <c r="L814" s="10">
        <v>43870</v>
      </c>
      <c r="M814" s="4"/>
      <c r="N814" s="1">
        <v>1</v>
      </c>
      <c r="O814" s="4"/>
    </row>
    <row r="815" spans="1:15" ht="30" customHeight="1" thickBot="1" x14ac:dyDescent="0.35">
      <c r="A815" s="8">
        <v>43871.297210648147</v>
      </c>
      <c r="B815" s="4" t="s">
        <v>17</v>
      </c>
      <c r="C815" s="9">
        <v>1096</v>
      </c>
      <c r="D815" s="9" t="s">
        <v>750</v>
      </c>
      <c r="E815" s="4"/>
      <c r="F815" s="4"/>
      <c r="G815" s="4"/>
      <c r="H815" s="4"/>
      <c r="I815" s="4"/>
      <c r="J815" s="4"/>
      <c r="K815" s="9" t="s">
        <v>751</v>
      </c>
      <c r="L815" s="10">
        <v>43871</v>
      </c>
      <c r="M815" s="4"/>
      <c r="N815" s="1">
        <v>1</v>
      </c>
      <c r="O815" s="4"/>
    </row>
    <row r="816" spans="1:15" ht="30" customHeight="1" thickBot="1" x14ac:dyDescent="0.35">
      <c r="A816" s="8">
        <v>43871.298043981478</v>
      </c>
      <c r="B816" s="4" t="s">
        <v>17</v>
      </c>
      <c r="C816" s="9">
        <v>1096</v>
      </c>
      <c r="D816" s="9" t="s">
        <v>750</v>
      </c>
      <c r="E816" s="4"/>
      <c r="F816" s="4"/>
      <c r="G816" s="4"/>
      <c r="H816" s="4"/>
      <c r="I816" s="4"/>
      <c r="J816" s="4"/>
      <c r="K816" s="9" t="s">
        <v>752</v>
      </c>
      <c r="L816" s="10">
        <v>43839</v>
      </c>
      <c r="M816" s="4"/>
      <c r="N816" s="1">
        <v>1</v>
      </c>
      <c r="O816" s="4"/>
    </row>
    <row r="817" spans="1:15" ht="30" customHeight="1" thickBot="1" x14ac:dyDescent="0.35">
      <c r="A817" s="8">
        <v>43871.29891203704</v>
      </c>
      <c r="B817" s="4" t="s">
        <v>9</v>
      </c>
      <c r="C817" s="4"/>
      <c r="D817" s="4"/>
      <c r="E817" s="9">
        <v>4.17</v>
      </c>
      <c r="F817" s="4" t="s">
        <v>20</v>
      </c>
      <c r="G817" s="4"/>
      <c r="H817" s="4" t="s">
        <v>74</v>
      </c>
      <c r="I817" s="4"/>
      <c r="J817" s="4"/>
      <c r="K817" s="9" t="s">
        <v>753</v>
      </c>
      <c r="L817" s="10">
        <v>43870</v>
      </c>
      <c r="M817" s="4"/>
      <c r="N817" s="1">
        <v>1</v>
      </c>
      <c r="O817" s="4"/>
    </row>
    <row r="818" spans="1:15" ht="30" customHeight="1" thickBot="1" x14ac:dyDescent="0.35">
      <c r="A818" s="8">
        <v>43871.299780092595</v>
      </c>
      <c r="B818" s="4" t="s">
        <v>9</v>
      </c>
      <c r="C818" s="4"/>
      <c r="D818" s="4"/>
      <c r="E818" s="9">
        <v>50</v>
      </c>
      <c r="F818" s="4" t="s">
        <v>14</v>
      </c>
      <c r="G818" s="4"/>
      <c r="H818" s="4"/>
      <c r="I818" s="4" t="s">
        <v>254</v>
      </c>
      <c r="J818" s="4"/>
      <c r="K818" s="9" t="s">
        <v>754</v>
      </c>
      <c r="L818" s="10">
        <v>43870</v>
      </c>
      <c r="M818" s="4"/>
      <c r="N818" s="1">
        <v>1</v>
      </c>
      <c r="O818" s="4"/>
    </row>
    <row r="819" spans="1:15" ht="30" customHeight="1" thickBot="1" x14ac:dyDescent="0.35">
      <c r="A819" s="8">
        <v>43871.300474537034</v>
      </c>
      <c r="B819" s="4" t="s">
        <v>9</v>
      </c>
      <c r="C819" s="4"/>
      <c r="D819" s="4"/>
      <c r="E819" s="9">
        <v>200</v>
      </c>
      <c r="F819" s="4" t="s">
        <v>10</v>
      </c>
      <c r="G819" s="4" t="s">
        <v>10</v>
      </c>
      <c r="H819" s="4"/>
      <c r="I819" s="4"/>
      <c r="J819" s="4"/>
      <c r="K819" s="9" t="s">
        <v>755</v>
      </c>
      <c r="L819" s="10">
        <v>43869</v>
      </c>
      <c r="M819" s="4"/>
      <c r="N819" s="1">
        <v>1</v>
      </c>
      <c r="O819" s="4"/>
    </row>
    <row r="820" spans="1:15" ht="30" customHeight="1" thickBot="1" x14ac:dyDescent="0.35">
      <c r="A820" s="8">
        <v>43871.300844907404</v>
      </c>
      <c r="B820" s="4" t="s">
        <v>9</v>
      </c>
      <c r="C820" s="4"/>
      <c r="D820" s="4"/>
      <c r="E820" s="9">
        <v>30</v>
      </c>
      <c r="F820" s="4" t="s">
        <v>20</v>
      </c>
      <c r="G820" s="4"/>
      <c r="H820" s="4" t="s">
        <v>30</v>
      </c>
      <c r="I820" s="4"/>
      <c r="J820" s="4"/>
      <c r="K820" s="9" t="s">
        <v>132</v>
      </c>
      <c r="L820" s="10">
        <v>43869</v>
      </c>
      <c r="M820" s="4"/>
      <c r="N820" s="1">
        <v>5</v>
      </c>
      <c r="O820" s="4"/>
    </row>
    <row r="821" spans="1:15" ht="30" customHeight="1" thickBot="1" x14ac:dyDescent="0.35">
      <c r="A821" s="8">
        <v>43871.301122685189</v>
      </c>
      <c r="B821" s="4" t="s">
        <v>9</v>
      </c>
      <c r="C821" s="4"/>
      <c r="D821" s="4"/>
      <c r="E821" s="9">
        <v>20</v>
      </c>
      <c r="F821" s="4" t="s">
        <v>20</v>
      </c>
      <c r="G821" s="4"/>
      <c r="H821" s="4" t="s">
        <v>45</v>
      </c>
      <c r="I821" s="4"/>
      <c r="J821" s="4"/>
      <c r="K821" s="4" t="s">
        <v>99</v>
      </c>
      <c r="L821" s="10">
        <v>43869</v>
      </c>
      <c r="M821" s="4"/>
      <c r="N821" s="1">
        <v>119</v>
      </c>
      <c r="O821" s="4"/>
    </row>
    <row r="822" spans="1:15" ht="30" customHeight="1" thickBot="1" x14ac:dyDescent="0.35">
      <c r="A822" s="8">
        <v>43871.904374999998</v>
      </c>
      <c r="B822" s="4" t="s">
        <v>9</v>
      </c>
      <c r="C822" s="4"/>
      <c r="D822" s="4"/>
      <c r="E822" s="9">
        <v>50</v>
      </c>
      <c r="F822" s="4" t="s">
        <v>14</v>
      </c>
      <c r="G822" s="4"/>
      <c r="H822" s="4"/>
      <c r="I822" s="4" t="s">
        <v>14</v>
      </c>
      <c r="J822" s="4"/>
      <c r="K822" s="9" t="s">
        <v>756</v>
      </c>
      <c r="L822" s="10">
        <v>43871</v>
      </c>
      <c r="M822" s="4"/>
      <c r="N822" s="1">
        <v>1</v>
      </c>
      <c r="O822" s="4"/>
    </row>
    <row r="823" spans="1:15" ht="30" customHeight="1" thickBot="1" x14ac:dyDescent="0.35">
      <c r="A823" s="8">
        <v>43871.904768518521</v>
      </c>
      <c r="B823" s="4" t="s">
        <v>9</v>
      </c>
      <c r="C823" s="4"/>
      <c r="D823" s="4"/>
      <c r="E823" s="9">
        <v>37.64</v>
      </c>
      <c r="F823" s="4" t="s">
        <v>14</v>
      </c>
      <c r="G823" s="4"/>
      <c r="H823" s="4"/>
      <c r="I823" s="4" t="s">
        <v>14</v>
      </c>
      <c r="J823" s="4"/>
      <c r="K823" s="9" t="s">
        <v>757</v>
      </c>
      <c r="L823" s="10">
        <v>43871</v>
      </c>
      <c r="M823" s="4"/>
      <c r="N823" s="1">
        <v>1</v>
      </c>
      <c r="O823" s="4"/>
    </row>
    <row r="824" spans="1:15" ht="30" customHeight="1" thickBot="1" x14ac:dyDescent="0.35">
      <c r="A824" s="8">
        <v>43871.905115740738</v>
      </c>
      <c r="B824" s="4" t="s">
        <v>9</v>
      </c>
      <c r="C824" s="4"/>
      <c r="D824" s="4"/>
      <c r="E824" s="9">
        <v>30</v>
      </c>
      <c r="F824" s="4" t="s">
        <v>14</v>
      </c>
      <c r="G824" s="4"/>
      <c r="H824" s="4"/>
      <c r="I824" s="4" t="s">
        <v>14</v>
      </c>
      <c r="J824" s="4"/>
      <c r="K824" s="9" t="s">
        <v>758</v>
      </c>
      <c r="L824" s="10">
        <v>43871</v>
      </c>
      <c r="M824" s="4"/>
      <c r="N824" s="1">
        <v>1</v>
      </c>
      <c r="O824" s="4"/>
    </row>
    <row r="825" spans="1:15" ht="30" customHeight="1" thickBot="1" x14ac:dyDescent="0.35">
      <c r="A825" s="8">
        <v>43871.905451388891</v>
      </c>
      <c r="B825" s="4" t="s">
        <v>9</v>
      </c>
      <c r="C825" s="4"/>
      <c r="D825" s="4"/>
      <c r="E825" s="9">
        <v>25</v>
      </c>
      <c r="F825" s="4" t="s">
        <v>14</v>
      </c>
      <c r="G825" s="4"/>
      <c r="H825" s="4"/>
      <c r="I825" s="4" t="s">
        <v>14</v>
      </c>
      <c r="J825" s="4"/>
      <c r="K825" s="9" t="s">
        <v>759</v>
      </c>
      <c r="L825" s="10">
        <v>43871</v>
      </c>
      <c r="M825" s="4"/>
      <c r="N825" s="1">
        <v>1</v>
      </c>
      <c r="O825" s="4"/>
    </row>
    <row r="826" spans="1:15" ht="30" customHeight="1" thickBot="1" x14ac:dyDescent="0.35">
      <c r="A826" s="8">
        <v>43872.959421296298</v>
      </c>
      <c r="B826" s="4" t="s">
        <v>9</v>
      </c>
      <c r="C826" s="4"/>
      <c r="D826" s="4"/>
      <c r="E826" s="9">
        <v>34</v>
      </c>
      <c r="F826" s="4" t="s">
        <v>14</v>
      </c>
      <c r="G826" s="4"/>
      <c r="H826" s="4"/>
      <c r="I826" s="4" t="s">
        <v>14</v>
      </c>
      <c r="J826" s="4"/>
      <c r="K826" s="9" t="s">
        <v>760</v>
      </c>
      <c r="L826" s="10">
        <v>43872</v>
      </c>
      <c r="M826" s="4"/>
      <c r="N826" s="1">
        <v>1</v>
      </c>
      <c r="O826" s="4"/>
    </row>
    <row r="827" spans="1:15" ht="30" customHeight="1" thickBot="1" x14ac:dyDescent="0.35">
      <c r="A827" s="8">
        <v>43872.959768518522</v>
      </c>
      <c r="B827" s="4" t="s">
        <v>9</v>
      </c>
      <c r="C827" s="4"/>
      <c r="D827" s="4"/>
      <c r="E827" s="9">
        <v>21</v>
      </c>
      <c r="F827" s="4" t="s">
        <v>60</v>
      </c>
      <c r="G827" s="4"/>
      <c r="H827" s="4"/>
      <c r="I827" s="4"/>
      <c r="J827" s="4"/>
      <c r="K827" s="9" t="s">
        <v>761</v>
      </c>
      <c r="L827" s="10">
        <v>43872</v>
      </c>
      <c r="M827" s="4"/>
      <c r="N827" s="1">
        <v>1</v>
      </c>
      <c r="O827" s="4"/>
    </row>
    <row r="828" spans="1:15" ht="30" customHeight="1" thickBot="1" x14ac:dyDescent="0.35">
      <c r="A828" s="8">
        <v>43872.960266203707</v>
      </c>
      <c r="B828" s="4" t="s">
        <v>9</v>
      </c>
      <c r="C828" s="4"/>
      <c r="D828" s="4"/>
      <c r="E828" s="9">
        <v>150</v>
      </c>
      <c r="F828" s="4" t="s">
        <v>20</v>
      </c>
      <c r="G828" s="4"/>
      <c r="H828" s="4" t="s">
        <v>30</v>
      </c>
      <c r="I828" s="4"/>
      <c r="J828" s="4"/>
      <c r="K828" s="9" t="s">
        <v>762</v>
      </c>
      <c r="L828" s="10">
        <v>43872</v>
      </c>
      <c r="M828" s="4"/>
      <c r="N828" s="1">
        <v>1</v>
      </c>
      <c r="O828" s="4"/>
    </row>
    <row r="829" spans="1:15" ht="30" customHeight="1" thickBot="1" x14ac:dyDescent="0.35">
      <c r="A829" s="8">
        <v>43875.59710648148</v>
      </c>
      <c r="B829" s="4" t="s">
        <v>9</v>
      </c>
      <c r="C829" s="4"/>
      <c r="D829" s="4"/>
      <c r="E829" s="9">
        <v>150</v>
      </c>
      <c r="F829" s="4" t="s">
        <v>60</v>
      </c>
      <c r="G829" s="4"/>
      <c r="H829" s="4"/>
      <c r="I829" s="4"/>
      <c r="J829" s="4"/>
      <c r="K829" s="9" t="s">
        <v>763</v>
      </c>
      <c r="L829" s="10">
        <v>43875</v>
      </c>
      <c r="M829" s="4"/>
      <c r="N829" s="1">
        <v>1</v>
      </c>
      <c r="O829" s="4"/>
    </row>
    <row r="830" spans="1:15" ht="30" customHeight="1" thickBot="1" x14ac:dyDescent="0.35">
      <c r="A830" s="8">
        <v>43875.597500000003</v>
      </c>
      <c r="B830" s="4" t="s">
        <v>9</v>
      </c>
      <c r="C830" s="4"/>
      <c r="D830" s="4"/>
      <c r="E830" s="9">
        <v>114.71</v>
      </c>
      <c r="F830" s="4" t="s">
        <v>10</v>
      </c>
      <c r="G830" s="4" t="s">
        <v>10</v>
      </c>
      <c r="H830" s="4"/>
      <c r="I830" s="4"/>
      <c r="J830" s="4"/>
      <c r="K830" s="9" t="s">
        <v>764</v>
      </c>
      <c r="L830" s="10">
        <v>43875</v>
      </c>
      <c r="M830" s="4"/>
      <c r="N830" s="1">
        <v>1</v>
      </c>
      <c r="O830" s="4"/>
    </row>
    <row r="831" spans="1:15" ht="30" customHeight="1" thickBot="1" x14ac:dyDescent="0.35">
      <c r="A831" s="8">
        <v>43875.598599537036</v>
      </c>
      <c r="B831" s="4" t="s">
        <v>9</v>
      </c>
      <c r="C831" s="4"/>
      <c r="D831" s="4"/>
      <c r="E831" s="9">
        <v>24</v>
      </c>
      <c r="F831" s="4" t="s">
        <v>10</v>
      </c>
      <c r="G831" s="4" t="s">
        <v>24</v>
      </c>
      <c r="H831" s="4"/>
      <c r="I831" s="4"/>
      <c r="J831" s="4"/>
      <c r="K831" s="9" t="s">
        <v>765</v>
      </c>
      <c r="L831" s="10">
        <v>43875</v>
      </c>
      <c r="M831" s="4"/>
      <c r="N831" s="1">
        <v>1</v>
      </c>
      <c r="O831" s="4"/>
    </row>
    <row r="832" spans="1:15" ht="30" customHeight="1" thickBot="1" x14ac:dyDescent="0.35">
      <c r="A832" s="8">
        <v>43875.599085648151</v>
      </c>
      <c r="B832" s="4" t="s">
        <v>9</v>
      </c>
      <c r="C832" s="4"/>
      <c r="D832" s="4"/>
      <c r="E832" s="9">
        <v>205</v>
      </c>
      <c r="F832" s="4" t="s">
        <v>60</v>
      </c>
      <c r="G832" s="4"/>
      <c r="H832" s="4"/>
      <c r="I832" s="4"/>
      <c r="J832" s="4"/>
      <c r="K832" s="9" t="s">
        <v>766</v>
      </c>
      <c r="L832" s="10">
        <v>43874</v>
      </c>
      <c r="M832" s="4"/>
      <c r="N832" s="1">
        <v>1</v>
      </c>
      <c r="O832" s="4"/>
    </row>
    <row r="833" spans="1:15" ht="30" customHeight="1" thickBot="1" x14ac:dyDescent="0.35">
      <c r="A833" s="8">
        <v>43875.599537037036</v>
      </c>
      <c r="B833" s="4" t="s">
        <v>9</v>
      </c>
      <c r="C833" s="4"/>
      <c r="D833" s="4"/>
      <c r="E833" s="9">
        <v>44.75</v>
      </c>
      <c r="F833" s="4" t="s">
        <v>60</v>
      </c>
      <c r="G833" s="4"/>
      <c r="H833" s="4"/>
      <c r="I833" s="4"/>
      <c r="J833" s="4"/>
      <c r="K833" s="9" t="s">
        <v>767</v>
      </c>
      <c r="L833" s="10">
        <v>43874</v>
      </c>
      <c r="M833" s="4"/>
      <c r="N833" s="1">
        <v>1</v>
      </c>
      <c r="O833" s="4"/>
    </row>
    <row r="834" spans="1:15" ht="30" customHeight="1" thickBot="1" x14ac:dyDescent="0.35">
      <c r="A834" s="8">
        <v>43875.600138888891</v>
      </c>
      <c r="B834" s="4" t="s">
        <v>9</v>
      </c>
      <c r="C834" s="4"/>
      <c r="D834" s="4"/>
      <c r="E834" s="9">
        <v>3</v>
      </c>
      <c r="F834" s="4" t="s">
        <v>14</v>
      </c>
      <c r="G834" s="4"/>
      <c r="H834" s="4"/>
      <c r="I834" s="4" t="s">
        <v>100</v>
      </c>
      <c r="J834" s="4"/>
      <c r="K834" s="9" t="s">
        <v>768</v>
      </c>
      <c r="L834" s="10">
        <v>43873</v>
      </c>
      <c r="M834" s="4"/>
      <c r="N834" s="1">
        <v>1</v>
      </c>
      <c r="O834" s="4"/>
    </row>
    <row r="835" spans="1:15" ht="30" customHeight="1" thickBot="1" x14ac:dyDescent="0.35">
      <c r="A835" s="8">
        <v>43875.600798611114</v>
      </c>
      <c r="B835" s="4" t="s">
        <v>9</v>
      </c>
      <c r="C835" s="4"/>
      <c r="D835" s="4"/>
      <c r="E835" s="9">
        <v>65</v>
      </c>
      <c r="F835" s="4" t="s">
        <v>20</v>
      </c>
      <c r="G835" s="4"/>
      <c r="H835" s="4" t="s">
        <v>74</v>
      </c>
      <c r="I835" s="4"/>
      <c r="J835" s="4"/>
      <c r="K835" s="9" t="s">
        <v>769</v>
      </c>
      <c r="L835" s="10">
        <v>43872</v>
      </c>
      <c r="M835" s="4"/>
      <c r="N835" s="1">
        <v>1</v>
      </c>
      <c r="O835" s="4"/>
    </row>
    <row r="836" spans="1:15" ht="30" customHeight="1" thickBot="1" x14ac:dyDescent="0.35">
      <c r="A836" s="8">
        <v>43875.601342592592</v>
      </c>
      <c r="B836" s="4" t="s">
        <v>9</v>
      </c>
      <c r="C836" s="4"/>
      <c r="D836" s="4"/>
      <c r="E836" s="9">
        <v>200</v>
      </c>
      <c r="F836" s="4" t="s">
        <v>10</v>
      </c>
      <c r="G836" s="4" t="s">
        <v>10</v>
      </c>
      <c r="H836" s="4"/>
      <c r="I836" s="4"/>
      <c r="J836" s="4"/>
      <c r="K836" s="9">
        <v>200</v>
      </c>
      <c r="L836" s="10">
        <v>43873</v>
      </c>
      <c r="M836" s="4"/>
      <c r="N836" s="1">
        <v>3</v>
      </c>
      <c r="O836" s="4"/>
    </row>
    <row r="837" spans="1:15" ht="30" customHeight="1" thickBot="1" x14ac:dyDescent="0.35">
      <c r="A837" s="8">
        <v>43875.602141203701</v>
      </c>
      <c r="B837" s="4" t="s">
        <v>9</v>
      </c>
      <c r="C837" s="4"/>
      <c r="D837" s="4"/>
      <c r="E837" s="9">
        <v>8</v>
      </c>
      <c r="F837" s="4" t="s">
        <v>20</v>
      </c>
      <c r="G837" s="4"/>
      <c r="H837" s="4" t="s">
        <v>84</v>
      </c>
      <c r="I837" s="4"/>
      <c r="J837" s="4"/>
      <c r="K837" s="12" t="s">
        <v>770</v>
      </c>
      <c r="L837" s="10">
        <v>43872</v>
      </c>
      <c r="M837" s="4"/>
      <c r="N837" s="1">
        <v>1</v>
      </c>
      <c r="O837" s="4"/>
    </row>
    <row r="838" spans="1:15" ht="30" customHeight="1" thickBot="1" x14ac:dyDescent="0.35">
      <c r="A838" s="8">
        <v>43875.602534722224</v>
      </c>
      <c r="B838" s="4" t="s">
        <v>9</v>
      </c>
      <c r="C838" s="4"/>
      <c r="D838" s="4"/>
      <c r="E838" s="9">
        <v>12</v>
      </c>
      <c r="F838" s="4" t="s">
        <v>20</v>
      </c>
      <c r="G838" s="4"/>
      <c r="H838" s="4" t="s">
        <v>84</v>
      </c>
      <c r="I838" s="4"/>
      <c r="J838" s="4"/>
      <c r="K838" s="9" t="s">
        <v>771</v>
      </c>
      <c r="L838" s="10">
        <v>43872</v>
      </c>
      <c r="M838" s="4"/>
      <c r="N838" s="1">
        <v>1</v>
      </c>
      <c r="O838" s="4"/>
    </row>
    <row r="839" spans="1:15" ht="30" customHeight="1" thickBot="1" x14ac:dyDescent="0.35">
      <c r="A839" s="8">
        <v>43875.602835648147</v>
      </c>
      <c r="B839" s="4" t="s">
        <v>9</v>
      </c>
      <c r="C839" s="4"/>
      <c r="D839" s="4"/>
      <c r="E839" s="9">
        <v>28</v>
      </c>
      <c r="F839" s="4" t="s">
        <v>10</v>
      </c>
      <c r="G839" s="4" t="s">
        <v>24</v>
      </c>
      <c r="H839" s="4"/>
      <c r="I839" s="4"/>
      <c r="J839" s="4"/>
      <c r="K839" s="9" t="s">
        <v>772</v>
      </c>
      <c r="L839" s="10">
        <v>43872</v>
      </c>
      <c r="M839" s="4"/>
      <c r="N839" s="1">
        <v>1</v>
      </c>
      <c r="O839" s="4"/>
    </row>
    <row r="840" spans="1:15" ht="30" customHeight="1" thickBot="1" x14ac:dyDescent="0.35">
      <c r="A840" s="8">
        <v>43875.603229166663</v>
      </c>
      <c r="B840" s="4" t="s">
        <v>9</v>
      </c>
      <c r="C840" s="4"/>
      <c r="D840" s="4"/>
      <c r="E840" s="9">
        <v>2</v>
      </c>
      <c r="F840" s="4" t="s">
        <v>20</v>
      </c>
      <c r="G840" s="4"/>
      <c r="H840" s="4" t="s">
        <v>30</v>
      </c>
      <c r="I840" s="4"/>
      <c r="J840" s="4"/>
      <c r="K840" s="9" t="s">
        <v>773</v>
      </c>
      <c r="L840" s="10">
        <v>43872</v>
      </c>
      <c r="M840" s="4"/>
      <c r="N840" s="1">
        <v>1</v>
      </c>
      <c r="O840" s="4"/>
    </row>
    <row r="841" spans="1:15" ht="30" customHeight="1" thickBot="1" x14ac:dyDescent="0.35">
      <c r="A841" s="8">
        <v>43875.603831018518</v>
      </c>
      <c r="B841" s="4" t="s">
        <v>9</v>
      </c>
      <c r="C841" s="4"/>
      <c r="D841" s="4"/>
      <c r="E841" s="9">
        <v>104</v>
      </c>
      <c r="F841" s="4" t="s">
        <v>20</v>
      </c>
      <c r="G841" s="4"/>
      <c r="H841" s="4" t="s">
        <v>22</v>
      </c>
      <c r="I841" s="4"/>
      <c r="J841" s="4"/>
      <c r="K841" s="9" t="s">
        <v>774</v>
      </c>
      <c r="L841" s="10">
        <v>43871</v>
      </c>
      <c r="M841" s="4"/>
      <c r="N841" s="1">
        <v>1</v>
      </c>
      <c r="O841" s="4"/>
    </row>
    <row r="842" spans="1:15" ht="30" customHeight="1" thickBot="1" x14ac:dyDescent="0.35">
      <c r="A842" s="8">
        <v>43875.604386574072</v>
      </c>
      <c r="B842" s="4" t="s">
        <v>9</v>
      </c>
      <c r="C842" s="4"/>
      <c r="D842" s="4"/>
      <c r="E842" s="9">
        <v>18</v>
      </c>
      <c r="F842" s="4" t="s">
        <v>20</v>
      </c>
      <c r="G842" s="4"/>
      <c r="H842" s="4" t="s">
        <v>74</v>
      </c>
      <c r="I842" s="4"/>
      <c r="J842" s="4"/>
      <c r="K842" s="9" t="s">
        <v>775</v>
      </c>
      <c r="L842" s="10">
        <v>43871</v>
      </c>
      <c r="M842" s="4"/>
      <c r="N842" s="1">
        <v>1</v>
      </c>
      <c r="O842" s="4"/>
    </row>
    <row r="843" spans="1:15" ht="30" customHeight="1" thickBot="1" x14ac:dyDescent="0.35">
      <c r="A843" s="8">
        <v>43875.604722222219</v>
      </c>
      <c r="B843" s="4" t="s">
        <v>9</v>
      </c>
      <c r="C843" s="4"/>
      <c r="D843" s="4"/>
      <c r="E843" s="9">
        <v>29</v>
      </c>
      <c r="F843" s="4" t="s">
        <v>20</v>
      </c>
      <c r="G843" s="4"/>
      <c r="H843" s="4" t="s">
        <v>84</v>
      </c>
      <c r="I843" s="4"/>
      <c r="J843" s="4"/>
      <c r="K843" s="9" t="s">
        <v>776</v>
      </c>
      <c r="L843" s="10">
        <v>43871</v>
      </c>
      <c r="M843" s="4"/>
      <c r="N843" s="1">
        <v>1</v>
      </c>
      <c r="O843" s="4"/>
    </row>
    <row r="844" spans="1:15" ht="30" customHeight="1" thickBot="1" x14ac:dyDescent="0.35">
      <c r="A844" s="8">
        <v>43875.605115740742</v>
      </c>
      <c r="B844" s="4" t="s">
        <v>9</v>
      </c>
      <c r="C844" s="4"/>
      <c r="D844" s="4"/>
      <c r="E844" s="9">
        <v>16</v>
      </c>
      <c r="F844" s="4" t="s">
        <v>20</v>
      </c>
      <c r="G844" s="4"/>
      <c r="H844" s="4" t="s">
        <v>84</v>
      </c>
      <c r="I844" s="4"/>
      <c r="J844" s="4"/>
      <c r="K844" s="9" t="s">
        <v>777</v>
      </c>
      <c r="L844" s="10">
        <v>43871</v>
      </c>
      <c r="M844" s="4"/>
      <c r="N844" s="1">
        <v>1</v>
      </c>
      <c r="O844" s="4"/>
    </row>
    <row r="845" spans="1:15" ht="30" customHeight="1" thickBot="1" x14ac:dyDescent="0.35">
      <c r="A845" s="8">
        <v>43875.605462962965</v>
      </c>
      <c r="B845" s="4" t="s">
        <v>9</v>
      </c>
      <c r="C845" s="4"/>
      <c r="D845" s="4"/>
      <c r="E845" s="9">
        <v>14</v>
      </c>
      <c r="F845" s="4" t="s">
        <v>20</v>
      </c>
      <c r="G845" s="4"/>
      <c r="H845" s="4" t="s">
        <v>84</v>
      </c>
      <c r="I845" s="4"/>
      <c r="J845" s="4"/>
      <c r="K845" s="9" t="s">
        <v>778</v>
      </c>
      <c r="L845" s="10">
        <v>43871</v>
      </c>
      <c r="M845" s="4"/>
      <c r="N845" s="1">
        <v>1</v>
      </c>
      <c r="O845" s="4"/>
    </row>
    <row r="846" spans="1:15" ht="30" customHeight="1" thickBot="1" x14ac:dyDescent="0.35">
      <c r="A846" s="8">
        <v>43875.609907407408</v>
      </c>
      <c r="B846" s="4" t="s">
        <v>9</v>
      </c>
      <c r="C846" s="4"/>
      <c r="D846" s="4"/>
      <c r="E846" s="9">
        <v>8.6</v>
      </c>
      <c r="F846" s="4" t="s">
        <v>20</v>
      </c>
      <c r="G846" s="4"/>
      <c r="H846" s="4" t="s">
        <v>74</v>
      </c>
      <c r="I846" s="4"/>
      <c r="J846" s="4"/>
      <c r="K846" s="9" t="s">
        <v>779</v>
      </c>
      <c r="L846" s="10">
        <v>43869</v>
      </c>
      <c r="M846" s="4"/>
      <c r="N846" s="1">
        <v>1</v>
      </c>
      <c r="O846" s="4"/>
    </row>
    <row r="847" spans="1:15" ht="30" customHeight="1" thickBot="1" x14ac:dyDescent="0.35">
      <c r="A847" s="8">
        <v>43875.610381944447</v>
      </c>
      <c r="B847" s="4" t="s">
        <v>9</v>
      </c>
      <c r="C847" s="4"/>
      <c r="D847" s="4"/>
      <c r="E847" s="9">
        <v>210</v>
      </c>
      <c r="F847" s="4" t="s">
        <v>14</v>
      </c>
      <c r="G847" s="4"/>
      <c r="H847" s="4"/>
      <c r="I847" s="4" t="s">
        <v>14</v>
      </c>
      <c r="J847" s="4"/>
      <c r="K847" s="9" t="s">
        <v>780</v>
      </c>
      <c r="L847" s="10">
        <v>43869</v>
      </c>
      <c r="M847" s="4"/>
      <c r="N847" s="1">
        <v>1</v>
      </c>
      <c r="O847" s="4"/>
    </row>
    <row r="848" spans="1:15" ht="30" customHeight="1" thickBot="1" x14ac:dyDescent="0.35">
      <c r="A848" s="8">
        <v>43875.610775462963</v>
      </c>
      <c r="B848" s="4" t="s">
        <v>9</v>
      </c>
      <c r="C848" s="4"/>
      <c r="D848" s="4"/>
      <c r="E848" s="9">
        <v>28</v>
      </c>
      <c r="F848" s="4" t="s">
        <v>14</v>
      </c>
      <c r="G848" s="4"/>
      <c r="H848" s="4"/>
      <c r="I848" s="4" t="s">
        <v>14</v>
      </c>
      <c r="J848" s="4"/>
      <c r="K848" s="9" t="s">
        <v>781</v>
      </c>
      <c r="L848" s="10">
        <v>43869</v>
      </c>
      <c r="M848" s="4"/>
      <c r="N848" s="1">
        <v>1</v>
      </c>
      <c r="O848" s="4"/>
    </row>
    <row r="849" spans="1:15" ht="30" customHeight="1" thickBot="1" x14ac:dyDescent="0.35">
      <c r="A849" s="8">
        <v>43875.611111111109</v>
      </c>
      <c r="B849" s="4" t="s">
        <v>9</v>
      </c>
      <c r="C849" s="4"/>
      <c r="D849" s="4"/>
      <c r="E849" s="9">
        <v>22</v>
      </c>
      <c r="F849" s="4" t="s">
        <v>14</v>
      </c>
      <c r="G849" s="4"/>
      <c r="H849" s="4"/>
      <c r="I849" s="4" t="s">
        <v>14</v>
      </c>
      <c r="J849" s="4"/>
      <c r="K849" s="9" t="s">
        <v>782</v>
      </c>
      <c r="L849" s="10">
        <v>43869</v>
      </c>
      <c r="M849" s="4"/>
      <c r="N849" s="1">
        <v>1</v>
      </c>
      <c r="O849" s="4"/>
    </row>
    <row r="850" spans="1:15" ht="30" customHeight="1" thickBot="1" x14ac:dyDescent="0.35">
      <c r="A850" s="8">
        <v>43875.61146990741</v>
      </c>
      <c r="B850" s="4" t="s">
        <v>9</v>
      </c>
      <c r="C850" s="4"/>
      <c r="D850" s="4"/>
      <c r="E850" s="9">
        <v>344</v>
      </c>
      <c r="F850" s="4" t="s">
        <v>14</v>
      </c>
      <c r="G850" s="4"/>
      <c r="H850" s="4"/>
      <c r="I850" s="4" t="s">
        <v>14</v>
      </c>
      <c r="J850" s="4"/>
      <c r="K850" s="9" t="s">
        <v>783</v>
      </c>
      <c r="L850" s="10">
        <v>43869</v>
      </c>
      <c r="M850" s="4"/>
      <c r="N850" s="1">
        <v>1</v>
      </c>
      <c r="O850" s="4"/>
    </row>
    <row r="851" spans="1:15" ht="30" customHeight="1" thickBot="1" x14ac:dyDescent="0.35">
      <c r="A851" s="8">
        <v>43875.614305555559</v>
      </c>
      <c r="B851" s="4" t="s">
        <v>9</v>
      </c>
      <c r="C851" s="4"/>
      <c r="D851" s="4"/>
      <c r="E851" s="9">
        <v>733.9</v>
      </c>
      <c r="F851" s="4" t="s">
        <v>14</v>
      </c>
      <c r="G851" s="4"/>
      <c r="H851" s="4"/>
      <c r="I851" s="4" t="s">
        <v>77</v>
      </c>
      <c r="J851" s="4"/>
      <c r="K851" s="9" t="s">
        <v>784</v>
      </c>
      <c r="L851" s="10">
        <v>43871</v>
      </c>
      <c r="M851" s="4"/>
      <c r="N851" s="1">
        <v>1</v>
      </c>
      <c r="O851" s="4"/>
    </row>
    <row r="852" spans="1:15" ht="30" customHeight="1" thickBot="1" x14ac:dyDescent="0.35">
      <c r="A852" s="8">
        <v>43875.614664351851</v>
      </c>
      <c r="B852" s="4" t="s">
        <v>9</v>
      </c>
      <c r="C852" s="4"/>
      <c r="D852" s="4"/>
      <c r="E852" s="9">
        <v>45.75</v>
      </c>
      <c r="F852" s="4" t="s">
        <v>14</v>
      </c>
      <c r="G852" s="4"/>
      <c r="H852" s="4"/>
      <c r="I852" s="4" t="s">
        <v>14</v>
      </c>
      <c r="J852" s="4"/>
      <c r="K852" s="9" t="s">
        <v>785</v>
      </c>
      <c r="L852" s="10">
        <v>43871</v>
      </c>
      <c r="M852" s="4"/>
      <c r="N852" s="1">
        <v>1</v>
      </c>
      <c r="O852" s="4"/>
    </row>
    <row r="853" spans="1:15" ht="30" customHeight="1" thickBot="1" x14ac:dyDescent="0.35">
      <c r="A853" s="8">
        <v>43875.69976851852</v>
      </c>
      <c r="B853" s="4" t="s">
        <v>9</v>
      </c>
      <c r="C853" s="4"/>
      <c r="D853" s="4"/>
      <c r="E853" s="9">
        <v>30</v>
      </c>
      <c r="F853" s="4" t="s">
        <v>10</v>
      </c>
      <c r="G853" s="4" t="s">
        <v>24</v>
      </c>
      <c r="H853" s="4"/>
      <c r="I853" s="4"/>
      <c r="J853" s="4"/>
      <c r="K853" s="9" t="s">
        <v>786</v>
      </c>
      <c r="L853" s="10">
        <v>43874</v>
      </c>
      <c r="M853" s="4"/>
      <c r="N853" s="1">
        <v>1</v>
      </c>
      <c r="O853" s="4"/>
    </row>
    <row r="854" spans="1:15" ht="30" customHeight="1" thickBot="1" x14ac:dyDescent="0.35">
      <c r="A854" s="8">
        <v>43875.700462962966</v>
      </c>
      <c r="B854" s="4" t="s">
        <v>9</v>
      </c>
      <c r="C854" s="4"/>
      <c r="D854" s="4"/>
      <c r="E854" s="9">
        <v>12</v>
      </c>
      <c r="F854" s="4" t="s">
        <v>10</v>
      </c>
      <c r="G854" s="4" t="s">
        <v>10</v>
      </c>
      <c r="H854" s="4"/>
      <c r="I854" s="4"/>
      <c r="J854" s="4"/>
      <c r="K854" s="9" t="s">
        <v>787</v>
      </c>
      <c r="L854" s="10">
        <v>43874</v>
      </c>
      <c r="M854" s="4"/>
      <c r="N854" s="1">
        <v>1</v>
      </c>
      <c r="O854" s="4"/>
    </row>
    <row r="855" spans="1:15" ht="30" customHeight="1" thickBot="1" x14ac:dyDescent="0.35">
      <c r="A855" s="8">
        <v>43875.844259259262</v>
      </c>
      <c r="B855" s="4" t="s">
        <v>9</v>
      </c>
      <c r="C855" s="4"/>
      <c r="D855" s="4"/>
      <c r="E855" s="9">
        <v>45</v>
      </c>
      <c r="F855" s="4" t="s">
        <v>14</v>
      </c>
      <c r="G855" s="4"/>
      <c r="H855" s="4"/>
      <c r="I855" s="4" t="s">
        <v>14</v>
      </c>
      <c r="J855" s="4"/>
      <c r="K855" s="9" t="s">
        <v>788</v>
      </c>
      <c r="L855" s="10">
        <v>43874</v>
      </c>
      <c r="M855" s="4"/>
      <c r="N855" s="1">
        <v>1</v>
      </c>
      <c r="O855" s="4"/>
    </row>
    <row r="856" spans="1:15" ht="30" customHeight="1" thickBot="1" x14ac:dyDescent="0.35">
      <c r="A856" s="8">
        <v>43876.598622685182</v>
      </c>
      <c r="B856" s="4" t="s">
        <v>9</v>
      </c>
      <c r="C856" s="4"/>
      <c r="D856" s="4"/>
      <c r="E856" s="9">
        <v>50</v>
      </c>
      <c r="F856" s="4" t="s">
        <v>114</v>
      </c>
      <c r="G856" s="4"/>
      <c r="H856" s="4"/>
      <c r="I856" s="4"/>
      <c r="J856" s="4" t="s">
        <v>30</v>
      </c>
      <c r="K856" s="9" t="s">
        <v>789</v>
      </c>
      <c r="L856" s="10">
        <v>43875</v>
      </c>
      <c r="M856" s="4"/>
      <c r="N856" s="1">
        <v>1</v>
      </c>
      <c r="O856" s="4"/>
    </row>
    <row r="857" spans="1:15" ht="30" customHeight="1" thickBot="1" x14ac:dyDescent="0.35">
      <c r="A857" s="8">
        <v>43876.599131944444</v>
      </c>
      <c r="B857" s="4" t="s">
        <v>9</v>
      </c>
      <c r="C857" s="4"/>
      <c r="D857" s="4"/>
      <c r="E857" s="9">
        <v>8</v>
      </c>
      <c r="F857" s="4" t="s">
        <v>14</v>
      </c>
      <c r="G857" s="4"/>
      <c r="H857" s="4"/>
      <c r="I857" s="4" t="s">
        <v>14</v>
      </c>
      <c r="J857" s="4"/>
      <c r="K857" s="9" t="s">
        <v>790</v>
      </c>
      <c r="L857" s="10">
        <v>43875</v>
      </c>
      <c r="M857" s="4"/>
      <c r="N857" s="1">
        <v>1</v>
      </c>
      <c r="O857" s="4"/>
    </row>
    <row r="858" spans="1:15" ht="30" customHeight="1" thickBot="1" x14ac:dyDescent="0.35">
      <c r="A858" s="8">
        <v>43876.599733796298</v>
      </c>
      <c r="B858" s="4" t="s">
        <v>9</v>
      </c>
      <c r="C858" s="4"/>
      <c r="D858" s="4"/>
      <c r="E858" s="9">
        <v>25.34</v>
      </c>
      <c r="F858" s="4" t="s">
        <v>14</v>
      </c>
      <c r="G858" s="4"/>
      <c r="H858" s="4"/>
      <c r="I858" s="4" t="s">
        <v>14</v>
      </c>
      <c r="J858" s="4"/>
      <c r="K858" s="9" t="s">
        <v>791</v>
      </c>
      <c r="L858" s="10">
        <v>43875</v>
      </c>
      <c r="M858" s="4"/>
      <c r="N858" s="1">
        <v>1</v>
      </c>
      <c r="O858" s="4"/>
    </row>
    <row r="859" spans="1:15" ht="30" customHeight="1" thickBot="1" x14ac:dyDescent="0.35">
      <c r="A859" s="8">
        <v>43876.665497685186</v>
      </c>
      <c r="B859" s="4" t="s">
        <v>9</v>
      </c>
      <c r="C859" s="4"/>
      <c r="D859" s="4"/>
      <c r="E859" s="9">
        <v>21</v>
      </c>
      <c r="F859" s="4" t="s">
        <v>60</v>
      </c>
      <c r="G859" s="4"/>
      <c r="H859" s="4"/>
      <c r="I859" s="4"/>
      <c r="J859" s="4"/>
      <c r="K859" s="9" t="s">
        <v>792</v>
      </c>
      <c r="L859" s="10">
        <v>43875</v>
      </c>
      <c r="M859" s="4"/>
      <c r="N859" s="1">
        <v>1</v>
      </c>
      <c r="O859" s="4"/>
    </row>
    <row r="860" spans="1:15" ht="30" customHeight="1" thickBot="1" x14ac:dyDescent="0.35">
      <c r="A860" s="8">
        <v>43876.665914351855</v>
      </c>
      <c r="B860" s="4" t="s">
        <v>9</v>
      </c>
      <c r="C860" s="4"/>
      <c r="D860" s="4"/>
      <c r="E860" s="9">
        <v>52.5</v>
      </c>
      <c r="F860" s="4" t="s">
        <v>60</v>
      </c>
      <c r="G860" s="4"/>
      <c r="H860" s="4"/>
      <c r="I860" s="4"/>
      <c r="J860" s="4"/>
      <c r="K860" s="9" t="s">
        <v>793</v>
      </c>
      <c r="L860" s="10">
        <v>43875</v>
      </c>
      <c r="M860" s="4"/>
      <c r="N860" s="1">
        <v>1</v>
      </c>
      <c r="O860" s="4"/>
    </row>
    <row r="861" spans="1:15" ht="30" customHeight="1" thickBot="1" x14ac:dyDescent="0.35">
      <c r="A861" s="8">
        <v>43876.666284722225</v>
      </c>
      <c r="B861" s="4" t="s">
        <v>9</v>
      </c>
      <c r="C861" s="4"/>
      <c r="D861" s="4"/>
      <c r="E861" s="9">
        <v>52.5</v>
      </c>
      <c r="F861" s="4" t="s">
        <v>60</v>
      </c>
      <c r="G861" s="4"/>
      <c r="H861" s="4"/>
      <c r="I861" s="4"/>
      <c r="J861" s="4"/>
      <c r="K861" s="9" t="s">
        <v>794</v>
      </c>
      <c r="L861" s="10">
        <v>43875</v>
      </c>
      <c r="M861" s="4"/>
      <c r="N861" s="1">
        <v>2</v>
      </c>
      <c r="O861" s="4"/>
    </row>
    <row r="862" spans="1:15" ht="30" customHeight="1" thickBot="1" x14ac:dyDescent="0.35">
      <c r="A862" s="8">
        <v>43876.667743055557</v>
      </c>
      <c r="B862" s="4" t="s">
        <v>9</v>
      </c>
      <c r="C862" s="4"/>
      <c r="D862" s="4"/>
      <c r="E862" s="9">
        <v>52.5</v>
      </c>
      <c r="F862" s="4" t="s">
        <v>60</v>
      </c>
      <c r="G862" s="4"/>
      <c r="H862" s="4"/>
      <c r="I862" s="4"/>
      <c r="J862" s="4"/>
      <c r="K862" s="9" t="s">
        <v>794</v>
      </c>
      <c r="L862" s="10">
        <v>43875</v>
      </c>
      <c r="M862" s="4"/>
      <c r="N862" s="1">
        <v>2</v>
      </c>
      <c r="O862" s="4"/>
    </row>
    <row r="863" spans="1:15" ht="30" customHeight="1" thickBot="1" x14ac:dyDescent="0.35">
      <c r="A863" s="8">
        <v>43876.815625000003</v>
      </c>
      <c r="B863" s="4" t="s">
        <v>9</v>
      </c>
      <c r="C863" s="4"/>
      <c r="D863" s="4"/>
      <c r="E863" s="9">
        <v>26.85</v>
      </c>
      <c r="F863" s="4" t="s">
        <v>10</v>
      </c>
      <c r="G863" s="4" t="s">
        <v>10</v>
      </c>
      <c r="H863" s="4"/>
      <c r="I863" s="4"/>
      <c r="J863" s="4"/>
      <c r="K863" s="9" t="s">
        <v>795</v>
      </c>
      <c r="L863" s="10">
        <v>43874</v>
      </c>
      <c r="M863" s="4"/>
      <c r="N863" s="1">
        <v>1</v>
      </c>
      <c r="O863" s="4"/>
    </row>
    <row r="864" spans="1:15" ht="30" customHeight="1" thickBot="1" x14ac:dyDescent="0.35">
      <c r="A864" s="8">
        <v>43876.815983796296</v>
      </c>
      <c r="B864" s="4" t="s">
        <v>9</v>
      </c>
      <c r="C864" s="4"/>
      <c r="D864" s="4"/>
      <c r="E864" s="9">
        <v>21</v>
      </c>
      <c r="F864" s="4" t="s">
        <v>20</v>
      </c>
      <c r="G864" s="4"/>
      <c r="H864" s="4" t="s">
        <v>74</v>
      </c>
      <c r="I864" s="4"/>
      <c r="J864" s="4"/>
      <c r="K864" s="9" t="s">
        <v>796</v>
      </c>
      <c r="L864" s="10">
        <v>43874</v>
      </c>
      <c r="M864" s="4"/>
      <c r="N864" s="1">
        <v>1</v>
      </c>
      <c r="O864" s="4"/>
    </row>
    <row r="865" spans="1:15" ht="30" customHeight="1" thickBot="1" x14ac:dyDescent="0.35">
      <c r="A865" s="8">
        <v>43876.832291666666</v>
      </c>
      <c r="B865" s="4" t="s">
        <v>9</v>
      </c>
      <c r="C865" s="4"/>
      <c r="D865" s="4"/>
      <c r="E865" s="9">
        <v>415</v>
      </c>
      <c r="F865" s="4" t="s">
        <v>114</v>
      </c>
      <c r="G865" s="4"/>
      <c r="H865" s="4"/>
      <c r="I865" s="4"/>
      <c r="J865" s="4" t="s">
        <v>30</v>
      </c>
      <c r="K865" s="9" t="s">
        <v>797</v>
      </c>
      <c r="L865" s="10">
        <v>43876</v>
      </c>
      <c r="M865" s="4"/>
      <c r="N865" s="1">
        <v>1</v>
      </c>
      <c r="O865" s="4"/>
    </row>
    <row r="866" spans="1:15" ht="30" customHeight="1" thickBot="1" x14ac:dyDescent="0.35">
      <c r="A866" s="8">
        <v>43876.832743055558</v>
      </c>
      <c r="B866" s="4" t="s">
        <v>9</v>
      </c>
      <c r="C866" s="4"/>
      <c r="D866" s="4"/>
      <c r="E866" s="9">
        <v>455</v>
      </c>
      <c r="F866" s="4" t="s">
        <v>10</v>
      </c>
      <c r="G866" s="4" t="s">
        <v>482</v>
      </c>
      <c r="H866" s="4"/>
      <c r="I866" s="4"/>
      <c r="J866" s="4"/>
      <c r="K866" s="9" t="s">
        <v>798</v>
      </c>
      <c r="L866" s="10">
        <v>43875</v>
      </c>
      <c r="M866" s="4"/>
      <c r="N866" s="1">
        <v>1</v>
      </c>
      <c r="O866" s="4"/>
    </row>
    <row r="867" spans="1:15" ht="30" customHeight="1" thickBot="1" x14ac:dyDescent="0.35">
      <c r="A867" s="8">
        <v>43876.833055555559</v>
      </c>
      <c r="B867" s="4" t="s">
        <v>9</v>
      </c>
      <c r="C867" s="4"/>
      <c r="D867" s="4"/>
      <c r="E867" s="9">
        <v>45</v>
      </c>
      <c r="F867" s="4" t="s">
        <v>10</v>
      </c>
      <c r="G867" s="4" t="s">
        <v>10</v>
      </c>
      <c r="H867" s="4"/>
      <c r="I867" s="4"/>
      <c r="J867" s="4"/>
      <c r="K867" s="9" t="s">
        <v>799</v>
      </c>
      <c r="L867" s="10">
        <v>43875</v>
      </c>
      <c r="M867" s="4"/>
      <c r="N867" s="1">
        <v>1</v>
      </c>
      <c r="O867" s="4"/>
    </row>
    <row r="868" spans="1:15" ht="30" customHeight="1" thickBot="1" x14ac:dyDescent="0.35">
      <c r="A868" s="8">
        <v>43876.833460648151</v>
      </c>
      <c r="B868" s="4" t="s">
        <v>9</v>
      </c>
      <c r="C868" s="4"/>
      <c r="D868" s="4"/>
      <c r="E868" s="9">
        <v>24</v>
      </c>
      <c r="F868" s="4" t="s">
        <v>14</v>
      </c>
      <c r="G868" s="4"/>
      <c r="H868" s="4"/>
      <c r="I868" s="4" t="s">
        <v>254</v>
      </c>
      <c r="J868" s="4"/>
      <c r="K868" s="9" t="s">
        <v>800</v>
      </c>
      <c r="L868" s="10">
        <v>43876</v>
      </c>
      <c r="M868" s="4"/>
      <c r="N868" s="1">
        <v>1</v>
      </c>
      <c r="O868" s="4"/>
    </row>
    <row r="869" spans="1:15" ht="30" customHeight="1" thickBot="1" x14ac:dyDescent="0.35">
      <c r="A869" s="8">
        <v>43876.965543981481</v>
      </c>
      <c r="B869" s="4" t="s">
        <v>9</v>
      </c>
      <c r="C869" s="4"/>
      <c r="D869" s="4"/>
      <c r="E869" s="9">
        <v>73.25</v>
      </c>
      <c r="F869" s="4" t="s">
        <v>60</v>
      </c>
      <c r="G869" s="4"/>
      <c r="H869" s="4"/>
      <c r="I869" s="4"/>
      <c r="J869" s="4"/>
      <c r="K869" s="9" t="s">
        <v>801</v>
      </c>
      <c r="L869" s="10">
        <v>43876</v>
      </c>
      <c r="M869" s="4"/>
      <c r="N869" s="1">
        <v>1</v>
      </c>
      <c r="O869" s="4"/>
    </row>
    <row r="870" spans="1:15" ht="30" customHeight="1" thickBot="1" x14ac:dyDescent="0.35">
      <c r="A870" s="8">
        <v>43876.965949074074</v>
      </c>
      <c r="B870" s="4" t="s">
        <v>9</v>
      </c>
      <c r="C870" s="4"/>
      <c r="D870" s="4"/>
      <c r="E870" s="9">
        <v>6</v>
      </c>
      <c r="F870" s="4" t="s">
        <v>14</v>
      </c>
      <c r="G870" s="4"/>
      <c r="H870" s="4"/>
      <c r="I870" s="4" t="s">
        <v>14</v>
      </c>
      <c r="J870" s="4"/>
      <c r="K870" s="9" t="s">
        <v>802</v>
      </c>
      <c r="L870" s="10">
        <v>43876</v>
      </c>
      <c r="M870" s="4"/>
      <c r="N870" s="1">
        <v>1</v>
      </c>
      <c r="O870" s="4"/>
    </row>
    <row r="871" spans="1:15" ht="30" customHeight="1" thickBot="1" x14ac:dyDescent="0.35">
      <c r="A871" s="8">
        <v>43876.966261574074</v>
      </c>
      <c r="B871" s="4" t="s">
        <v>9</v>
      </c>
      <c r="C871" s="4"/>
      <c r="D871" s="4"/>
      <c r="E871" s="9">
        <v>100</v>
      </c>
      <c r="F871" s="4" t="s">
        <v>14</v>
      </c>
      <c r="G871" s="4"/>
      <c r="H871" s="4"/>
      <c r="I871" s="4" t="s">
        <v>14</v>
      </c>
      <c r="J871" s="4"/>
      <c r="K871" s="9" t="s">
        <v>803</v>
      </c>
      <c r="L871" s="10">
        <v>43876</v>
      </c>
      <c r="M871" s="4"/>
      <c r="N871" s="1">
        <v>1</v>
      </c>
      <c r="O871" s="4"/>
    </row>
    <row r="872" spans="1:15" ht="30" customHeight="1" thickBot="1" x14ac:dyDescent="0.35">
      <c r="A872" s="8">
        <v>43876.966736111113</v>
      </c>
      <c r="B872" s="4" t="s">
        <v>9</v>
      </c>
      <c r="C872" s="4"/>
      <c r="D872" s="4"/>
      <c r="E872" s="9">
        <v>63.45</v>
      </c>
      <c r="F872" s="4" t="s">
        <v>14</v>
      </c>
      <c r="G872" s="4"/>
      <c r="H872" s="4"/>
      <c r="I872" s="4" t="s">
        <v>14</v>
      </c>
      <c r="J872" s="4"/>
      <c r="K872" s="9" t="s">
        <v>804</v>
      </c>
      <c r="L872" s="10">
        <v>43876</v>
      </c>
      <c r="M872" s="4"/>
      <c r="N872" s="1">
        <v>1</v>
      </c>
      <c r="O872" s="4"/>
    </row>
    <row r="873" spans="1:15" ht="30" customHeight="1" thickBot="1" x14ac:dyDescent="0.35">
      <c r="A873" s="8">
        <v>43876.967094907406</v>
      </c>
      <c r="B873" s="4" t="s">
        <v>9</v>
      </c>
      <c r="C873" s="4"/>
      <c r="D873" s="4"/>
      <c r="E873" s="9">
        <v>300</v>
      </c>
      <c r="F873" s="4" t="s">
        <v>14</v>
      </c>
      <c r="G873" s="4"/>
      <c r="H873" s="4"/>
      <c r="I873" s="4" t="s">
        <v>14</v>
      </c>
      <c r="J873" s="4"/>
      <c r="K873" s="9" t="s">
        <v>805</v>
      </c>
      <c r="L873" s="10">
        <v>43876</v>
      </c>
      <c r="M873" s="4"/>
      <c r="N873" s="1">
        <v>1</v>
      </c>
      <c r="O873" s="4"/>
    </row>
    <row r="874" spans="1:15" ht="30" customHeight="1" thickBot="1" x14ac:dyDescent="0.35">
      <c r="A874" s="8">
        <v>43876.967777777776</v>
      </c>
      <c r="B874" s="4" t="s">
        <v>9</v>
      </c>
      <c r="C874" s="4"/>
      <c r="D874" s="4"/>
      <c r="E874" s="9">
        <v>18</v>
      </c>
      <c r="F874" s="4" t="s">
        <v>14</v>
      </c>
      <c r="G874" s="4"/>
      <c r="H874" s="4"/>
      <c r="I874" s="4" t="s">
        <v>254</v>
      </c>
      <c r="J874" s="4"/>
      <c r="K874" s="9" t="s">
        <v>806</v>
      </c>
      <c r="L874" s="10">
        <v>43875</v>
      </c>
      <c r="M874" s="4"/>
      <c r="N874" s="1">
        <v>1</v>
      </c>
      <c r="O874" s="4"/>
    </row>
    <row r="875" spans="1:15" ht="30" customHeight="1" thickBot="1" x14ac:dyDescent="0.35">
      <c r="A875" s="8">
        <v>43876.968148148146</v>
      </c>
      <c r="B875" s="4" t="s">
        <v>9</v>
      </c>
      <c r="C875" s="4"/>
      <c r="D875" s="4"/>
      <c r="E875" s="9">
        <v>100</v>
      </c>
      <c r="F875" s="4" t="s">
        <v>14</v>
      </c>
      <c r="G875" s="4"/>
      <c r="H875" s="4"/>
      <c r="I875" s="4" t="s">
        <v>14</v>
      </c>
      <c r="J875" s="4"/>
      <c r="K875" s="9" t="s">
        <v>807</v>
      </c>
      <c r="L875" s="10">
        <v>43874</v>
      </c>
      <c r="M875" s="4"/>
      <c r="N875" s="1">
        <v>1</v>
      </c>
      <c r="O875" s="4"/>
    </row>
    <row r="876" spans="1:15" ht="30" customHeight="1" thickBot="1" x14ac:dyDescent="0.35">
      <c r="A876" s="8">
        <v>43876.968611111108</v>
      </c>
      <c r="B876" s="4" t="s">
        <v>9</v>
      </c>
      <c r="C876" s="4"/>
      <c r="D876" s="4"/>
      <c r="E876" s="9">
        <v>250</v>
      </c>
      <c r="F876" s="4" t="s">
        <v>10</v>
      </c>
      <c r="G876" s="4" t="s">
        <v>10</v>
      </c>
      <c r="H876" s="4"/>
      <c r="I876" s="4"/>
      <c r="J876" s="4"/>
      <c r="K876" s="9" t="s">
        <v>808</v>
      </c>
      <c r="L876" s="10">
        <v>43874</v>
      </c>
      <c r="M876" s="4"/>
      <c r="N876" s="1">
        <v>1</v>
      </c>
      <c r="O876" s="4"/>
    </row>
    <row r="877" spans="1:15" ht="30" customHeight="1" thickBot="1" x14ac:dyDescent="0.35">
      <c r="A877" s="8">
        <v>43876.969490740739</v>
      </c>
      <c r="B877" s="4" t="s">
        <v>9</v>
      </c>
      <c r="C877" s="4"/>
      <c r="D877" s="4"/>
      <c r="E877" s="9">
        <v>98</v>
      </c>
      <c r="F877" s="4" t="s">
        <v>14</v>
      </c>
      <c r="G877" s="4"/>
      <c r="H877" s="4"/>
      <c r="I877" s="4" t="s">
        <v>14</v>
      </c>
      <c r="J877" s="4"/>
      <c r="K877" s="9" t="s">
        <v>809</v>
      </c>
      <c r="L877" s="10">
        <v>43872</v>
      </c>
      <c r="M877" s="4"/>
      <c r="N877" s="1">
        <v>1</v>
      </c>
      <c r="O877" s="4"/>
    </row>
    <row r="878" spans="1:15" ht="30" customHeight="1" thickBot="1" x14ac:dyDescent="0.35">
      <c r="A878" s="8">
        <v>43877.424050925925</v>
      </c>
      <c r="B878" s="4" t="s">
        <v>9</v>
      </c>
      <c r="C878" s="4"/>
      <c r="D878" s="4"/>
      <c r="E878" s="9">
        <v>1069.31</v>
      </c>
      <c r="F878" s="4" t="s">
        <v>114</v>
      </c>
      <c r="G878" s="4"/>
      <c r="H878" s="4"/>
      <c r="I878" s="4"/>
      <c r="J878" s="4" t="s">
        <v>30</v>
      </c>
      <c r="K878" s="9" t="s">
        <v>810</v>
      </c>
      <c r="L878" s="10">
        <v>43875</v>
      </c>
      <c r="M878" s="4"/>
      <c r="N878" s="1">
        <v>1</v>
      </c>
      <c r="O878" s="4"/>
    </row>
    <row r="879" spans="1:15" ht="30" customHeight="1" thickBot="1" x14ac:dyDescent="0.35">
      <c r="A879" s="8">
        <v>43877.424895833334</v>
      </c>
      <c r="B879" s="4" t="s">
        <v>9</v>
      </c>
      <c r="C879" s="4"/>
      <c r="D879" s="4"/>
      <c r="E879" s="9">
        <v>79</v>
      </c>
      <c r="F879" s="4" t="s">
        <v>114</v>
      </c>
      <c r="G879" s="4"/>
      <c r="H879" s="4"/>
      <c r="I879" s="4"/>
      <c r="J879" s="4" t="s">
        <v>30</v>
      </c>
      <c r="K879" s="9" t="s">
        <v>811</v>
      </c>
      <c r="L879" s="10">
        <v>43875</v>
      </c>
      <c r="M879" s="4"/>
      <c r="N879" s="1">
        <v>1</v>
      </c>
      <c r="O879" s="4"/>
    </row>
    <row r="880" spans="1:15" ht="30" customHeight="1" thickBot="1" x14ac:dyDescent="0.35">
      <c r="A880" s="8">
        <v>43877.425324074073</v>
      </c>
      <c r="B880" s="4" t="s">
        <v>9</v>
      </c>
      <c r="C880" s="4"/>
      <c r="D880" s="4"/>
      <c r="E880" s="9">
        <v>29</v>
      </c>
      <c r="F880" s="4" t="s">
        <v>10</v>
      </c>
      <c r="G880" s="4" t="s">
        <v>24</v>
      </c>
      <c r="H880" s="4"/>
      <c r="I880" s="4"/>
      <c r="J880" s="4"/>
      <c r="K880" s="9" t="s">
        <v>812</v>
      </c>
      <c r="L880" s="10">
        <v>43876</v>
      </c>
      <c r="M880" s="4"/>
      <c r="N880" s="1">
        <v>1</v>
      </c>
      <c r="O880" s="4"/>
    </row>
    <row r="881" spans="1:15" ht="30" customHeight="1" thickBot="1" x14ac:dyDescent="0.35">
      <c r="A881" s="8">
        <v>43877.425671296296</v>
      </c>
      <c r="B881" s="4" t="s">
        <v>9</v>
      </c>
      <c r="C881" s="4"/>
      <c r="D881" s="4"/>
      <c r="E881" s="9">
        <v>40</v>
      </c>
      <c r="F881" s="4" t="s">
        <v>10</v>
      </c>
      <c r="G881" s="4" t="s">
        <v>10</v>
      </c>
      <c r="H881" s="4"/>
      <c r="I881" s="4"/>
      <c r="J881" s="4"/>
      <c r="K881" s="9" t="s">
        <v>813</v>
      </c>
      <c r="L881" s="10">
        <v>43876</v>
      </c>
      <c r="M881" s="4"/>
      <c r="N881" s="1">
        <v>1</v>
      </c>
      <c r="O881" s="4"/>
    </row>
    <row r="882" spans="1:15" ht="30" customHeight="1" thickBot="1" x14ac:dyDescent="0.35">
      <c r="A882" s="8">
        <v>43877.426006944443</v>
      </c>
      <c r="B882" s="4" t="s">
        <v>9</v>
      </c>
      <c r="C882" s="4"/>
      <c r="D882" s="4"/>
      <c r="E882" s="9">
        <v>137</v>
      </c>
      <c r="F882" s="4" t="s">
        <v>10</v>
      </c>
      <c r="G882" s="4" t="s">
        <v>10</v>
      </c>
      <c r="H882" s="4"/>
      <c r="I882" s="4"/>
      <c r="J882" s="4"/>
      <c r="K882" s="9" t="s">
        <v>814</v>
      </c>
      <c r="L882" s="10">
        <v>43876</v>
      </c>
      <c r="M882" s="4"/>
      <c r="N882" s="1">
        <v>1</v>
      </c>
      <c r="O882" s="4"/>
    </row>
    <row r="883" spans="1:15" ht="30" customHeight="1" thickBot="1" x14ac:dyDescent="0.35">
      <c r="A883" s="8">
        <v>43877.624421296299</v>
      </c>
      <c r="B883" s="4" t="s">
        <v>9</v>
      </c>
      <c r="C883" s="4"/>
      <c r="D883" s="4"/>
      <c r="E883" s="9">
        <v>41</v>
      </c>
      <c r="F883" s="4" t="s">
        <v>10</v>
      </c>
      <c r="G883" s="4" t="s">
        <v>10</v>
      </c>
      <c r="H883" s="4"/>
      <c r="I883" s="4"/>
      <c r="J883" s="4"/>
      <c r="K883" s="9" t="s">
        <v>815</v>
      </c>
      <c r="L883" s="10">
        <v>43877</v>
      </c>
      <c r="M883" s="4"/>
      <c r="N883" s="1">
        <v>1</v>
      </c>
      <c r="O883" s="4"/>
    </row>
    <row r="884" spans="1:15" ht="30" customHeight="1" thickBot="1" x14ac:dyDescent="0.35">
      <c r="A884" s="8">
        <v>43877.624814814815</v>
      </c>
      <c r="B884" s="4" t="s">
        <v>9</v>
      </c>
      <c r="C884" s="4"/>
      <c r="D884" s="4"/>
      <c r="E884" s="9">
        <v>208</v>
      </c>
      <c r="F884" s="4" t="s">
        <v>14</v>
      </c>
      <c r="G884" s="4"/>
      <c r="H884" s="4"/>
      <c r="I884" s="4" t="s">
        <v>14</v>
      </c>
      <c r="J884" s="4"/>
      <c r="K884" s="9" t="s">
        <v>816</v>
      </c>
      <c r="L884" s="10">
        <v>43873</v>
      </c>
      <c r="M884" s="4"/>
      <c r="N884" s="1">
        <v>1</v>
      </c>
      <c r="O884" s="4"/>
    </row>
    <row r="885" spans="1:15" ht="30" customHeight="1" thickBot="1" x14ac:dyDescent="0.35">
      <c r="A885" s="8">
        <v>43878.492430555554</v>
      </c>
      <c r="B885" s="4" t="s">
        <v>9</v>
      </c>
      <c r="C885" s="4"/>
      <c r="D885" s="4"/>
      <c r="E885" s="9">
        <v>8</v>
      </c>
      <c r="F885" s="4" t="s">
        <v>20</v>
      </c>
      <c r="G885" s="4"/>
      <c r="H885" s="4" t="s">
        <v>84</v>
      </c>
      <c r="I885" s="4"/>
      <c r="J885" s="4"/>
      <c r="K885" s="9" t="s">
        <v>817</v>
      </c>
      <c r="L885" s="10">
        <v>43878</v>
      </c>
      <c r="M885" s="4"/>
      <c r="N885" s="1">
        <v>1</v>
      </c>
      <c r="O885" s="4"/>
    </row>
    <row r="886" spans="1:15" ht="30" customHeight="1" thickBot="1" x14ac:dyDescent="0.35">
      <c r="A886" s="8">
        <v>43878.492719907408</v>
      </c>
      <c r="B886" s="4" t="s">
        <v>9</v>
      </c>
      <c r="C886" s="4"/>
      <c r="D886" s="4"/>
      <c r="E886" s="9">
        <v>15</v>
      </c>
      <c r="F886" s="4" t="s">
        <v>20</v>
      </c>
      <c r="G886" s="4"/>
      <c r="H886" s="4" t="s">
        <v>74</v>
      </c>
      <c r="I886" s="4"/>
      <c r="J886" s="4"/>
      <c r="K886" s="9" t="s">
        <v>818</v>
      </c>
      <c r="L886" s="10">
        <v>43878</v>
      </c>
      <c r="M886" s="4"/>
      <c r="N886" s="1">
        <v>1</v>
      </c>
      <c r="O886" s="4"/>
    </row>
    <row r="887" spans="1:15" ht="30" customHeight="1" thickBot="1" x14ac:dyDescent="0.35">
      <c r="A887" s="8">
        <v>43878.493148148147</v>
      </c>
      <c r="B887" s="4" t="s">
        <v>9</v>
      </c>
      <c r="C887" s="4"/>
      <c r="D887" s="4"/>
      <c r="E887" s="9">
        <v>26</v>
      </c>
      <c r="F887" s="4" t="s">
        <v>14</v>
      </c>
      <c r="G887" s="4"/>
      <c r="H887" s="4"/>
      <c r="I887" s="4" t="s">
        <v>53</v>
      </c>
      <c r="J887" s="4"/>
      <c r="K887" s="9" t="s">
        <v>819</v>
      </c>
      <c r="L887" s="10">
        <v>43877</v>
      </c>
      <c r="M887" s="4"/>
      <c r="N887" s="1">
        <v>1</v>
      </c>
      <c r="O887" s="4"/>
    </row>
    <row r="888" spans="1:15" ht="30" customHeight="1" thickBot="1" x14ac:dyDescent="0.35">
      <c r="A888" s="8">
        <v>43878.493518518517</v>
      </c>
      <c r="B888" s="4" t="s">
        <v>9</v>
      </c>
      <c r="C888" s="4"/>
      <c r="D888" s="4"/>
      <c r="E888" s="9">
        <v>111</v>
      </c>
      <c r="F888" s="4" t="s">
        <v>20</v>
      </c>
      <c r="G888" s="4"/>
      <c r="H888" s="4" t="s">
        <v>22</v>
      </c>
      <c r="I888" s="4"/>
      <c r="J888" s="4"/>
      <c r="K888" s="9" t="s">
        <v>820</v>
      </c>
      <c r="L888" s="10">
        <v>43877</v>
      </c>
      <c r="M888" s="4"/>
      <c r="N888" s="1">
        <v>1</v>
      </c>
      <c r="O888" s="4"/>
    </row>
    <row r="889" spans="1:15" ht="30" customHeight="1" thickBot="1" x14ac:dyDescent="0.35">
      <c r="A889" s="8">
        <v>43878.493969907409</v>
      </c>
      <c r="B889" s="4" t="s">
        <v>9</v>
      </c>
      <c r="C889" s="4"/>
      <c r="D889" s="4"/>
      <c r="E889" s="9">
        <v>31</v>
      </c>
      <c r="F889" s="4" t="s">
        <v>60</v>
      </c>
      <c r="G889" s="4"/>
      <c r="H889" s="4"/>
      <c r="I889" s="4"/>
      <c r="J889" s="4"/>
      <c r="K889" s="9" t="s">
        <v>821</v>
      </c>
      <c r="L889" s="10">
        <v>43877</v>
      </c>
      <c r="M889" s="4"/>
      <c r="N889" s="1">
        <v>2</v>
      </c>
      <c r="O889" s="4"/>
    </row>
    <row r="890" spans="1:15" ht="30" customHeight="1" thickBot="1" x14ac:dyDescent="0.35">
      <c r="A890" s="8">
        <v>43879.587581018517</v>
      </c>
      <c r="B890" s="4" t="s">
        <v>9</v>
      </c>
      <c r="C890" s="4"/>
      <c r="D890" s="4"/>
      <c r="E890" s="9">
        <v>8</v>
      </c>
      <c r="F890" s="4" t="s">
        <v>20</v>
      </c>
      <c r="G890" s="4"/>
      <c r="H890" s="4" t="s">
        <v>74</v>
      </c>
      <c r="I890" s="4"/>
      <c r="J890" s="4"/>
      <c r="K890" s="9" t="s">
        <v>822</v>
      </c>
      <c r="L890" s="10">
        <v>43878</v>
      </c>
      <c r="M890" s="4"/>
      <c r="N890" s="1">
        <v>2</v>
      </c>
      <c r="O890" s="4"/>
    </row>
    <row r="891" spans="1:15" ht="30" customHeight="1" thickBot="1" x14ac:dyDescent="0.35">
      <c r="A891" s="8">
        <v>43879.595081018517</v>
      </c>
      <c r="B891" s="4" t="s">
        <v>9</v>
      </c>
      <c r="C891" s="4"/>
      <c r="D891" s="4"/>
      <c r="E891" s="9">
        <v>16</v>
      </c>
      <c r="F891" s="4" t="s">
        <v>20</v>
      </c>
      <c r="G891" s="4"/>
      <c r="H891" s="4" t="s">
        <v>74</v>
      </c>
      <c r="I891" s="4"/>
      <c r="J891" s="4"/>
      <c r="K891" s="4" t="s">
        <v>99</v>
      </c>
      <c r="L891" s="10">
        <v>43879</v>
      </c>
      <c r="M891" s="4"/>
      <c r="N891" s="1">
        <v>119</v>
      </c>
      <c r="O891" s="4"/>
    </row>
    <row r="892" spans="1:15" ht="30" customHeight="1" thickBot="1" x14ac:dyDescent="0.35">
      <c r="A892" s="8">
        <v>43879.595370370371</v>
      </c>
      <c r="B892" s="4" t="s">
        <v>9</v>
      </c>
      <c r="C892" s="4"/>
      <c r="D892" s="4"/>
      <c r="E892" s="9">
        <v>9</v>
      </c>
      <c r="F892" s="4" t="s">
        <v>20</v>
      </c>
      <c r="G892" s="4"/>
      <c r="H892" s="4" t="s">
        <v>30</v>
      </c>
      <c r="I892" s="4"/>
      <c r="J892" s="4"/>
      <c r="K892" s="9" t="s">
        <v>823</v>
      </c>
      <c r="L892" s="10">
        <v>43878</v>
      </c>
      <c r="M892" s="4"/>
      <c r="N892" s="1">
        <v>1</v>
      </c>
      <c r="O892" s="4"/>
    </row>
    <row r="893" spans="1:15" ht="30" customHeight="1" thickBot="1" x14ac:dyDescent="0.35">
      <c r="A893" s="8">
        <v>43880.332268518519</v>
      </c>
      <c r="B893" s="4" t="s">
        <v>9</v>
      </c>
      <c r="C893" s="4"/>
      <c r="D893" s="4"/>
      <c r="E893" s="9">
        <v>79</v>
      </c>
      <c r="F893" s="4" t="s">
        <v>114</v>
      </c>
      <c r="G893" s="4"/>
      <c r="H893" s="4"/>
      <c r="I893" s="4"/>
      <c r="J893" s="4" t="s">
        <v>30</v>
      </c>
      <c r="K893" s="9" t="s">
        <v>824</v>
      </c>
      <c r="L893" s="10">
        <v>43879</v>
      </c>
      <c r="M893" s="4"/>
      <c r="N893" s="1">
        <v>1</v>
      </c>
      <c r="O893" s="4"/>
    </row>
    <row r="894" spans="1:15" ht="30" customHeight="1" thickBot="1" x14ac:dyDescent="0.35">
      <c r="A894" s="8">
        <v>43880.332604166666</v>
      </c>
      <c r="B894" s="4" t="s">
        <v>9</v>
      </c>
      <c r="C894" s="4"/>
      <c r="D894" s="4"/>
      <c r="E894" s="9">
        <v>600</v>
      </c>
      <c r="F894" s="4" t="s">
        <v>60</v>
      </c>
      <c r="G894" s="4"/>
      <c r="H894" s="4"/>
      <c r="I894" s="4"/>
      <c r="J894" s="4"/>
      <c r="K894" s="9" t="s">
        <v>825</v>
      </c>
      <c r="L894" s="10">
        <v>43879</v>
      </c>
      <c r="M894" s="4"/>
      <c r="N894" s="1">
        <v>1</v>
      </c>
      <c r="O894" s="4"/>
    </row>
    <row r="895" spans="1:15" ht="30" customHeight="1" thickBot="1" x14ac:dyDescent="0.35">
      <c r="A895" s="8">
        <v>43880.333761574075</v>
      </c>
      <c r="B895" s="4" t="s">
        <v>9</v>
      </c>
      <c r="C895" s="4"/>
      <c r="D895" s="4"/>
      <c r="E895" s="9">
        <v>1163.6300000000001</v>
      </c>
      <c r="F895" s="4" t="s">
        <v>14</v>
      </c>
      <c r="G895" s="4"/>
      <c r="H895" s="4"/>
      <c r="I895" s="4" t="s">
        <v>826</v>
      </c>
      <c r="J895" s="4"/>
      <c r="K895" s="9" t="s">
        <v>827</v>
      </c>
      <c r="L895" s="10">
        <v>43879</v>
      </c>
      <c r="M895" s="4"/>
      <c r="N895" s="1">
        <v>1</v>
      </c>
      <c r="O895" s="4"/>
    </row>
    <row r="896" spans="1:15" ht="30" customHeight="1" thickBot="1" x14ac:dyDescent="0.35">
      <c r="A896" s="8">
        <v>43880.334155092591</v>
      </c>
      <c r="B896" s="4" t="s">
        <v>9</v>
      </c>
      <c r="C896" s="4"/>
      <c r="D896" s="4"/>
      <c r="E896" s="9">
        <v>970</v>
      </c>
      <c r="F896" s="4" t="s">
        <v>10</v>
      </c>
      <c r="G896" s="4" t="s">
        <v>826</v>
      </c>
      <c r="H896" s="4"/>
      <c r="I896" s="4"/>
      <c r="J896" s="4"/>
      <c r="K896" s="9" t="s">
        <v>828</v>
      </c>
      <c r="L896" s="10">
        <v>43879</v>
      </c>
      <c r="M896" s="4"/>
      <c r="N896" s="1">
        <v>1</v>
      </c>
      <c r="O896" s="4"/>
    </row>
    <row r="897" spans="1:15" ht="30" customHeight="1" thickBot="1" x14ac:dyDescent="0.35">
      <c r="A897" s="8">
        <v>43880.334664351853</v>
      </c>
      <c r="B897" s="4" t="s">
        <v>9</v>
      </c>
      <c r="C897" s="4"/>
      <c r="D897" s="4"/>
      <c r="E897" s="9">
        <v>22.5</v>
      </c>
      <c r="F897" s="4" t="s">
        <v>10</v>
      </c>
      <c r="G897" s="4" t="s">
        <v>10</v>
      </c>
      <c r="H897" s="4"/>
      <c r="I897" s="4"/>
      <c r="J897" s="4"/>
      <c r="K897" s="4" t="s">
        <v>99</v>
      </c>
      <c r="L897" s="10">
        <v>43878</v>
      </c>
      <c r="M897" s="4"/>
      <c r="N897" s="1">
        <v>119</v>
      </c>
      <c r="O897" s="4"/>
    </row>
    <row r="898" spans="1:15" ht="30" customHeight="1" thickBot="1" x14ac:dyDescent="0.35">
      <c r="A898" s="8">
        <v>43880.33525462963</v>
      </c>
      <c r="B898" s="4" t="s">
        <v>9</v>
      </c>
      <c r="C898" s="4"/>
      <c r="D898" s="4"/>
      <c r="E898" s="9">
        <v>31</v>
      </c>
      <c r="F898" s="4" t="s">
        <v>60</v>
      </c>
      <c r="G898" s="4"/>
      <c r="H898" s="4"/>
      <c r="I898" s="4"/>
      <c r="J898" s="4"/>
      <c r="K898" s="9" t="s">
        <v>821</v>
      </c>
      <c r="L898" s="10">
        <v>43877</v>
      </c>
      <c r="M898" s="4"/>
      <c r="N898" s="1">
        <v>2</v>
      </c>
      <c r="O898" s="4"/>
    </row>
    <row r="899" spans="1:15" ht="30" customHeight="1" thickBot="1" x14ac:dyDescent="0.35">
      <c r="A899" s="8">
        <v>43880.3356712963</v>
      </c>
      <c r="B899" s="4" t="s">
        <v>9</v>
      </c>
      <c r="C899" s="4"/>
      <c r="D899" s="4"/>
      <c r="E899" s="9">
        <v>20</v>
      </c>
      <c r="F899" s="4" t="s">
        <v>20</v>
      </c>
      <c r="G899" s="4"/>
      <c r="H899" s="4" t="s">
        <v>22</v>
      </c>
      <c r="I899" s="4"/>
      <c r="J899" s="4"/>
      <c r="K899" s="9" t="s">
        <v>829</v>
      </c>
      <c r="L899" s="10">
        <v>43877</v>
      </c>
      <c r="M899" s="4"/>
      <c r="N899" s="1">
        <v>1</v>
      </c>
      <c r="O899" s="4"/>
    </row>
    <row r="900" spans="1:15" ht="30" customHeight="1" thickBot="1" x14ac:dyDescent="0.35">
      <c r="A900" s="8">
        <v>43880.33697916667</v>
      </c>
      <c r="B900" s="4" t="s">
        <v>9</v>
      </c>
      <c r="C900" s="4"/>
      <c r="D900" s="4"/>
      <c r="E900" s="9">
        <v>8</v>
      </c>
      <c r="F900" s="4" t="s">
        <v>20</v>
      </c>
      <c r="G900" s="4"/>
      <c r="H900" s="4" t="s">
        <v>84</v>
      </c>
      <c r="I900" s="4"/>
      <c r="J900" s="4"/>
      <c r="K900" s="9" t="s">
        <v>830</v>
      </c>
      <c r="L900" s="10">
        <v>43880</v>
      </c>
      <c r="M900" s="4"/>
      <c r="N900" s="1">
        <v>1</v>
      </c>
      <c r="O900" s="4"/>
    </row>
    <row r="901" spans="1:15" ht="30" customHeight="1" thickBot="1" x14ac:dyDescent="0.35">
      <c r="A901" s="8">
        <v>43880.337384259263</v>
      </c>
      <c r="B901" s="4" t="s">
        <v>9</v>
      </c>
      <c r="C901" s="4"/>
      <c r="D901" s="4"/>
      <c r="E901" s="9">
        <v>42</v>
      </c>
      <c r="F901" s="4" t="s">
        <v>20</v>
      </c>
      <c r="G901" s="4"/>
      <c r="H901" s="4" t="s">
        <v>48</v>
      </c>
      <c r="I901" s="4"/>
      <c r="J901" s="4"/>
      <c r="K901" s="9" t="s">
        <v>831</v>
      </c>
      <c r="L901" s="10">
        <v>43879</v>
      </c>
      <c r="M901" s="4"/>
      <c r="N901" s="1">
        <v>1</v>
      </c>
      <c r="O901" s="4"/>
    </row>
    <row r="902" spans="1:15" ht="30" customHeight="1" thickBot="1" x14ac:dyDescent="0.35">
      <c r="A902" s="8">
        <v>43880.337789351855</v>
      </c>
      <c r="B902" s="4" t="s">
        <v>9</v>
      </c>
      <c r="C902" s="4"/>
      <c r="D902" s="4"/>
      <c r="E902" s="9">
        <v>16.04</v>
      </c>
      <c r="F902" s="4" t="s">
        <v>14</v>
      </c>
      <c r="G902" s="4"/>
      <c r="H902" s="4"/>
      <c r="I902" s="4" t="s">
        <v>255</v>
      </c>
      <c r="J902" s="4"/>
      <c r="K902" s="9" t="s">
        <v>832</v>
      </c>
      <c r="L902" s="10">
        <v>43879</v>
      </c>
      <c r="M902" s="4"/>
      <c r="N902" s="1">
        <v>1</v>
      </c>
      <c r="O902" s="4"/>
    </row>
    <row r="903" spans="1:15" ht="30" customHeight="1" thickBot="1" x14ac:dyDescent="0.35">
      <c r="A903" s="8">
        <v>43880.338113425925</v>
      </c>
      <c r="B903" s="4" t="s">
        <v>9</v>
      </c>
      <c r="C903" s="4"/>
      <c r="D903" s="4"/>
      <c r="E903" s="9">
        <v>44</v>
      </c>
      <c r="F903" s="4" t="s">
        <v>14</v>
      </c>
      <c r="G903" s="4"/>
      <c r="H903" s="4"/>
      <c r="I903" s="4" t="s">
        <v>14</v>
      </c>
      <c r="J903" s="4"/>
      <c r="K903" s="9" t="s">
        <v>833</v>
      </c>
      <c r="L903" s="10">
        <v>43879</v>
      </c>
      <c r="M903" s="4"/>
      <c r="N903" s="1">
        <v>1</v>
      </c>
      <c r="O903" s="4"/>
    </row>
    <row r="904" spans="1:15" ht="30" customHeight="1" thickBot="1" x14ac:dyDescent="0.35">
      <c r="A904" s="8">
        <v>43880.33861111111</v>
      </c>
      <c r="B904" s="4" t="s">
        <v>9</v>
      </c>
      <c r="C904" s="4"/>
      <c r="D904" s="4"/>
      <c r="E904" s="9">
        <v>100</v>
      </c>
      <c r="F904" s="4" t="s">
        <v>14</v>
      </c>
      <c r="G904" s="4"/>
      <c r="H904" s="4"/>
      <c r="I904" s="4" t="s">
        <v>14</v>
      </c>
      <c r="J904" s="4"/>
      <c r="K904" s="9" t="s">
        <v>834</v>
      </c>
      <c r="L904" s="10">
        <v>43879</v>
      </c>
      <c r="M904" s="4"/>
      <c r="N904" s="1">
        <v>1</v>
      </c>
      <c r="O904" s="4"/>
    </row>
    <row r="905" spans="1:15" ht="30" customHeight="1" thickBot="1" x14ac:dyDescent="0.35">
      <c r="A905" s="8">
        <v>43880.339375000003</v>
      </c>
      <c r="B905" s="4" t="s">
        <v>9</v>
      </c>
      <c r="C905" s="4"/>
      <c r="D905" s="4"/>
      <c r="E905" s="9">
        <v>23</v>
      </c>
      <c r="F905" s="4" t="s">
        <v>20</v>
      </c>
      <c r="G905" s="4"/>
      <c r="H905" s="4" t="s">
        <v>74</v>
      </c>
      <c r="I905" s="4"/>
      <c r="J905" s="4"/>
      <c r="K905" s="9" t="s">
        <v>835</v>
      </c>
      <c r="L905" s="10">
        <v>43879</v>
      </c>
      <c r="M905" s="4"/>
      <c r="N905" s="1">
        <v>1</v>
      </c>
      <c r="O905" s="4"/>
    </row>
    <row r="906" spans="1:15" ht="30" customHeight="1" thickBot="1" x14ac:dyDescent="0.35">
      <c r="A906" s="8">
        <v>43883.421516203707</v>
      </c>
      <c r="B906" s="4" t="s">
        <v>9</v>
      </c>
      <c r="C906" s="4"/>
      <c r="D906" s="4"/>
      <c r="E906" s="9">
        <v>200</v>
      </c>
      <c r="F906" s="4" t="s">
        <v>10</v>
      </c>
      <c r="G906" s="4" t="s">
        <v>10</v>
      </c>
      <c r="H906" s="4"/>
      <c r="I906" s="4"/>
      <c r="J906" s="4"/>
      <c r="K906" s="9" t="s">
        <v>836</v>
      </c>
      <c r="L906" s="10">
        <v>43882</v>
      </c>
      <c r="M906" s="4"/>
      <c r="N906" s="1">
        <v>1</v>
      </c>
      <c r="O906" s="4"/>
    </row>
    <row r="907" spans="1:15" ht="30" customHeight="1" thickBot="1" x14ac:dyDescent="0.35">
      <c r="A907" s="8">
        <v>43883.421817129631</v>
      </c>
      <c r="B907" s="4" t="s">
        <v>9</v>
      </c>
      <c r="C907" s="4"/>
      <c r="D907" s="4"/>
      <c r="E907" s="9">
        <v>100</v>
      </c>
      <c r="F907" s="4" t="s">
        <v>14</v>
      </c>
      <c r="G907" s="4"/>
      <c r="H907" s="4"/>
      <c r="I907" s="4" t="s">
        <v>14</v>
      </c>
      <c r="J907" s="4"/>
      <c r="K907" s="9" t="s">
        <v>837</v>
      </c>
      <c r="L907" s="10">
        <v>43882</v>
      </c>
      <c r="M907" s="4"/>
      <c r="N907" s="1">
        <v>1</v>
      </c>
      <c r="O907" s="4"/>
    </row>
    <row r="908" spans="1:15" ht="30" customHeight="1" thickBot="1" x14ac:dyDescent="0.35">
      <c r="A908" s="8">
        <v>43883.422118055554</v>
      </c>
      <c r="B908" s="4" t="s">
        <v>9</v>
      </c>
      <c r="C908" s="4"/>
      <c r="D908" s="4"/>
      <c r="E908" s="9">
        <v>59</v>
      </c>
      <c r="F908" s="4" t="s">
        <v>14</v>
      </c>
      <c r="G908" s="4"/>
      <c r="H908" s="4"/>
      <c r="I908" s="4" t="s">
        <v>14</v>
      </c>
      <c r="J908" s="4"/>
      <c r="K908" s="9" t="s">
        <v>838</v>
      </c>
      <c r="L908" s="10">
        <v>43882</v>
      </c>
      <c r="M908" s="4"/>
      <c r="N908" s="1">
        <v>1</v>
      </c>
      <c r="O908" s="4"/>
    </row>
    <row r="909" spans="1:15" ht="30" customHeight="1" thickBot="1" x14ac:dyDescent="0.35">
      <c r="A909" s="8">
        <v>43883.422500000001</v>
      </c>
      <c r="B909" s="4" t="s">
        <v>9</v>
      </c>
      <c r="C909" s="4"/>
      <c r="D909" s="4"/>
      <c r="E909" s="9">
        <v>58.65</v>
      </c>
      <c r="F909" s="4" t="s">
        <v>14</v>
      </c>
      <c r="G909" s="4"/>
      <c r="H909" s="4"/>
      <c r="I909" s="4" t="s">
        <v>14</v>
      </c>
      <c r="J909" s="4"/>
      <c r="K909" s="9" t="s">
        <v>839</v>
      </c>
      <c r="L909" s="10">
        <v>43881</v>
      </c>
      <c r="M909" s="4"/>
      <c r="N909" s="1">
        <v>1</v>
      </c>
      <c r="O909" s="4"/>
    </row>
    <row r="910" spans="1:15" ht="30" customHeight="1" thickBot="1" x14ac:dyDescent="0.35">
      <c r="A910" s="8">
        <v>43883.422835648147</v>
      </c>
      <c r="B910" s="4" t="s">
        <v>9</v>
      </c>
      <c r="C910" s="4"/>
      <c r="D910" s="4"/>
      <c r="E910" s="9">
        <v>108</v>
      </c>
      <c r="F910" s="4" t="s">
        <v>20</v>
      </c>
      <c r="G910" s="4"/>
      <c r="H910" s="4" t="s">
        <v>22</v>
      </c>
      <c r="I910" s="4"/>
      <c r="J910" s="4"/>
      <c r="K910" s="9" t="s">
        <v>840</v>
      </c>
      <c r="L910" s="10">
        <v>43881</v>
      </c>
      <c r="M910" s="4"/>
      <c r="N910" s="1">
        <v>1</v>
      </c>
      <c r="O910" s="4"/>
    </row>
    <row r="911" spans="1:15" ht="30" customHeight="1" thickBot="1" x14ac:dyDescent="0.35">
      <c r="A911" s="8">
        <v>43883.545324074075</v>
      </c>
      <c r="B911" s="4" t="s">
        <v>9</v>
      </c>
      <c r="C911" s="4"/>
      <c r="D911" s="4"/>
      <c r="E911" s="9">
        <v>15</v>
      </c>
      <c r="F911" s="4" t="s">
        <v>20</v>
      </c>
      <c r="G911" s="4"/>
      <c r="H911" s="4" t="s">
        <v>84</v>
      </c>
      <c r="I911" s="4"/>
      <c r="J911" s="4"/>
      <c r="K911" s="9" t="s">
        <v>841</v>
      </c>
      <c r="L911" s="10">
        <v>43880</v>
      </c>
      <c r="M911" s="4"/>
      <c r="N911" s="1">
        <v>1</v>
      </c>
      <c r="O911" s="4"/>
    </row>
    <row r="912" spans="1:15" ht="30" customHeight="1" thickBot="1" x14ac:dyDescent="0.35">
      <c r="A912" s="8">
        <v>43883.545752314814</v>
      </c>
      <c r="B912" s="4" t="s">
        <v>9</v>
      </c>
      <c r="C912" s="4"/>
      <c r="D912" s="4"/>
      <c r="E912" s="9">
        <v>117.51</v>
      </c>
      <c r="F912" s="4" t="s">
        <v>10</v>
      </c>
      <c r="G912" s="4" t="s">
        <v>10</v>
      </c>
      <c r="H912" s="4"/>
      <c r="I912" s="4"/>
      <c r="J912" s="4"/>
      <c r="K912" s="9" t="s">
        <v>842</v>
      </c>
      <c r="L912" s="10">
        <v>43880</v>
      </c>
      <c r="M912" s="4"/>
      <c r="N912" s="1">
        <v>1</v>
      </c>
      <c r="O912" s="4"/>
    </row>
    <row r="913" spans="1:15" ht="30" customHeight="1" thickBot="1" x14ac:dyDescent="0.35">
      <c r="A913" s="8">
        <v>43883.546099537038</v>
      </c>
      <c r="B913" s="4" t="s">
        <v>9</v>
      </c>
      <c r="C913" s="4"/>
      <c r="D913" s="4"/>
      <c r="E913" s="9">
        <v>34</v>
      </c>
      <c r="F913" s="4" t="s">
        <v>20</v>
      </c>
      <c r="G913" s="4"/>
      <c r="H913" s="4" t="s">
        <v>84</v>
      </c>
      <c r="I913" s="4"/>
      <c r="J913" s="4"/>
      <c r="K913" s="9" t="s">
        <v>843</v>
      </c>
      <c r="L913" s="10">
        <v>43880</v>
      </c>
      <c r="M913" s="4"/>
      <c r="N913" s="1">
        <v>1</v>
      </c>
      <c r="O913" s="4"/>
    </row>
    <row r="914" spans="1:15" ht="30" customHeight="1" thickBot="1" x14ac:dyDescent="0.35">
      <c r="A914" s="8">
        <v>43883.774027777778</v>
      </c>
      <c r="B914" s="4" t="s">
        <v>9</v>
      </c>
      <c r="C914" s="4"/>
      <c r="D914" s="4"/>
      <c r="E914" s="9">
        <v>75</v>
      </c>
      <c r="F914" s="4" t="s">
        <v>20</v>
      </c>
      <c r="G914" s="4"/>
      <c r="H914" s="4" t="s">
        <v>30</v>
      </c>
      <c r="I914" s="4"/>
      <c r="J914" s="4"/>
      <c r="K914" s="9" t="s">
        <v>844</v>
      </c>
      <c r="L914" s="10">
        <v>43883</v>
      </c>
      <c r="M914" s="4"/>
      <c r="N914" s="1">
        <v>1</v>
      </c>
      <c r="O914" s="4"/>
    </row>
    <row r="915" spans="1:15" ht="30" customHeight="1" thickBot="1" x14ac:dyDescent="0.35">
      <c r="A915" s="8">
        <v>43883.774421296293</v>
      </c>
      <c r="B915" s="4" t="s">
        <v>9</v>
      </c>
      <c r="C915" s="4"/>
      <c r="D915" s="4"/>
      <c r="E915" s="9">
        <v>158</v>
      </c>
      <c r="F915" s="4" t="s">
        <v>60</v>
      </c>
      <c r="G915" s="4"/>
      <c r="H915" s="4"/>
      <c r="I915" s="4"/>
      <c r="J915" s="4"/>
      <c r="K915" s="9" t="s">
        <v>845</v>
      </c>
      <c r="L915" s="10">
        <v>43883</v>
      </c>
      <c r="M915" s="4"/>
      <c r="N915" s="1">
        <v>1</v>
      </c>
      <c r="O915" s="4"/>
    </row>
    <row r="916" spans="1:15" ht="30" customHeight="1" thickBot="1" x14ac:dyDescent="0.35">
      <c r="A916" s="8">
        <v>43883.774745370371</v>
      </c>
      <c r="B916" s="4" t="s">
        <v>9</v>
      </c>
      <c r="C916" s="4"/>
      <c r="D916" s="4"/>
      <c r="E916" s="9">
        <v>94</v>
      </c>
      <c r="F916" s="4" t="s">
        <v>14</v>
      </c>
      <c r="G916" s="4"/>
      <c r="H916" s="4"/>
      <c r="I916" s="4" t="s">
        <v>14</v>
      </c>
      <c r="J916" s="4"/>
      <c r="K916" s="9" t="s">
        <v>846</v>
      </c>
      <c r="L916" s="10">
        <v>43883</v>
      </c>
      <c r="M916" s="4"/>
      <c r="N916" s="1">
        <v>1</v>
      </c>
      <c r="O916" s="4"/>
    </row>
    <row r="917" spans="1:15" ht="30" customHeight="1" thickBot="1" x14ac:dyDescent="0.35">
      <c r="A917" s="8">
        <v>43884.348634259259</v>
      </c>
      <c r="B917" s="4" t="s">
        <v>9</v>
      </c>
      <c r="C917" s="4"/>
      <c r="D917" s="4"/>
      <c r="E917" s="9">
        <v>9</v>
      </c>
      <c r="F917" s="4" t="s">
        <v>20</v>
      </c>
      <c r="G917" s="4"/>
      <c r="H917" s="4" t="s">
        <v>45</v>
      </c>
      <c r="I917" s="4"/>
      <c r="J917" s="4"/>
      <c r="K917" s="4" t="s">
        <v>99</v>
      </c>
      <c r="L917" s="10">
        <v>43884</v>
      </c>
      <c r="M917" s="4"/>
      <c r="N917" s="1">
        <v>119</v>
      </c>
      <c r="O917" s="4"/>
    </row>
    <row r="918" spans="1:15" ht="30" customHeight="1" thickBot="1" x14ac:dyDescent="0.35">
      <c r="A918" s="8">
        <v>43884.348923611113</v>
      </c>
      <c r="B918" s="4" t="s">
        <v>9</v>
      </c>
      <c r="C918" s="4"/>
      <c r="D918" s="4"/>
      <c r="E918" s="9">
        <v>25</v>
      </c>
      <c r="F918" s="4" t="s">
        <v>20</v>
      </c>
      <c r="G918" s="4"/>
      <c r="H918" s="4" t="s">
        <v>45</v>
      </c>
      <c r="I918" s="4"/>
      <c r="J918" s="4"/>
      <c r="K918" s="4" t="s">
        <v>99</v>
      </c>
      <c r="L918" s="10">
        <v>43881</v>
      </c>
      <c r="M918" s="4"/>
      <c r="N918" s="1">
        <v>119</v>
      </c>
      <c r="O918" s="4"/>
    </row>
    <row r="919" spans="1:15" ht="30" customHeight="1" thickBot="1" x14ac:dyDescent="0.35">
      <c r="A919" s="8">
        <v>43884.349351851852</v>
      </c>
      <c r="B919" s="4" t="s">
        <v>9</v>
      </c>
      <c r="C919" s="4"/>
      <c r="D919" s="4"/>
      <c r="E919" s="9">
        <v>44</v>
      </c>
      <c r="F919" s="4" t="s">
        <v>10</v>
      </c>
      <c r="G919" s="4" t="s">
        <v>10</v>
      </c>
      <c r="H919" s="4"/>
      <c r="I919" s="4"/>
      <c r="J919" s="4"/>
      <c r="K919" s="9" t="s">
        <v>847</v>
      </c>
      <c r="L919" s="10">
        <v>43883</v>
      </c>
      <c r="M919" s="4"/>
      <c r="N919" s="1">
        <v>1</v>
      </c>
      <c r="O919" s="4"/>
    </row>
    <row r="920" spans="1:15" ht="30" customHeight="1" thickBot="1" x14ac:dyDescent="0.35">
      <c r="A920" s="8">
        <v>43884.350069444445</v>
      </c>
      <c r="B920" s="4" t="s">
        <v>9</v>
      </c>
      <c r="C920" s="4"/>
      <c r="D920" s="4"/>
      <c r="E920" s="9">
        <v>14.26</v>
      </c>
      <c r="F920" s="4" t="s">
        <v>14</v>
      </c>
      <c r="G920" s="4"/>
      <c r="H920" s="4"/>
      <c r="I920" s="4" t="s">
        <v>14</v>
      </c>
      <c r="J920" s="4"/>
      <c r="K920" s="9" t="s">
        <v>848</v>
      </c>
      <c r="L920" s="10">
        <v>43883</v>
      </c>
      <c r="M920" s="4"/>
      <c r="N920" s="1">
        <v>1</v>
      </c>
      <c r="O920" s="4"/>
    </row>
    <row r="921" spans="1:15" ht="30" customHeight="1" thickBot="1" x14ac:dyDescent="0.35">
      <c r="A921" s="8">
        <v>43884.350624999999</v>
      </c>
      <c r="B921" s="4" t="s">
        <v>9</v>
      </c>
      <c r="C921" s="4"/>
      <c r="D921" s="4"/>
      <c r="E921" s="9">
        <v>50</v>
      </c>
      <c r="F921" s="4" t="s">
        <v>14</v>
      </c>
      <c r="G921" s="4"/>
      <c r="H921" s="4"/>
      <c r="I921" s="4" t="s">
        <v>14</v>
      </c>
      <c r="J921" s="4"/>
      <c r="K921" s="9" t="s">
        <v>849</v>
      </c>
      <c r="L921" s="10">
        <v>43883</v>
      </c>
      <c r="M921" s="4"/>
      <c r="N921" s="1">
        <v>1</v>
      </c>
      <c r="O921" s="4"/>
    </row>
    <row r="922" spans="1:15" ht="30" customHeight="1" thickBot="1" x14ac:dyDescent="0.35">
      <c r="A922" s="8">
        <v>43884.736157407409</v>
      </c>
      <c r="B922" s="4" t="s">
        <v>9</v>
      </c>
      <c r="C922" s="4"/>
      <c r="D922" s="4"/>
      <c r="E922" s="9">
        <v>56.35</v>
      </c>
      <c r="F922" s="4" t="s">
        <v>10</v>
      </c>
      <c r="G922" s="4" t="s">
        <v>10</v>
      </c>
      <c r="H922" s="4"/>
      <c r="I922" s="4"/>
      <c r="J922" s="4"/>
      <c r="K922" s="9" t="s">
        <v>850</v>
      </c>
      <c r="L922" s="10">
        <v>43884</v>
      </c>
      <c r="M922" s="4"/>
      <c r="N922" s="1">
        <v>1</v>
      </c>
      <c r="O922" s="4"/>
    </row>
    <row r="923" spans="1:15" ht="30" customHeight="1" thickBot="1" x14ac:dyDescent="0.35">
      <c r="A923" s="8">
        <v>43884.736608796295</v>
      </c>
      <c r="B923" s="4" t="s">
        <v>9</v>
      </c>
      <c r="C923" s="4"/>
      <c r="D923" s="4"/>
      <c r="E923" s="9">
        <v>24</v>
      </c>
      <c r="F923" s="4" t="s">
        <v>60</v>
      </c>
      <c r="G923" s="4"/>
      <c r="H923" s="4"/>
      <c r="I923" s="4"/>
      <c r="J923" s="4"/>
      <c r="K923" s="9" t="s">
        <v>851</v>
      </c>
      <c r="L923" s="10">
        <v>43884</v>
      </c>
      <c r="M923" s="4"/>
      <c r="N923" s="1">
        <v>1</v>
      </c>
      <c r="O923" s="4"/>
    </row>
    <row r="924" spans="1:15" ht="30" customHeight="1" thickBot="1" x14ac:dyDescent="0.35">
      <c r="A924" s="8">
        <v>43884.737615740742</v>
      </c>
      <c r="B924" s="4" t="s">
        <v>9</v>
      </c>
      <c r="C924" s="4"/>
      <c r="D924" s="4"/>
      <c r="E924" s="9">
        <v>5</v>
      </c>
      <c r="F924" s="4" t="s">
        <v>20</v>
      </c>
      <c r="G924" s="4"/>
      <c r="H924" s="4" t="s">
        <v>30</v>
      </c>
      <c r="I924" s="4"/>
      <c r="J924" s="4"/>
      <c r="K924" s="9" t="s">
        <v>852</v>
      </c>
      <c r="L924" s="10">
        <v>43884</v>
      </c>
      <c r="M924" s="4"/>
      <c r="N924" s="1">
        <v>1</v>
      </c>
      <c r="O924" s="4"/>
    </row>
    <row r="925" spans="1:15" ht="30" customHeight="1" thickBot="1" x14ac:dyDescent="0.35">
      <c r="A925" s="8">
        <v>43884.767083333332</v>
      </c>
      <c r="B925" s="4" t="s">
        <v>9</v>
      </c>
      <c r="C925" s="4"/>
      <c r="D925" s="4"/>
      <c r="E925" s="9">
        <v>100</v>
      </c>
      <c r="F925" s="4" t="s">
        <v>10</v>
      </c>
      <c r="G925" s="4" t="s">
        <v>10</v>
      </c>
      <c r="H925" s="4"/>
      <c r="I925" s="4"/>
      <c r="J925" s="4"/>
      <c r="K925" s="9" t="s">
        <v>853</v>
      </c>
      <c r="L925" s="10">
        <v>43884</v>
      </c>
      <c r="M925" s="4"/>
      <c r="N925" s="1">
        <v>1</v>
      </c>
      <c r="O925" s="4"/>
    </row>
    <row r="926" spans="1:15" ht="30" customHeight="1" thickBot="1" x14ac:dyDescent="0.35">
      <c r="A926" s="8">
        <v>43884.767685185187</v>
      </c>
      <c r="B926" s="4" t="s">
        <v>9</v>
      </c>
      <c r="C926" s="4"/>
      <c r="D926" s="4"/>
      <c r="E926" s="9">
        <v>2</v>
      </c>
      <c r="F926" s="4" t="s">
        <v>20</v>
      </c>
      <c r="G926" s="4"/>
      <c r="H926" s="4" t="s">
        <v>22</v>
      </c>
      <c r="I926" s="4"/>
      <c r="J926" s="4"/>
      <c r="K926" s="9" t="s">
        <v>854</v>
      </c>
      <c r="L926" s="10">
        <v>43881</v>
      </c>
      <c r="M926" s="4"/>
      <c r="N926" s="1">
        <v>1</v>
      </c>
      <c r="O926" s="4"/>
    </row>
    <row r="927" spans="1:15" ht="30" customHeight="1" thickBot="1" x14ac:dyDescent="0.35">
      <c r="A927" s="8">
        <v>43884.768148148149</v>
      </c>
      <c r="B927" s="4" t="s">
        <v>9</v>
      </c>
      <c r="C927" s="4"/>
      <c r="D927" s="4"/>
      <c r="E927" s="9">
        <v>12</v>
      </c>
      <c r="F927" s="4" t="s">
        <v>20</v>
      </c>
      <c r="G927" s="4"/>
      <c r="H927" s="4" t="s">
        <v>84</v>
      </c>
      <c r="I927" s="4"/>
      <c r="J927" s="4"/>
      <c r="K927" s="9" t="s">
        <v>855</v>
      </c>
      <c r="L927" s="10">
        <v>43881</v>
      </c>
      <c r="M927" s="4"/>
      <c r="N927" s="1">
        <v>1</v>
      </c>
      <c r="O927" s="4"/>
    </row>
    <row r="928" spans="1:15" ht="30" customHeight="1" thickBot="1" x14ac:dyDescent="0.35">
      <c r="A928" s="8">
        <v>43884.840590277781</v>
      </c>
      <c r="B928" s="4" t="s">
        <v>9</v>
      </c>
      <c r="C928" s="4"/>
      <c r="D928" s="4"/>
      <c r="E928" s="9">
        <v>13.74</v>
      </c>
      <c r="F928" s="4" t="s">
        <v>10</v>
      </c>
      <c r="G928" s="4" t="s">
        <v>24</v>
      </c>
      <c r="H928" s="4"/>
      <c r="I928" s="4"/>
      <c r="J928" s="4"/>
      <c r="K928" s="9" t="s">
        <v>856</v>
      </c>
      <c r="L928" s="10">
        <v>43884</v>
      </c>
      <c r="M928" s="4"/>
      <c r="N928" s="1">
        <v>1</v>
      </c>
      <c r="O928" s="4"/>
    </row>
    <row r="929" spans="1:15" ht="30" customHeight="1" thickBot="1" x14ac:dyDescent="0.35">
      <c r="A929" s="8">
        <v>43884.840891203705</v>
      </c>
      <c r="B929" s="4" t="s">
        <v>9</v>
      </c>
      <c r="C929" s="4"/>
      <c r="D929" s="4"/>
      <c r="E929" s="9">
        <v>3</v>
      </c>
      <c r="F929" s="4" t="s">
        <v>10</v>
      </c>
      <c r="G929" s="4" t="s">
        <v>24</v>
      </c>
      <c r="H929" s="4"/>
      <c r="I929" s="4"/>
      <c r="J929" s="4"/>
      <c r="K929" s="9" t="s">
        <v>857</v>
      </c>
      <c r="L929" s="10">
        <v>43884</v>
      </c>
      <c r="M929" s="4"/>
      <c r="N929" s="1">
        <v>1</v>
      </c>
      <c r="O929" s="4"/>
    </row>
    <row r="930" spans="1:15" ht="30" customHeight="1" thickBot="1" x14ac:dyDescent="0.35">
      <c r="A930" s="8">
        <v>43884.841273148151</v>
      </c>
      <c r="B930" s="4" t="s">
        <v>9</v>
      </c>
      <c r="C930" s="4"/>
      <c r="D930" s="4"/>
      <c r="E930" s="9">
        <v>2</v>
      </c>
      <c r="F930" s="4" t="s">
        <v>20</v>
      </c>
      <c r="G930" s="4"/>
      <c r="H930" s="4" t="s">
        <v>84</v>
      </c>
      <c r="I930" s="4"/>
      <c r="J930" s="4"/>
      <c r="K930" s="9" t="s">
        <v>858</v>
      </c>
      <c r="L930" s="10">
        <v>43884</v>
      </c>
      <c r="M930" s="4"/>
      <c r="N930" s="1">
        <v>1</v>
      </c>
      <c r="O930" s="4"/>
    </row>
    <row r="931" spans="1:15" ht="30" customHeight="1" thickBot="1" x14ac:dyDescent="0.35">
      <c r="A931" s="8">
        <v>43884.998483796298</v>
      </c>
      <c r="B931" s="4" t="s">
        <v>9</v>
      </c>
      <c r="C931" s="4"/>
      <c r="D931" s="4"/>
      <c r="E931" s="9">
        <v>30</v>
      </c>
      <c r="F931" s="4" t="s">
        <v>20</v>
      </c>
      <c r="G931" s="4"/>
      <c r="H931" s="4" t="s">
        <v>30</v>
      </c>
      <c r="I931" s="4"/>
      <c r="J931" s="4"/>
      <c r="K931" s="4" t="s">
        <v>859</v>
      </c>
      <c r="L931" s="10">
        <v>43884</v>
      </c>
      <c r="M931" s="4"/>
      <c r="N931" s="1">
        <v>1</v>
      </c>
      <c r="O931" s="4"/>
    </row>
    <row r="932" spans="1:15" ht="30" customHeight="1" thickBot="1" x14ac:dyDescent="0.35">
      <c r="A932" s="8">
        <v>43884.998807870368</v>
      </c>
      <c r="B932" s="4" t="s">
        <v>9</v>
      </c>
      <c r="C932" s="4"/>
      <c r="D932" s="4"/>
      <c r="E932" s="9">
        <v>30</v>
      </c>
      <c r="F932" s="4" t="s">
        <v>20</v>
      </c>
      <c r="G932" s="4"/>
      <c r="H932" s="4" t="s">
        <v>30</v>
      </c>
      <c r="I932" s="4"/>
      <c r="J932" s="4"/>
      <c r="K932" s="9" t="s">
        <v>132</v>
      </c>
      <c r="L932" s="10">
        <v>43884</v>
      </c>
      <c r="M932" s="4"/>
      <c r="N932" s="1">
        <v>5</v>
      </c>
      <c r="O932" s="4"/>
    </row>
    <row r="933" spans="1:15" ht="30" customHeight="1" thickBot="1" x14ac:dyDescent="0.35">
      <c r="A933" s="8">
        <v>43884.999479166669</v>
      </c>
      <c r="B933" s="4" t="s">
        <v>9</v>
      </c>
      <c r="C933" s="4"/>
      <c r="D933" s="4"/>
      <c r="E933" s="9">
        <v>40</v>
      </c>
      <c r="F933" s="4" t="s">
        <v>20</v>
      </c>
      <c r="G933" s="4"/>
      <c r="H933" s="4" t="s">
        <v>127</v>
      </c>
      <c r="I933" s="4"/>
      <c r="J933" s="4"/>
      <c r="K933" s="9" t="s">
        <v>860</v>
      </c>
      <c r="L933" s="10">
        <v>43884</v>
      </c>
      <c r="M933" s="4"/>
      <c r="N933" s="1">
        <v>1</v>
      </c>
      <c r="O933" s="4"/>
    </row>
    <row r="934" spans="1:15" ht="30" customHeight="1" thickBot="1" x14ac:dyDescent="0.35">
      <c r="A934" s="8">
        <v>43884.999826388892</v>
      </c>
      <c r="B934" s="4" t="s">
        <v>9</v>
      </c>
      <c r="C934" s="4"/>
      <c r="D934" s="4"/>
      <c r="E934" s="9">
        <v>50</v>
      </c>
      <c r="F934" s="4" t="s">
        <v>20</v>
      </c>
      <c r="G934" s="4"/>
      <c r="H934" s="4" t="s">
        <v>22</v>
      </c>
      <c r="I934" s="4"/>
      <c r="J934" s="4"/>
      <c r="K934" s="9" t="s">
        <v>861</v>
      </c>
      <c r="L934" s="10">
        <v>43884</v>
      </c>
      <c r="M934" s="4"/>
      <c r="N934" s="1">
        <v>1</v>
      </c>
      <c r="O934" s="4"/>
    </row>
    <row r="935" spans="1:15" ht="30" customHeight="1" thickBot="1" x14ac:dyDescent="0.35">
      <c r="A935" s="8">
        <v>43885.000196759262</v>
      </c>
      <c r="B935" s="4" t="s">
        <v>9</v>
      </c>
      <c r="C935" s="4"/>
      <c r="D935" s="4"/>
      <c r="E935" s="9">
        <v>4.2</v>
      </c>
      <c r="F935" s="4" t="s">
        <v>10</v>
      </c>
      <c r="G935" s="4" t="s">
        <v>10</v>
      </c>
      <c r="H935" s="4"/>
      <c r="I935" s="4"/>
      <c r="J935" s="4"/>
      <c r="K935" s="9" t="s">
        <v>862</v>
      </c>
      <c r="L935" s="10">
        <v>43884</v>
      </c>
      <c r="M935" s="4"/>
      <c r="N935" s="1">
        <v>1</v>
      </c>
      <c r="O935" s="4"/>
    </row>
    <row r="936" spans="1:15" ht="30" customHeight="1" thickBot="1" x14ac:dyDescent="0.35">
      <c r="A936" s="8">
        <v>43885.333495370367</v>
      </c>
      <c r="B936" s="4" t="s">
        <v>9</v>
      </c>
      <c r="C936" s="4"/>
      <c r="D936" s="4"/>
      <c r="E936" s="9">
        <v>25</v>
      </c>
      <c r="F936" s="4" t="s">
        <v>10</v>
      </c>
      <c r="G936" s="4" t="s">
        <v>24</v>
      </c>
      <c r="H936" s="4"/>
      <c r="I936" s="4"/>
      <c r="J936" s="4"/>
      <c r="K936" s="9" t="s">
        <v>863</v>
      </c>
      <c r="L936" s="10">
        <v>43884</v>
      </c>
      <c r="M936" s="4"/>
      <c r="N936" s="1">
        <v>1</v>
      </c>
      <c r="O936" s="4"/>
    </row>
    <row r="937" spans="1:15" ht="30" customHeight="1" thickBot="1" x14ac:dyDescent="0.35">
      <c r="A937" s="8">
        <v>43885.333969907406</v>
      </c>
      <c r="B937" s="4" t="s">
        <v>9</v>
      </c>
      <c r="C937" s="4"/>
      <c r="D937" s="4"/>
      <c r="E937" s="9">
        <v>39.799999999999997</v>
      </c>
      <c r="F937" s="4" t="s">
        <v>10</v>
      </c>
      <c r="G937" s="4" t="s">
        <v>10</v>
      </c>
      <c r="H937" s="4"/>
      <c r="I937" s="4"/>
      <c r="J937" s="4"/>
      <c r="K937" s="9" t="s">
        <v>864</v>
      </c>
      <c r="L937" s="10">
        <v>43884</v>
      </c>
      <c r="M937" s="4"/>
      <c r="N937" s="1">
        <v>1</v>
      </c>
      <c r="O937" s="4"/>
    </row>
    <row r="938" spans="1:15" ht="30" customHeight="1" thickBot="1" x14ac:dyDescent="0.35">
      <c r="A938" s="8">
        <v>43885.334305555552</v>
      </c>
      <c r="B938" s="4" t="s">
        <v>9</v>
      </c>
      <c r="C938" s="4"/>
      <c r="D938" s="4"/>
      <c r="E938" s="9">
        <v>16</v>
      </c>
      <c r="F938" s="4" t="s">
        <v>20</v>
      </c>
      <c r="G938" s="4"/>
      <c r="H938" s="4" t="s">
        <v>84</v>
      </c>
      <c r="I938" s="4"/>
      <c r="J938" s="4"/>
      <c r="K938" s="9" t="s">
        <v>865</v>
      </c>
      <c r="L938" s="10">
        <v>43884</v>
      </c>
      <c r="M938" s="4"/>
      <c r="N938" s="1">
        <v>1</v>
      </c>
      <c r="O938" s="4"/>
    </row>
    <row r="939" spans="1:15" ht="30" customHeight="1" thickBot="1" x14ac:dyDescent="0.35">
      <c r="A939" s="8">
        <v>43885.334699074076</v>
      </c>
      <c r="B939" s="4" t="s">
        <v>9</v>
      </c>
      <c r="C939" s="4"/>
      <c r="D939" s="4"/>
      <c r="E939" s="9">
        <v>34.35</v>
      </c>
      <c r="F939" s="4" t="s">
        <v>10</v>
      </c>
      <c r="G939" s="4" t="s">
        <v>10</v>
      </c>
      <c r="H939" s="4"/>
      <c r="I939" s="4"/>
      <c r="J939" s="4"/>
      <c r="K939" s="9" t="s">
        <v>866</v>
      </c>
      <c r="L939" s="10">
        <v>43883</v>
      </c>
      <c r="M939" s="4"/>
      <c r="N939" s="1">
        <v>1</v>
      </c>
      <c r="O939" s="4"/>
    </row>
    <row r="940" spans="1:15" ht="30" customHeight="1" thickBot="1" x14ac:dyDescent="0.35">
      <c r="A940" s="8">
        <v>43885.335057870368</v>
      </c>
      <c r="B940" s="4" t="s">
        <v>9</v>
      </c>
      <c r="C940" s="4"/>
      <c r="D940" s="4"/>
      <c r="E940" s="9">
        <v>15</v>
      </c>
      <c r="F940" s="4" t="s">
        <v>60</v>
      </c>
      <c r="G940" s="4"/>
      <c r="H940" s="4"/>
      <c r="I940" s="4"/>
      <c r="J940" s="4"/>
      <c r="K940" s="9" t="s">
        <v>867</v>
      </c>
      <c r="L940" s="10">
        <v>43883</v>
      </c>
      <c r="M940" s="4"/>
      <c r="N940" s="1">
        <v>1</v>
      </c>
      <c r="O940" s="4"/>
    </row>
    <row r="941" spans="1:15" ht="30" customHeight="1" thickBot="1" x14ac:dyDescent="0.35">
      <c r="A941" s="8">
        <v>43885.335532407407</v>
      </c>
      <c r="B941" s="4" t="s">
        <v>9</v>
      </c>
      <c r="C941" s="4"/>
      <c r="D941" s="4"/>
      <c r="E941" s="9">
        <v>16</v>
      </c>
      <c r="F941" s="4" t="s">
        <v>60</v>
      </c>
      <c r="G941" s="4"/>
      <c r="H941" s="4"/>
      <c r="I941" s="4"/>
      <c r="J941" s="4"/>
      <c r="K941" s="9" t="s">
        <v>868</v>
      </c>
      <c r="L941" s="10">
        <v>43883</v>
      </c>
      <c r="M941" s="4"/>
      <c r="N941" s="1">
        <v>1</v>
      </c>
      <c r="O941" s="4"/>
    </row>
    <row r="942" spans="1:15" ht="30" customHeight="1" thickBot="1" x14ac:dyDescent="0.35">
      <c r="A942" s="8">
        <v>43885.335949074077</v>
      </c>
      <c r="B942" s="4" t="s">
        <v>9</v>
      </c>
      <c r="C942" s="4"/>
      <c r="D942" s="4"/>
      <c r="E942" s="9">
        <v>10</v>
      </c>
      <c r="F942" s="4" t="s">
        <v>20</v>
      </c>
      <c r="G942" s="4"/>
      <c r="H942" s="4" t="s">
        <v>84</v>
      </c>
      <c r="I942" s="4"/>
      <c r="J942" s="4"/>
      <c r="K942" s="9" t="s">
        <v>869</v>
      </c>
      <c r="L942" s="10">
        <v>43881</v>
      </c>
      <c r="M942" s="4"/>
      <c r="N942" s="1">
        <v>1</v>
      </c>
      <c r="O942" s="4"/>
    </row>
    <row r="943" spans="1:15" ht="30" customHeight="1" thickBot="1" x14ac:dyDescent="0.35">
      <c r="A943" s="8">
        <v>43885.336377314816</v>
      </c>
      <c r="B943" s="4" t="s">
        <v>9</v>
      </c>
      <c r="C943" s="4"/>
      <c r="D943" s="4"/>
      <c r="E943" s="9">
        <v>10.1</v>
      </c>
      <c r="F943" s="4" t="s">
        <v>10</v>
      </c>
      <c r="G943" s="4" t="s">
        <v>24</v>
      </c>
      <c r="H943" s="4"/>
      <c r="I943" s="4"/>
      <c r="J943" s="4"/>
      <c r="K943" s="9" t="s">
        <v>870</v>
      </c>
      <c r="L943" s="10">
        <v>43881</v>
      </c>
      <c r="M943" s="4"/>
      <c r="N943" s="1">
        <v>1</v>
      </c>
      <c r="O943" s="4"/>
    </row>
    <row r="944" spans="1:15" ht="30" customHeight="1" thickBot="1" x14ac:dyDescent="0.35">
      <c r="A944" s="8">
        <v>43885.615162037036</v>
      </c>
      <c r="B944" s="4" t="s">
        <v>9</v>
      </c>
      <c r="C944" s="4"/>
      <c r="D944" s="4"/>
      <c r="E944" s="9">
        <v>50</v>
      </c>
      <c r="F944" s="4" t="s">
        <v>14</v>
      </c>
      <c r="G944" s="4"/>
      <c r="H944" s="4"/>
      <c r="I944" s="4" t="s">
        <v>14</v>
      </c>
      <c r="J944" s="4"/>
      <c r="K944" s="9" t="s">
        <v>871</v>
      </c>
      <c r="L944" s="10">
        <v>43884</v>
      </c>
      <c r="M944" s="4"/>
      <c r="N944" s="1">
        <v>1</v>
      </c>
      <c r="O944" s="4"/>
    </row>
    <row r="945" spans="1:15" ht="30" customHeight="1" thickBot="1" x14ac:dyDescent="0.35">
      <c r="A945" s="8">
        <v>43885.615717592591</v>
      </c>
      <c r="B945" s="4" t="s">
        <v>9</v>
      </c>
      <c r="C945" s="4"/>
      <c r="D945" s="4"/>
      <c r="E945" s="9">
        <v>100</v>
      </c>
      <c r="F945" s="4" t="s">
        <v>10</v>
      </c>
      <c r="G945" s="4" t="s">
        <v>24</v>
      </c>
      <c r="H945" s="4"/>
      <c r="I945" s="4"/>
      <c r="J945" s="4"/>
      <c r="K945" s="9" t="s">
        <v>872</v>
      </c>
      <c r="L945" s="10">
        <v>43885</v>
      </c>
      <c r="M945" s="4"/>
      <c r="N945" s="1">
        <v>1</v>
      </c>
      <c r="O945" s="4"/>
    </row>
    <row r="946" spans="1:15" ht="30" customHeight="1" thickBot="1" x14ac:dyDescent="0.35">
      <c r="A946" s="8">
        <v>43885.616365740738</v>
      </c>
      <c r="B946" s="4" t="s">
        <v>9</v>
      </c>
      <c r="C946" s="4"/>
      <c r="D946" s="4"/>
      <c r="E946" s="9">
        <v>13</v>
      </c>
      <c r="F946" s="4" t="s">
        <v>14</v>
      </c>
      <c r="G946" s="4"/>
      <c r="H946" s="4"/>
      <c r="I946" s="4" t="s">
        <v>14</v>
      </c>
      <c r="J946" s="4"/>
      <c r="K946" s="9" t="s">
        <v>873</v>
      </c>
      <c r="L946" s="10">
        <v>43885</v>
      </c>
      <c r="M946" s="4"/>
      <c r="N946" s="1">
        <v>1</v>
      </c>
      <c r="O946" s="4"/>
    </row>
    <row r="947" spans="1:15" ht="30" customHeight="1" thickBot="1" x14ac:dyDescent="0.35">
      <c r="A947" s="8">
        <v>43885.673310185186</v>
      </c>
      <c r="B947" s="4" t="s">
        <v>9</v>
      </c>
      <c r="C947" s="4"/>
      <c r="D947" s="4"/>
      <c r="E947" s="9">
        <v>13</v>
      </c>
      <c r="F947" s="4" t="s">
        <v>14</v>
      </c>
      <c r="G947" s="4"/>
      <c r="H947" s="4"/>
      <c r="I947" s="4" t="s">
        <v>14</v>
      </c>
      <c r="J947" s="4"/>
      <c r="K947" s="9" t="s">
        <v>874</v>
      </c>
      <c r="L947" s="10">
        <v>43885</v>
      </c>
      <c r="M947" s="4"/>
      <c r="N947" s="1">
        <v>1</v>
      </c>
      <c r="O947" s="4"/>
    </row>
    <row r="948" spans="1:15" ht="30" customHeight="1" thickBot="1" x14ac:dyDescent="0.35">
      <c r="A948" s="8">
        <v>43885.673645833333</v>
      </c>
      <c r="B948" s="4" t="s">
        <v>9</v>
      </c>
      <c r="C948" s="4"/>
      <c r="D948" s="4"/>
      <c r="E948" s="9">
        <v>13</v>
      </c>
      <c r="F948" s="4" t="s">
        <v>14</v>
      </c>
      <c r="G948" s="4"/>
      <c r="H948" s="4"/>
      <c r="I948" s="4" t="s">
        <v>14</v>
      </c>
      <c r="J948" s="4"/>
      <c r="K948" s="9" t="s">
        <v>875</v>
      </c>
      <c r="L948" s="10">
        <v>43885</v>
      </c>
      <c r="M948" s="4"/>
      <c r="N948" s="1">
        <v>1</v>
      </c>
      <c r="O948" s="4"/>
    </row>
    <row r="949" spans="1:15" ht="30" customHeight="1" thickBot="1" x14ac:dyDescent="0.35">
      <c r="A949" s="8">
        <v>43885.673946759256</v>
      </c>
      <c r="B949" s="4" t="s">
        <v>9</v>
      </c>
      <c r="C949" s="4"/>
      <c r="D949" s="4"/>
      <c r="E949" s="9">
        <v>100</v>
      </c>
      <c r="F949" s="4" t="s">
        <v>10</v>
      </c>
      <c r="G949" s="4" t="s">
        <v>10</v>
      </c>
      <c r="H949" s="4"/>
      <c r="I949" s="4"/>
      <c r="J949" s="4"/>
      <c r="K949" s="9" t="s">
        <v>876</v>
      </c>
      <c r="L949" s="10">
        <v>43885</v>
      </c>
      <c r="M949" s="4"/>
      <c r="N949" s="1">
        <v>1</v>
      </c>
      <c r="O949" s="4"/>
    </row>
    <row r="950" spans="1:15" ht="30" customHeight="1" thickBot="1" x14ac:dyDescent="0.35">
      <c r="A950" s="8">
        <v>43885.763379629629</v>
      </c>
      <c r="B950" s="4" t="s">
        <v>9</v>
      </c>
      <c r="C950" s="4"/>
      <c r="D950" s="4"/>
      <c r="E950" s="9">
        <v>12</v>
      </c>
      <c r="F950" s="4" t="s">
        <v>20</v>
      </c>
      <c r="G950" s="4"/>
      <c r="H950" s="4" t="s">
        <v>30</v>
      </c>
      <c r="I950" s="4"/>
      <c r="J950" s="4"/>
      <c r="K950" s="9" t="s">
        <v>877</v>
      </c>
      <c r="L950" s="10">
        <v>43885</v>
      </c>
      <c r="M950" s="4"/>
      <c r="N950" s="1">
        <v>1</v>
      </c>
      <c r="O950" s="4"/>
    </row>
    <row r="951" spans="1:15" ht="30" customHeight="1" thickBot="1" x14ac:dyDescent="0.35">
      <c r="A951" s="8">
        <v>43885.765219907407</v>
      </c>
      <c r="B951" s="4" t="s">
        <v>9</v>
      </c>
      <c r="C951" s="4"/>
      <c r="D951" s="4"/>
      <c r="E951" s="9">
        <v>17</v>
      </c>
      <c r="F951" s="4" t="s">
        <v>20</v>
      </c>
      <c r="G951" s="4"/>
      <c r="H951" s="4" t="s">
        <v>84</v>
      </c>
      <c r="I951" s="4"/>
      <c r="J951" s="4"/>
      <c r="K951" s="9" t="s">
        <v>878</v>
      </c>
      <c r="L951" s="10">
        <v>43885</v>
      </c>
      <c r="M951" s="4"/>
      <c r="N951" s="1">
        <v>1</v>
      </c>
      <c r="O951" s="4"/>
    </row>
    <row r="952" spans="1:15" ht="30" customHeight="1" thickBot="1" x14ac:dyDescent="0.35">
      <c r="A952" s="8">
        <v>43885.784456018519</v>
      </c>
      <c r="B952" s="4" t="s">
        <v>9</v>
      </c>
      <c r="C952" s="4"/>
      <c r="D952" s="4"/>
      <c r="E952" s="9">
        <v>17</v>
      </c>
      <c r="F952" s="4" t="s">
        <v>20</v>
      </c>
      <c r="G952" s="4"/>
      <c r="H952" s="4" t="s">
        <v>84</v>
      </c>
      <c r="I952" s="4"/>
      <c r="J952" s="4"/>
      <c r="K952" s="9" t="s">
        <v>879</v>
      </c>
      <c r="L952" s="10">
        <v>43885</v>
      </c>
      <c r="M952" s="4"/>
      <c r="N952" s="1">
        <v>1</v>
      </c>
      <c r="O952" s="4"/>
    </row>
    <row r="953" spans="1:15" ht="30" customHeight="1" thickBot="1" x14ac:dyDescent="0.35">
      <c r="A953" s="8">
        <v>43885.839965277781</v>
      </c>
      <c r="B953" s="4" t="s">
        <v>9</v>
      </c>
      <c r="C953" s="4"/>
      <c r="D953" s="4"/>
      <c r="E953" s="9">
        <v>12</v>
      </c>
      <c r="F953" s="4" t="s">
        <v>20</v>
      </c>
      <c r="G953" s="4"/>
      <c r="H953" s="4" t="s">
        <v>84</v>
      </c>
      <c r="I953" s="4"/>
      <c r="J953" s="4"/>
      <c r="K953" s="9" t="s">
        <v>880</v>
      </c>
      <c r="L953" s="10">
        <v>43885</v>
      </c>
      <c r="M953" s="4"/>
      <c r="N953" s="1">
        <v>1</v>
      </c>
      <c r="O953" s="4"/>
    </row>
    <row r="954" spans="1:15" ht="30" customHeight="1" thickBot="1" x14ac:dyDescent="0.35">
      <c r="A954" s="8">
        <v>43885.840601851851</v>
      </c>
      <c r="B954" s="4" t="s">
        <v>9</v>
      </c>
      <c r="C954" s="4"/>
      <c r="D954" s="4"/>
      <c r="E954" s="9">
        <v>7.5</v>
      </c>
      <c r="F954" s="4" t="s">
        <v>14</v>
      </c>
      <c r="G954" s="4"/>
      <c r="H954" s="4"/>
      <c r="I954" s="4" t="s">
        <v>14</v>
      </c>
      <c r="J954" s="4"/>
      <c r="K954" s="9" t="s">
        <v>881</v>
      </c>
      <c r="L954" s="10">
        <v>43880</v>
      </c>
      <c r="M954" s="4"/>
      <c r="N954" s="1">
        <v>1</v>
      </c>
      <c r="O954" s="4"/>
    </row>
    <row r="955" spans="1:15" ht="30" customHeight="1" thickBot="1" x14ac:dyDescent="0.35">
      <c r="A955" s="8">
        <v>43885.84107638889</v>
      </c>
      <c r="B955" s="4" t="s">
        <v>9</v>
      </c>
      <c r="C955" s="4"/>
      <c r="D955" s="4"/>
      <c r="E955" s="9">
        <v>30</v>
      </c>
      <c r="F955" s="4" t="s">
        <v>14</v>
      </c>
      <c r="G955" s="4"/>
      <c r="H955" s="4"/>
      <c r="I955" s="4" t="s">
        <v>254</v>
      </c>
      <c r="J955" s="4"/>
      <c r="K955" s="9" t="s">
        <v>882</v>
      </c>
      <c r="L955" s="10">
        <v>43885</v>
      </c>
      <c r="M955" s="4"/>
      <c r="N955" s="1">
        <v>1</v>
      </c>
      <c r="O955" s="4"/>
    </row>
    <row r="956" spans="1:15" ht="30" customHeight="1" thickBot="1" x14ac:dyDescent="0.35">
      <c r="A956" s="8">
        <v>43886.484918981485</v>
      </c>
      <c r="B956" s="4" t="s">
        <v>9</v>
      </c>
      <c r="C956" s="4"/>
      <c r="D956" s="4"/>
      <c r="E956" s="9">
        <v>10</v>
      </c>
      <c r="F956" s="4" t="s">
        <v>20</v>
      </c>
      <c r="G956" s="4"/>
      <c r="H956" s="4" t="s">
        <v>84</v>
      </c>
      <c r="I956" s="4"/>
      <c r="J956" s="4"/>
      <c r="K956" s="9" t="s">
        <v>883</v>
      </c>
      <c r="L956" s="10">
        <v>43886</v>
      </c>
      <c r="M956" s="4"/>
      <c r="N956" s="1">
        <v>1</v>
      </c>
      <c r="O956" s="4"/>
    </row>
    <row r="957" spans="1:15" ht="30" customHeight="1" thickBot="1" x14ac:dyDescent="0.35">
      <c r="A957" s="8">
        <v>43886.485891203702</v>
      </c>
      <c r="B957" s="4" t="s">
        <v>9</v>
      </c>
      <c r="C957" s="4"/>
      <c r="D957" s="4"/>
      <c r="E957" s="9">
        <v>28.59</v>
      </c>
      <c r="F957" s="4" t="s">
        <v>60</v>
      </c>
      <c r="G957" s="4"/>
      <c r="H957" s="4"/>
      <c r="I957" s="4"/>
      <c r="J957" s="4"/>
      <c r="K957" s="9" t="s">
        <v>884</v>
      </c>
      <c r="L957" s="10">
        <v>43886</v>
      </c>
      <c r="M957" s="4"/>
      <c r="N957" s="1">
        <v>1</v>
      </c>
      <c r="O957" s="4"/>
    </row>
    <row r="958" spans="1:15" ht="30" customHeight="1" thickBot="1" x14ac:dyDescent="0.35">
      <c r="A958" s="8">
        <v>43886.486250000002</v>
      </c>
      <c r="B958" s="4" t="s">
        <v>9</v>
      </c>
      <c r="C958" s="4"/>
      <c r="D958" s="4"/>
      <c r="E958" s="9">
        <v>9</v>
      </c>
      <c r="F958" s="4" t="s">
        <v>60</v>
      </c>
      <c r="G958" s="4"/>
      <c r="H958" s="4"/>
      <c r="I958" s="4"/>
      <c r="J958" s="4"/>
      <c r="K958" s="9" t="s">
        <v>885</v>
      </c>
      <c r="L958" s="10">
        <v>43886</v>
      </c>
      <c r="M958" s="4"/>
      <c r="N958" s="1">
        <v>1</v>
      </c>
      <c r="O958" s="4"/>
    </row>
    <row r="959" spans="1:15" ht="30" customHeight="1" thickBot="1" x14ac:dyDescent="0.35">
      <c r="A959" s="8">
        <v>43886.486678240741</v>
      </c>
      <c r="B959" s="4" t="s">
        <v>9</v>
      </c>
      <c r="C959" s="4"/>
      <c r="D959" s="4"/>
      <c r="E959" s="9">
        <v>100</v>
      </c>
      <c r="F959" s="4" t="s">
        <v>14</v>
      </c>
      <c r="G959" s="4"/>
      <c r="H959" s="4"/>
      <c r="I959" s="4" t="s">
        <v>14</v>
      </c>
      <c r="J959" s="4"/>
      <c r="K959" s="9" t="s">
        <v>886</v>
      </c>
      <c r="L959" s="10">
        <v>43885</v>
      </c>
      <c r="M959" s="4"/>
      <c r="N959" s="1">
        <v>1</v>
      </c>
      <c r="O959" s="4"/>
    </row>
    <row r="960" spans="1:15" ht="30" customHeight="1" thickBot="1" x14ac:dyDescent="0.35">
      <c r="A960" s="8">
        <v>43886.487037037034</v>
      </c>
      <c r="B960" s="4" t="s">
        <v>9</v>
      </c>
      <c r="C960" s="4"/>
      <c r="D960" s="4"/>
      <c r="E960" s="9">
        <v>5</v>
      </c>
      <c r="F960" s="4" t="s">
        <v>10</v>
      </c>
      <c r="G960" s="4" t="s">
        <v>24</v>
      </c>
      <c r="H960" s="4"/>
      <c r="I960" s="4"/>
      <c r="J960" s="4"/>
      <c r="K960" s="9" t="s">
        <v>887</v>
      </c>
      <c r="L960" s="10">
        <v>43885</v>
      </c>
      <c r="M960" s="4"/>
      <c r="N960" s="1">
        <v>1</v>
      </c>
      <c r="O960" s="4"/>
    </row>
    <row r="961" spans="1:15" ht="30" customHeight="1" thickBot="1" x14ac:dyDescent="0.35">
      <c r="A961" s="8">
        <v>43886.937685185185</v>
      </c>
      <c r="B961" s="4" t="s">
        <v>9</v>
      </c>
      <c r="C961" s="4"/>
      <c r="D961" s="4"/>
      <c r="E961" s="9">
        <v>100</v>
      </c>
      <c r="F961" s="4" t="s">
        <v>14</v>
      </c>
      <c r="G961" s="4"/>
      <c r="H961" s="4"/>
      <c r="I961" s="4" t="s">
        <v>14</v>
      </c>
      <c r="J961" s="4"/>
      <c r="K961" s="9" t="s">
        <v>888</v>
      </c>
      <c r="L961" s="10">
        <v>43886</v>
      </c>
      <c r="M961" s="4"/>
      <c r="N961" s="1">
        <v>1</v>
      </c>
      <c r="O961" s="4"/>
    </row>
    <row r="962" spans="1:15" ht="30" customHeight="1" thickBot="1" x14ac:dyDescent="0.35">
      <c r="A962" s="8">
        <v>43886.938206018516</v>
      </c>
      <c r="B962" s="4" t="s">
        <v>9</v>
      </c>
      <c r="C962" s="4"/>
      <c r="D962" s="4"/>
      <c r="E962" s="9">
        <v>140.91999999999999</v>
      </c>
      <c r="F962" s="4" t="s">
        <v>14</v>
      </c>
      <c r="G962" s="4"/>
      <c r="H962" s="4"/>
      <c r="I962" s="4" t="s">
        <v>14</v>
      </c>
      <c r="J962" s="4"/>
      <c r="K962" s="9" t="s">
        <v>889</v>
      </c>
      <c r="L962" s="10">
        <v>43886</v>
      </c>
      <c r="M962" s="4"/>
      <c r="N962" s="1">
        <v>1</v>
      </c>
      <c r="O962" s="4"/>
    </row>
    <row r="963" spans="1:15" ht="30" customHeight="1" thickBot="1" x14ac:dyDescent="0.35">
      <c r="A963" s="8">
        <v>43886.938645833332</v>
      </c>
      <c r="B963" s="4" t="s">
        <v>9</v>
      </c>
      <c r="C963" s="4"/>
      <c r="D963" s="4"/>
      <c r="E963" s="9">
        <v>300</v>
      </c>
      <c r="F963" s="4" t="s">
        <v>10</v>
      </c>
      <c r="G963" s="4" t="s">
        <v>24</v>
      </c>
      <c r="H963" s="4"/>
      <c r="I963" s="4"/>
      <c r="J963" s="4"/>
      <c r="K963" s="9" t="s">
        <v>890</v>
      </c>
      <c r="L963" s="10">
        <v>43886</v>
      </c>
      <c r="M963" s="4"/>
      <c r="N963" s="1">
        <v>1</v>
      </c>
      <c r="O963" s="4"/>
    </row>
    <row r="964" spans="1:15" ht="30" customHeight="1" thickBot="1" x14ac:dyDescent="0.35">
      <c r="A964" s="8">
        <v>43886.939236111109</v>
      </c>
      <c r="B964" s="4" t="s">
        <v>9</v>
      </c>
      <c r="C964" s="4"/>
      <c r="D964" s="4"/>
      <c r="E964" s="9">
        <v>24.67</v>
      </c>
      <c r="F964" s="4" t="s">
        <v>14</v>
      </c>
      <c r="G964" s="4"/>
      <c r="H964" s="4"/>
      <c r="I964" s="4" t="s">
        <v>14</v>
      </c>
      <c r="J964" s="4"/>
      <c r="K964" s="9" t="s">
        <v>891</v>
      </c>
      <c r="L964" s="10">
        <v>43886</v>
      </c>
      <c r="M964" s="4"/>
      <c r="N964" s="1">
        <v>1</v>
      </c>
      <c r="O964" s="4"/>
    </row>
    <row r="965" spans="1:15" ht="30" customHeight="1" thickBot="1" x14ac:dyDescent="0.35">
      <c r="A965" s="8">
        <v>43886.939687500002</v>
      </c>
      <c r="B965" s="4" t="s">
        <v>9</v>
      </c>
      <c r="C965" s="4"/>
      <c r="D965" s="4"/>
      <c r="E965" s="9">
        <v>27.99</v>
      </c>
      <c r="F965" s="4" t="s">
        <v>20</v>
      </c>
      <c r="G965" s="4"/>
      <c r="H965" s="4" t="s">
        <v>30</v>
      </c>
      <c r="I965" s="4"/>
      <c r="J965" s="4"/>
      <c r="K965" s="9" t="s">
        <v>892</v>
      </c>
      <c r="L965" s="10">
        <v>43881</v>
      </c>
      <c r="M965" s="4"/>
      <c r="N965" s="1">
        <v>1</v>
      </c>
      <c r="O965" s="4"/>
    </row>
    <row r="966" spans="1:15" ht="30" customHeight="1" thickBot="1" x14ac:dyDescent="0.35">
      <c r="A966" s="8">
        <v>43886.940208333333</v>
      </c>
      <c r="B966" s="4" t="s">
        <v>9</v>
      </c>
      <c r="C966" s="4"/>
      <c r="D966" s="4"/>
      <c r="E966" s="9">
        <v>23</v>
      </c>
      <c r="F966" s="4" t="s">
        <v>20</v>
      </c>
      <c r="G966" s="4"/>
      <c r="H966" s="4" t="s">
        <v>30</v>
      </c>
      <c r="I966" s="4"/>
      <c r="J966" s="4"/>
      <c r="K966" s="9" t="s">
        <v>893</v>
      </c>
      <c r="L966" s="10">
        <v>43881</v>
      </c>
      <c r="M966" s="4"/>
      <c r="N966" s="1">
        <v>1</v>
      </c>
      <c r="O966" s="4"/>
    </row>
    <row r="967" spans="1:15" ht="30" customHeight="1" thickBot="1" x14ac:dyDescent="0.35">
      <c r="A967" s="8">
        <v>43886.941087962965</v>
      </c>
      <c r="B967" s="4" t="s">
        <v>9</v>
      </c>
      <c r="C967" s="4"/>
      <c r="D967" s="4"/>
      <c r="E967" s="9">
        <v>126</v>
      </c>
      <c r="F967" s="4" t="s">
        <v>14</v>
      </c>
      <c r="G967" s="4"/>
      <c r="H967" s="4"/>
      <c r="I967" s="4" t="s">
        <v>14</v>
      </c>
      <c r="J967" s="4"/>
      <c r="K967" s="9" t="s">
        <v>894</v>
      </c>
      <c r="L967" s="10">
        <v>43880</v>
      </c>
      <c r="M967" s="4"/>
      <c r="N967" s="1">
        <v>1</v>
      </c>
      <c r="O967" s="4"/>
    </row>
    <row r="968" spans="1:15" ht="30" customHeight="1" thickBot="1" x14ac:dyDescent="0.35">
      <c r="A968" s="8">
        <v>43886.969398148147</v>
      </c>
      <c r="B968" s="4" t="s">
        <v>17</v>
      </c>
      <c r="C968" s="9">
        <v>17500</v>
      </c>
      <c r="D968" s="4" t="s">
        <v>55</v>
      </c>
      <c r="E968" s="4"/>
      <c r="F968" s="4"/>
      <c r="G968" s="4"/>
      <c r="H968" s="4"/>
      <c r="I968" s="4"/>
      <c r="J968" s="4"/>
      <c r="K968" s="4" t="s">
        <v>373</v>
      </c>
      <c r="L968" s="10">
        <v>43862</v>
      </c>
      <c r="M968" s="4"/>
      <c r="N968" s="1">
        <v>119</v>
      </c>
      <c r="O968" s="4"/>
    </row>
    <row r="969" spans="1:15" ht="30" customHeight="1" thickBot="1" x14ac:dyDescent="0.35">
      <c r="A969" s="8">
        <v>43887.379826388889</v>
      </c>
      <c r="B969" s="4" t="s">
        <v>9</v>
      </c>
      <c r="C969" s="4"/>
      <c r="D969" s="4"/>
      <c r="E969" s="9">
        <v>57.05</v>
      </c>
      <c r="F969" s="4" t="s">
        <v>60</v>
      </c>
      <c r="G969" s="4"/>
      <c r="H969" s="4"/>
      <c r="I969" s="4"/>
      <c r="J969" s="4"/>
      <c r="K969" s="9" t="s">
        <v>895</v>
      </c>
      <c r="L969" s="10">
        <v>43886</v>
      </c>
      <c r="M969" s="4"/>
      <c r="N969" s="1">
        <v>1</v>
      </c>
      <c r="O969" s="4"/>
    </row>
    <row r="970" spans="1:15" ht="30" customHeight="1" thickBot="1" x14ac:dyDescent="0.35">
      <c r="A970" s="8">
        <v>43887.380497685182</v>
      </c>
      <c r="B970" s="4" t="s">
        <v>9</v>
      </c>
      <c r="C970" s="4"/>
      <c r="D970" s="4"/>
      <c r="E970" s="9">
        <v>4.26</v>
      </c>
      <c r="F970" s="4" t="s">
        <v>14</v>
      </c>
      <c r="G970" s="4"/>
      <c r="H970" s="4"/>
      <c r="I970" s="4" t="s">
        <v>14</v>
      </c>
      <c r="J970" s="4"/>
      <c r="K970" s="9" t="s">
        <v>896</v>
      </c>
      <c r="L970" s="10">
        <v>43880</v>
      </c>
      <c r="M970" s="4"/>
      <c r="N970" s="1">
        <v>1</v>
      </c>
      <c r="O970" s="4"/>
    </row>
    <row r="971" spans="1:15" ht="30" customHeight="1" thickBot="1" x14ac:dyDescent="0.35">
      <c r="A971" s="8">
        <v>43887.380891203706</v>
      </c>
      <c r="B971" s="4" t="s">
        <v>9</v>
      </c>
      <c r="C971" s="4"/>
      <c r="D971" s="4"/>
      <c r="E971" s="9">
        <v>17.670000000000002</v>
      </c>
      <c r="F971" s="4" t="s">
        <v>14</v>
      </c>
      <c r="G971" s="4"/>
      <c r="H971" s="4"/>
      <c r="I971" s="4" t="s">
        <v>14</v>
      </c>
      <c r="J971" s="4"/>
      <c r="K971" s="9" t="s">
        <v>897</v>
      </c>
      <c r="L971" s="10">
        <v>43880</v>
      </c>
      <c r="M971" s="4"/>
      <c r="N971" s="1">
        <v>1</v>
      </c>
      <c r="O971" s="4"/>
    </row>
    <row r="972" spans="1:15" ht="30" customHeight="1" thickBot="1" x14ac:dyDescent="0.35">
      <c r="A972" s="8">
        <v>43887.381273148145</v>
      </c>
      <c r="B972" s="4" t="s">
        <v>9</v>
      </c>
      <c r="C972" s="4"/>
      <c r="D972" s="4"/>
      <c r="E972" s="9">
        <v>10</v>
      </c>
      <c r="F972" s="4" t="s">
        <v>14</v>
      </c>
      <c r="G972" s="4"/>
      <c r="H972" s="4"/>
      <c r="I972" s="4" t="s">
        <v>14</v>
      </c>
      <c r="J972" s="4"/>
      <c r="K972" s="9" t="s">
        <v>898</v>
      </c>
      <c r="L972" s="10">
        <v>43880</v>
      </c>
      <c r="M972" s="4"/>
      <c r="N972" s="1">
        <v>1</v>
      </c>
      <c r="O972" s="4"/>
    </row>
    <row r="973" spans="1:15" ht="30" customHeight="1" thickBot="1" x14ac:dyDescent="0.35">
      <c r="A973" s="8">
        <v>43887.381793981483</v>
      </c>
      <c r="B973" s="4" t="s">
        <v>9</v>
      </c>
      <c r="C973" s="4"/>
      <c r="D973" s="4"/>
      <c r="E973" s="9">
        <v>10</v>
      </c>
      <c r="F973" s="4" t="s">
        <v>14</v>
      </c>
      <c r="G973" s="4"/>
      <c r="H973" s="4"/>
      <c r="I973" s="4" t="s">
        <v>14</v>
      </c>
      <c r="J973" s="4"/>
      <c r="K973" s="9" t="s">
        <v>899</v>
      </c>
      <c r="L973" s="10">
        <v>43880</v>
      </c>
      <c r="M973" s="4"/>
      <c r="N973" s="1">
        <v>1</v>
      </c>
      <c r="O973" s="4"/>
    </row>
    <row r="974" spans="1:15" ht="30" customHeight="1" thickBot="1" x14ac:dyDescent="0.35">
      <c r="A974" s="8">
        <v>43888.86509259259</v>
      </c>
      <c r="B974" s="4" t="s">
        <v>9</v>
      </c>
      <c r="C974" s="4"/>
      <c r="D974" s="4"/>
      <c r="E974" s="9">
        <v>12</v>
      </c>
      <c r="F974" s="4" t="s">
        <v>20</v>
      </c>
      <c r="G974" s="4"/>
      <c r="H974" s="4" t="s">
        <v>74</v>
      </c>
      <c r="I974" s="4"/>
      <c r="J974" s="4"/>
      <c r="K974" s="9" t="s">
        <v>900</v>
      </c>
      <c r="L974" s="10">
        <v>43888</v>
      </c>
      <c r="M974" s="4"/>
      <c r="N974" s="1">
        <v>1</v>
      </c>
      <c r="O974" s="4"/>
    </row>
    <row r="975" spans="1:15" ht="30" customHeight="1" thickBot="1" x14ac:dyDescent="0.35">
      <c r="A975" s="8">
        <v>43888.865416666667</v>
      </c>
      <c r="B975" s="4" t="s">
        <v>9</v>
      </c>
      <c r="C975" s="4"/>
      <c r="D975" s="4"/>
      <c r="E975" s="9">
        <v>17.5</v>
      </c>
      <c r="F975" s="4" t="s">
        <v>14</v>
      </c>
      <c r="G975" s="4"/>
      <c r="H975" s="4"/>
      <c r="I975" s="4" t="s">
        <v>14</v>
      </c>
      <c r="J975" s="4"/>
      <c r="K975" s="9" t="s">
        <v>901</v>
      </c>
      <c r="L975" s="10">
        <v>43888</v>
      </c>
      <c r="M975" s="4"/>
      <c r="N975" s="1">
        <v>1</v>
      </c>
      <c r="O975" s="4"/>
    </row>
    <row r="976" spans="1:15" ht="30" customHeight="1" thickBot="1" x14ac:dyDescent="0.35">
      <c r="A976" s="8">
        <v>43888.865798611114</v>
      </c>
      <c r="B976" s="4" t="s">
        <v>9</v>
      </c>
      <c r="C976" s="4"/>
      <c r="D976" s="4"/>
      <c r="E976" s="9">
        <v>38</v>
      </c>
      <c r="F976" s="4" t="s">
        <v>10</v>
      </c>
      <c r="G976" s="4" t="s">
        <v>10</v>
      </c>
      <c r="H976" s="4"/>
      <c r="I976" s="4"/>
      <c r="J976" s="4"/>
      <c r="K976" s="9" t="s">
        <v>902</v>
      </c>
      <c r="L976" s="10">
        <v>43888</v>
      </c>
      <c r="M976" s="4"/>
      <c r="N976" s="1">
        <v>1</v>
      </c>
      <c r="O976" s="4"/>
    </row>
    <row r="977" spans="1:15" ht="30" customHeight="1" thickBot="1" x14ac:dyDescent="0.35">
      <c r="A977" s="8">
        <v>43888.866631944446</v>
      </c>
      <c r="B977" s="4" t="s">
        <v>9</v>
      </c>
      <c r="C977" s="4"/>
      <c r="D977" s="4"/>
      <c r="E977" s="9">
        <v>24</v>
      </c>
      <c r="F977" s="4" t="s">
        <v>60</v>
      </c>
      <c r="G977" s="4"/>
      <c r="H977" s="4"/>
      <c r="I977" s="4"/>
      <c r="J977" s="4"/>
      <c r="K977" s="9" t="s">
        <v>903</v>
      </c>
      <c r="L977" s="10">
        <v>43888</v>
      </c>
      <c r="M977" s="4"/>
      <c r="N977" s="1">
        <v>1</v>
      </c>
      <c r="O977" s="4"/>
    </row>
    <row r="978" spans="1:15" ht="30" customHeight="1" thickBot="1" x14ac:dyDescent="0.35">
      <c r="A978" s="8">
        <v>43889.585497685184</v>
      </c>
      <c r="B978" s="4" t="s">
        <v>9</v>
      </c>
      <c r="C978" s="4"/>
      <c r="D978" s="4"/>
      <c r="E978" s="9">
        <v>10</v>
      </c>
      <c r="F978" s="4" t="s">
        <v>20</v>
      </c>
      <c r="G978" s="4"/>
      <c r="H978" s="4" t="s">
        <v>84</v>
      </c>
      <c r="I978" s="4"/>
      <c r="J978" s="4"/>
      <c r="K978" s="9" t="s">
        <v>904</v>
      </c>
      <c r="L978" s="10">
        <v>43889</v>
      </c>
      <c r="M978" s="4"/>
      <c r="N978" s="1">
        <v>2</v>
      </c>
      <c r="O978" s="4"/>
    </row>
    <row r="979" spans="1:15" ht="30" customHeight="1" thickBot="1" x14ac:dyDescent="0.35">
      <c r="A979" s="8">
        <v>43889.585717592592</v>
      </c>
      <c r="B979" s="4" t="s">
        <v>9</v>
      </c>
      <c r="C979" s="4"/>
      <c r="D979" s="4"/>
      <c r="E979" s="9">
        <v>20</v>
      </c>
      <c r="F979" s="4" t="s">
        <v>20</v>
      </c>
      <c r="G979" s="4"/>
      <c r="H979" s="4" t="s">
        <v>45</v>
      </c>
      <c r="I979" s="4"/>
      <c r="J979" s="4"/>
      <c r="K979" s="9" t="s">
        <v>904</v>
      </c>
      <c r="L979" s="10">
        <v>43888</v>
      </c>
      <c r="M979" s="4"/>
      <c r="N979" s="1">
        <v>2</v>
      </c>
      <c r="O979" s="4"/>
    </row>
    <row r="980" spans="1:15" ht="30" customHeight="1" thickBot="1" x14ac:dyDescent="0.35">
      <c r="A980" s="8">
        <v>43889.585972222223</v>
      </c>
      <c r="B980" s="4" t="s">
        <v>9</v>
      </c>
      <c r="C980" s="4"/>
      <c r="D980" s="4"/>
      <c r="E980" s="9">
        <v>10</v>
      </c>
      <c r="F980" s="4" t="s">
        <v>14</v>
      </c>
      <c r="G980" s="4"/>
      <c r="H980" s="4"/>
      <c r="I980" s="4" t="s">
        <v>14</v>
      </c>
      <c r="J980" s="4"/>
      <c r="K980" s="4" t="s">
        <v>99</v>
      </c>
      <c r="L980" s="10">
        <v>43887</v>
      </c>
      <c r="M980" s="4"/>
      <c r="N980" s="1">
        <v>119</v>
      </c>
      <c r="O980" s="4"/>
    </row>
    <row r="981" spans="1:15" ht="30" customHeight="1" thickBot="1" x14ac:dyDescent="0.35">
      <c r="A981" s="8">
        <v>43889.586412037039</v>
      </c>
      <c r="B981" s="4" t="s">
        <v>9</v>
      </c>
      <c r="C981" s="4"/>
      <c r="D981" s="4"/>
      <c r="E981" s="9">
        <v>109</v>
      </c>
      <c r="F981" s="4" t="s">
        <v>20</v>
      </c>
      <c r="G981" s="4"/>
      <c r="H981" s="4" t="s">
        <v>45</v>
      </c>
      <c r="I981" s="4"/>
      <c r="J981" s="4"/>
      <c r="K981" s="9" t="s">
        <v>905</v>
      </c>
      <c r="L981" s="10">
        <v>43887</v>
      </c>
      <c r="M981" s="4"/>
      <c r="N981" s="1">
        <v>1</v>
      </c>
      <c r="O981" s="4"/>
    </row>
    <row r="982" spans="1:15" ht="30" customHeight="1" thickBot="1" x14ac:dyDescent="0.35">
      <c r="A982" s="8">
        <v>43890.822175925925</v>
      </c>
      <c r="B982" s="4" t="s">
        <v>9</v>
      </c>
      <c r="C982" s="4"/>
      <c r="D982" s="4"/>
      <c r="E982" s="9">
        <v>30</v>
      </c>
      <c r="F982" s="4" t="s">
        <v>14</v>
      </c>
      <c r="G982" s="4"/>
      <c r="H982" s="4"/>
      <c r="I982" s="4" t="s">
        <v>14</v>
      </c>
      <c r="J982" s="4"/>
      <c r="K982" s="9" t="s">
        <v>906</v>
      </c>
      <c r="L982" s="10">
        <v>43887</v>
      </c>
      <c r="M982" s="4"/>
      <c r="N982" s="1">
        <v>1</v>
      </c>
      <c r="O982" s="4"/>
    </row>
    <row r="983" spans="1:15" ht="30" customHeight="1" thickBot="1" x14ac:dyDescent="0.35">
      <c r="A983" s="8">
        <v>43890.822743055556</v>
      </c>
      <c r="B983" s="4" t="s">
        <v>9</v>
      </c>
      <c r="C983" s="4"/>
      <c r="D983" s="4"/>
      <c r="E983" s="9">
        <v>300</v>
      </c>
      <c r="F983" s="4" t="s">
        <v>14</v>
      </c>
      <c r="G983" s="4"/>
      <c r="H983" s="4"/>
      <c r="I983" s="4" t="s">
        <v>14</v>
      </c>
      <c r="J983" s="4"/>
      <c r="K983" s="9" t="s">
        <v>907</v>
      </c>
      <c r="L983" s="10">
        <v>43888</v>
      </c>
      <c r="M983" s="4"/>
      <c r="N983" s="1">
        <v>1</v>
      </c>
      <c r="O983" s="4"/>
    </row>
    <row r="984" spans="1:15" ht="30" customHeight="1" thickBot="1" x14ac:dyDescent="0.35">
      <c r="A984" s="8">
        <v>43890.823101851849</v>
      </c>
      <c r="B984" s="4" t="s">
        <v>9</v>
      </c>
      <c r="C984" s="4"/>
      <c r="D984" s="4"/>
      <c r="E984" s="9">
        <v>500</v>
      </c>
      <c r="F984" s="4" t="s">
        <v>14</v>
      </c>
      <c r="G984" s="4"/>
      <c r="H984" s="4"/>
      <c r="I984" s="4" t="s">
        <v>14</v>
      </c>
      <c r="J984" s="4"/>
      <c r="K984" s="9" t="s">
        <v>908</v>
      </c>
      <c r="L984" s="10">
        <v>43888</v>
      </c>
      <c r="M984" s="4"/>
      <c r="N984" s="1">
        <v>1</v>
      </c>
      <c r="O984" s="4"/>
    </row>
    <row r="985" spans="1:15" ht="30" customHeight="1" thickBot="1" x14ac:dyDescent="0.35">
      <c r="A985" s="8">
        <v>43890.823703703703</v>
      </c>
      <c r="B985" s="4" t="s">
        <v>9</v>
      </c>
      <c r="C985" s="4"/>
      <c r="D985" s="4"/>
      <c r="E985" s="9">
        <v>15.42</v>
      </c>
      <c r="F985" s="4" t="s">
        <v>14</v>
      </c>
      <c r="G985" s="4"/>
      <c r="H985" s="4"/>
      <c r="I985" s="4" t="s">
        <v>14</v>
      </c>
      <c r="J985" s="4"/>
      <c r="K985" s="9" t="s">
        <v>909</v>
      </c>
      <c r="L985" s="10">
        <v>43888</v>
      </c>
      <c r="M985" s="4"/>
      <c r="N985" s="1">
        <v>1</v>
      </c>
      <c r="O985" s="4"/>
    </row>
    <row r="986" spans="1:15" ht="30" customHeight="1" thickBot="1" x14ac:dyDescent="0.35">
      <c r="A986" s="8">
        <v>43890.962453703702</v>
      </c>
      <c r="B986" s="4" t="s">
        <v>17</v>
      </c>
      <c r="C986" s="9">
        <v>157000</v>
      </c>
      <c r="D986" s="4" t="s">
        <v>165</v>
      </c>
      <c r="E986" s="4"/>
      <c r="F986" s="4"/>
      <c r="G986" s="4"/>
      <c r="H986" s="4"/>
      <c r="I986" s="4"/>
      <c r="J986" s="4"/>
      <c r="K986" s="9" t="s">
        <v>910</v>
      </c>
      <c r="L986" s="10">
        <v>43867</v>
      </c>
      <c r="M986" s="4"/>
      <c r="N986" s="1">
        <v>1</v>
      </c>
      <c r="O986" s="4"/>
    </row>
    <row r="987" spans="1:15" ht="30" customHeight="1" thickBot="1" x14ac:dyDescent="0.35">
      <c r="A987" s="8">
        <v>43890.962870370371</v>
      </c>
      <c r="B987" s="4" t="s">
        <v>9</v>
      </c>
      <c r="C987" s="4"/>
      <c r="D987" s="4"/>
      <c r="E987" s="11">
        <v>2000</v>
      </c>
      <c r="F987" s="4" t="s">
        <v>114</v>
      </c>
      <c r="G987" s="4"/>
      <c r="H987" s="4"/>
      <c r="I987" s="4"/>
      <c r="J987" s="4" t="s">
        <v>30</v>
      </c>
      <c r="K987" s="9" t="s">
        <v>911</v>
      </c>
      <c r="L987" s="10">
        <v>43867</v>
      </c>
      <c r="M987" s="4"/>
      <c r="N987" s="1">
        <v>1</v>
      </c>
      <c r="O987" s="4"/>
    </row>
    <row r="988" spans="1:15" ht="30" customHeight="1" thickBot="1" x14ac:dyDescent="0.35">
      <c r="A988" s="8">
        <v>43890.96329861111</v>
      </c>
      <c r="B988" s="4" t="s">
        <v>9</v>
      </c>
      <c r="C988" s="4"/>
      <c r="D988" s="4"/>
      <c r="E988" s="9">
        <v>57</v>
      </c>
      <c r="F988" s="4" t="s">
        <v>10</v>
      </c>
      <c r="G988" s="4" t="s">
        <v>10</v>
      </c>
      <c r="H988" s="4"/>
      <c r="I988" s="4"/>
      <c r="J988" s="4"/>
      <c r="K988" s="9" t="s">
        <v>912</v>
      </c>
      <c r="L988" s="10">
        <v>43890</v>
      </c>
      <c r="M988" s="4"/>
      <c r="N988" s="1">
        <v>1</v>
      </c>
      <c r="O988" s="4"/>
    </row>
    <row r="989" spans="1:15" ht="30" customHeight="1" thickBot="1" x14ac:dyDescent="0.35">
      <c r="A989" s="8">
        <v>43890.963634259257</v>
      </c>
      <c r="B989" s="4" t="s">
        <v>9</v>
      </c>
      <c r="C989" s="4"/>
      <c r="D989" s="4"/>
      <c r="E989" s="9">
        <v>37</v>
      </c>
      <c r="F989" s="4" t="s">
        <v>10</v>
      </c>
      <c r="G989" s="4" t="s">
        <v>24</v>
      </c>
      <c r="H989" s="4"/>
      <c r="I989" s="4"/>
      <c r="J989" s="4"/>
      <c r="K989" s="9" t="s">
        <v>913</v>
      </c>
      <c r="L989" s="10">
        <v>43890</v>
      </c>
      <c r="M989" s="4"/>
      <c r="N989" s="1">
        <v>1</v>
      </c>
      <c r="O989" s="4"/>
    </row>
    <row r="990" spans="1:15" ht="30" customHeight="1" thickBot="1" x14ac:dyDescent="0.35">
      <c r="A990" s="8">
        <v>43890.964004629626</v>
      </c>
      <c r="B990" s="4" t="s">
        <v>9</v>
      </c>
      <c r="C990" s="4"/>
      <c r="D990" s="4"/>
      <c r="E990" s="9">
        <v>38</v>
      </c>
      <c r="F990" s="4" t="s">
        <v>10</v>
      </c>
      <c r="G990" s="4" t="s">
        <v>24</v>
      </c>
      <c r="H990" s="4"/>
      <c r="I990" s="4"/>
      <c r="J990" s="4"/>
      <c r="K990" s="9" t="s">
        <v>914</v>
      </c>
      <c r="L990" s="10">
        <v>43889</v>
      </c>
      <c r="M990" s="4"/>
      <c r="N990" s="1">
        <v>1</v>
      </c>
      <c r="O990" s="4"/>
    </row>
    <row r="991" spans="1:15" ht="30" customHeight="1" thickBot="1" x14ac:dyDescent="0.35">
      <c r="A991" s="8">
        <v>43890.964375000003</v>
      </c>
      <c r="B991" s="4" t="s">
        <v>9</v>
      </c>
      <c r="C991" s="4"/>
      <c r="D991" s="4"/>
      <c r="E991" s="9">
        <v>46</v>
      </c>
      <c r="F991" s="4" t="s">
        <v>10</v>
      </c>
      <c r="G991" s="4" t="s">
        <v>24</v>
      </c>
      <c r="H991" s="4"/>
      <c r="I991" s="4"/>
      <c r="J991" s="4"/>
      <c r="K991" s="9" t="s">
        <v>915</v>
      </c>
      <c r="L991" s="10">
        <v>43889</v>
      </c>
      <c r="M991" s="4"/>
      <c r="N991" s="1">
        <v>1</v>
      </c>
      <c r="O991" s="4"/>
    </row>
    <row r="992" spans="1:15" ht="30" customHeight="1" thickBot="1" x14ac:dyDescent="0.35">
      <c r="A992" s="8">
        <v>43890.964768518519</v>
      </c>
      <c r="B992" s="4" t="s">
        <v>9</v>
      </c>
      <c r="C992" s="4"/>
      <c r="D992" s="4"/>
      <c r="E992" s="9">
        <v>35</v>
      </c>
      <c r="F992" s="4" t="s">
        <v>14</v>
      </c>
      <c r="G992" s="4"/>
      <c r="H992" s="4"/>
      <c r="I992" s="4" t="s">
        <v>14</v>
      </c>
      <c r="J992" s="4"/>
      <c r="K992" s="9" t="s">
        <v>916</v>
      </c>
      <c r="L992" s="10">
        <v>43889</v>
      </c>
      <c r="M992" s="4"/>
      <c r="N992" s="1">
        <v>1</v>
      </c>
      <c r="O992" s="4"/>
    </row>
    <row r="993" spans="1:15" ht="30" customHeight="1" thickBot="1" x14ac:dyDescent="0.35">
      <c r="A993" s="8">
        <v>43890.965266203704</v>
      </c>
      <c r="B993" s="4" t="s">
        <v>9</v>
      </c>
      <c r="C993" s="4"/>
      <c r="D993" s="4"/>
      <c r="E993" s="9">
        <v>56.6</v>
      </c>
      <c r="F993" s="4" t="s">
        <v>10</v>
      </c>
      <c r="G993" s="4" t="s">
        <v>10</v>
      </c>
      <c r="H993" s="4"/>
      <c r="I993" s="4"/>
      <c r="J993" s="4"/>
      <c r="K993" s="9" t="s">
        <v>917</v>
      </c>
      <c r="L993" s="10">
        <v>43889</v>
      </c>
      <c r="M993" s="4"/>
      <c r="N993" s="1">
        <v>1</v>
      </c>
      <c r="O993" s="4"/>
    </row>
    <row r="994" spans="1:15" ht="30" customHeight="1" thickBot="1" x14ac:dyDescent="0.35">
      <c r="A994" s="8">
        <v>43890.965601851851</v>
      </c>
      <c r="B994" s="4" t="s">
        <v>9</v>
      </c>
      <c r="C994" s="4"/>
      <c r="D994" s="4"/>
      <c r="E994" s="9">
        <v>15</v>
      </c>
      <c r="F994" s="4" t="s">
        <v>10</v>
      </c>
      <c r="G994" s="4" t="s">
        <v>10</v>
      </c>
      <c r="H994" s="4"/>
      <c r="I994" s="4"/>
      <c r="J994" s="4"/>
      <c r="K994" s="9" t="s">
        <v>918</v>
      </c>
      <c r="L994" s="10">
        <v>43889</v>
      </c>
      <c r="M994" s="4"/>
      <c r="N994" s="1">
        <v>1</v>
      </c>
      <c r="O994" s="4"/>
    </row>
    <row r="995" spans="1:15" ht="30" customHeight="1" thickBot="1" x14ac:dyDescent="0.35">
      <c r="A995" s="8">
        <v>43890.965960648151</v>
      </c>
      <c r="B995" s="4" t="s">
        <v>9</v>
      </c>
      <c r="C995" s="4"/>
      <c r="D995" s="4"/>
      <c r="E995" s="9">
        <v>55.85</v>
      </c>
      <c r="F995" s="4" t="s">
        <v>10</v>
      </c>
      <c r="G995" s="4" t="s">
        <v>10</v>
      </c>
      <c r="H995" s="4"/>
      <c r="I995" s="4"/>
      <c r="J995" s="4"/>
      <c r="K995" s="9" t="s">
        <v>919</v>
      </c>
      <c r="L995" s="10">
        <v>43889</v>
      </c>
      <c r="M995" s="4"/>
      <c r="N995" s="1">
        <v>1</v>
      </c>
      <c r="O995" s="4"/>
    </row>
    <row r="996" spans="1:15" ht="30" customHeight="1" thickBot="1" x14ac:dyDescent="0.35">
      <c r="A996" s="8">
        <v>43890.966307870367</v>
      </c>
      <c r="B996" s="4" t="s">
        <v>9</v>
      </c>
      <c r="C996" s="4"/>
      <c r="D996" s="4"/>
      <c r="E996" s="9">
        <v>30</v>
      </c>
      <c r="F996" s="4" t="s">
        <v>10</v>
      </c>
      <c r="G996" s="4" t="s">
        <v>10</v>
      </c>
      <c r="H996" s="4"/>
      <c r="I996" s="4"/>
      <c r="J996" s="4"/>
      <c r="K996" s="9" t="s">
        <v>920</v>
      </c>
      <c r="L996" s="10">
        <v>43888</v>
      </c>
      <c r="M996" s="4"/>
      <c r="N996" s="1">
        <v>1</v>
      </c>
      <c r="O996" s="4"/>
    </row>
    <row r="997" spans="1:15" ht="30" customHeight="1" thickBot="1" x14ac:dyDescent="0.35">
      <c r="A997" s="8">
        <v>43890.96665509259</v>
      </c>
      <c r="B997" s="4" t="s">
        <v>9</v>
      </c>
      <c r="C997" s="4"/>
      <c r="D997" s="4"/>
      <c r="E997" s="9">
        <v>40</v>
      </c>
      <c r="F997" s="4" t="s">
        <v>10</v>
      </c>
      <c r="G997" s="4" t="s">
        <v>24</v>
      </c>
      <c r="H997" s="4"/>
      <c r="I997" s="4"/>
      <c r="J997" s="4"/>
      <c r="K997" s="9" t="s">
        <v>921</v>
      </c>
      <c r="L997" s="10">
        <v>43888</v>
      </c>
      <c r="M997" s="4"/>
      <c r="N997" s="1">
        <v>1</v>
      </c>
      <c r="O997" s="4"/>
    </row>
    <row r="998" spans="1:15" ht="30" customHeight="1" thickBot="1" x14ac:dyDescent="0.35">
      <c r="A998" s="8">
        <v>43890.966979166667</v>
      </c>
      <c r="B998" s="4" t="s">
        <v>9</v>
      </c>
      <c r="C998" s="4"/>
      <c r="D998" s="4"/>
      <c r="E998" s="9">
        <v>251.36</v>
      </c>
      <c r="F998" s="4" t="s">
        <v>10</v>
      </c>
      <c r="G998" s="4" t="s">
        <v>10</v>
      </c>
      <c r="H998" s="4"/>
      <c r="I998" s="4"/>
      <c r="J998" s="4"/>
      <c r="K998" s="9" t="s">
        <v>922</v>
      </c>
      <c r="L998" s="10">
        <v>43888</v>
      </c>
      <c r="M998" s="4"/>
      <c r="N998" s="1">
        <v>1</v>
      </c>
      <c r="O998" s="4"/>
    </row>
    <row r="999" spans="1:15" ht="30" customHeight="1" thickBot="1" x14ac:dyDescent="0.35">
      <c r="A999" s="8">
        <v>43890.9684837963</v>
      </c>
      <c r="B999" s="4" t="s">
        <v>9</v>
      </c>
      <c r="C999" s="4"/>
      <c r="D999" s="4"/>
      <c r="E999" s="9">
        <v>67.5</v>
      </c>
      <c r="F999" s="4" t="s">
        <v>20</v>
      </c>
      <c r="G999" s="4"/>
      <c r="H999" s="4" t="s">
        <v>306</v>
      </c>
      <c r="I999" s="4"/>
      <c r="J999" s="4"/>
      <c r="K999" s="9" t="s">
        <v>923</v>
      </c>
      <c r="L999" s="10">
        <v>43888</v>
      </c>
      <c r="M999" s="4"/>
      <c r="N999" s="1">
        <v>1</v>
      </c>
      <c r="O999" s="4"/>
    </row>
    <row r="1000" spans="1:15" ht="30" customHeight="1" thickBot="1" x14ac:dyDescent="0.35">
      <c r="A1000" s="8">
        <v>43890.96912037037</v>
      </c>
      <c r="B1000" s="4" t="s">
        <v>9</v>
      </c>
      <c r="C1000" s="4"/>
      <c r="D1000" s="4"/>
      <c r="E1000" s="9">
        <v>31.67</v>
      </c>
      <c r="F1000" s="4" t="s">
        <v>60</v>
      </c>
      <c r="G1000" s="4"/>
      <c r="H1000" s="4"/>
      <c r="I1000" s="4"/>
      <c r="J1000" s="4"/>
      <c r="K1000" s="9" t="s">
        <v>924</v>
      </c>
      <c r="L1000" s="10">
        <v>43888</v>
      </c>
      <c r="M1000" s="4"/>
      <c r="N1000" s="1">
        <v>1</v>
      </c>
      <c r="O1000" s="4"/>
    </row>
    <row r="1001" spans="1:15" ht="30" customHeight="1" thickBot="1" x14ac:dyDescent="0.35">
      <c r="A1001" s="8">
        <v>43890.969537037039</v>
      </c>
      <c r="B1001" s="4" t="s">
        <v>9</v>
      </c>
      <c r="C1001" s="4"/>
      <c r="D1001" s="4"/>
      <c r="E1001" s="9">
        <v>15.15</v>
      </c>
      <c r="F1001" s="4" t="s">
        <v>20</v>
      </c>
      <c r="G1001" s="4"/>
      <c r="H1001" s="4" t="s">
        <v>74</v>
      </c>
      <c r="I1001" s="4"/>
      <c r="J1001" s="4"/>
      <c r="K1001" s="9" t="s">
        <v>925</v>
      </c>
      <c r="L1001" s="10">
        <v>43888</v>
      </c>
      <c r="M1001" s="4"/>
      <c r="N1001" s="1">
        <v>1</v>
      </c>
      <c r="O1001" s="4"/>
    </row>
    <row r="1002" spans="1:15" ht="30" customHeight="1" thickBot="1" x14ac:dyDescent="0.35">
      <c r="A1002" s="8">
        <v>43890.982210648152</v>
      </c>
      <c r="B1002" s="4" t="s">
        <v>9</v>
      </c>
      <c r="C1002" s="4"/>
      <c r="D1002" s="4"/>
      <c r="E1002" s="9">
        <v>96</v>
      </c>
      <c r="F1002" s="4" t="s">
        <v>10</v>
      </c>
      <c r="G1002" s="4" t="s">
        <v>10</v>
      </c>
      <c r="H1002" s="4"/>
      <c r="I1002" s="4"/>
      <c r="J1002" s="4"/>
      <c r="K1002" s="9" t="s">
        <v>926</v>
      </c>
      <c r="L1002" s="10">
        <v>43890</v>
      </c>
      <c r="M1002" s="4"/>
      <c r="N1002" s="1">
        <v>1</v>
      </c>
      <c r="O1002" s="4"/>
    </row>
    <row r="1003" spans="1:15" ht="30" customHeight="1" thickBot="1" x14ac:dyDescent="0.35">
      <c r="A1003" s="8">
        <v>43890.982638888891</v>
      </c>
      <c r="B1003" s="4" t="s">
        <v>9</v>
      </c>
      <c r="C1003" s="4"/>
      <c r="D1003" s="4"/>
      <c r="E1003" s="9">
        <v>44</v>
      </c>
      <c r="F1003" s="4" t="s">
        <v>14</v>
      </c>
      <c r="G1003" s="4"/>
      <c r="H1003" s="4"/>
      <c r="I1003" s="4" t="s">
        <v>14</v>
      </c>
      <c r="J1003" s="4"/>
      <c r="K1003" s="9" t="s">
        <v>927</v>
      </c>
      <c r="L1003" s="10">
        <v>43887</v>
      </c>
      <c r="M1003" s="4"/>
      <c r="N1003" s="1">
        <v>1</v>
      </c>
      <c r="O1003" s="4"/>
    </row>
    <row r="1004" spans="1:15" ht="30" customHeight="1" thickBot="1" x14ac:dyDescent="0.35">
      <c r="A1004" s="8">
        <v>43891.2815162037</v>
      </c>
      <c r="B1004" s="4" t="s">
        <v>9</v>
      </c>
      <c r="C1004" s="4"/>
      <c r="D1004" s="4"/>
      <c r="E1004" s="9">
        <v>26</v>
      </c>
      <c r="F1004" s="4" t="s">
        <v>10</v>
      </c>
      <c r="G1004" s="4" t="s">
        <v>24</v>
      </c>
      <c r="H1004" s="4"/>
      <c r="I1004" s="4"/>
      <c r="J1004" s="4"/>
      <c r="K1004" s="9" t="s">
        <v>928</v>
      </c>
      <c r="L1004" s="10">
        <v>43891</v>
      </c>
      <c r="M1004" s="4"/>
      <c r="N1004" s="1">
        <v>1</v>
      </c>
      <c r="O1004" s="4"/>
    </row>
    <row r="1005" spans="1:15" ht="30" customHeight="1" thickBot="1" x14ac:dyDescent="0.35">
      <c r="A1005" s="8">
        <v>43891.281967592593</v>
      </c>
      <c r="B1005" s="4" t="s">
        <v>9</v>
      </c>
      <c r="C1005" s="4"/>
      <c r="D1005" s="4"/>
      <c r="E1005" s="9">
        <v>58.29</v>
      </c>
      <c r="F1005" s="4" t="s">
        <v>10</v>
      </c>
      <c r="G1005" s="4" t="s">
        <v>10</v>
      </c>
      <c r="H1005" s="4"/>
      <c r="I1005" s="4"/>
      <c r="J1005" s="4"/>
      <c r="K1005" s="9" t="s">
        <v>929</v>
      </c>
      <c r="L1005" s="10">
        <v>43891</v>
      </c>
      <c r="M1005" s="4"/>
      <c r="N1005" s="1">
        <v>1</v>
      </c>
      <c r="O1005" s="4"/>
    </row>
    <row r="1006" spans="1:15" ht="30" customHeight="1" thickBot="1" x14ac:dyDescent="0.35">
      <c r="A1006" s="8">
        <v>43891.282349537039</v>
      </c>
      <c r="B1006" s="4" t="s">
        <v>9</v>
      </c>
      <c r="C1006" s="4"/>
      <c r="D1006" s="4"/>
      <c r="E1006" s="9">
        <v>34</v>
      </c>
      <c r="F1006" s="4" t="s">
        <v>14</v>
      </c>
      <c r="G1006" s="4"/>
      <c r="H1006" s="4"/>
      <c r="I1006" s="4" t="s">
        <v>14</v>
      </c>
      <c r="J1006" s="4"/>
      <c r="K1006" s="9" t="s">
        <v>930</v>
      </c>
      <c r="L1006" s="10">
        <v>43887</v>
      </c>
      <c r="M1006" s="4"/>
      <c r="N1006" s="1">
        <v>1</v>
      </c>
      <c r="O1006" s="4"/>
    </row>
    <row r="1007" spans="1:15" ht="30" customHeight="1" thickBot="1" x14ac:dyDescent="0.35">
      <c r="A1007" s="8">
        <v>43891.282743055555</v>
      </c>
      <c r="B1007" s="4" t="s">
        <v>9</v>
      </c>
      <c r="C1007" s="4"/>
      <c r="D1007" s="4"/>
      <c r="E1007" s="9">
        <v>67</v>
      </c>
      <c r="F1007" s="4" t="s">
        <v>14</v>
      </c>
      <c r="G1007" s="4"/>
      <c r="H1007" s="4"/>
      <c r="I1007" s="4" t="s">
        <v>14</v>
      </c>
      <c r="J1007" s="4"/>
      <c r="K1007" s="9" t="s">
        <v>931</v>
      </c>
      <c r="L1007" s="10">
        <v>43887</v>
      </c>
      <c r="M1007" s="4"/>
      <c r="N1007" s="1">
        <v>1</v>
      </c>
      <c r="O1007" s="4"/>
    </row>
    <row r="1008" spans="1:15" ht="30" customHeight="1" thickBot="1" x14ac:dyDescent="0.35">
      <c r="A1008" s="8">
        <v>43891.283206018517</v>
      </c>
      <c r="B1008" s="4" t="s">
        <v>9</v>
      </c>
      <c r="C1008" s="4"/>
      <c r="D1008" s="4"/>
      <c r="E1008" s="9">
        <v>19</v>
      </c>
      <c r="F1008" s="4" t="s">
        <v>20</v>
      </c>
      <c r="G1008" s="4"/>
      <c r="H1008" s="4" t="s">
        <v>84</v>
      </c>
      <c r="I1008" s="4"/>
      <c r="J1008" s="4"/>
      <c r="K1008" s="9" t="s">
        <v>932</v>
      </c>
      <c r="L1008" s="10">
        <v>43887</v>
      </c>
      <c r="M1008" s="4"/>
      <c r="N1008" s="1">
        <v>1</v>
      </c>
      <c r="O1008" s="4"/>
    </row>
    <row r="1009" spans="1:15" ht="30" customHeight="1" thickBot="1" x14ac:dyDescent="0.35">
      <c r="A1009" s="8">
        <v>43891.283865740741</v>
      </c>
      <c r="B1009" s="4" t="s">
        <v>9</v>
      </c>
      <c r="C1009" s="4"/>
      <c r="D1009" s="4"/>
      <c r="E1009" s="9">
        <v>8.6999999999999993</v>
      </c>
      <c r="F1009" s="4" t="s">
        <v>14</v>
      </c>
      <c r="G1009" s="4"/>
      <c r="H1009" s="4"/>
      <c r="I1009" s="4" t="s">
        <v>14</v>
      </c>
      <c r="J1009" s="4"/>
      <c r="K1009" s="9" t="s">
        <v>933</v>
      </c>
      <c r="L1009" s="10">
        <v>43890</v>
      </c>
      <c r="M1009" s="4"/>
      <c r="N1009" s="1">
        <v>1</v>
      </c>
      <c r="O1009" s="4"/>
    </row>
    <row r="1010" spans="1:15" ht="30" customHeight="1" thickBot="1" x14ac:dyDescent="0.35">
      <c r="A1010" s="8">
        <v>43891.284224537034</v>
      </c>
      <c r="B1010" s="4" t="s">
        <v>9</v>
      </c>
      <c r="C1010" s="4"/>
      <c r="D1010" s="4"/>
      <c r="E1010" s="9">
        <v>100</v>
      </c>
      <c r="F1010" s="4" t="s">
        <v>14</v>
      </c>
      <c r="G1010" s="4"/>
      <c r="H1010" s="4"/>
      <c r="I1010" s="4" t="s">
        <v>14</v>
      </c>
      <c r="J1010" s="4"/>
      <c r="K1010" s="9" t="s">
        <v>934</v>
      </c>
      <c r="L1010" s="10">
        <v>43890</v>
      </c>
      <c r="M1010" s="4"/>
      <c r="N1010" s="1">
        <v>1</v>
      </c>
      <c r="O1010" s="4"/>
    </row>
    <row r="1011" spans="1:15" ht="30" customHeight="1" thickBot="1" x14ac:dyDescent="0.35">
      <c r="A1011" s="8">
        <v>43891.485520833332</v>
      </c>
      <c r="B1011" s="4" t="s">
        <v>9</v>
      </c>
      <c r="C1011" s="4"/>
      <c r="D1011" s="4"/>
      <c r="E1011" s="9">
        <v>50</v>
      </c>
      <c r="F1011" s="4" t="s">
        <v>10</v>
      </c>
      <c r="G1011" s="4" t="s">
        <v>24</v>
      </c>
      <c r="H1011" s="4"/>
      <c r="I1011" s="4"/>
      <c r="J1011" s="4"/>
      <c r="K1011" s="4" t="s">
        <v>99</v>
      </c>
      <c r="L1011" s="10">
        <v>43888</v>
      </c>
      <c r="M1011" s="4"/>
      <c r="N1011" s="1">
        <v>119</v>
      </c>
      <c r="O1011" s="4"/>
    </row>
    <row r="1012" spans="1:15" ht="30" customHeight="1" thickBot="1" x14ac:dyDescent="0.35">
      <c r="A1012" s="8">
        <v>43892.543483796297</v>
      </c>
      <c r="B1012" s="4" t="s">
        <v>9</v>
      </c>
      <c r="C1012" s="4"/>
      <c r="D1012" s="4"/>
      <c r="E1012" s="9">
        <v>439.91</v>
      </c>
      <c r="F1012" s="4" t="s">
        <v>20</v>
      </c>
      <c r="G1012" s="4"/>
      <c r="H1012" s="4" t="s">
        <v>110</v>
      </c>
      <c r="I1012" s="4"/>
      <c r="J1012" s="4"/>
      <c r="K1012" s="9" t="s">
        <v>935</v>
      </c>
      <c r="L1012" s="10">
        <v>43892</v>
      </c>
      <c r="M1012" s="4"/>
      <c r="N1012" s="1">
        <v>1</v>
      </c>
      <c r="O1012" s="4"/>
    </row>
    <row r="1013" spans="1:15" ht="30" customHeight="1" thickBot="1" x14ac:dyDescent="0.35">
      <c r="A1013" s="8">
        <v>43892.836273148147</v>
      </c>
      <c r="B1013" s="4" t="s">
        <v>9</v>
      </c>
      <c r="C1013" s="4"/>
      <c r="D1013" s="4"/>
      <c r="E1013" s="9">
        <v>300</v>
      </c>
      <c r="F1013" s="4" t="s">
        <v>10</v>
      </c>
      <c r="G1013" s="4" t="s">
        <v>10</v>
      </c>
      <c r="H1013" s="4"/>
      <c r="I1013" s="4"/>
      <c r="J1013" s="4"/>
      <c r="K1013" s="9" t="s">
        <v>936</v>
      </c>
      <c r="L1013" s="10">
        <v>43892</v>
      </c>
      <c r="M1013" s="4"/>
      <c r="N1013" s="1">
        <v>1</v>
      </c>
      <c r="O1013" s="4"/>
    </row>
    <row r="1014" spans="1:15" ht="30" customHeight="1" thickBot="1" x14ac:dyDescent="0.35">
      <c r="A1014" s="8">
        <v>43892.836747685185</v>
      </c>
      <c r="B1014" s="4" t="s">
        <v>9</v>
      </c>
      <c r="C1014" s="4"/>
      <c r="D1014" s="4"/>
      <c r="E1014" s="9">
        <v>390</v>
      </c>
      <c r="F1014" s="4" t="s">
        <v>114</v>
      </c>
      <c r="G1014" s="4"/>
      <c r="H1014" s="4"/>
      <c r="I1014" s="4"/>
      <c r="J1014" s="4" t="s">
        <v>30</v>
      </c>
      <c r="K1014" s="9" t="s">
        <v>937</v>
      </c>
      <c r="L1014" s="10">
        <v>43892</v>
      </c>
      <c r="M1014" s="4"/>
      <c r="N1014" s="1">
        <v>1</v>
      </c>
      <c r="O1014" s="4"/>
    </row>
    <row r="1015" spans="1:15" ht="30" customHeight="1" thickBot="1" x14ac:dyDescent="0.35">
      <c r="A1015" s="8">
        <v>43892.966192129628</v>
      </c>
      <c r="B1015" s="4" t="s">
        <v>9</v>
      </c>
      <c r="C1015" s="4"/>
      <c r="D1015" s="4"/>
      <c r="E1015" s="9">
        <v>8</v>
      </c>
      <c r="F1015" s="4" t="s">
        <v>14</v>
      </c>
      <c r="G1015" s="4"/>
      <c r="H1015" s="4"/>
      <c r="I1015" s="4" t="s">
        <v>14</v>
      </c>
      <c r="J1015" s="4"/>
      <c r="K1015" s="9" t="s">
        <v>938</v>
      </c>
      <c r="L1015" s="10">
        <v>43892</v>
      </c>
      <c r="M1015" s="4"/>
      <c r="N1015" s="1">
        <v>1</v>
      </c>
      <c r="O1015" s="4"/>
    </row>
    <row r="1016" spans="1:15" ht="30" customHeight="1" thickBot="1" x14ac:dyDescent="0.35">
      <c r="A1016" s="8">
        <v>43892.966469907406</v>
      </c>
      <c r="B1016" s="4" t="s">
        <v>9</v>
      </c>
      <c r="C1016" s="4"/>
      <c r="D1016" s="4"/>
      <c r="E1016" s="9">
        <v>500</v>
      </c>
      <c r="F1016" s="4" t="s">
        <v>10</v>
      </c>
      <c r="G1016" s="4" t="s">
        <v>10</v>
      </c>
      <c r="H1016" s="4"/>
      <c r="I1016" s="4"/>
      <c r="J1016" s="4"/>
      <c r="K1016" s="9" t="s">
        <v>939</v>
      </c>
      <c r="L1016" s="10">
        <v>43892</v>
      </c>
      <c r="M1016" s="4"/>
      <c r="N1016" s="1">
        <v>1</v>
      </c>
      <c r="O1016" s="4"/>
    </row>
    <row r="1017" spans="1:15" ht="30" customHeight="1" thickBot="1" x14ac:dyDescent="0.35">
      <c r="A1017" s="8">
        <v>43892.967268518521</v>
      </c>
      <c r="B1017" s="4" t="s">
        <v>9</v>
      </c>
      <c r="C1017" s="4"/>
      <c r="D1017" s="4"/>
      <c r="E1017" s="9">
        <v>16</v>
      </c>
      <c r="F1017" s="4" t="s">
        <v>114</v>
      </c>
      <c r="G1017" s="4"/>
      <c r="H1017" s="4"/>
      <c r="I1017" s="4"/>
      <c r="J1017" s="4" t="s">
        <v>30</v>
      </c>
      <c r="K1017" s="9" t="s">
        <v>940</v>
      </c>
      <c r="L1017" s="10">
        <v>43892</v>
      </c>
      <c r="M1017" s="4"/>
      <c r="N1017" s="1">
        <v>1</v>
      </c>
      <c r="O1017" s="4"/>
    </row>
    <row r="1018" spans="1:15" ht="30" customHeight="1" thickBot="1" x14ac:dyDescent="0.35">
      <c r="A1018" s="8">
        <v>43892.967847222222</v>
      </c>
      <c r="B1018" s="4" t="s">
        <v>9</v>
      </c>
      <c r="C1018" s="4"/>
      <c r="D1018" s="4"/>
      <c r="E1018" s="9">
        <v>23</v>
      </c>
      <c r="F1018" s="4" t="s">
        <v>114</v>
      </c>
      <c r="G1018" s="4"/>
      <c r="H1018" s="4"/>
      <c r="I1018" s="4"/>
      <c r="J1018" s="4" t="s">
        <v>30</v>
      </c>
      <c r="K1018" s="9" t="s">
        <v>941</v>
      </c>
      <c r="L1018" s="10">
        <v>43891</v>
      </c>
      <c r="M1018" s="4"/>
      <c r="N1018" s="1">
        <v>1</v>
      </c>
      <c r="O1018" s="4"/>
    </row>
    <row r="1019" spans="1:15" ht="30" customHeight="1" thickBot="1" x14ac:dyDescent="0.35">
      <c r="A1019" s="8">
        <v>43892.968402777777</v>
      </c>
      <c r="B1019" s="4" t="s">
        <v>9</v>
      </c>
      <c r="C1019" s="4"/>
      <c r="D1019" s="4"/>
      <c r="E1019" s="9">
        <v>730</v>
      </c>
      <c r="F1019" s="4" t="s">
        <v>114</v>
      </c>
      <c r="G1019" s="4"/>
      <c r="H1019" s="4"/>
      <c r="I1019" s="4"/>
      <c r="J1019" s="4" t="s">
        <v>30</v>
      </c>
      <c r="K1019" s="9" t="s">
        <v>942</v>
      </c>
      <c r="L1019" s="10">
        <v>43891</v>
      </c>
      <c r="M1019" s="4"/>
      <c r="N1019" s="1">
        <v>1</v>
      </c>
      <c r="O1019" s="4"/>
    </row>
    <row r="1020" spans="1:15" ht="30" customHeight="1" thickBot="1" x14ac:dyDescent="0.35">
      <c r="A1020" s="8">
        <v>43892.969039351854</v>
      </c>
      <c r="B1020" s="4" t="s">
        <v>9</v>
      </c>
      <c r="C1020" s="4"/>
      <c r="D1020" s="4"/>
      <c r="E1020" s="13">
        <v>18750</v>
      </c>
      <c r="F1020" s="4" t="s">
        <v>10</v>
      </c>
      <c r="G1020" s="4" t="s">
        <v>10</v>
      </c>
      <c r="H1020" s="4"/>
      <c r="I1020" s="4"/>
      <c r="J1020" s="4"/>
      <c r="K1020" s="9">
        <v>18750</v>
      </c>
      <c r="L1020" s="10">
        <v>43891</v>
      </c>
      <c r="M1020" s="4"/>
      <c r="N1020" s="1">
        <v>1</v>
      </c>
      <c r="O1020" s="4"/>
    </row>
    <row r="1021" spans="1:15" ht="30" customHeight="1" thickBot="1" x14ac:dyDescent="0.35">
      <c r="A1021" s="8">
        <v>43892.969363425924</v>
      </c>
      <c r="B1021" s="4" t="s">
        <v>9</v>
      </c>
      <c r="C1021" s="4"/>
      <c r="D1021" s="4"/>
      <c r="E1021" s="13">
        <v>18750</v>
      </c>
      <c r="F1021" s="4" t="s">
        <v>14</v>
      </c>
      <c r="G1021" s="4"/>
      <c r="H1021" s="4"/>
      <c r="I1021" s="4" t="s">
        <v>14</v>
      </c>
      <c r="J1021" s="4"/>
      <c r="K1021" s="9" t="s">
        <v>943</v>
      </c>
      <c r="L1021" s="10">
        <v>43891</v>
      </c>
      <c r="M1021" s="4"/>
      <c r="N1021" s="1">
        <v>1</v>
      </c>
      <c r="O1021" s="4"/>
    </row>
    <row r="1022" spans="1:15" ht="30" customHeight="1" thickBot="1" x14ac:dyDescent="0.35">
      <c r="A1022" s="8">
        <v>43892.969687500001</v>
      </c>
      <c r="B1022" s="4" t="s">
        <v>17</v>
      </c>
      <c r="C1022" s="9">
        <v>17500</v>
      </c>
      <c r="D1022" s="4" t="s">
        <v>55</v>
      </c>
      <c r="E1022" s="4"/>
      <c r="F1022" s="4"/>
      <c r="G1022" s="4"/>
      <c r="H1022" s="4"/>
      <c r="I1022" s="4"/>
      <c r="J1022" s="4"/>
      <c r="K1022" s="4" t="s">
        <v>99</v>
      </c>
      <c r="L1022" s="10">
        <v>43891</v>
      </c>
      <c r="M1022" s="4"/>
      <c r="N1022" s="1">
        <v>119</v>
      </c>
      <c r="O1022" s="4"/>
    </row>
    <row r="1023" spans="1:15" ht="30" customHeight="1" thickBot="1" x14ac:dyDescent="0.35">
      <c r="A1023" s="8">
        <v>43892.97011574074</v>
      </c>
      <c r="B1023" s="4" t="s">
        <v>9</v>
      </c>
      <c r="C1023" s="4"/>
      <c r="D1023" s="4"/>
      <c r="E1023" s="9">
        <v>1000</v>
      </c>
      <c r="F1023" s="4" t="s">
        <v>14</v>
      </c>
      <c r="G1023" s="4"/>
      <c r="H1023" s="4"/>
      <c r="I1023" s="4" t="s">
        <v>53</v>
      </c>
      <c r="J1023" s="4"/>
      <c r="K1023" s="9" t="s">
        <v>944</v>
      </c>
      <c r="L1023" s="10">
        <v>43891</v>
      </c>
      <c r="M1023" s="4"/>
      <c r="N1023" s="1">
        <v>1</v>
      </c>
      <c r="O1023" s="4"/>
    </row>
    <row r="1024" spans="1:15" ht="30" customHeight="1" thickBot="1" x14ac:dyDescent="0.35">
      <c r="A1024" s="8">
        <v>43892.970520833333</v>
      </c>
      <c r="B1024" s="4" t="s">
        <v>9</v>
      </c>
      <c r="C1024" s="4"/>
      <c r="D1024" s="4"/>
      <c r="E1024" s="9">
        <v>300</v>
      </c>
      <c r="F1024" s="4" t="s">
        <v>10</v>
      </c>
      <c r="G1024" s="4" t="s">
        <v>24</v>
      </c>
      <c r="H1024" s="4"/>
      <c r="I1024" s="4"/>
      <c r="J1024" s="4"/>
      <c r="K1024" s="9" t="s">
        <v>945</v>
      </c>
      <c r="L1024" s="10">
        <v>43892</v>
      </c>
      <c r="M1024" s="4"/>
      <c r="N1024" s="1">
        <v>1</v>
      </c>
      <c r="O1024" s="4"/>
    </row>
    <row r="1025" spans="1:15" ht="30" customHeight="1" thickBot="1" x14ac:dyDescent="0.35">
      <c r="A1025" s="8">
        <v>43892.970891203702</v>
      </c>
      <c r="B1025" s="4" t="s">
        <v>9</v>
      </c>
      <c r="C1025" s="4"/>
      <c r="D1025" s="4"/>
      <c r="E1025" s="9">
        <v>1000</v>
      </c>
      <c r="F1025" s="4" t="s">
        <v>10</v>
      </c>
      <c r="G1025" s="4" t="s">
        <v>10</v>
      </c>
      <c r="H1025" s="4"/>
      <c r="I1025" s="4"/>
      <c r="J1025" s="4"/>
      <c r="K1025" s="9" t="s">
        <v>946</v>
      </c>
      <c r="L1025" s="10">
        <v>43891</v>
      </c>
      <c r="M1025" s="4"/>
      <c r="N1025" s="1">
        <v>1</v>
      </c>
      <c r="O1025" s="4"/>
    </row>
    <row r="1026" spans="1:15" ht="30" customHeight="1" thickBot="1" x14ac:dyDescent="0.35">
      <c r="A1026" s="8">
        <v>43893.299571759257</v>
      </c>
      <c r="B1026" s="4" t="s">
        <v>9</v>
      </c>
      <c r="C1026" s="4"/>
      <c r="D1026" s="4"/>
      <c r="E1026" s="11">
        <v>2000</v>
      </c>
      <c r="F1026" s="4" t="s">
        <v>14</v>
      </c>
      <c r="G1026" s="4"/>
      <c r="H1026" s="4"/>
      <c r="I1026" s="4" t="s">
        <v>14</v>
      </c>
      <c r="J1026" s="4"/>
      <c r="K1026" s="9" t="s">
        <v>947</v>
      </c>
      <c r="L1026" s="10">
        <v>43891</v>
      </c>
      <c r="M1026" s="4"/>
      <c r="N1026" s="1">
        <v>1</v>
      </c>
      <c r="O1026" s="4"/>
    </row>
    <row r="1027" spans="1:15" ht="30" customHeight="1" thickBot="1" x14ac:dyDescent="0.35">
      <c r="A1027" s="8">
        <v>43893.322280092594</v>
      </c>
      <c r="B1027" s="4" t="s">
        <v>9</v>
      </c>
      <c r="C1027" s="4"/>
      <c r="D1027" s="4"/>
      <c r="E1027" s="9">
        <v>186.18</v>
      </c>
      <c r="F1027" s="4" t="s">
        <v>14</v>
      </c>
      <c r="G1027" s="4"/>
      <c r="H1027" s="4"/>
      <c r="I1027" s="4" t="s">
        <v>14</v>
      </c>
      <c r="J1027" s="4"/>
      <c r="K1027" s="9" t="s">
        <v>948</v>
      </c>
      <c r="L1027" s="10">
        <v>43892</v>
      </c>
      <c r="M1027" s="4"/>
      <c r="N1027" s="1">
        <v>1</v>
      </c>
      <c r="O1027" s="4"/>
    </row>
    <row r="1028" spans="1:15" ht="30" customHeight="1" thickBot="1" x14ac:dyDescent="0.35">
      <c r="A1028" s="8">
        <v>43893.323171296295</v>
      </c>
      <c r="B1028" s="4" t="s">
        <v>9</v>
      </c>
      <c r="C1028" s="4"/>
      <c r="D1028" s="4"/>
      <c r="E1028" s="9">
        <v>14</v>
      </c>
      <c r="F1028" s="4" t="s">
        <v>20</v>
      </c>
      <c r="G1028" s="4"/>
      <c r="H1028" s="4" t="s">
        <v>84</v>
      </c>
      <c r="I1028" s="4"/>
      <c r="J1028" s="4"/>
      <c r="K1028" s="9" t="s">
        <v>949</v>
      </c>
      <c r="L1028" s="10">
        <v>43888</v>
      </c>
      <c r="M1028" s="4"/>
      <c r="N1028" s="1">
        <v>1</v>
      </c>
      <c r="O1028" s="4"/>
    </row>
    <row r="1029" spans="1:15" ht="30" customHeight="1" thickBot="1" x14ac:dyDescent="0.35">
      <c r="A1029" s="8">
        <v>43893.323877314811</v>
      </c>
      <c r="B1029" s="4" t="s">
        <v>9</v>
      </c>
      <c r="C1029" s="4"/>
      <c r="D1029" s="4"/>
      <c r="E1029" s="9">
        <v>43</v>
      </c>
      <c r="F1029" s="4" t="s">
        <v>20</v>
      </c>
      <c r="G1029" s="4"/>
      <c r="H1029" s="4" t="s">
        <v>48</v>
      </c>
      <c r="I1029" s="4"/>
      <c r="J1029" s="4"/>
      <c r="K1029" s="9" t="s">
        <v>950</v>
      </c>
      <c r="L1029" s="10">
        <v>43880</v>
      </c>
      <c r="M1029" s="4"/>
      <c r="N1029" s="1">
        <v>1</v>
      </c>
      <c r="O1029" s="4"/>
    </row>
    <row r="1030" spans="1:15" ht="30" customHeight="1" thickBot="1" x14ac:dyDescent="0.35">
      <c r="A1030" s="8">
        <v>43894.353229166663</v>
      </c>
      <c r="B1030" s="4" t="s">
        <v>9</v>
      </c>
      <c r="C1030" s="4"/>
      <c r="D1030" s="4"/>
      <c r="E1030" s="9">
        <v>14</v>
      </c>
      <c r="F1030" s="4" t="s">
        <v>20</v>
      </c>
      <c r="G1030" s="4"/>
      <c r="H1030" s="4" t="s">
        <v>74</v>
      </c>
      <c r="I1030" s="4"/>
      <c r="J1030" s="4"/>
      <c r="K1030" s="9" t="s">
        <v>951</v>
      </c>
      <c r="L1030" s="10">
        <v>43894</v>
      </c>
      <c r="M1030" s="4"/>
      <c r="N1030" s="1">
        <v>1</v>
      </c>
      <c r="O1030" s="4"/>
    </row>
    <row r="1031" spans="1:15" ht="30" customHeight="1" thickBot="1" x14ac:dyDescent="0.35">
      <c r="A1031" s="8">
        <v>43894.386620370373</v>
      </c>
      <c r="B1031" s="4" t="s">
        <v>9</v>
      </c>
      <c r="C1031" s="4"/>
      <c r="D1031" s="4"/>
      <c r="E1031" s="9">
        <v>439</v>
      </c>
      <c r="F1031" s="4" t="s">
        <v>14</v>
      </c>
      <c r="G1031" s="4"/>
      <c r="H1031" s="4"/>
      <c r="I1031" s="4" t="s">
        <v>14</v>
      </c>
      <c r="J1031" s="4"/>
      <c r="K1031" s="9" t="s">
        <v>952</v>
      </c>
      <c r="L1031" s="10">
        <v>43893</v>
      </c>
      <c r="M1031" s="4"/>
      <c r="N1031" s="1">
        <v>1</v>
      </c>
      <c r="O1031" s="4"/>
    </row>
    <row r="1032" spans="1:15" ht="30" customHeight="1" thickBot="1" x14ac:dyDescent="0.35">
      <c r="A1032" s="8">
        <v>43894.387013888889</v>
      </c>
      <c r="B1032" s="4" t="s">
        <v>9</v>
      </c>
      <c r="C1032" s="4"/>
      <c r="D1032" s="4"/>
      <c r="E1032" s="9">
        <v>36</v>
      </c>
      <c r="F1032" s="4" t="s">
        <v>20</v>
      </c>
      <c r="G1032" s="4"/>
      <c r="H1032" s="4" t="s">
        <v>84</v>
      </c>
      <c r="I1032" s="4"/>
      <c r="J1032" s="4"/>
      <c r="K1032" s="9" t="s">
        <v>953</v>
      </c>
      <c r="L1032" s="10">
        <v>43893</v>
      </c>
      <c r="M1032" s="4"/>
      <c r="N1032" s="1">
        <v>1</v>
      </c>
      <c r="O1032" s="4"/>
    </row>
    <row r="1033" spans="1:15" ht="30" customHeight="1" thickBot="1" x14ac:dyDescent="0.35">
      <c r="A1033" s="8">
        <v>43894.387499999997</v>
      </c>
      <c r="B1033" s="4" t="s">
        <v>9</v>
      </c>
      <c r="C1033" s="4"/>
      <c r="D1033" s="4"/>
      <c r="E1033" s="9">
        <v>18</v>
      </c>
      <c r="F1033" s="4" t="s">
        <v>20</v>
      </c>
      <c r="G1033" s="4"/>
      <c r="H1033" s="4" t="s">
        <v>84</v>
      </c>
      <c r="I1033" s="4"/>
      <c r="J1033" s="4"/>
      <c r="K1033" s="9" t="s">
        <v>954</v>
      </c>
      <c r="L1033" s="10">
        <v>43893</v>
      </c>
      <c r="M1033" s="4"/>
      <c r="N1033" s="1">
        <v>1</v>
      </c>
      <c r="O1033" s="4"/>
    </row>
    <row r="1034" spans="1:15" ht="30" customHeight="1" thickBot="1" x14ac:dyDescent="0.35">
      <c r="A1034" s="8">
        <v>43896.438298611109</v>
      </c>
      <c r="B1034" s="4" t="s">
        <v>9</v>
      </c>
      <c r="C1034" s="4"/>
      <c r="D1034" s="4"/>
      <c r="E1034" s="9">
        <v>9</v>
      </c>
      <c r="F1034" s="4" t="s">
        <v>20</v>
      </c>
      <c r="G1034" s="4"/>
      <c r="H1034" s="4" t="s">
        <v>45</v>
      </c>
      <c r="I1034" s="4"/>
      <c r="J1034" s="4"/>
      <c r="K1034" s="4" t="s">
        <v>99</v>
      </c>
      <c r="L1034" s="10">
        <v>43896</v>
      </c>
      <c r="M1034" s="4"/>
      <c r="N1034" s="1">
        <v>119</v>
      </c>
      <c r="O1034" s="4"/>
    </row>
    <row r="1035" spans="1:15" ht="30" customHeight="1" thickBot="1" x14ac:dyDescent="0.35">
      <c r="A1035" s="8">
        <v>43896.438807870371</v>
      </c>
      <c r="B1035" s="4" t="s">
        <v>9</v>
      </c>
      <c r="C1035" s="4"/>
      <c r="D1035" s="4"/>
      <c r="E1035" s="9">
        <v>216</v>
      </c>
      <c r="F1035" s="4" t="s">
        <v>14</v>
      </c>
      <c r="G1035" s="4"/>
      <c r="H1035" s="4"/>
      <c r="I1035" s="4" t="s">
        <v>14</v>
      </c>
      <c r="J1035" s="4"/>
      <c r="K1035" s="9" t="s">
        <v>955</v>
      </c>
      <c r="L1035" s="10">
        <v>43895</v>
      </c>
      <c r="M1035" s="4"/>
      <c r="N1035" s="1">
        <v>1</v>
      </c>
      <c r="O1035" s="4"/>
    </row>
    <row r="1036" spans="1:15" ht="30" customHeight="1" thickBot="1" x14ac:dyDescent="0.35">
      <c r="A1036" s="8">
        <v>43896.442291666666</v>
      </c>
      <c r="B1036" s="4" t="s">
        <v>9</v>
      </c>
      <c r="C1036" s="4"/>
      <c r="D1036" s="4"/>
      <c r="E1036" s="9">
        <v>2</v>
      </c>
      <c r="F1036" s="4" t="s">
        <v>14</v>
      </c>
      <c r="G1036" s="4"/>
      <c r="H1036" s="4"/>
      <c r="I1036" s="4" t="s">
        <v>14</v>
      </c>
      <c r="J1036" s="4"/>
      <c r="K1036" s="9" t="s">
        <v>956</v>
      </c>
      <c r="L1036" s="10">
        <v>43896</v>
      </c>
      <c r="M1036" s="4"/>
      <c r="N1036" s="1">
        <v>1</v>
      </c>
      <c r="O1036" s="4"/>
    </row>
    <row r="1037" spans="1:15" ht="30" customHeight="1" thickBot="1" x14ac:dyDescent="0.35">
      <c r="A1037" s="8">
        <v>43896.442627314813</v>
      </c>
      <c r="B1037" s="4" t="s">
        <v>9</v>
      </c>
      <c r="C1037" s="4"/>
      <c r="D1037" s="4"/>
      <c r="E1037" s="9">
        <v>48</v>
      </c>
      <c r="F1037" s="4" t="s">
        <v>14</v>
      </c>
      <c r="G1037" s="4"/>
      <c r="H1037" s="4"/>
      <c r="I1037" s="4" t="s">
        <v>14</v>
      </c>
      <c r="J1037" s="4"/>
      <c r="K1037" s="9" t="s">
        <v>957</v>
      </c>
      <c r="L1037" s="10">
        <v>43895</v>
      </c>
      <c r="M1037" s="4"/>
      <c r="N1037" s="1">
        <v>1</v>
      </c>
      <c r="O1037" s="4"/>
    </row>
    <row r="1038" spans="1:15" ht="30" customHeight="1" thickBot="1" x14ac:dyDescent="0.35">
      <c r="A1038" s="8">
        <v>43896.45716435185</v>
      </c>
      <c r="B1038" s="4" t="s">
        <v>9</v>
      </c>
      <c r="C1038" s="4"/>
      <c r="D1038" s="4"/>
      <c r="E1038" s="9">
        <v>35</v>
      </c>
      <c r="F1038" s="4" t="s">
        <v>14</v>
      </c>
      <c r="G1038" s="4"/>
      <c r="H1038" s="4"/>
      <c r="I1038" s="4" t="s">
        <v>14</v>
      </c>
      <c r="J1038" s="4"/>
      <c r="K1038" s="9" t="s">
        <v>958</v>
      </c>
      <c r="L1038" s="10">
        <v>43896</v>
      </c>
      <c r="M1038" s="4"/>
      <c r="N1038" s="1">
        <v>1</v>
      </c>
      <c r="O1038" s="4"/>
    </row>
    <row r="1039" spans="1:15" ht="30" customHeight="1" thickBot="1" x14ac:dyDescent="0.35">
      <c r="A1039" s="8">
        <v>43896.457442129627</v>
      </c>
      <c r="B1039" s="4" t="s">
        <v>9</v>
      </c>
      <c r="C1039" s="4"/>
      <c r="D1039" s="4"/>
      <c r="E1039" s="9">
        <v>9</v>
      </c>
      <c r="F1039" s="4" t="s">
        <v>20</v>
      </c>
      <c r="G1039" s="4"/>
      <c r="H1039" s="4" t="s">
        <v>45</v>
      </c>
      <c r="I1039" s="4"/>
      <c r="J1039" s="4"/>
      <c r="K1039" s="4" t="s">
        <v>99</v>
      </c>
      <c r="L1039" s="10">
        <v>43894</v>
      </c>
      <c r="M1039" s="4"/>
      <c r="N1039" s="1">
        <v>119</v>
      </c>
      <c r="O1039" s="4"/>
    </row>
    <row r="1040" spans="1:15" ht="30" customHeight="1" thickBot="1" x14ac:dyDescent="0.35">
      <c r="A1040" s="8">
        <v>43896.572685185187</v>
      </c>
      <c r="B1040" s="4" t="s">
        <v>9</v>
      </c>
      <c r="C1040" s="4"/>
      <c r="D1040" s="4"/>
      <c r="E1040" s="9">
        <v>35</v>
      </c>
      <c r="F1040" s="4" t="s">
        <v>14</v>
      </c>
      <c r="G1040" s="4"/>
      <c r="H1040" s="4"/>
      <c r="I1040" s="4" t="s">
        <v>14</v>
      </c>
      <c r="J1040" s="4"/>
      <c r="K1040" s="9" t="s">
        <v>959</v>
      </c>
      <c r="L1040" s="10">
        <v>43895</v>
      </c>
      <c r="M1040" s="4"/>
      <c r="N1040" s="1">
        <v>1</v>
      </c>
      <c r="O1040" s="4"/>
    </row>
    <row r="1041" spans="1:15" ht="30" customHeight="1" thickBot="1" x14ac:dyDescent="0.35">
      <c r="A1041" s="8">
        <v>43896.573391203703</v>
      </c>
      <c r="B1041" s="4" t="s">
        <v>9</v>
      </c>
      <c r="C1041" s="4"/>
      <c r="D1041" s="4"/>
      <c r="E1041" s="9">
        <v>373</v>
      </c>
      <c r="F1041" s="4" t="s">
        <v>20</v>
      </c>
      <c r="G1041" s="4"/>
      <c r="H1041" s="4" t="s">
        <v>74</v>
      </c>
      <c r="I1041" s="4"/>
      <c r="J1041" s="4"/>
      <c r="K1041" s="12" t="s">
        <v>960</v>
      </c>
      <c r="L1041" s="10">
        <v>43895</v>
      </c>
      <c r="M1041" s="4"/>
      <c r="N1041" s="1">
        <v>1</v>
      </c>
      <c r="O1041" s="4"/>
    </row>
    <row r="1042" spans="1:15" ht="30" customHeight="1" thickBot="1" x14ac:dyDescent="0.35">
      <c r="A1042" s="8">
        <v>43896.57402777778</v>
      </c>
      <c r="B1042" s="4" t="s">
        <v>9</v>
      </c>
      <c r="C1042" s="4"/>
      <c r="D1042" s="4"/>
      <c r="E1042" s="9">
        <v>650</v>
      </c>
      <c r="F1042" s="4" t="s">
        <v>10</v>
      </c>
      <c r="G1042" s="4" t="s">
        <v>10</v>
      </c>
      <c r="H1042" s="4"/>
      <c r="I1042" s="4"/>
      <c r="J1042" s="4"/>
      <c r="K1042" s="9" t="s">
        <v>961</v>
      </c>
      <c r="L1042" s="10">
        <v>43895</v>
      </c>
      <c r="M1042" s="4"/>
      <c r="N1042" s="1">
        <v>1</v>
      </c>
      <c r="O1042" s="4"/>
    </row>
    <row r="1043" spans="1:15" ht="30" customHeight="1" thickBot="1" x14ac:dyDescent="0.35">
      <c r="A1043" s="8">
        <v>43896.574548611112</v>
      </c>
      <c r="B1043" s="4" t="s">
        <v>9</v>
      </c>
      <c r="C1043" s="4"/>
      <c r="D1043" s="4"/>
      <c r="E1043" s="9">
        <v>12</v>
      </c>
      <c r="F1043" s="4" t="s">
        <v>20</v>
      </c>
      <c r="G1043" s="4"/>
      <c r="H1043" s="4" t="s">
        <v>84</v>
      </c>
      <c r="I1043" s="4"/>
      <c r="J1043" s="4"/>
      <c r="K1043" s="9" t="s">
        <v>962</v>
      </c>
      <c r="L1043" s="10">
        <v>43895</v>
      </c>
      <c r="M1043" s="4"/>
      <c r="N1043" s="1">
        <v>1</v>
      </c>
      <c r="O1043" s="4"/>
    </row>
    <row r="1044" spans="1:15" ht="30" customHeight="1" thickBot="1" x14ac:dyDescent="0.35">
      <c r="A1044" s="8">
        <v>43896.575150462966</v>
      </c>
      <c r="B1044" s="4" t="s">
        <v>9</v>
      </c>
      <c r="C1044" s="4"/>
      <c r="D1044" s="4"/>
      <c r="E1044" s="9">
        <v>250</v>
      </c>
      <c r="F1044" s="4" t="s">
        <v>20</v>
      </c>
      <c r="G1044" s="4"/>
      <c r="H1044" s="4" t="s">
        <v>30</v>
      </c>
      <c r="I1044" s="4"/>
      <c r="J1044" s="4"/>
      <c r="K1044" s="9" t="s">
        <v>963</v>
      </c>
      <c r="L1044" s="10">
        <v>43894</v>
      </c>
      <c r="M1044" s="4"/>
      <c r="N1044" s="1">
        <v>1</v>
      </c>
      <c r="O1044" s="4"/>
    </row>
    <row r="1045" spans="1:15" ht="30" customHeight="1" thickBot="1" x14ac:dyDescent="0.35">
      <c r="A1045" s="8">
        <v>43896.575486111113</v>
      </c>
      <c r="B1045" s="4" t="s">
        <v>9</v>
      </c>
      <c r="C1045" s="4"/>
      <c r="D1045" s="4"/>
      <c r="E1045" s="9">
        <v>140</v>
      </c>
      <c r="F1045" s="4" t="s">
        <v>10</v>
      </c>
      <c r="G1045" s="4" t="s">
        <v>10</v>
      </c>
      <c r="H1045" s="4"/>
      <c r="I1045" s="4"/>
      <c r="J1045" s="4"/>
      <c r="K1045" s="4" t="s">
        <v>99</v>
      </c>
      <c r="L1045" s="10">
        <v>43894</v>
      </c>
      <c r="M1045" s="4"/>
      <c r="N1045" s="1">
        <v>119</v>
      </c>
      <c r="O1045" s="4"/>
    </row>
    <row r="1046" spans="1:15" ht="30" customHeight="1" thickBot="1" x14ac:dyDescent="0.35">
      <c r="A1046" s="8">
        <v>43896.575972222221</v>
      </c>
      <c r="B1046" s="4" t="s">
        <v>9</v>
      </c>
      <c r="C1046" s="4"/>
      <c r="D1046" s="4"/>
      <c r="E1046" s="9">
        <v>50</v>
      </c>
      <c r="F1046" s="4" t="s">
        <v>60</v>
      </c>
      <c r="G1046" s="4"/>
      <c r="H1046" s="4"/>
      <c r="I1046" s="4"/>
      <c r="J1046" s="4"/>
      <c r="K1046" s="9" t="s">
        <v>964</v>
      </c>
      <c r="L1046" s="10">
        <v>43894</v>
      </c>
      <c r="M1046" s="4"/>
      <c r="N1046" s="1">
        <v>1</v>
      </c>
      <c r="O1046" s="4"/>
    </row>
    <row r="1047" spans="1:15" ht="30" customHeight="1" thickBot="1" x14ac:dyDescent="0.35">
      <c r="A1047" s="8">
        <v>43896.576412037037</v>
      </c>
      <c r="B1047" s="4" t="s">
        <v>9</v>
      </c>
      <c r="C1047" s="4"/>
      <c r="D1047" s="4"/>
      <c r="E1047" s="9">
        <v>60.55</v>
      </c>
      <c r="F1047" s="4" t="s">
        <v>60</v>
      </c>
      <c r="G1047" s="4"/>
      <c r="H1047" s="4"/>
      <c r="I1047" s="4"/>
      <c r="J1047" s="4"/>
      <c r="K1047" s="9" t="s">
        <v>965</v>
      </c>
      <c r="L1047" s="10">
        <v>43894</v>
      </c>
      <c r="M1047" s="4"/>
      <c r="N1047" s="1">
        <v>1</v>
      </c>
      <c r="O1047" s="4"/>
    </row>
    <row r="1048" spans="1:15" ht="30" customHeight="1" thickBot="1" x14ac:dyDescent="0.35">
      <c r="A1048" s="8">
        <v>43896.576851851853</v>
      </c>
      <c r="B1048" s="4" t="s">
        <v>9</v>
      </c>
      <c r="C1048" s="4"/>
      <c r="D1048" s="4"/>
      <c r="E1048" s="9">
        <v>14.5</v>
      </c>
      <c r="F1048" s="4" t="s">
        <v>14</v>
      </c>
      <c r="G1048" s="4"/>
      <c r="H1048" s="4"/>
      <c r="I1048" s="4" t="s">
        <v>14</v>
      </c>
      <c r="J1048" s="4"/>
      <c r="K1048" s="9" t="s">
        <v>966</v>
      </c>
      <c r="L1048" s="10">
        <v>43894</v>
      </c>
      <c r="M1048" s="4"/>
      <c r="N1048" s="1">
        <v>1</v>
      </c>
      <c r="O1048" s="4"/>
    </row>
    <row r="1049" spans="1:15" ht="30" customHeight="1" thickBot="1" x14ac:dyDescent="0.35">
      <c r="A1049" s="8">
        <v>43896.577187499999</v>
      </c>
      <c r="B1049" s="4" t="s">
        <v>9</v>
      </c>
      <c r="C1049" s="4"/>
      <c r="D1049" s="4"/>
      <c r="E1049" s="9">
        <v>30</v>
      </c>
      <c r="F1049" s="4" t="s">
        <v>14</v>
      </c>
      <c r="G1049" s="4"/>
      <c r="H1049" s="4"/>
      <c r="I1049" s="4" t="s">
        <v>14</v>
      </c>
      <c r="J1049" s="4"/>
      <c r="K1049" s="9" t="s">
        <v>967</v>
      </c>
      <c r="L1049" s="10">
        <v>43894</v>
      </c>
      <c r="M1049" s="4"/>
      <c r="N1049" s="1">
        <v>1</v>
      </c>
      <c r="O1049" s="4"/>
    </row>
    <row r="1050" spans="1:15" ht="30" customHeight="1" thickBot="1" x14ac:dyDescent="0.35">
      <c r="A1050" s="8">
        <v>43896.577673611115</v>
      </c>
      <c r="B1050" s="4" t="s">
        <v>9</v>
      </c>
      <c r="C1050" s="4"/>
      <c r="D1050" s="4"/>
      <c r="E1050" s="9">
        <v>100</v>
      </c>
      <c r="F1050" s="4" t="s">
        <v>14</v>
      </c>
      <c r="G1050" s="4"/>
      <c r="H1050" s="4"/>
      <c r="I1050" s="4" t="s">
        <v>14</v>
      </c>
      <c r="J1050" s="4"/>
      <c r="K1050" s="9" t="s">
        <v>968</v>
      </c>
      <c r="L1050" s="10">
        <v>43894</v>
      </c>
      <c r="M1050" s="4"/>
      <c r="N1050" s="1">
        <v>1</v>
      </c>
      <c r="O1050" s="4"/>
    </row>
    <row r="1051" spans="1:15" ht="30" customHeight="1" thickBot="1" x14ac:dyDescent="0.35">
      <c r="A1051" s="8">
        <v>43896.5783912037</v>
      </c>
      <c r="B1051" s="4" t="s">
        <v>9</v>
      </c>
      <c r="C1051" s="4"/>
      <c r="D1051" s="4"/>
      <c r="E1051" s="9">
        <v>1000</v>
      </c>
      <c r="F1051" s="9" t="s">
        <v>969</v>
      </c>
      <c r="G1051" s="4"/>
      <c r="H1051" s="4"/>
      <c r="I1051" s="4"/>
      <c r="J1051" s="4"/>
      <c r="K1051" s="9" t="s">
        <v>970</v>
      </c>
      <c r="L1051" s="10">
        <v>43893</v>
      </c>
      <c r="M1051" s="4"/>
      <c r="N1051" s="1">
        <v>1</v>
      </c>
      <c r="O1051" s="4"/>
    </row>
    <row r="1052" spans="1:15" ht="30" customHeight="1" thickBot="1" x14ac:dyDescent="0.35">
      <c r="A1052" s="8">
        <v>43896.578935185185</v>
      </c>
      <c r="B1052" s="4" t="s">
        <v>9</v>
      </c>
      <c r="C1052" s="4"/>
      <c r="D1052" s="4"/>
      <c r="E1052" s="11">
        <v>2000</v>
      </c>
      <c r="F1052" s="4" t="s">
        <v>20</v>
      </c>
      <c r="G1052" s="4"/>
      <c r="H1052" s="4" t="s">
        <v>683</v>
      </c>
      <c r="I1052" s="4"/>
      <c r="J1052" s="4"/>
      <c r="K1052" s="9" t="s">
        <v>971</v>
      </c>
      <c r="L1052" s="10">
        <v>43893</v>
      </c>
      <c r="M1052" s="4"/>
      <c r="N1052" s="1">
        <v>1</v>
      </c>
      <c r="O1052" s="4"/>
    </row>
    <row r="1053" spans="1:15" ht="30" customHeight="1" thickBot="1" x14ac:dyDescent="0.35">
      <c r="A1053" s="8">
        <v>43896.579444444447</v>
      </c>
      <c r="B1053" s="4" t="s">
        <v>9</v>
      </c>
      <c r="C1053" s="4"/>
      <c r="D1053" s="4"/>
      <c r="E1053" s="9">
        <v>8.5</v>
      </c>
      <c r="F1053" s="4" t="s">
        <v>14</v>
      </c>
      <c r="G1053" s="4"/>
      <c r="H1053" s="4"/>
      <c r="I1053" s="4" t="s">
        <v>14</v>
      </c>
      <c r="J1053" s="4"/>
      <c r="K1053" s="9" t="s">
        <v>972</v>
      </c>
      <c r="L1053" s="10">
        <v>43893</v>
      </c>
      <c r="M1053" s="4"/>
      <c r="N1053" s="1">
        <v>1</v>
      </c>
      <c r="O1053" s="4"/>
    </row>
    <row r="1054" spans="1:15" ht="30" customHeight="1" thickBot="1" x14ac:dyDescent="0.35">
      <c r="A1054" s="8">
        <v>43896.579953703702</v>
      </c>
      <c r="B1054" s="4" t="s">
        <v>9</v>
      </c>
      <c r="C1054" s="4"/>
      <c r="D1054" s="4"/>
      <c r="E1054" s="9">
        <v>150</v>
      </c>
      <c r="F1054" s="4" t="s">
        <v>60</v>
      </c>
      <c r="G1054" s="4"/>
      <c r="H1054" s="4"/>
      <c r="I1054" s="4"/>
      <c r="J1054" s="4"/>
      <c r="K1054" s="9" t="s">
        <v>973</v>
      </c>
      <c r="L1054" s="10">
        <v>43894</v>
      </c>
      <c r="M1054" s="4"/>
      <c r="N1054" s="1">
        <v>1</v>
      </c>
      <c r="O1054" s="4"/>
    </row>
    <row r="1055" spans="1:15" ht="30" customHeight="1" thickBot="1" x14ac:dyDescent="0.35">
      <c r="A1055" s="8">
        <v>43896.580335648148</v>
      </c>
      <c r="B1055" s="4" t="s">
        <v>9</v>
      </c>
      <c r="C1055" s="4"/>
      <c r="D1055" s="4"/>
      <c r="E1055" s="9">
        <v>4.55</v>
      </c>
      <c r="F1055" s="4" t="s">
        <v>20</v>
      </c>
      <c r="G1055" s="4"/>
      <c r="H1055" s="4" t="s">
        <v>74</v>
      </c>
      <c r="I1055" s="4"/>
      <c r="J1055" s="4"/>
      <c r="K1055" s="9" t="s">
        <v>974</v>
      </c>
      <c r="L1055" s="10">
        <v>43893</v>
      </c>
      <c r="M1055" s="4"/>
      <c r="N1055" s="1">
        <v>1</v>
      </c>
      <c r="O1055" s="4"/>
    </row>
    <row r="1056" spans="1:15" ht="30" customHeight="1" thickBot="1" x14ac:dyDescent="0.35">
      <c r="A1056" s="8">
        <v>43896.580729166664</v>
      </c>
      <c r="B1056" s="4" t="s">
        <v>9</v>
      </c>
      <c r="C1056" s="4"/>
      <c r="D1056" s="4"/>
      <c r="E1056" s="9">
        <v>10</v>
      </c>
      <c r="F1056" s="4" t="s">
        <v>20</v>
      </c>
      <c r="G1056" s="4"/>
      <c r="H1056" s="4" t="s">
        <v>84</v>
      </c>
      <c r="I1056" s="4"/>
      <c r="J1056" s="4"/>
      <c r="K1056" s="9" t="s">
        <v>975</v>
      </c>
      <c r="L1056" s="10">
        <v>43893</v>
      </c>
      <c r="M1056" s="4"/>
      <c r="N1056" s="1">
        <v>1</v>
      </c>
      <c r="O1056" s="4"/>
    </row>
    <row r="1057" spans="1:15" ht="30" customHeight="1" thickBot="1" x14ac:dyDescent="0.35">
      <c r="A1057" s="8">
        <v>43896.581111111111</v>
      </c>
      <c r="B1057" s="4" t="s">
        <v>9</v>
      </c>
      <c r="C1057" s="4"/>
      <c r="D1057" s="4"/>
      <c r="E1057" s="9">
        <v>15</v>
      </c>
      <c r="F1057" s="4" t="s">
        <v>10</v>
      </c>
      <c r="G1057" s="4" t="s">
        <v>10</v>
      </c>
      <c r="H1057" s="4"/>
      <c r="I1057" s="4"/>
      <c r="J1057" s="4"/>
      <c r="K1057" s="9" t="s">
        <v>976</v>
      </c>
      <c r="L1057" s="10">
        <v>43892</v>
      </c>
      <c r="M1057" s="4"/>
      <c r="N1057" s="1">
        <v>1</v>
      </c>
      <c r="O1057" s="4"/>
    </row>
    <row r="1058" spans="1:15" ht="30" customHeight="1" thickBot="1" x14ac:dyDescent="0.35">
      <c r="A1058" s="8">
        <v>43896.581516203703</v>
      </c>
      <c r="B1058" s="4" t="s">
        <v>9</v>
      </c>
      <c r="C1058" s="4"/>
      <c r="D1058" s="4"/>
      <c r="E1058" s="9">
        <v>669.52</v>
      </c>
      <c r="F1058" s="4" t="s">
        <v>10</v>
      </c>
      <c r="G1058" s="4" t="s">
        <v>10</v>
      </c>
      <c r="H1058" s="4"/>
      <c r="I1058" s="4"/>
      <c r="J1058" s="4"/>
      <c r="K1058" s="9" t="s">
        <v>977</v>
      </c>
      <c r="L1058" s="10">
        <v>43892</v>
      </c>
      <c r="M1058" s="4"/>
      <c r="N1058" s="1">
        <v>1</v>
      </c>
      <c r="O1058" s="4"/>
    </row>
    <row r="1059" spans="1:15" ht="30" customHeight="1" thickBot="1" x14ac:dyDescent="0.35">
      <c r="A1059" s="8">
        <v>43896.581932870373</v>
      </c>
      <c r="B1059" s="4" t="s">
        <v>9</v>
      </c>
      <c r="C1059" s="4"/>
      <c r="D1059" s="4"/>
      <c r="E1059" s="9">
        <v>22</v>
      </c>
      <c r="F1059" s="4" t="s">
        <v>14</v>
      </c>
      <c r="G1059" s="4"/>
      <c r="H1059" s="4"/>
      <c r="I1059" s="4" t="s">
        <v>14</v>
      </c>
      <c r="J1059" s="4"/>
      <c r="K1059" s="9" t="s">
        <v>978</v>
      </c>
      <c r="L1059" s="10">
        <v>43892</v>
      </c>
      <c r="M1059" s="4"/>
      <c r="N1059" s="1">
        <v>1</v>
      </c>
      <c r="O1059" s="4"/>
    </row>
    <row r="1060" spans="1:15" ht="30" customHeight="1" thickBot="1" x14ac:dyDescent="0.35">
      <c r="A1060" s="8">
        <v>43896.582326388889</v>
      </c>
      <c r="B1060" s="4" t="s">
        <v>9</v>
      </c>
      <c r="C1060" s="4"/>
      <c r="D1060" s="4"/>
      <c r="E1060" s="9">
        <v>108</v>
      </c>
      <c r="F1060" s="4" t="s">
        <v>20</v>
      </c>
      <c r="G1060" s="4"/>
      <c r="H1060" s="4" t="s">
        <v>84</v>
      </c>
      <c r="I1060" s="4"/>
      <c r="J1060" s="4"/>
      <c r="K1060" s="9" t="s">
        <v>979</v>
      </c>
      <c r="L1060" s="10">
        <v>43892</v>
      </c>
      <c r="M1060" s="4"/>
      <c r="N1060" s="1">
        <v>1</v>
      </c>
      <c r="O1060" s="4"/>
    </row>
    <row r="1061" spans="1:15" ht="30" customHeight="1" thickBot="1" x14ac:dyDescent="0.35">
      <c r="A1061" s="8">
        <v>43896.583252314813</v>
      </c>
      <c r="B1061" s="4" t="s">
        <v>9</v>
      </c>
      <c r="C1061" s="4"/>
      <c r="D1061" s="4"/>
      <c r="E1061" s="9">
        <v>7.16</v>
      </c>
      <c r="F1061" s="4" t="s">
        <v>20</v>
      </c>
      <c r="G1061" s="4"/>
      <c r="H1061" s="4" t="s">
        <v>74</v>
      </c>
      <c r="I1061" s="4"/>
      <c r="J1061" s="4"/>
      <c r="K1061" s="9" t="s">
        <v>980</v>
      </c>
      <c r="L1061" s="10">
        <v>43892</v>
      </c>
      <c r="M1061" s="4"/>
      <c r="N1061" s="1">
        <v>1</v>
      </c>
      <c r="O1061" s="4"/>
    </row>
    <row r="1062" spans="1:15" ht="30" customHeight="1" thickBot="1" x14ac:dyDescent="0.35">
      <c r="A1062" s="8">
        <v>43896.585613425923</v>
      </c>
      <c r="B1062" s="4" t="s">
        <v>9</v>
      </c>
      <c r="C1062" s="4"/>
      <c r="D1062" s="4"/>
      <c r="E1062" s="9">
        <v>181</v>
      </c>
      <c r="F1062" s="4" t="s">
        <v>14</v>
      </c>
      <c r="G1062" s="4"/>
      <c r="H1062" s="4"/>
      <c r="I1062" s="4" t="s">
        <v>14</v>
      </c>
      <c r="J1062" s="4"/>
      <c r="K1062" s="9" t="s">
        <v>981</v>
      </c>
      <c r="L1062" s="10">
        <v>43891</v>
      </c>
      <c r="M1062" s="4"/>
      <c r="N1062" s="1">
        <v>1</v>
      </c>
      <c r="O1062" s="4"/>
    </row>
    <row r="1063" spans="1:15" ht="30" customHeight="1" thickBot="1" x14ac:dyDescent="0.35">
      <c r="A1063" s="8">
        <v>43896.5859837963</v>
      </c>
      <c r="B1063" s="4" t="s">
        <v>9</v>
      </c>
      <c r="C1063" s="4"/>
      <c r="D1063" s="4"/>
      <c r="E1063" s="9">
        <v>8</v>
      </c>
      <c r="F1063" s="4" t="s">
        <v>20</v>
      </c>
      <c r="G1063" s="4"/>
      <c r="H1063" s="4" t="s">
        <v>84</v>
      </c>
      <c r="I1063" s="4"/>
      <c r="J1063" s="4"/>
      <c r="K1063" s="9" t="s">
        <v>982</v>
      </c>
      <c r="L1063" s="10">
        <v>43891</v>
      </c>
      <c r="M1063" s="4"/>
      <c r="N1063" s="1">
        <v>1</v>
      </c>
      <c r="O1063" s="4"/>
    </row>
    <row r="1064" spans="1:15" ht="30" customHeight="1" thickBot="1" x14ac:dyDescent="0.35">
      <c r="A1064" s="8">
        <v>43896.586747685185</v>
      </c>
      <c r="B1064" s="4" t="s">
        <v>9</v>
      </c>
      <c r="C1064" s="4"/>
      <c r="D1064" s="4"/>
      <c r="E1064" s="9">
        <v>500</v>
      </c>
      <c r="F1064" s="4" t="s">
        <v>60</v>
      </c>
      <c r="G1064" s="4"/>
      <c r="H1064" s="4"/>
      <c r="I1064" s="4"/>
      <c r="J1064" s="4"/>
      <c r="K1064" s="9" t="s">
        <v>983</v>
      </c>
      <c r="L1064" s="10">
        <v>43891</v>
      </c>
      <c r="M1064" s="4"/>
      <c r="N1064" s="1">
        <v>1</v>
      </c>
      <c r="O1064" s="4"/>
    </row>
    <row r="1065" spans="1:15" ht="30" customHeight="1" thickBot="1" x14ac:dyDescent="0.35">
      <c r="A1065" s="8">
        <v>43896.587048611109</v>
      </c>
      <c r="B1065" s="4" t="s">
        <v>9</v>
      </c>
      <c r="C1065" s="4"/>
      <c r="D1065" s="4"/>
      <c r="E1065" s="9">
        <v>50</v>
      </c>
      <c r="F1065" s="4" t="s">
        <v>60</v>
      </c>
      <c r="G1065" s="4"/>
      <c r="H1065" s="4"/>
      <c r="I1065" s="4"/>
      <c r="J1065" s="4"/>
      <c r="K1065" s="9" t="s">
        <v>984</v>
      </c>
      <c r="L1065" s="10">
        <v>43891</v>
      </c>
      <c r="M1065" s="4"/>
      <c r="N1065" s="1">
        <v>1</v>
      </c>
      <c r="O1065" s="4"/>
    </row>
    <row r="1066" spans="1:15" ht="30" customHeight="1" thickBot="1" x14ac:dyDescent="0.35">
      <c r="A1066" s="8">
        <v>43896.587523148148</v>
      </c>
      <c r="B1066" s="4" t="s">
        <v>9</v>
      </c>
      <c r="C1066" s="4"/>
      <c r="D1066" s="4"/>
      <c r="E1066" s="9">
        <v>10</v>
      </c>
      <c r="F1066" s="4" t="s">
        <v>60</v>
      </c>
      <c r="G1066" s="4"/>
      <c r="H1066" s="4"/>
      <c r="I1066" s="4"/>
      <c r="J1066" s="4"/>
      <c r="K1066" s="9" t="s">
        <v>985</v>
      </c>
      <c r="L1066" s="10">
        <v>43891</v>
      </c>
      <c r="M1066" s="4"/>
      <c r="N1066" s="1">
        <v>1</v>
      </c>
      <c r="O1066" s="4"/>
    </row>
    <row r="1067" spans="1:15" ht="30" customHeight="1" thickBot="1" x14ac:dyDescent="0.35">
      <c r="A1067" s="8">
        <v>43896.879166666666</v>
      </c>
      <c r="B1067" s="4" t="s">
        <v>9</v>
      </c>
      <c r="C1067" s="4"/>
      <c r="D1067" s="4"/>
      <c r="E1067" s="9">
        <v>26</v>
      </c>
      <c r="F1067" s="4" t="s">
        <v>14</v>
      </c>
      <c r="G1067" s="4"/>
      <c r="H1067" s="4"/>
      <c r="I1067" s="4" t="s">
        <v>14</v>
      </c>
      <c r="J1067" s="4"/>
      <c r="K1067" s="9" t="s">
        <v>986</v>
      </c>
      <c r="L1067" s="10">
        <v>43896</v>
      </c>
      <c r="M1067" s="4"/>
      <c r="N1067" s="1">
        <v>1</v>
      </c>
      <c r="O1067" s="4"/>
    </row>
    <row r="1068" spans="1:15" ht="30" customHeight="1" thickBot="1" x14ac:dyDescent="0.35">
      <c r="A1068" s="8">
        <v>43897.534178240741</v>
      </c>
      <c r="B1068" s="4" t="s">
        <v>9</v>
      </c>
      <c r="C1068" s="4"/>
      <c r="D1068" s="4"/>
      <c r="E1068" s="9">
        <v>107</v>
      </c>
      <c r="F1068" s="4" t="s">
        <v>10</v>
      </c>
      <c r="G1068" s="4" t="s">
        <v>10</v>
      </c>
      <c r="H1068" s="4"/>
      <c r="I1068" s="4"/>
      <c r="J1068" s="4"/>
      <c r="K1068" s="9" t="s">
        <v>987</v>
      </c>
      <c r="L1068" s="10">
        <v>43897</v>
      </c>
      <c r="M1068" s="4"/>
      <c r="N1068" s="1">
        <v>1</v>
      </c>
      <c r="O1068" s="4"/>
    </row>
    <row r="1069" spans="1:15" ht="30" customHeight="1" thickBot="1" x14ac:dyDescent="0.35">
      <c r="A1069" s="8">
        <v>43897.534525462965</v>
      </c>
      <c r="B1069" s="4" t="s">
        <v>9</v>
      </c>
      <c r="C1069" s="4"/>
      <c r="D1069" s="4"/>
      <c r="E1069" s="9">
        <v>43</v>
      </c>
      <c r="F1069" s="4" t="s">
        <v>10</v>
      </c>
      <c r="G1069" s="4" t="s">
        <v>24</v>
      </c>
      <c r="H1069" s="4"/>
      <c r="I1069" s="4"/>
      <c r="J1069" s="4"/>
      <c r="K1069" s="9" t="s">
        <v>988</v>
      </c>
      <c r="L1069" s="10">
        <v>43896</v>
      </c>
      <c r="M1069" s="4"/>
      <c r="N1069" s="1">
        <v>1</v>
      </c>
      <c r="O1069" s="4"/>
    </row>
    <row r="1070" spans="1:15" ht="30" customHeight="1" thickBot="1" x14ac:dyDescent="0.35">
      <c r="A1070" s="8">
        <v>43897.53502314815</v>
      </c>
      <c r="B1070" s="4" t="s">
        <v>9</v>
      </c>
      <c r="C1070" s="4"/>
      <c r="D1070" s="4"/>
      <c r="E1070" s="9">
        <v>70</v>
      </c>
      <c r="F1070" s="4" t="s">
        <v>14</v>
      </c>
      <c r="G1070" s="4"/>
      <c r="H1070" s="4"/>
      <c r="I1070" s="4" t="s">
        <v>14</v>
      </c>
      <c r="J1070" s="4"/>
      <c r="K1070" s="9" t="s">
        <v>989</v>
      </c>
      <c r="L1070" s="10">
        <v>43896</v>
      </c>
      <c r="M1070" s="4"/>
      <c r="N1070" s="1">
        <v>1</v>
      </c>
      <c r="O1070" s="4"/>
    </row>
    <row r="1071" spans="1:15" ht="30" customHeight="1" thickBot="1" x14ac:dyDescent="0.35">
      <c r="A1071" s="8">
        <v>43897.535358796296</v>
      </c>
      <c r="B1071" s="4" t="s">
        <v>9</v>
      </c>
      <c r="C1071" s="4"/>
      <c r="D1071" s="4"/>
      <c r="E1071" s="9">
        <v>500</v>
      </c>
      <c r="F1071" s="4" t="s">
        <v>10</v>
      </c>
      <c r="G1071" s="4" t="s">
        <v>10</v>
      </c>
      <c r="H1071" s="4"/>
      <c r="I1071" s="4"/>
      <c r="J1071" s="4"/>
      <c r="K1071" s="9" t="s">
        <v>990</v>
      </c>
      <c r="L1071" s="10">
        <v>43896</v>
      </c>
      <c r="M1071" s="4"/>
      <c r="N1071" s="1">
        <v>1</v>
      </c>
      <c r="O1071" s="4"/>
    </row>
    <row r="1072" spans="1:15" ht="30" customHeight="1" thickBot="1" x14ac:dyDescent="0.35">
      <c r="A1072" s="8">
        <v>43897.535671296297</v>
      </c>
      <c r="B1072" s="4" t="s">
        <v>9</v>
      </c>
      <c r="C1072" s="4"/>
      <c r="D1072" s="4"/>
      <c r="E1072" s="9">
        <v>25</v>
      </c>
      <c r="F1072" s="4" t="s">
        <v>20</v>
      </c>
      <c r="G1072" s="4"/>
      <c r="H1072" s="4" t="s">
        <v>22</v>
      </c>
      <c r="I1072" s="4"/>
      <c r="J1072" s="4"/>
      <c r="K1072" s="9" t="s">
        <v>991</v>
      </c>
      <c r="L1072" s="10">
        <v>43896</v>
      </c>
      <c r="M1072" s="4"/>
      <c r="N1072" s="1">
        <v>1</v>
      </c>
      <c r="O1072" s="4"/>
    </row>
    <row r="1073" spans="1:15" ht="30" customHeight="1" thickBot="1" x14ac:dyDescent="0.35">
      <c r="A1073" s="8">
        <v>43897.600138888891</v>
      </c>
      <c r="B1073" s="4" t="s">
        <v>9</v>
      </c>
      <c r="C1073" s="4"/>
      <c r="D1073" s="4"/>
      <c r="E1073" s="9">
        <v>25</v>
      </c>
      <c r="F1073" s="4" t="s">
        <v>20</v>
      </c>
      <c r="G1073" s="4"/>
      <c r="H1073" s="4" t="s">
        <v>22</v>
      </c>
      <c r="I1073" s="4"/>
      <c r="J1073" s="4"/>
      <c r="K1073" s="9" t="s">
        <v>992</v>
      </c>
      <c r="L1073" s="10">
        <v>43897</v>
      </c>
      <c r="M1073" s="4"/>
      <c r="N1073" s="1">
        <v>1</v>
      </c>
      <c r="O1073" s="4"/>
    </row>
    <row r="1074" spans="1:15" ht="30" customHeight="1" thickBot="1" x14ac:dyDescent="0.35">
      <c r="A1074" s="8">
        <v>43897.600416666668</v>
      </c>
      <c r="B1074" s="4" t="s">
        <v>9</v>
      </c>
      <c r="C1074" s="4"/>
      <c r="D1074" s="4"/>
      <c r="E1074" s="9">
        <v>30</v>
      </c>
      <c r="F1074" s="4" t="s">
        <v>20</v>
      </c>
      <c r="G1074" s="4"/>
      <c r="H1074" s="4" t="s">
        <v>30</v>
      </c>
      <c r="I1074" s="4"/>
      <c r="J1074" s="4"/>
      <c r="K1074" s="9" t="s">
        <v>132</v>
      </c>
      <c r="L1074" s="10">
        <v>43897</v>
      </c>
      <c r="M1074" s="4"/>
      <c r="N1074" s="1">
        <v>5</v>
      </c>
      <c r="O1074" s="4"/>
    </row>
    <row r="1075" spans="1:15" ht="30" customHeight="1" thickBot="1" x14ac:dyDescent="0.35">
      <c r="A1075" s="8">
        <v>43897.602418981478</v>
      </c>
      <c r="B1075" s="4" t="s">
        <v>9</v>
      </c>
      <c r="C1075" s="4"/>
      <c r="D1075" s="4"/>
      <c r="E1075" s="9">
        <v>64.95</v>
      </c>
      <c r="F1075" s="4" t="s">
        <v>14</v>
      </c>
      <c r="G1075" s="4"/>
      <c r="H1075" s="4"/>
      <c r="I1075" s="4" t="s">
        <v>14</v>
      </c>
      <c r="J1075" s="4"/>
      <c r="K1075" s="9" t="s">
        <v>993</v>
      </c>
      <c r="L1075" s="10">
        <v>43896</v>
      </c>
      <c r="M1075" s="4"/>
      <c r="N1075" s="1">
        <v>1</v>
      </c>
      <c r="O1075" s="4"/>
    </row>
    <row r="1076" spans="1:15" ht="30" customHeight="1" thickBot="1" x14ac:dyDescent="0.35">
      <c r="A1076" s="8">
        <v>43897.835023148145</v>
      </c>
      <c r="B1076" s="4" t="s">
        <v>9</v>
      </c>
      <c r="C1076" s="4"/>
      <c r="D1076" s="4"/>
      <c r="E1076" s="9">
        <v>237</v>
      </c>
      <c r="F1076" s="4" t="s">
        <v>14</v>
      </c>
      <c r="G1076" s="4"/>
      <c r="H1076" s="4"/>
      <c r="I1076" s="4" t="s">
        <v>14</v>
      </c>
      <c r="J1076" s="4"/>
      <c r="K1076" s="9" t="s">
        <v>994</v>
      </c>
      <c r="L1076" s="10">
        <v>43897</v>
      </c>
      <c r="M1076" s="4"/>
      <c r="N1076" s="1">
        <v>1</v>
      </c>
      <c r="O1076" s="4"/>
    </row>
    <row r="1077" spans="1:15" ht="30" customHeight="1" thickBot="1" x14ac:dyDescent="0.35">
      <c r="A1077" s="8">
        <v>43897.835636574076</v>
      </c>
      <c r="B1077" s="4" t="s">
        <v>9</v>
      </c>
      <c r="C1077" s="4"/>
      <c r="D1077" s="4"/>
      <c r="E1077" s="9">
        <v>350</v>
      </c>
      <c r="F1077" s="4" t="s">
        <v>114</v>
      </c>
      <c r="G1077" s="4"/>
      <c r="H1077" s="4"/>
      <c r="I1077" s="4"/>
      <c r="J1077" s="4" t="s">
        <v>30</v>
      </c>
      <c r="K1077" s="9" t="s">
        <v>995</v>
      </c>
      <c r="L1077" s="10">
        <v>43879</v>
      </c>
      <c r="M1077" s="4"/>
      <c r="N1077" s="1">
        <v>1</v>
      </c>
      <c r="O1077" s="4"/>
    </row>
    <row r="1078" spans="1:15" ht="30" customHeight="1" thickBot="1" x14ac:dyDescent="0.35">
      <c r="A1078" s="8">
        <v>43899.853888888887</v>
      </c>
      <c r="B1078" s="4" t="s">
        <v>9</v>
      </c>
      <c r="C1078" s="4"/>
      <c r="D1078" s="4"/>
      <c r="E1078" s="9">
        <v>38.57</v>
      </c>
      <c r="F1078" s="4" t="s">
        <v>60</v>
      </c>
      <c r="G1078" s="4"/>
      <c r="H1078" s="4"/>
      <c r="I1078" s="4"/>
      <c r="J1078" s="4"/>
      <c r="K1078" s="9" t="s">
        <v>996</v>
      </c>
      <c r="L1078" s="10">
        <v>43899</v>
      </c>
      <c r="M1078" s="4"/>
      <c r="N1078" s="1">
        <v>1</v>
      </c>
      <c r="O1078" s="4"/>
    </row>
    <row r="1079" spans="1:15" ht="30" customHeight="1" thickBot="1" x14ac:dyDescent="0.35">
      <c r="A1079" s="8">
        <v>43899.854212962964</v>
      </c>
      <c r="B1079" s="4" t="s">
        <v>9</v>
      </c>
      <c r="C1079" s="4"/>
      <c r="D1079" s="4"/>
      <c r="E1079" s="9">
        <v>23</v>
      </c>
      <c r="F1079" s="4" t="s">
        <v>60</v>
      </c>
      <c r="G1079" s="4"/>
      <c r="H1079" s="4"/>
      <c r="I1079" s="4"/>
      <c r="J1079" s="4"/>
      <c r="K1079" s="9" t="s">
        <v>997</v>
      </c>
      <c r="L1079" s="10">
        <v>43899</v>
      </c>
      <c r="M1079" s="4"/>
      <c r="N1079" s="1">
        <v>1</v>
      </c>
      <c r="O1079" s="4"/>
    </row>
    <row r="1080" spans="1:15" ht="30" customHeight="1" thickBot="1" x14ac:dyDescent="0.35">
      <c r="A1080" s="8">
        <v>43900.694351851853</v>
      </c>
      <c r="B1080" s="4" t="s">
        <v>9</v>
      </c>
      <c r="C1080" s="4"/>
      <c r="D1080" s="4"/>
      <c r="E1080" s="9">
        <v>25</v>
      </c>
      <c r="F1080" s="4" t="s">
        <v>20</v>
      </c>
      <c r="G1080" s="4"/>
      <c r="H1080" s="4" t="s">
        <v>22</v>
      </c>
      <c r="I1080" s="4"/>
      <c r="J1080" s="4"/>
      <c r="K1080" s="9" t="s">
        <v>998</v>
      </c>
      <c r="L1080" s="10">
        <v>43900</v>
      </c>
      <c r="M1080" s="4"/>
      <c r="N1080" s="1">
        <v>1</v>
      </c>
      <c r="O1080" s="4"/>
    </row>
    <row r="1081" spans="1:15" ht="30" customHeight="1" thickBot="1" x14ac:dyDescent="0.35">
      <c r="A1081" s="8">
        <v>43900.694652777776</v>
      </c>
      <c r="B1081" s="4" t="s">
        <v>9</v>
      </c>
      <c r="C1081" s="4"/>
      <c r="D1081" s="4"/>
      <c r="E1081" s="9">
        <v>24</v>
      </c>
      <c r="F1081" s="4" t="s">
        <v>20</v>
      </c>
      <c r="G1081" s="4"/>
      <c r="H1081" s="4" t="s">
        <v>74</v>
      </c>
      <c r="I1081" s="4"/>
      <c r="J1081" s="4"/>
      <c r="K1081" s="9" t="s">
        <v>999</v>
      </c>
      <c r="L1081" s="10">
        <v>43900</v>
      </c>
      <c r="M1081" s="4"/>
      <c r="N1081" s="1">
        <v>1</v>
      </c>
      <c r="O1081" s="4"/>
    </row>
    <row r="1082" spans="1:15" ht="30" customHeight="1" thickBot="1" x14ac:dyDescent="0.35">
      <c r="A1082" s="8">
        <v>43900.694988425923</v>
      </c>
      <c r="B1082" s="4" t="s">
        <v>9</v>
      </c>
      <c r="C1082" s="4"/>
      <c r="D1082" s="4"/>
      <c r="E1082" s="9">
        <v>50</v>
      </c>
      <c r="F1082" s="4" t="s">
        <v>14</v>
      </c>
      <c r="G1082" s="4"/>
      <c r="H1082" s="4"/>
      <c r="I1082" s="4" t="s">
        <v>14</v>
      </c>
      <c r="J1082" s="4"/>
      <c r="K1082" s="9" t="s">
        <v>1000</v>
      </c>
      <c r="L1082" s="10">
        <v>43899</v>
      </c>
      <c r="M1082" s="4"/>
      <c r="N1082" s="1">
        <v>1</v>
      </c>
      <c r="O1082" s="4"/>
    </row>
    <row r="1083" spans="1:15" ht="30" customHeight="1" thickBot="1" x14ac:dyDescent="0.35">
      <c r="A1083" s="8">
        <v>43900.805219907408</v>
      </c>
      <c r="B1083" s="4" t="s">
        <v>9</v>
      </c>
      <c r="C1083" s="4"/>
      <c r="D1083" s="4"/>
      <c r="E1083" s="9">
        <v>92.08</v>
      </c>
      <c r="F1083" s="4" t="s">
        <v>14</v>
      </c>
      <c r="G1083" s="4"/>
      <c r="H1083" s="4"/>
      <c r="I1083" s="4" t="s">
        <v>14</v>
      </c>
      <c r="J1083" s="4"/>
      <c r="K1083" s="9" t="s">
        <v>1001</v>
      </c>
      <c r="L1083" s="10">
        <v>43899</v>
      </c>
      <c r="M1083" s="4"/>
      <c r="N1083" s="1">
        <v>1</v>
      </c>
      <c r="O1083" s="4"/>
    </row>
    <row r="1084" spans="1:15" ht="30" customHeight="1" thickBot="1" x14ac:dyDescent="0.35">
      <c r="A1084" s="8">
        <v>43900.838020833333</v>
      </c>
      <c r="B1084" s="4" t="s">
        <v>9</v>
      </c>
      <c r="C1084" s="4"/>
      <c r="D1084" s="4"/>
      <c r="E1084" s="9">
        <v>150</v>
      </c>
      <c r="F1084" s="4" t="s">
        <v>14</v>
      </c>
      <c r="G1084" s="4"/>
      <c r="H1084" s="4"/>
      <c r="I1084" s="4" t="s">
        <v>14</v>
      </c>
      <c r="J1084" s="4"/>
      <c r="K1084" s="9" t="s">
        <v>1002</v>
      </c>
      <c r="L1084" s="10">
        <v>43899</v>
      </c>
      <c r="M1084" s="4"/>
      <c r="N1084" s="1">
        <v>1</v>
      </c>
      <c r="O1084" s="4"/>
    </row>
    <row r="1085" spans="1:15" ht="30" customHeight="1" thickBot="1" x14ac:dyDescent="0.35">
      <c r="A1085" s="8">
        <v>43900.839039351849</v>
      </c>
      <c r="B1085" s="4" t="s">
        <v>9</v>
      </c>
      <c r="C1085" s="4"/>
      <c r="D1085" s="4"/>
      <c r="E1085" s="9">
        <v>25</v>
      </c>
      <c r="F1085" s="4" t="s">
        <v>20</v>
      </c>
      <c r="G1085" s="4"/>
      <c r="H1085" s="4" t="s">
        <v>22</v>
      </c>
      <c r="I1085" s="4"/>
      <c r="J1085" s="4"/>
      <c r="K1085" s="9" t="s">
        <v>1003</v>
      </c>
      <c r="L1085" s="10">
        <v>43899</v>
      </c>
      <c r="M1085" s="4"/>
      <c r="N1085" s="1">
        <v>1</v>
      </c>
      <c r="O1085" s="4"/>
    </row>
    <row r="1086" spans="1:15" ht="30" customHeight="1" thickBot="1" x14ac:dyDescent="0.35">
      <c r="A1086" s="8">
        <v>43900.888414351852</v>
      </c>
      <c r="B1086" s="4" t="s">
        <v>9</v>
      </c>
      <c r="C1086" s="4"/>
      <c r="D1086" s="4"/>
      <c r="E1086" s="9">
        <v>66.5</v>
      </c>
      <c r="F1086" s="4" t="s">
        <v>10</v>
      </c>
      <c r="G1086" s="4" t="s">
        <v>10</v>
      </c>
      <c r="H1086" s="4"/>
      <c r="I1086" s="4"/>
      <c r="J1086" s="4"/>
      <c r="K1086" s="9" t="s">
        <v>1004</v>
      </c>
      <c r="L1086" s="10">
        <v>43900</v>
      </c>
      <c r="M1086" s="4"/>
      <c r="N1086" s="1">
        <v>1</v>
      </c>
      <c r="O1086" s="4"/>
    </row>
    <row r="1087" spans="1:15" ht="30" customHeight="1" thickBot="1" x14ac:dyDescent="0.35">
      <c r="A1087" s="8">
        <v>43900.888935185183</v>
      </c>
      <c r="B1087" s="4" t="s">
        <v>9</v>
      </c>
      <c r="C1087" s="4"/>
      <c r="D1087" s="4"/>
      <c r="E1087" s="9">
        <v>14</v>
      </c>
      <c r="F1087" s="4" t="s">
        <v>20</v>
      </c>
      <c r="G1087" s="4"/>
      <c r="H1087" s="4" t="s">
        <v>74</v>
      </c>
      <c r="I1087" s="4"/>
      <c r="J1087" s="4"/>
      <c r="K1087" s="9" t="s">
        <v>1005</v>
      </c>
      <c r="L1087" s="10">
        <v>43899</v>
      </c>
      <c r="M1087" s="4"/>
      <c r="N1087" s="1">
        <v>1</v>
      </c>
      <c r="O1087" s="4"/>
    </row>
    <row r="1088" spans="1:15" ht="30" customHeight="1" thickBot="1" x14ac:dyDescent="0.35">
      <c r="A1088" s="8">
        <v>43902.84275462963</v>
      </c>
      <c r="B1088" s="4" t="s">
        <v>9</v>
      </c>
      <c r="C1088" s="4"/>
      <c r="D1088" s="4"/>
      <c r="E1088" s="9">
        <v>56.7</v>
      </c>
      <c r="F1088" s="4" t="s">
        <v>10</v>
      </c>
      <c r="G1088" s="4" t="s">
        <v>10</v>
      </c>
      <c r="H1088" s="4"/>
      <c r="I1088" s="4"/>
      <c r="J1088" s="4"/>
      <c r="K1088" s="9" t="s">
        <v>1006</v>
      </c>
      <c r="L1088" s="10">
        <v>43902</v>
      </c>
      <c r="M1088" s="4"/>
      <c r="N1088" s="1">
        <v>1</v>
      </c>
      <c r="O1088" s="4"/>
    </row>
    <row r="1089" spans="1:15" ht="30" customHeight="1" thickBot="1" x14ac:dyDescent="0.35">
      <c r="A1089" s="8">
        <v>43902.844131944446</v>
      </c>
      <c r="B1089" s="4" t="s">
        <v>9</v>
      </c>
      <c r="C1089" s="4"/>
      <c r="D1089" s="4"/>
      <c r="E1089" s="9">
        <v>43</v>
      </c>
      <c r="F1089" s="4" t="s">
        <v>14</v>
      </c>
      <c r="G1089" s="4"/>
      <c r="H1089" s="4"/>
      <c r="I1089" s="4" t="s">
        <v>14</v>
      </c>
      <c r="J1089" s="4"/>
      <c r="K1089" s="9" t="s">
        <v>1007</v>
      </c>
      <c r="L1089" s="10">
        <v>43902</v>
      </c>
      <c r="M1089" s="4"/>
      <c r="N1089" s="1">
        <v>1</v>
      </c>
      <c r="O1089" s="4"/>
    </row>
    <row r="1090" spans="1:15" ht="30" customHeight="1" thickBot="1" x14ac:dyDescent="0.35">
      <c r="A1090" s="8">
        <v>43902.845486111109</v>
      </c>
      <c r="B1090" s="4" t="s">
        <v>9</v>
      </c>
      <c r="C1090" s="4"/>
      <c r="D1090" s="4"/>
      <c r="E1090" s="9">
        <v>43</v>
      </c>
      <c r="F1090" s="4" t="s">
        <v>60</v>
      </c>
      <c r="G1090" s="4"/>
      <c r="H1090" s="4"/>
      <c r="I1090" s="4"/>
      <c r="J1090" s="4"/>
      <c r="K1090" s="9" t="s">
        <v>1008</v>
      </c>
      <c r="L1090" s="10">
        <v>43902</v>
      </c>
      <c r="M1090" s="4"/>
      <c r="N1090" s="1">
        <v>1</v>
      </c>
      <c r="O1090" s="4"/>
    </row>
    <row r="1091" spans="1:15" ht="30" customHeight="1" thickBot="1" x14ac:dyDescent="0.35">
      <c r="A1091" s="8">
        <v>43902.845949074072</v>
      </c>
      <c r="B1091" s="4" t="s">
        <v>9</v>
      </c>
      <c r="C1091" s="4"/>
      <c r="D1091" s="4"/>
      <c r="E1091" s="9">
        <v>100</v>
      </c>
      <c r="F1091" s="4" t="s">
        <v>14</v>
      </c>
      <c r="G1091" s="4"/>
      <c r="H1091" s="4"/>
      <c r="I1091" s="4" t="s">
        <v>14</v>
      </c>
      <c r="J1091" s="4"/>
      <c r="K1091" s="9" t="s">
        <v>1009</v>
      </c>
      <c r="L1091" s="10">
        <v>43902</v>
      </c>
      <c r="M1091" s="4"/>
      <c r="N1091" s="1">
        <v>1</v>
      </c>
      <c r="O1091" s="4"/>
    </row>
    <row r="1092" spans="1:15" ht="30" customHeight="1" thickBot="1" x14ac:dyDescent="0.35">
      <c r="A1092" s="8">
        <v>43902.846250000002</v>
      </c>
      <c r="B1092" s="4" t="s">
        <v>9</v>
      </c>
      <c r="C1092" s="4"/>
      <c r="D1092" s="4"/>
      <c r="E1092" s="9">
        <v>58</v>
      </c>
      <c r="F1092" s="4" t="s">
        <v>20</v>
      </c>
      <c r="G1092" s="4"/>
      <c r="H1092" s="4" t="s">
        <v>74</v>
      </c>
      <c r="I1092" s="4"/>
      <c r="J1092" s="4"/>
      <c r="K1092" s="9" t="s">
        <v>1010</v>
      </c>
      <c r="L1092" s="10">
        <v>43902</v>
      </c>
      <c r="M1092" s="4"/>
      <c r="N1092" s="1">
        <v>1</v>
      </c>
      <c r="O1092" s="4"/>
    </row>
    <row r="1093" spans="1:15" ht="30" customHeight="1" thickBot="1" x14ac:dyDescent="0.35">
      <c r="A1093" s="8">
        <v>43902.846585648149</v>
      </c>
      <c r="B1093" s="4" t="s">
        <v>9</v>
      </c>
      <c r="C1093" s="4"/>
      <c r="D1093" s="4"/>
      <c r="E1093" s="9">
        <v>39</v>
      </c>
      <c r="F1093" s="4" t="s">
        <v>60</v>
      </c>
      <c r="G1093" s="4"/>
      <c r="H1093" s="4"/>
      <c r="I1093" s="4"/>
      <c r="J1093" s="4"/>
      <c r="K1093" s="9" t="s">
        <v>1011</v>
      </c>
      <c r="L1093" s="10">
        <v>43902</v>
      </c>
      <c r="M1093" s="4"/>
      <c r="N1093" s="1">
        <v>1</v>
      </c>
      <c r="O1093" s="4"/>
    </row>
    <row r="1094" spans="1:15" ht="30" customHeight="1" thickBot="1" x14ac:dyDescent="0.35">
      <c r="A1094" s="8">
        <v>43902.846979166665</v>
      </c>
      <c r="B1094" s="4" t="s">
        <v>9</v>
      </c>
      <c r="C1094" s="4"/>
      <c r="D1094" s="4"/>
      <c r="E1094" s="9">
        <v>105.27</v>
      </c>
      <c r="F1094" s="4" t="s">
        <v>10</v>
      </c>
      <c r="G1094" s="4" t="s">
        <v>10</v>
      </c>
      <c r="H1094" s="4"/>
      <c r="I1094" s="4"/>
      <c r="J1094" s="4"/>
      <c r="K1094" s="9" t="s">
        <v>1012</v>
      </c>
      <c r="L1094" s="10">
        <v>43902</v>
      </c>
      <c r="M1094" s="4"/>
      <c r="N1094" s="1">
        <v>1</v>
      </c>
      <c r="O1094" s="4"/>
    </row>
    <row r="1095" spans="1:15" ht="30" customHeight="1" thickBot="1" x14ac:dyDescent="0.35">
      <c r="A1095" s="8">
        <v>43902.847314814811</v>
      </c>
      <c r="B1095" s="4" t="s">
        <v>9</v>
      </c>
      <c r="C1095" s="4"/>
      <c r="D1095" s="4"/>
      <c r="E1095" s="9">
        <v>15</v>
      </c>
      <c r="F1095" s="4" t="s">
        <v>10</v>
      </c>
      <c r="G1095" s="4" t="s">
        <v>10</v>
      </c>
      <c r="H1095" s="4"/>
      <c r="I1095" s="4"/>
      <c r="J1095" s="4"/>
      <c r="K1095" s="9" t="s">
        <v>1013</v>
      </c>
      <c r="L1095" s="10">
        <v>43902</v>
      </c>
      <c r="M1095" s="4"/>
      <c r="N1095" s="1">
        <v>1</v>
      </c>
      <c r="O1095" s="4"/>
    </row>
    <row r="1096" spans="1:15" ht="30" customHeight="1" thickBot="1" x14ac:dyDescent="0.35">
      <c r="A1096" s="8">
        <v>43902.847708333335</v>
      </c>
      <c r="B1096" s="4" t="s">
        <v>9</v>
      </c>
      <c r="C1096" s="4"/>
      <c r="D1096" s="4"/>
      <c r="E1096" s="9">
        <v>12</v>
      </c>
      <c r="F1096" s="4" t="s">
        <v>20</v>
      </c>
      <c r="G1096" s="4"/>
      <c r="H1096" s="4" t="s">
        <v>84</v>
      </c>
      <c r="I1096" s="4"/>
      <c r="J1096" s="4"/>
      <c r="K1096" s="9" t="s">
        <v>1014</v>
      </c>
      <c r="L1096" s="10">
        <v>43902</v>
      </c>
      <c r="M1096" s="4"/>
      <c r="N1096" s="1">
        <v>1</v>
      </c>
      <c r="O1096" s="4"/>
    </row>
    <row r="1097" spans="1:15" ht="30" customHeight="1" thickBot="1" x14ac:dyDescent="0.35">
      <c r="A1097" s="8">
        <v>43902.848113425927</v>
      </c>
      <c r="B1097" s="4" t="s">
        <v>9</v>
      </c>
      <c r="C1097" s="4"/>
      <c r="D1097" s="4"/>
      <c r="E1097" s="9">
        <v>52.4</v>
      </c>
      <c r="F1097" s="4" t="s">
        <v>60</v>
      </c>
      <c r="G1097" s="4"/>
      <c r="H1097" s="4"/>
      <c r="I1097" s="4"/>
      <c r="J1097" s="4"/>
      <c r="K1097" s="9" t="s">
        <v>1015</v>
      </c>
      <c r="L1097" s="10">
        <v>43902</v>
      </c>
      <c r="M1097" s="4"/>
      <c r="N1097" s="1">
        <v>1</v>
      </c>
      <c r="O1097" s="4"/>
    </row>
    <row r="1098" spans="1:15" ht="30" customHeight="1" thickBot="1" x14ac:dyDescent="0.35">
      <c r="A1098" s="8">
        <v>43902.848437499997</v>
      </c>
      <c r="B1098" s="4" t="s">
        <v>9</v>
      </c>
      <c r="C1098" s="4"/>
      <c r="D1098" s="4"/>
      <c r="E1098" s="9">
        <v>16</v>
      </c>
      <c r="F1098" s="4" t="s">
        <v>60</v>
      </c>
      <c r="G1098" s="4"/>
      <c r="H1098" s="4"/>
      <c r="I1098" s="4"/>
      <c r="J1098" s="4"/>
      <c r="K1098" s="9" t="s">
        <v>1016</v>
      </c>
      <c r="L1098" s="10">
        <v>43902</v>
      </c>
      <c r="M1098" s="4"/>
      <c r="N1098" s="1">
        <v>1</v>
      </c>
      <c r="O1098" s="4"/>
    </row>
    <row r="1099" spans="1:15" ht="30" customHeight="1" thickBot="1" x14ac:dyDescent="0.35">
      <c r="A1099" s="8">
        <v>43902.848807870374</v>
      </c>
      <c r="B1099" s="4" t="s">
        <v>9</v>
      </c>
      <c r="C1099" s="4"/>
      <c r="D1099" s="4"/>
      <c r="E1099" s="9">
        <v>3</v>
      </c>
      <c r="F1099" s="4" t="s">
        <v>20</v>
      </c>
      <c r="G1099" s="4"/>
      <c r="H1099" s="4" t="s">
        <v>30</v>
      </c>
      <c r="I1099" s="4"/>
      <c r="J1099" s="4"/>
      <c r="K1099" s="9" t="s">
        <v>1017</v>
      </c>
      <c r="L1099" s="10">
        <v>43902</v>
      </c>
      <c r="M1099" s="4"/>
      <c r="N1099" s="1">
        <v>1</v>
      </c>
      <c r="O1099" s="4"/>
    </row>
    <row r="1100" spans="1:15" ht="30" customHeight="1" thickBot="1" x14ac:dyDescent="0.35">
      <c r="A1100" s="8">
        <v>43903.065625000003</v>
      </c>
      <c r="B1100" s="4" t="s">
        <v>9</v>
      </c>
      <c r="C1100" s="4"/>
      <c r="D1100" s="4"/>
      <c r="E1100" s="9">
        <v>28</v>
      </c>
      <c r="F1100" s="4" t="s">
        <v>10</v>
      </c>
      <c r="G1100" s="4" t="s">
        <v>24</v>
      </c>
      <c r="H1100" s="4"/>
      <c r="I1100" s="4"/>
      <c r="J1100" s="4"/>
      <c r="K1100" s="9" t="s">
        <v>1018</v>
      </c>
      <c r="L1100" s="10">
        <v>43902</v>
      </c>
      <c r="M1100" s="4"/>
      <c r="N1100" s="1">
        <v>1</v>
      </c>
      <c r="O1100" s="4"/>
    </row>
    <row r="1101" spans="1:15" ht="30" customHeight="1" thickBot="1" x14ac:dyDescent="0.35">
      <c r="A1101" s="8">
        <v>43907.113078703704</v>
      </c>
      <c r="B1101" s="4" t="s">
        <v>9</v>
      </c>
      <c r="C1101" s="4"/>
      <c r="D1101" s="4"/>
      <c r="E1101" s="9">
        <v>900</v>
      </c>
      <c r="F1101" s="4" t="s">
        <v>10</v>
      </c>
      <c r="G1101" s="4" t="s">
        <v>77</v>
      </c>
      <c r="H1101" s="4"/>
      <c r="I1101" s="4"/>
      <c r="J1101" s="4"/>
      <c r="K1101" s="9" t="s">
        <v>1019</v>
      </c>
      <c r="L1101" s="10">
        <v>43905</v>
      </c>
      <c r="M1101" s="4"/>
      <c r="N1101" s="1">
        <v>1</v>
      </c>
      <c r="O1101" s="4"/>
    </row>
    <row r="1102" spans="1:15" ht="30" customHeight="1" thickBot="1" x14ac:dyDescent="0.35">
      <c r="A1102" s="8">
        <v>43907.113449074073</v>
      </c>
      <c r="B1102" s="4" t="s">
        <v>9</v>
      </c>
      <c r="C1102" s="4"/>
      <c r="D1102" s="4"/>
      <c r="E1102" s="9">
        <v>300</v>
      </c>
      <c r="F1102" s="4" t="s">
        <v>14</v>
      </c>
      <c r="G1102" s="4"/>
      <c r="H1102" s="4"/>
      <c r="I1102" s="4" t="s">
        <v>14</v>
      </c>
      <c r="J1102" s="4"/>
      <c r="K1102" s="9" t="s">
        <v>1020</v>
      </c>
      <c r="L1102" s="10">
        <v>43904</v>
      </c>
      <c r="M1102" s="4"/>
      <c r="N1102" s="1">
        <v>1</v>
      </c>
      <c r="O1102" s="4"/>
    </row>
    <row r="1103" spans="1:15" ht="30" customHeight="1" thickBot="1" x14ac:dyDescent="0.35">
      <c r="A1103" s="8">
        <v>43907.113865740743</v>
      </c>
      <c r="B1103" s="4" t="s">
        <v>9</v>
      </c>
      <c r="C1103" s="4"/>
      <c r="D1103" s="4"/>
      <c r="E1103" s="9">
        <v>21</v>
      </c>
      <c r="F1103" s="4" t="s">
        <v>14</v>
      </c>
      <c r="G1103" s="4"/>
      <c r="H1103" s="4"/>
      <c r="I1103" s="4" t="s">
        <v>14</v>
      </c>
      <c r="J1103" s="4"/>
      <c r="K1103" s="9" t="s">
        <v>1021</v>
      </c>
      <c r="L1103" s="10">
        <v>43904</v>
      </c>
      <c r="M1103" s="4"/>
      <c r="N1103" s="1">
        <v>1</v>
      </c>
      <c r="O1103" s="4"/>
    </row>
    <row r="1104" spans="1:15" ht="30" customHeight="1" thickBot="1" x14ac:dyDescent="0.35">
      <c r="A1104" s="8">
        <v>43907.114351851851</v>
      </c>
      <c r="B1104" s="4" t="s">
        <v>9</v>
      </c>
      <c r="C1104" s="4"/>
      <c r="D1104" s="4"/>
      <c r="E1104" s="9">
        <v>330.75</v>
      </c>
      <c r="F1104" s="4" t="s">
        <v>14</v>
      </c>
      <c r="G1104" s="4"/>
      <c r="H1104" s="4"/>
      <c r="I1104" s="4" t="s">
        <v>14</v>
      </c>
      <c r="J1104" s="4"/>
      <c r="K1104" s="9" t="s">
        <v>1022</v>
      </c>
      <c r="L1104" s="10">
        <v>43901</v>
      </c>
      <c r="M1104" s="4"/>
      <c r="N1104" s="1">
        <v>1</v>
      </c>
      <c r="O1104" s="4"/>
    </row>
    <row r="1105" spans="1:15" ht="30" customHeight="1" thickBot="1" x14ac:dyDescent="0.35">
      <c r="A1105" s="8">
        <v>43907.114930555559</v>
      </c>
      <c r="B1105" s="4" t="s">
        <v>9</v>
      </c>
      <c r="C1105" s="4"/>
      <c r="D1105" s="4"/>
      <c r="E1105" s="9">
        <v>18.7</v>
      </c>
      <c r="F1105" s="4" t="s">
        <v>14</v>
      </c>
      <c r="G1105" s="4"/>
      <c r="H1105" s="4"/>
      <c r="I1105" s="4" t="s">
        <v>14</v>
      </c>
      <c r="J1105" s="4"/>
      <c r="K1105" s="9" t="s">
        <v>1023</v>
      </c>
      <c r="L1105" s="10">
        <v>43901</v>
      </c>
      <c r="M1105" s="4"/>
      <c r="N1105" s="1">
        <v>1</v>
      </c>
      <c r="O1105" s="4"/>
    </row>
    <row r="1106" spans="1:15" ht="30" customHeight="1" thickBot="1" x14ac:dyDescent="0.35">
      <c r="A1106" s="8">
        <v>43907.673587962963</v>
      </c>
      <c r="B1106" s="4" t="s">
        <v>9</v>
      </c>
      <c r="C1106" s="4"/>
      <c r="D1106" s="4"/>
      <c r="E1106" s="9">
        <v>20</v>
      </c>
      <c r="F1106" s="4" t="s">
        <v>14</v>
      </c>
      <c r="G1106" s="4"/>
      <c r="H1106" s="4"/>
      <c r="I1106" s="4" t="s">
        <v>14</v>
      </c>
      <c r="J1106" s="4"/>
      <c r="K1106" s="4" t="s">
        <v>99</v>
      </c>
      <c r="L1106" s="10">
        <v>43905</v>
      </c>
      <c r="M1106" s="4"/>
      <c r="N1106" s="1">
        <v>119</v>
      </c>
      <c r="O1106" s="4"/>
    </row>
    <row r="1107" spans="1:15" ht="30" customHeight="1" thickBot="1" x14ac:dyDescent="0.35">
      <c r="A1107" s="8">
        <v>43907.674050925925</v>
      </c>
      <c r="B1107" s="4" t="s">
        <v>9</v>
      </c>
      <c r="C1107" s="4"/>
      <c r="D1107" s="4"/>
      <c r="E1107" s="9">
        <v>150</v>
      </c>
      <c r="F1107" s="4" t="s">
        <v>14</v>
      </c>
      <c r="G1107" s="4"/>
      <c r="H1107" s="4"/>
      <c r="I1107" s="4" t="s">
        <v>14</v>
      </c>
      <c r="J1107" s="4"/>
      <c r="K1107" s="9" t="s">
        <v>1024</v>
      </c>
      <c r="L1107" s="10">
        <v>43901</v>
      </c>
      <c r="M1107" s="4"/>
      <c r="N1107" s="1">
        <v>1</v>
      </c>
      <c r="O1107" s="4"/>
    </row>
    <row r="1108" spans="1:15" ht="30" customHeight="1" thickBot="1" x14ac:dyDescent="0.35">
      <c r="A1108" s="8">
        <v>43907.674444444441</v>
      </c>
      <c r="B1108" s="4" t="s">
        <v>9</v>
      </c>
      <c r="C1108" s="4"/>
      <c r="D1108" s="4"/>
      <c r="E1108" s="9">
        <v>50</v>
      </c>
      <c r="F1108" s="4" t="s">
        <v>20</v>
      </c>
      <c r="G1108" s="4"/>
      <c r="H1108" s="4" t="s">
        <v>22</v>
      </c>
      <c r="I1108" s="4"/>
      <c r="J1108" s="4"/>
      <c r="K1108" s="9" t="s">
        <v>1025</v>
      </c>
      <c r="L1108" s="10">
        <v>43901</v>
      </c>
      <c r="M1108" s="4"/>
      <c r="N1108" s="1">
        <v>1</v>
      </c>
      <c r="O1108" s="4"/>
    </row>
    <row r="1109" spans="1:15" ht="30" customHeight="1" thickBot="1" x14ac:dyDescent="0.35">
      <c r="A1109" s="8">
        <v>43908.697789351849</v>
      </c>
      <c r="B1109" s="4" t="s">
        <v>9</v>
      </c>
      <c r="C1109" s="4"/>
      <c r="D1109" s="4"/>
      <c r="E1109" s="9">
        <v>117</v>
      </c>
      <c r="F1109" s="4" t="s">
        <v>14</v>
      </c>
      <c r="G1109" s="4"/>
      <c r="H1109" s="4"/>
      <c r="I1109" s="4" t="s">
        <v>14</v>
      </c>
      <c r="J1109" s="4"/>
      <c r="K1109" s="9" t="s">
        <v>1026</v>
      </c>
      <c r="L1109" s="10">
        <v>43907</v>
      </c>
      <c r="M1109" s="4"/>
      <c r="N1109" s="1">
        <v>1</v>
      </c>
      <c r="O1109" s="4"/>
    </row>
    <row r="1110" spans="1:15" ht="30" customHeight="1" thickBot="1" x14ac:dyDescent="0.35">
      <c r="A1110" s="8">
        <v>43908.698171296295</v>
      </c>
      <c r="B1110" s="4" t="s">
        <v>9</v>
      </c>
      <c r="C1110" s="4"/>
      <c r="D1110" s="4"/>
      <c r="E1110" s="9">
        <v>27</v>
      </c>
      <c r="F1110" s="4" t="s">
        <v>20</v>
      </c>
      <c r="G1110" s="4"/>
      <c r="H1110" s="4" t="s">
        <v>84</v>
      </c>
      <c r="I1110" s="4"/>
      <c r="J1110" s="4"/>
      <c r="K1110" s="9" t="s">
        <v>1027</v>
      </c>
      <c r="L1110" s="10">
        <v>43901</v>
      </c>
      <c r="M1110" s="4"/>
      <c r="N1110" s="1">
        <v>1</v>
      </c>
      <c r="O1110" s="4"/>
    </row>
    <row r="1111" spans="1:15" ht="30" customHeight="1" thickBot="1" x14ac:dyDescent="0.35">
      <c r="A1111" s="8">
        <v>43908.698530092595</v>
      </c>
      <c r="B1111" s="4" t="s">
        <v>9</v>
      </c>
      <c r="C1111" s="4"/>
      <c r="D1111" s="4"/>
      <c r="E1111" s="9">
        <v>27</v>
      </c>
      <c r="F1111" s="4" t="s">
        <v>60</v>
      </c>
      <c r="G1111" s="4"/>
      <c r="H1111" s="4"/>
      <c r="I1111" s="4"/>
      <c r="J1111" s="4"/>
      <c r="K1111" s="9" t="s">
        <v>1028</v>
      </c>
      <c r="L1111" s="10">
        <v>43901</v>
      </c>
      <c r="M1111" s="4"/>
      <c r="N1111" s="1">
        <v>1</v>
      </c>
      <c r="O1111" s="4"/>
    </row>
    <row r="1112" spans="1:15" ht="30" customHeight="1" thickBot="1" x14ac:dyDescent="0.35">
      <c r="A1112" s="8">
        <v>43908.880844907406</v>
      </c>
      <c r="B1112" s="4" t="s">
        <v>9</v>
      </c>
      <c r="C1112" s="4"/>
      <c r="D1112" s="4"/>
      <c r="E1112" s="9">
        <v>52</v>
      </c>
      <c r="F1112" s="4" t="s">
        <v>14</v>
      </c>
      <c r="G1112" s="4"/>
      <c r="H1112" s="4"/>
      <c r="I1112" s="4" t="s">
        <v>14</v>
      </c>
      <c r="J1112" s="4"/>
      <c r="K1112" s="9" t="s">
        <v>1029</v>
      </c>
      <c r="L1112" s="10">
        <v>43908</v>
      </c>
      <c r="M1112" s="4"/>
      <c r="N1112" s="1">
        <v>1</v>
      </c>
      <c r="O1112" s="4"/>
    </row>
    <row r="1113" spans="1:15" ht="30" customHeight="1" thickBot="1" x14ac:dyDescent="0.35">
      <c r="A1113" s="8">
        <v>43909.647951388892</v>
      </c>
      <c r="B1113" s="4" t="s">
        <v>9</v>
      </c>
      <c r="C1113" s="4"/>
      <c r="D1113" s="4"/>
      <c r="E1113" s="9">
        <v>22.5</v>
      </c>
      <c r="F1113" s="4" t="s">
        <v>114</v>
      </c>
      <c r="G1113" s="4"/>
      <c r="H1113" s="4"/>
      <c r="I1113" s="4"/>
      <c r="J1113" s="4" t="s">
        <v>30</v>
      </c>
      <c r="K1113" s="9" t="s">
        <v>1030</v>
      </c>
      <c r="L1113" s="10">
        <v>43909</v>
      </c>
      <c r="M1113" s="4"/>
      <c r="N1113" s="1">
        <v>1</v>
      </c>
      <c r="O1113" s="4"/>
    </row>
    <row r="1114" spans="1:15" ht="30" customHeight="1" thickBot="1" x14ac:dyDescent="0.35">
      <c r="A1114" s="8">
        <v>43909.648275462961</v>
      </c>
      <c r="B1114" s="4" t="s">
        <v>9</v>
      </c>
      <c r="C1114" s="4"/>
      <c r="D1114" s="4"/>
      <c r="E1114" s="9">
        <v>35</v>
      </c>
      <c r="F1114" s="4" t="s">
        <v>10</v>
      </c>
      <c r="G1114" s="4" t="s">
        <v>10</v>
      </c>
      <c r="H1114" s="4"/>
      <c r="I1114" s="4"/>
      <c r="J1114" s="4"/>
      <c r="K1114" s="9" t="s">
        <v>1031</v>
      </c>
      <c r="L1114" s="10">
        <v>43908</v>
      </c>
      <c r="M1114" s="4"/>
      <c r="N1114" s="1">
        <v>1</v>
      </c>
      <c r="O1114" s="4"/>
    </row>
    <row r="1115" spans="1:15" ht="30" customHeight="1" thickBot="1" x14ac:dyDescent="0.35">
      <c r="A1115" s="8">
        <v>43909.648900462962</v>
      </c>
      <c r="B1115" s="4" t="s">
        <v>9</v>
      </c>
      <c r="C1115" s="4"/>
      <c r="D1115" s="4"/>
      <c r="E1115" s="9">
        <v>213.64</v>
      </c>
      <c r="F1115" s="4" t="s">
        <v>10</v>
      </c>
      <c r="G1115" s="4" t="s">
        <v>10</v>
      </c>
      <c r="H1115" s="4"/>
      <c r="I1115" s="4"/>
      <c r="J1115" s="4"/>
      <c r="K1115" s="9" t="s">
        <v>1032</v>
      </c>
      <c r="L1115" s="10">
        <v>43908</v>
      </c>
      <c r="M1115" s="4"/>
      <c r="N1115" s="1">
        <v>1</v>
      </c>
      <c r="O1115" s="4"/>
    </row>
    <row r="1116" spans="1:15" ht="30" customHeight="1" thickBot="1" x14ac:dyDescent="0.35">
      <c r="A1116" s="8">
        <v>43909.649224537039</v>
      </c>
      <c r="B1116" s="4" t="s">
        <v>9</v>
      </c>
      <c r="C1116" s="4"/>
      <c r="D1116" s="4"/>
      <c r="E1116" s="9">
        <v>20</v>
      </c>
      <c r="F1116" s="4" t="s">
        <v>20</v>
      </c>
      <c r="G1116" s="4"/>
      <c r="H1116" s="4" t="s">
        <v>22</v>
      </c>
      <c r="I1116" s="4"/>
      <c r="J1116" s="4"/>
      <c r="K1116" s="9" t="s">
        <v>1033</v>
      </c>
      <c r="L1116" s="10">
        <v>43908</v>
      </c>
      <c r="M1116" s="4"/>
      <c r="N1116" s="1">
        <v>1</v>
      </c>
      <c r="O1116" s="4"/>
    </row>
    <row r="1117" spans="1:15" ht="30" customHeight="1" thickBot="1" x14ac:dyDescent="0.35">
      <c r="A1117" s="8">
        <v>43909.649710648147</v>
      </c>
      <c r="B1117" s="4" t="s">
        <v>9</v>
      </c>
      <c r="C1117" s="4"/>
      <c r="D1117" s="4"/>
      <c r="E1117" s="9">
        <v>8</v>
      </c>
      <c r="F1117" s="4" t="s">
        <v>20</v>
      </c>
      <c r="G1117" s="4"/>
      <c r="H1117" s="4" t="s">
        <v>84</v>
      </c>
      <c r="I1117" s="4"/>
      <c r="J1117" s="4"/>
      <c r="K1117" s="9" t="s">
        <v>1034</v>
      </c>
      <c r="L1117" s="10">
        <v>43901</v>
      </c>
      <c r="M1117" s="4"/>
      <c r="N1117" s="1">
        <v>1</v>
      </c>
      <c r="O1117" s="4"/>
    </row>
    <row r="1118" spans="1:15" ht="30" customHeight="1" thickBot="1" x14ac:dyDescent="0.35">
      <c r="A1118" s="8">
        <v>43910.965694444443</v>
      </c>
      <c r="B1118" s="4" t="s">
        <v>9</v>
      </c>
      <c r="C1118" s="4"/>
      <c r="D1118" s="4"/>
      <c r="E1118" s="9">
        <v>50</v>
      </c>
      <c r="F1118" s="4" t="s">
        <v>14</v>
      </c>
      <c r="G1118" s="4"/>
      <c r="H1118" s="4"/>
      <c r="I1118" s="4" t="s">
        <v>14</v>
      </c>
      <c r="J1118" s="4"/>
      <c r="K1118" s="9" t="s">
        <v>1035</v>
      </c>
      <c r="L1118" s="10">
        <v>43910</v>
      </c>
      <c r="M1118" s="4"/>
      <c r="N1118" s="1">
        <v>1</v>
      </c>
      <c r="O1118" s="4"/>
    </row>
    <row r="1119" spans="1:15" ht="30" customHeight="1" thickBot="1" x14ac:dyDescent="0.35">
      <c r="A1119" s="8">
        <v>43910.96603009259</v>
      </c>
      <c r="B1119" s="4" t="s">
        <v>9</v>
      </c>
      <c r="C1119" s="4"/>
      <c r="D1119" s="4"/>
      <c r="E1119" s="9">
        <v>108.89</v>
      </c>
      <c r="F1119" s="4" t="s">
        <v>14</v>
      </c>
      <c r="G1119" s="4"/>
      <c r="H1119" s="4"/>
      <c r="I1119" s="4" t="s">
        <v>14</v>
      </c>
      <c r="J1119" s="4"/>
      <c r="K1119" s="9" t="s">
        <v>1036</v>
      </c>
      <c r="L1119" s="10">
        <v>43910</v>
      </c>
      <c r="M1119" s="4"/>
      <c r="N1119" s="1">
        <v>1</v>
      </c>
      <c r="O1119" s="4"/>
    </row>
    <row r="1120" spans="1:15" ht="30" customHeight="1" thickBot="1" x14ac:dyDescent="0.35">
      <c r="A1120" s="8">
        <v>43910.966377314813</v>
      </c>
      <c r="B1120" s="4" t="s">
        <v>9</v>
      </c>
      <c r="C1120" s="4"/>
      <c r="D1120" s="4"/>
      <c r="E1120" s="9">
        <v>100</v>
      </c>
      <c r="F1120" s="4" t="s">
        <v>10</v>
      </c>
      <c r="G1120" s="4" t="s">
        <v>10</v>
      </c>
      <c r="H1120" s="4"/>
      <c r="I1120" s="4"/>
      <c r="J1120" s="4"/>
      <c r="K1120" s="9" t="s">
        <v>1037</v>
      </c>
      <c r="L1120" s="10">
        <v>43910</v>
      </c>
      <c r="M1120" s="4"/>
      <c r="N1120" s="1">
        <v>1</v>
      </c>
      <c r="O1120" s="4"/>
    </row>
    <row r="1121" spans="1:15" ht="30" customHeight="1" thickBot="1" x14ac:dyDescent="0.35">
      <c r="A1121" s="8">
        <v>43910.966724537036</v>
      </c>
      <c r="B1121" s="4" t="s">
        <v>9</v>
      </c>
      <c r="C1121" s="4"/>
      <c r="D1121" s="4"/>
      <c r="E1121" s="9">
        <v>7.5</v>
      </c>
      <c r="F1121" s="4" t="s">
        <v>14</v>
      </c>
      <c r="G1121" s="4"/>
      <c r="H1121" s="4"/>
      <c r="I1121" s="4" t="s">
        <v>14</v>
      </c>
      <c r="J1121" s="4"/>
      <c r="K1121" s="9" t="s">
        <v>1038</v>
      </c>
      <c r="L1121" s="10">
        <v>43910</v>
      </c>
      <c r="M1121" s="4"/>
      <c r="N1121" s="1">
        <v>1</v>
      </c>
      <c r="O1121" s="4"/>
    </row>
    <row r="1122" spans="1:15" ht="30" customHeight="1" thickBot="1" x14ac:dyDescent="0.35">
      <c r="A1122" s="8">
        <v>43910.967141203706</v>
      </c>
      <c r="B1122" s="4" t="s">
        <v>9</v>
      </c>
      <c r="C1122" s="4"/>
      <c r="D1122" s="4"/>
      <c r="E1122" s="9">
        <v>28</v>
      </c>
      <c r="F1122" s="4" t="s">
        <v>20</v>
      </c>
      <c r="G1122" s="4"/>
      <c r="H1122" s="4" t="s">
        <v>30</v>
      </c>
      <c r="I1122" s="4"/>
      <c r="J1122" s="4"/>
      <c r="K1122" s="9" t="s">
        <v>1039</v>
      </c>
      <c r="L1122" s="10">
        <v>43910</v>
      </c>
      <c r="M1122" s="4"/>
      <c r="N1122" s="1">
        <v>1</v>
      </c>
      <c r="O1122" s="4"/>
    </row>
    <row r="1123" spans="1:15" ht="30" customHeight="1" thickBot="1" x14ac:dyDescent="0.35">
      <c r="A1123" s="8">
        <v>43910.967476851853</v>
      </c>
      <c r="B1123" s="4" t="s">
        <v>9</v>
      </c>
      <c r="C1123" s="4"/>
      <c r="D1123" s="4"/>
      <c r="E1123" s="9">
        <v>53</v>
      </c>
      <c r="F1123" s="4" t="s">
        <v>10</v>
      </c>
      <c r="G1123" s="4" t="s">
        <v>10</v>
      </c>
      <c r="H1123" s="4"/>
      <c r="I1123" s="4"/>
      <c r="J1123" s="4"/>
      <c r="K1123" s="9" t="s">
        <v>1040</v>
      </c>
      <c r="L1123" s="10">
        <v>43909</v>
      </c>
      <c r="M1123" s="4"/>
      <c r="N1123" s="1">
        <v>1</v>
      </c>
      <c r="O1123" s="4"/>
    </row>
    <row r="1124" spans="1:15" ht="30" customHeight="1" thickBot="1" x14ac:dyDescent="0.35">
      <c r="A1124" s="8">
        <v>43910.968124999999</v>
      </c>
      <c r="B1124" s="4" t="s">
        <v>9</v>
      </c>
      <c r="C1124" s="4"/>
      <c r="D1124" s="4"/>
      <c r="E1124" s="9">
        <v>150</v>
      </c>
      <c r="F1124" s="4" t="s">
        <v>14</v>
      </c>
      <c r="G1124" s="4"/>
      <c r="H1124" s="4"/>
      <c r="I1124" s="4" t="s">
        <v>14</v>
      </c>
      <c r="J1124" s="4"/>
      <c r="K1124" s="9" t="s">
        <v>1041</v>
      </c>
      <c r="L1124" s="10">
        <v>43906</v>
      </c>
      <c r="M1124" s="4"/>
      <c r="N1124" s="1">
        <v>1</v>
      </c>
      <c r="O1124" s="4"/>
    </row>
    <row r="1125" spans="1:15" ht="30" customHeight="1" thickBot="1" x14ac:dyDescent="0.35">
      <c r="A1125" s="8">
        <v>43910.969664351855</v>
      </c>
      <c r="B1125" s="4" t="s">
        <v>9</v>
      </c>
      <c r="C1125" s="4"/>
      <c r="D1125" s="4"/>
      <c r="E1125" s="9">
        <v>21.45</v>
      </c>
      <c r="F1125" s="4" t="s">
        <v>14</v>
      </c>
      <c r="G1125" s="4"/>
      <c r="H1125" s="4"/>
      <c r="I1125" s="4" t="s">
        <v>14</v>
      </c>
      <c r="J1125" s="4"/>
      <c r="K1125" s="9" t="s">
        <v>1042</v>
      </c>
      <c r="L1125" s="10">
        <v>43906</v>
      </c>
      <c r="M1125" s="4"/>
      <c r="N1125" s="1">
        <v>1</v>
      </c>
      <c r="O1125" s="4"/>
    </row>
    <row r="1126" spans="1:15" ht="30" customHeight="1" thickBot="1" x14ac:dyDescent="0.35">
      <c r="A1126" s="8">
        <v>43910.970150462963</v>
      </c>
      <c r="B1126" s="4" t="s">
        <v>9</v>
      </c>
      <c r="C1126" s="4"/>
      <c r="D1126" s="4"/>
      <c r="E1126" s="9">
        <v>41.7</v>
      </c>
      <c r="F1126" s="4" t="s">
        <v>14</v>
      </c>
      <c r="G1126" s="4"/>
      <c r="H1126" s="4"/>
      <c r="I1126" s="4" t="s">
        <v>14</v>
      </c>
      <c r="J1126" s="4"/>
      <c r="K1126" s="9" t="s">
        <v>1043</v>
      </c>
      <c r="L1126" s="10">
        <v>43906</v>
      </c>
      <c r="M1126" s="4"/>
      <c r="N1126" s="1">
        <v>1</v>
      </c>
      <c r="O1126" s="4"/>
    </row>
    <row r="1127" spans="1:15" ht="30" customHeight="1" thickBot="1" x14ac:dyDescent="0.35">
      <c r="A1127" s="8">
        <v>43910.970613425925</v>
      </c>
      <c r="B1127" s="4" t="s">
        <v>9</v>
      </c>
      <c r="C1127" s="4"/>
      <c r="D1127" s="4"/>
      <c r="E1127" s="9">
        <v>37</v>
      </c>
      <c r="F1127" s="4" t="s">
        <v>10</v>
      </c>
      <c r="G1127" s="4" t="s">
        <v>10</v>
      </c>
      <c r="H1127" s="4"/>
      <c r="I1127" s="4"/>
      <c r="J1127" s="4"/>
      <c r="K1127" s="9" t="s">
        <v>1044</v>
      </c>
      <c r="L1127" s="10">
        <v>43906</v>
      </c>
      <c r="M1127" s="4"/>
      <c r="N1127" s="1">
        <v>1</v>
      </c>
      <c r="O1127" s="4"/>
    </row>
    <row r="1128" spans="1:15" ht="30" customHeight="1" thickBot="1" x14ac:dyDescent="0.35">
      <c r="A1128" s="8">
        <v>43910.971377314818</v>
      </c>
      <c r="B1128" s="4" t="s">
        <v>9</v>
      </c>
      <c r="C1128" s="4"/>
      <c r="D1128" s="4"/>
      <c r="E1128" s="9">
        <v>7</v>
      </c>
      <c r="F1128" s="4" t="s">
        <v>20</v>
      </c>
      <c r="G1128" s="4"/>
      <c r="H1128" s="4" t="s">
        <v>84</v>
      </c>
      <c r="I1128" s="4"/>
      <c r="J1128" s="4"/>
      <c r="K1128" s="9" t="s">
        <v>1045</v>
      </c>
      <c r="L1128" s="10">
        <v>43906</v>
      </c>
      <c r="M1128" s="4"/>
      <c r="N1128" s="1">
        <v>1</v>
      </c>
      <c r="O1128" s="4"/>
    </row>
    <row r="1129" spans="1:15" ht="30" customHeight="1" thickBot="1" x14ac:dyDescent="0.35">
      <c r="A1129" s="8">
        <v>43910.971979166665</v>
      </c>
      <c r="B1129" s="4" t="s">
        <v>9</v>
      </c>
      <c r="C1129" s="4"/>
      <c r="D1129" s="4"/>
      <c r="E1129" s="9">
        <v>187.53</v>
      </c>
      <c r="F1129" s="4" t="s">
        <v>10</v>
      </c>
      <c r="G1129" s="4" t="s">
        <v>77</v>
      </c>
      <c r="H1129" s="4"/>
      <c r="I1129" s="4"/>
      <c r="J1129" s="4"/>
      <c r="K1129" s="9" t="s">
        <v>1046</v>
      </c>
      <c r="L1129" s="10">
        <v>43905</v>
      </c>
      <c r="M1129" s="4"/>
      <c r="N1129" s="1">
        <v>1</v>
      </c>
      <c r="O1129" s="4"/>
    </row>
    <row r="1130" spans="1:15" ht="30" customHeight="1" thickBot="1" x14ac:dyDescent="0.35">
      <c r="A1130" s="8">
        <v>43910.973043981481</v>
      </c>
      <c r="B1130" s="4" t="s">
        <v>9</v>
      </c>
      <c r="C1130" s="4"/>
      <c r="D1130" s="4"/>
      <c r="E1130" s="9">
        <v>58.25</v>
      </c>
      <c r="F1130" s="4" t="s">
        <v>10</v>
      </c>
      <c r="G1130" s="4" t="s">
        <v>10</v>
      </c>
      <c r="H1130" s="4"/>
      <c r="I1130" s="4"/>
      <c r="J1130" s="4"/>
      <c r="K1130" s="9" t="s">
        <v>1047</v>
      </c>
      <c r="L1130" s="10">
        <v>43905</v>
      </c>
      <c r="M1130" s="4"/>
      <c r="N1130" s="1">
        <v>1</v>
      </c>
      <c r="O1130" s="4"/>
    </row>
    <row r="1131" spans="1:15" ht="30" customHeight="1" thickBot="1" x14ac:dyDescent="0.35">
      <c r="A1131" s="8">
        <v>43910.974097222221</v>
      </c>
      <c r="B1131" s="4" t="s">
        <v>9</v>
      </c>
      <c r="C1131" s="4"/>
      <c r="D1131" s="4"/>
      <c r="E1131" s="9">
        <v>8.15</v>
      </c>
      <c r="F1131" s="4" t="s">
        <v>20</v>
      </c>
      <c r="G1131" s="4"/>
      <c r="H1131" s="4" t="s">
        <v>30</v>
      </c>
      <c r="I1131" s="4"/>
      <c r="J1131" s="4"/>
      <c r="K1131" s="9" t="s">
        <v>1048</v>
      </c>
      <c r="L1131" s="10">
        <v>43905</v>
      </c>
      <c r="M1131" s="4"/>
      <c r="N1131" s="1">
        <v>1</v>
      </c>
      <c r="O1131" s="4"/>
    </row>
    <row r="1132" spans="1:15" ht="30" customHeight="1" thickBot="1" x14ac:dyDescent="0.35">
      <c r="A1132" s="8">
        <v>43910.975324074076</v>
      </c>
      <c r="B1132" s="4" t="s">
        <v>9</v>
      </c>
      <c r="C1132" s="4"/>
      <c r="D1132" s="4"/>
      <c r="E1132" s="9">
        <v>59.68</v>
      </c>
      <c r="F1132" s="4" t="s">
        <v>10</v>
      </c>
      <c r="G1132" s="4" t="s">
        <v>10</v>
      </c>
      <c r="H1132" s="4"/>
      <c r="I1132" s="4"/>
      <c r="J1132" s="4"/>
      <c r="K1132" s="9" t="s">
        <v>1049</v>
      </c>
      <c r="L1132" s="10">
        <v>43904</v>
      </c>
      <c r="M1132" s="4"/>
      <c r="N1132" s="1">
        <v>1</v>
      </c>
      <c r="O1132" s="4"/>
    </row>
    <row r="1133" spans="1:15" ht="30" customHeight="1" thickBot="1" x14ac:dyDescent="0.35">
      <c r="A1133" s="8">
        <v>43910.9762962963</v>
      </c>
      <c r="B1133" s="4" t="s">
        <v>9</v>
      </c>
      <c r="C1133" s="4"/>
      <c r="D1133" s="4"/>
      <c r="E1133" s="9">
        <v>10</v>
      </c>
      <c r="F1133" s="4" t="s">
        <v>14</v>
      </c>
      <c r="G1133" s="4"/>
      <c r="H1133" s="4"/>
      <c r="I1133" s="4" t="s">
        <v>14</v>
      </c>
      <c r="J1133" s="4"/>
      <c r="K1133" s="12" t="s">
        <v>1050</v>
      </c>
      <c r="L1133" s="10">
        <v>43904</v>
      </c>
      <c r="M1133" s="4"/>
      <c r="N1133" s="1">
        <v>1</v>
      </c>
      <c r="O1133" s="4"/>
    </row>
    <row r="1134" spans="1:15" ht="30" customHeight="1" thickBot="1" x14ac:dyDescent="0.35">
      <c r="A1134" s="8">
        <v>43910.984583333331</v>
      </c>
      <c r="B1134" s="4" t="s">
        <v>9</v>
      </c>
      <c r="C1134" s="4"/>
      <c r="D1134" s="4"/>
      <c r="E1134" s="9">
        <v>613.5</v>
      </c>
      <c r="F1134" s="4" t="s">
        <v>10</v>
      </c>
      <c r="G1134" s="4" t="s">
        <v>10</v>
      </c>
      <c r="H1134" s="4"/>
      <c r="I1134" s="4"/>
      <c r="J1134" s="4"/>
      <c r="K1134" s="9" t="s">
        <v>1051</v>
      </c>
      <c r="L1134" s="10">
        <v>43903</v>
      </c>
      <c r="M1134" s="4"/>
      <c r="N1134" s="1">
        <v>1</v>
      </c>
      <c r="O1134" s="4"/>
    </row>
    <row r="1135" spans="1:15" ht="30" customHeight="1" thickBot="1" x14ac:dyDescent="0.35">
      <c r="A1135" s="8">
        <v>43911.957499999997</v>
      </c>
      <c r="B1135" s="4" t="s">
        <v>9</v>
      </c>
      <c r="C1135" s="4"/>
      <c r="D1135" s="4"/>
      <c r="E1135" s="9">
        <v>15</v>
      </c>
      <c r="F1135" s="4" t="s">
        <v>10</v>
      </c>
      <c r="G1135" s="4" t="s">
        <v>10</v>
      </c>
      <c r="H1135" s="4"/>
      <c r="I1135" s="4"/>
      <c r="J1135" s="4"/>
      <c r="K1135" s="9" t="s">
        <v>1052</v>
      </c>
      <c r="L1135" s="10">
        <v>43911</v>
      </c>
      <c r="M1135" s="4"/>
      <c r="N1135" s="1">
        <v>1</v>
      </c>
      <c r="O1135" s="4"/>
    </row>
    <row r="1136" spans="1:15" ht="30" customHeight="1" thickBot="1" x14ac:dyDescent="0.35">
      <c r="A1136" s="8">
        <v>43911.958020833335</v>
      </c>
      <c r="B1136" s="4" t="s">
        <v>9</v>
      </c>
      <c r="C1136" s="4"/>
      <c r="D1136" s="4"/>
      <c r="E1136" s="9">
        <v>13</v>
      </c>
      <c r="F1136" s="4" t="s">
        <v>20</v>
      </c>
      <c r="G1136" s="4"/>
      <c r="H1136" s="4" t="s">
        <v>74</v>
      </c>
      <c r="I1136" s="4"/>
      <c r="J1136" s="4"/>
      <c r="K1136" s="9" t="s">
        <v>1053</v>
      </c>
      <c r="L1136" s="10">
        <v>43901</v>
      </c>
      <c r="M1136" s="4"/>
      <c r="N1136" s="1">
        <v>1</v>
      </c>
      <c r="O1136" s="4"/>
    </row>
    <row r="1137" spans="1:15" ht="30" customHeight="1" thickBot="1" x14ac:dyDescent="0.35">
      <c r="A1137" s="8">
        <v>43913.144826388889</v>
      </c>
      <c r="B1137" s="4" t="s">
        <v>9</v>
      </c>
      <c r="C1137" s="4"/>
      <c r="D1137" s="4"/>
      <c r="E1137" s="9">
        <v>261.22000000000003</v>
      </c>
      <c r="F1137" s="4" t="s">
        <v>60</v>
      </c>
      <c r="G1137" s="4"/>
      <c r="H1137" s="4"/>
      <c r="I1137" s="4"/>
      <c r="J1137" s="4"/>
      <c r="K1137" s="9" t="s">
        <v>1054</v>
      </c>
      <c r="L1137" s="10">
        <v>43913</v>
      </c>
      <c r="M1137" s="4"/>
      <c r="N1137" s="1">
        <v>1</v>
      </c>
      <c r="O1137" s="4"/>
    </row>
    <row r="1138" spans="1:15" ht="30" customHeight="1" thickBot="1" x14ac:dyDescent="0.35">
      <c r="A1138" s="8">
        <v>43913.145520833335</v>
      </c>
      <c r="B1138" s="4" t="s">
        <v>9</v>
      </c>
      <c r="C1138" s="4"/>
      <c r="D1138" s="4"/>
      <c r="E1138" s="9">
        <v>16</v>
      </c>
      <c r="F1138" s="4" t="s">
        <v>10</v>
      </c>
      <c r="G1138" s="4" t="s">
        <v>10</v>
      </c>
      <c r="H1138" s="4"/>
      <c r="I1138" s="4"/>
      <c r="J1138" s="4"/>
      <c r="K1138" s="9" t="s">
        <v>1055</v>
      </c>
      <c r="L1138" s="10">
        <v>43912</v>
      </c>
      <c r="M1138" s="4"/>
      <c r="N1138" s="1">
        <v>1</v>
      </c>
      <c r="O1138" s="4"/>
    </row>
    <row r="1139" spans="1:15" ht="30" customHeight="1" thickBot="1" x14ac:dyDescent="0.35">
      <c r="A1139" s="8">
        <v>43913.145879629628</v>
      </c>
      <c r="B1139" s="4" t="s">
        <v>9</v>
      </c>
      <c r="C1139" s="4"/>
      <c r="D1139" s="4"/>
      <c r="E1139" s="9">
        <v>95.74</v>
      </c>
      <c r="F1139" s="4" t="s">
        <v>10</v>
      </c>
      <c r="G1139" s="4" t="s">
        <v>10</v>
      </c>
      <c r="H1139" s="4"/>
      <c r="I1139" s="4"/>
      <c r="J1139" s="4"/>
      <c r="K1139" s="9" t="s">
        <v>1056</v>
      </c>
      <c r="L1139" s="10">
        <v>43912</v>
      </c>
      <c r="M1139" s="4"/>
      <c r="N1139" s="1">
        <v>1</v>
      </c>
      <c r="O1139" s="4"/>
    </row>
    <row r="1140" spans="1:15" ht="30" customHeight="1" thickBot="1" x14ac:dyDescent="0.35">
      <c r="A1140" s="8">
        <v>43913.146215277775</v>
      </c>
      <c r="B1140" s="4" t="s">
        <v>9</v>
      </c>
      <c r="C1140" s="4"/>
      <c r="D1140" s="4"/>
      <c r="E1140" s="9">
        <v>20</v>
      </c>
      <c r="F1140" s="4" t="s">
        <v>20</v>
      </c>
      <c r="G1140" s="4"/>
      <c r="H1140" s="4" t="s">
        <v>22</v>
      </c>
      <c r="I1140" s="4"/>
      <c r="J1140" s="4"/>
      <c r="K1140" s="9" t="s">
        <v>1057</v>
      </c>
      <c r="L1140" s="10">
        <v>43913</v>
      </c>
      <c r="M1140" s="4"/>
      <c r="N1140" s="1">
        <v>1</v>
      </c>
      <c r="O1140" s="4"/>
    </row>
    <row r="1141" spans="1:15" ht="30" customHeight="1" thickBot="1" x14ac:dyDescent="0.35">
      <c r="A1141" s="8">
        <v>43913.146562499998</v>
      </c>
      <c r="B1141" s="4" t="s">
        <v>9</v>
      </c>
      <c r="C1141" s="4"/>
      <c r="D1141" s="4"/>
      <c r="E1141" s="9">
        <v>45</v>
      </c>
      <c r="F1141" s="4" t="s">
        <v>10</v>
      </c>
      <c r="G1141" s="4" t="s">
        <v>24</v>
      </c>
      <c r="H1141" s="4"/>
      <c r="I1141" s="4"/>
      <c r="J1141" s="4"/>
      <c r="K1141" s="9" t="s">
        <v>1058</v>
      </c>
      <c r="L1141" s="10">
        <v>43912</v>
      </c>
      <c r="M1141" s="4"/>
      <c r="N1141" s="1">
        <v>1</v>
      </c>
      <c r="O1141" s="4"/>
    </row>
    <row r="1142" spans="1:15" ht="30" customHeight="1" thickBot="1" x14ac:dyDescent="0.35">
      <c r="A1142" s="8">
        <v>43913.147048611114</v>
      </c>
      <c r="B1142" s="4" t="s">
        <v>9</v>
      </c>
      <c r="C1142" s="4"/>
      <c r="D1142" s="4"/>
      <c r="E1142" s="9">
        <v>76.959999999999994</v>
      </c>
      <c r="F1142" s="4" t="s">
        <v>14</v>
      </c>
      <c r="G1142" s="4"/>
      <c r="H1142" s="4"/>
      <c r="I1142" s="4" t="s">
        <v>14</v>
      </c>
      <c r="J1142" s="4"/>
      <c r="K1142" s="12" t="s">
        <v>1059</v>
      </c>
      <c r="L1142" s="10">
        <v>43912</v>
      </c>
      <c r="M1142" s="4"/>
      <c r="N1142" s="1">
        <v>1</v>
      </c>
      <c r="O1142" s="4"/>
    </row>
    <row r="1143" spans="1:15" ht="30" customHeight="1" thickBot="1" x14ac:dyDescent="0.35">
      <c r="A1143" s="8">
        <v>43913.148055555554</v>
      </c>
      <c r="B1143" s="4" t="s">
        <v>9</v>
      </c>
      <c r="C1143" s="4"/>
      <c r="D1143" s="4"/>
      <c r="E1143" s="9">
        <v>110</v>
      </c>
      <c r="F1143" s="4" t="s">
        <v>114</v>
      </c>
      <c r="G1143" s="4"/>
      <c r="H1143" s="4"/>
      <c r="I1143" s="4"/>
      <c r="J1143" s="4" t="s">
        <v>196</v>
      </c>
      <c r="K1143" s="9" t="s">
        <v>1060</v>
      </c>
      <c r="L1143" s="10">
        <v>43901</v>
      </c>
      <c r="M1143" s="4"/>
      <c r="N1143" s="1">
        <v>1</v>
      </c>
      <c r="O1143" s="4"/>
    </row>
    <row r="1144" spans="1:15" ht="30" customHeight="1" thickBot="1" x14ac:dyDescent="0.35">
      <c r="A1144" s="8">
        <v>43913.148645833331</v>
      </c>
      <c r="B1144" s="4" t="s">
        <v>9</v>
      </c>
      <c r="C1144" s="4"/>
      <c r="D1144" s="4"/>
      <c r="E1144" s="9">
        <v>31</v>
      </c>
      <c r="F1144" s="4" t="s">
        <v>10</v>
      </c>
      <c r="G1144" s="4" t="s">
        <v>24</v>
      </c>
      <c r="H1144" s="4"/>
      <c r="I1144" s="4"/>
      <c r="J1144" s="4"/>
      <c r="K1144" s="9" t="s">
        <v>1061</v>
      </c>
      <c r="L1144" s="10">
        <v>43900</v>
      </c>
      <c r="M1144" s="4"/>
      <c r="N1144" s="1">
        <v>1</v>
      </c>
      <c r="O1144" s="4"/>
    </row>
    <row r="1145" spans="1:15" ht="30" customHeight="1" thickBot="1" x14ac:dyDescent="0.35">
      <c r="A1145" s="8">
        <v>43913.149409722224</v>
      </c>
      <c r="B1145" s="4" t="s">
        <v>9</v>
      </c>
      <c r="C1145" s="4"/>
      <c r="D1145" s="4"/>
      <c r="E1145" s="9">
        <v>62.74</v>
      </c>
      <c r="F1145" s="4" t="s">
        <v>10</v>
      </c>
      <c r="G1145" s="4" t="s">
        <v>10</v>
      </c>
      <c r="H1145" s="4"/>
      <c r="I1145" s="4"/>
      <c r="J1145" s="4"/>
      <c r="K1145" s="9" t="s">
        <v>1062</v>
      </c>
      <c r="L1145" s="10">
        <v>43900</v>
      </c>
      <c r="M1145" s="4"/>
      <c r="N1145" s="1">
        <v>1</v>
      </c>
      <c r="O1145" s="4"/>
    </row>
    <row r="1146" spans="1:15" ht="30" customHeight="1" thickBot="1" x14ac:dyDescent="0.35">
      <c r="A1146" s="8">
        <v>43914.998472222222</v>
      </c>
      <c r="B1146" s="4" t="s">
        <v>9</v>
      </c>
      <c r="C1146" s="4"/>
      <c r="D1146" s="4"/>
      <c r="E1146" s="9">
        <v>29.4</v>
      </c>
      <c r="F1146" s="4" t="s">
        <v>14</v>
      </c>
      <c r="G1146" s="4"/>
      <c r="H1146" s="4"/>
      <c r="I1146" s="4" t="s">
        <v>14</v>
      </c>
      <c r="J1146" s="4"/>
      <c r="K1146" s="9" t="s">
        <v>1063</v>
      </c>
      <c r="L1146" s="10">
        <v>43914</v>
      </c>
      <c r="M1146" s="4"/>
      <c r="N1146" s="1">
        <v>1</v>
      </c>
      <c r="O1146" s="4"/>
    </row>
    <row r="1147" spans="1:15" ht="30" customHeight="1" thickBot="1" x14ac:dyDescent="0.35">
      <c r="A1147" s="8">
        <v>43914.998888888891</v>
      </c>
      <c r="B1147" s="4" t="s">
        <v>9</v>
      </c>
      <c r="C1147" s="4"/>
      <c r="D1147" s="4"/>
      <c r="E1147" s="9">
        <v>11.9</v>
      </c>
      <c r="F1147" s="4" t="s">
        <v>10</v>
      </c>
      <c r="G1147" s="4" t="s">
        <v>10</v>
      </c>
      <c r="H1147" s="4"/>
      <c r="I1147" s="4"/>
      <c r="J1147" s="4"/>
      <c r="K1147" s="9" t="s">
        <v>1064</v>
      </c>
      <c r="L1147" s="10">
        <v>43914</v>
      </c>
      <c r="M1147" s="4"/>
      <c r="N1147" s="1">
        <v>1</v>
      </c>
      <c r="O1147" s="4"/>
    </row>
    <row r="1148" spans="1:15" ht="30" customHeight="1" thickBot="1" x14ac:dyDescent="0.35">
      <c r="A1148" s="8">
        <v>43914.999456018515</v>
      </c>
      <c r="B1148" s="4" t="s">
        <v>9</v>
      </c>
      <c r="C1148" s="4"/>
      <c r="D1148" s="4"/>
      <c r="E1148" s="9">
        <v>82</v>
      </c>
      <c r="F1148" s="4" t="s">
        <v>10</v>
      </c>
      <c r="G1148" s="4" t="s">
        <v>10</v>
      </c>
      <c r="H1148" s="4"/>
      <c r="I1148" s="4"/>
      <c r="J1148" s="4"/>
      <c r="K1148" s="9" t="s">
        <v>1065</v>
      </c>
      <c r="L1148" s="10">
        <v>43914</v>
      </c>
      <c r="M1148" s="4"/>
      <c r="N1148" s="1">
        <v>1</v>
      </c>
      <c r="O1148" s="4"/>
    </row>
    <row r="1149" spans="1:15" ht="30" customHeight="1" thickBot="1" x14ac:dyDescent="0.35">
      <c r="A1149" s="8">
        <v>43914.999837962961</v>
      </c>
      <c r="B1149" s="4" t="s">
        <v>9</v>
      </c>
      <c r="C1149" s="4"/>
      <c r="D1149" s="4"/>
      <c r="E1149" s="9">
        <v>30</v>
      </c>
      <c r="F1149" s="4" t="s">
        <v>10</v>
      </c>
      <c r="G1149" s="4" t="s">
        <v>24</v>
      </c>
      <c r="H1149" s="4"/>
      <c r="I1149" s="4"/>
      <c r="J1149" s="4"/>
      <c r="K1149" s="9" t="s">
        <v>1066</v>
      </c>
      <c r="L1149" s="10">
        <v>43914</v>
      </c>
      <c r="M1149" s="4"/>
      <c r="N1149" s="1">
        <v>1</v>
      </c>
      <c r="O1149" s="4"/>
    </row>
    <row r="1150" spans="1:15" ht="30" customHeight="1" thickBot="1" x14ac:dyDescent="0.35">
      <c r="A1150" s="8">
        <v>43915.001469907409</v>
      </c>
      <c r="B1150" s="4" t="s">
        <v>9</v>
      </c>
      <c r="C1150" s="4"/>
      <c r="D1150" s="4"/>
      <c r="E1150" s="9">
        <v>80</v>
      </c>
      <c r="F1150" s="4" t="s">
        <v>14</v>
      </c>
      <c r="G1150" s="4"/>
      <c r="H1150" s="4"/>
      <c r="I1150" s="4" t="s">
        <v>14</v>
      </c>
      <c r="J1150" s="4"/>
      <c r="K1150" s="9" t="s">
        <v>1067</v>
      </c>
      <c r="L1150" s="10">
        <v>43914</v>
      </c>
      <c r="M1150" s="4"/>
      <c r="N1150" s="1">
        <v>1</v>
      </c>
      <c r="O1150" s="4"/>
    </row>
    <row r="1151" spans="1:15" ht="30" customHeight="1" thickBot="1" x14ac:dyDescent="0.35">
      <c r="A1151" s="8">
        <v>43915.002812500003</v>
      </c>
      <c r="B1151" s="4" t="s">
        <v>9</v>
      </c>
      <c r="C1151" s="4"/>
      <c r="D1151" s="4"/>
      <c r="E1151" s="9">
        <v>239.4</v>
      </c>
      <c r="F1151" s="4" t="s">
        <v>10</v>
      </c>
      <c r="G1151" s="4" t="s">
        <v>10</v>
      </c>
      <c r="H1151" s="4"/>
      <c r="I1151" s="4"/>
      <c r="J1151" s="4"/>
      <c r="K1151" s="9" t="s">
        <v>1068</v>
      </c>
      <c r="L1151" s="10">
        <v>43900</v>
      </c>
      <c r="M1151" s="4"/>
      <c r="N1151" s="1">
        <v>1</v>
      </c>
      <c r="O1151" s="4"/>
    </row>
    <row r="1152" spans="1:15" ht="30" customHeight="1" thickBot="1" x14ac:dyDescent="0.35">
      <c r="A1152" s="8">
        <v>43915.004687499997</v>
      </c>
      <c r="B1152" s="4" t="s">
        <v>9</v>
      </c>
      <c r="C1152" s="4"/>
      <c r="D1152" s="4"/>
      <c r="E1152" s="9">
        <v>30.45</v>
      </c>
      <c r="F1152" s="4" t="s">
        <v>10</v>
      </c>
      <c r="G1152" s="4" t="s">
        <v>10</v>
      </c>
      <c r="H1152" s="4"/>
      <c r="I1152" s="4"/>
      <c r="J1152" s="4"/>
      <c r="K1152" s="9" t="s">
        <v>1069</v>
      </c>
      <c r="L1152" s="10">
        <v>43900</v>
      </c>
      <c r="M1152" s="4"/>
      <c r="N1152" s="1">
        <v>1</v>
      </c>
      <c r="O1152" s="4"/>
    </row>
    <row r="1153" spans="1:15" ht="30" customHeight="1" thickBot="1" x14ac:dyDescent="0.35">
      <c r="A1153" s="8">
        <v>43915.005057870374</v>
      </c>
      <c r="B1153" s="4" t="s">
        <v>9</v>
      </c>
      <c r="C1153" s="4"/>
      <c r="D1153" s="4"/>
      <c r="E1153" s="9">
        <v>14.55</v>
      </c>
      <c r="F1153" s="4" t="s">
        <v>60</v>
      </c>
      <c r="G1153" s="4"/>
      <c r="H1153" s="4"/>
      <c r="I1153" s="4"/>
      <c r="J1153" s="4"/>
      <c r="K1153" s="9" t="s">
        <v>1070</v>
      </c>
      <c r="L1153" s="10">
        <v>43900</v>
      </c>
      <c r="M1153" s="4"/>
      <c r="N1153" s="1">
        <v>1</v>
      </c>
      <c r="O1153" s="4"/>
    </row>
    <row r="1154" spans="1:15" ht="30" customHeight="1" thickBot="1" x14ac:dyDescent="0.35">
      <c r="A1154" s="8">
        <v>43915.005439814813</v>
      </c>
      <c r="B1154" s="4" t="s">
        <v>9</v>
      </c>
      <c r="C1154" s="4"/>
      <c r="D1154" s="4"/>
      <c r="E1154" s="9">
        <v>26</v>
      </c>
      <c r="F1154" s="4" t="s">
        <v>10</v>
      </c>
      <c r="G1154" s="4" t="s">
        <v>10</v>
      </c>
      <c r="H1154" s="4"/>
      <c r="I1154" s="4"/>
      <c r="J1154" s="4"/>
      <c r="K1154" s="9" t="s">
        <v>1071</v>
      </c>
      <c r="L1154" s="10">
        <v>43900</v>
      </c>
      <c r="M1154" s="4"/>
      <c r="N1154" s="1">
        <v>1</v>
      </c>
      <c r="O1154" s="4"/>
    </row>
    <row r="1155" spans="1:15" ht="30" customHeight="1" thickBot="1" x14ac:dyDescent="0.35">
      <c r="A1155" s="8">
        <v>43915.006030092591</v>
      </c>
      <c r="B1155" s="4" t="s">
        <v>9</v>
      </c>
      <c r="C1155" s="4"/>
      <c r="D1155" s="4"/>
      <c r="E1155" s="9">
        <v>5</v>
      </c>
      <c r="F1155" s="4" t="s">
        <v>10</v>
      </c>
      <c r="G1155" s="4" t="s">
        <v>10</v>
      </c>
      <c r="H1155" s="4"/>
      <c r="I1155" s="4"/>
      <c r="J1155" s="4"/>
      <c r="K1155" s="9" t="s">
        <v>1072</v>
      </c>
      <c r="L1155" s="10">
        <v>43900</v>
      </c>
      <c r="M1155" s="4"/>
      <c r="N1155" s="1">
        <v>1</v>
      </c>
      <c r="O1155" s="4"/>
    </row>
    <row r="1156" spans="1:15" ht="30" customHeight="1" thickBot="1" x14ac:dyDescent="0.35">
      <c r="A1156" s="8">
        <v>43915.201967592591</v>
      </c>
      <c r="B1156" s="4" t="s">
        <v>9</v>
      </c>
      <c r="C1156" s="4"/>
      <c r="D1156" s="4"/>
      <c r="E1156" s="9">
        <v>23</v>
      </c>
      <c r="F1156" s="4" t="s">
        <v>14</v>
      </c>
      <c r="G1156" s="4"/>
      <c r="H1156" s="4"/>
      <c r="I1156" s="4" t="s">
        <v>14</v>
      </c>
      <c r="J1156" s="4"/>
      <c r="K1156" s="9" t="s">
        <v>1073</v>
      </c>
      <c r="L1156" s="10">
        <v>43903</v>
      </c>
      <c r="M1156" s="4"/>
      <c r="N1156" s="1">
        <v>1</v>
      </c>
      <c r="O1156" s="4"/>
    </row>
    <row r="1157" spans="1:15" ht="30" customHeight="1" thickBot="1" x14ac:dyDescent="0.35">
      <c r="A1157" s="8">
        <v>43915.202870370369</v>
      </c>
      <c r="B1157" s="4" t="s">
        <v>9</v>
      </c>
      <c r="C1157" s="4"/>
      <c r="D1157" s="4"/>
      <c r="E1157" s="9">
        <v>7.88</v>
      </c>
      <c r="F1157" s="4" t="s">
        <v>20</v>
      </c>
      <c r="G1157" s="4"/>
      <c r="H1157" s="4" t="s">
        <v>74</v>
      </c>
      <c r="I1157" s="4"/>
      <c r="J1157" s="4"/>
      <c r="K1157" s="9" t="s">
        <v>1074</v>
      </c>
      <c r="L1157" s="10">
        <v>43903</v>
      </c>
      <c r="M1157" s="4"/>
      <c r="N1157" s="1">
        <v>1</v>
      </c>
      <c r="O1157" s="4"/>
    </row>
    <row r="1158" spans="1:15" ht="30" customHeight="1" thickBot="1" x14ac:dyDescent="0.35">
      <c r="A1158" s="8">
        <v>43915.203483796293</v>
      </c>
      <c r="B1158" s="4" t="s">
        <v>9</v>
      </c>
      <c r="C1158" s="4"/>
      <c r="D1158" s="4"/>
      <c r="E1158" s="9">
        <v>359</v>
      </c>
      <c r="F1158" s="4" t="s">
        <v>10</v>
      </c>
      <c r="G1158" s="4" t="s">
        <v>10</v>
      </c>
      <c r="H1158" s="4"/>
      <c r="I1158" s="4"/>
      <c r="J1158" s="4"/>
      <c r="K1158" s="9" t="s">
        <v>1075</v>
      </c>
      <c r="L1158" s="10">
        <v>43902</v>
      </c>
      <c r="M1158" s="4"/>
      <c r="N1158" s="1">
        <v>1</v>
      </c>
      <c r="O1158" s="4"/>
    </row>
    <row r="1159" spans="1:15" ht="30" customHeight="1" thickBot="1" x14ac:dyDescent="0.35">
      <c r="A1159" s="8">
        <v>43915.756655092591</v>
      </c>
      <c r="B1159" s="4" t="s">
        <v>9</v>
      </c>
      <c r="C1159" s="4"/>
      <c r="D1159" s="4"/>
      <c r="E1159" s="9">
        <v>5</v>
      </c>
      <c r="F1159" s="4" t="s">
        <v>60</v>
      </c>
      <c r="G1159" s="4"/>
      <c r="H1159" s="4"/>
      <c r="I1159" s="4"/>
      <c r="J1159" s="4"/>
      <c r="K1159" s="9" t="s">
        <v>1076</v>
      </c>
      <c r="L1159" s="10">
        <v>43915</v>
      </c>
      <c r="M1159" s="4"/>
      <c r="N1159" s="1">
        <v>1</v>
      </c>
      <c r="O1159" s="4"/>
    </row>
    <row r="1160" spans="1:15" ht="30" customHeight="1" thickBot="1" x14ac:dyDescent="0.35">
      <c r="A1160" s="8">
        <v>43915.75712962963</v>
      </c>
      <c r="B1160" s="4" t="s">
        <v>9</v>
      </c>
      <c r="C1160" s="4"/>
      <c r="D1160" s="4"/>
      <c r="E1160" s="9">
        <v>46</v>
      </c>
      <c r="F1160" s="4" t="s">
        <v>60</v>
      </c>
      <c r="G1160" s="4"/>
      <c r="H1160" s="4"/>
      <c r="I1160" s="4"/>
      <c r="J1160" s="4"/>
      <c r="K1160" s="9" t="s">
        <v>1077</v>
      </c>
      <c r="L1160" s="10">
        <v>43915</v>
      </c>
      <c r="M1160" s="4"/>
      <c r="N1160" s="1">
        <v>1</v>
      </c>
      <c r="O1160" s="4"/>
    </row>
    <row r="1161" spans="1:15" ht="30" customHeight="1" thickBot="1" x14ac:dyDescent="0.35">
      <c r="A1161" s="8">
        <v>43917.162534722222</v>
      </c>
      <c r="B1161" s="4" t="s">
        <v>9</v>
      </c>
      <c r="C1161" s="4"/>
      <c r="D1161" s="4"/>
      <c r="E1161" s="9">
        <v>6.3</v>
      </c>
      <c r="F1161" s="4" t="s">
        <v>14</v>
      </c>
      <c r="G1161" s="4"/>
      <c r="H1161" s="4"/>
      <c r="I1161" s="4" t="s">
        <v>14</v>
      </c>
      <c r="J1161" s="4"/>
      <c r="K1161" s="12" t="s">
        <v>1078</v>
      </c>
      <c r="L1161" s="10">
        <v>43916</v>
      </c>
      <c r="M1161" s="4"/>
      <c r="N1161" s="1">
        <v>1</v>
      </c>
      <c r="O1161" s="4"/>
    </row>
    <row r="1162" spans="1:15" ht="30" customHeight="1" thickBot="1" x14ac:dyDescent="0.35">
      <c r="A1162" s="8">
        <v>43917.162847222222</v>
      </c>
      <c r="B1162" s="4" t="s">
        <v>9</v>
      </c>
      <c r="C1162" s="4"/>
      <c r="D1162" s="4"/>
      <c r="E1162" s="9">
        <v>25</v>
      </c>
      <c r="F1162" s="4" t="s">
        <v>10</v>
      </c>
      <c r="G1162" s="4" t="s">
        <v>10</v>
      </c>
      <c r="H1162" s="4"/>
      <c r="I1162" s="4"/>
      <c r="J1162" s="4"/>
      <c r="K1162" s="9" t="s">
        <v>1079</v>
      </c>
      <c r="L1162" s="10">
        <v>43916</v>
      </c>
      <c r="M1162" s="4"/>
      <c r="N1162" s="1">
        <v>1</v>
      </c>
      <c r="O1162" s="4"/>
    </row>
    <row r="1163" spans="1:15" ht="30" customHeight="1" thickBot="1" x14ac:dyDescent="0.35">
      <c r="A1163" s="8">
        <v>43917.163472222222</v>
      </c>
      <c r="B1163" s="4" t="s">
        <v>9</v>
      </c>
      <c r="C1163" s="4"/>
      <c r="D1163" s="4"/>
      <c r="E1163" s="9">
        <v>30</v>
      </c>
      <c r="F1163" s="4" t="s">
        <v>10</v>
      </c>
      <c r="G1163" s="4" t="s">
        <v>24</v>
      </c>
      <c r="H1163" s="4"/>
      <c r="I1163" s="4"/>
      <c r="J1163" s="4"/>
      <c r="K1163" s="9" t="s">
        <v>1080</v>
      </c>
      <c r="L1163" s="10">
        <v>43916</v>
      </c>
      <c r="M1163" s="4"/>
      <c r="N1163" s="1">
        <v>1</v>
      </c>
      <c r="O1163" s="4"/>
    </row>
    <row r="1164" spans="1:15" ht="30" customHeight="1" thickBot="1" x14ac:dyDescent="0.35">
      <c r="A1164" s="8">
        <v>43917.163923611108</v>
      </c>
      <c r="B1164" s="4" t="s">
        <v>9</v>
      </c>
      <c r="C1164" s="4"/>
      <c r="D1164" s="4"/>
      <c r="E1164" s="9">
        <v>42.21</v>
      </c>
      <c r="F1164" s="4" t="s">
        <v>14</v>
      </c>
      <c r="G1164" s="4"/>
      <c r="H1164" s="4"/>
      <c r="I1164" s="4" t="s">
        <v>14</v>
      </c>
      <c r="J1164" s="4"/>
      <c r="K1164" s="9" t="s">
        <v>1081</v>
      </c>
      <c r="L1164" s="10">
        <v>43915</v>
      </c>
      <c r="M1164" s="4"/>
      <c r="N1164" s="1">
        <v>1</v>
      </c>
      <c r="O1164" s="4"/>
    </row>
    <row r="1165" spans="1:15" ht="30" customHeight="1" thickBot="1" x14ac:dyDescent="0.35">
      <c r="A1165" s="8">
        <v>43917.164340277777</v>
      </c>
      <c r="B1165" s="4" t="s">
        <v>9</v>
      </c>
      <c r="C1165" s="4"/>
      <c r="D1165" s="4"/>
      <c r="E1165" s="9">
        <v>11</v>
      </c>
      <c r="F1165" s="4" t="s">
        <v>14</v>
      </c>
      <c r="G1165" s="4"/>
      <c r="H1165" s="4"/>
      <c r="I1165" s="4" t="s">
        <v>14</v>
      </c>
      <c r="J1165" s="4"/>
      <c r="K1165" s="9" t="s">
        <v>1082</v>
      </c>
      <c r="L1165" s="10">
        <v>43900</v>
      </c>
      <c r="M1165" s="4"/>
      <c r="N1165" s="1">
        <v>1</v>
      </c>
      <c r="O1165" s="4"/>
    </row>
    <row r="1166" spans="1:15" ht="30" customHeight="1" thickBot="1" x14ac:dyDescent="0.35">
      <c r="A1166" s="8">
        <v>43917.164768518516</v>
      </c>
      <c r="B1166" s="4" t="s">
        <v>9</v>
      </c>
      <c r="C1166" s="4"/>
      <c r="D1166" s="4"/>
      <c r="E1166" s="9">
        <v>67</v>
      </c>
      <c r="F1166" s="4" t="s">
        <v>14</v>
      </c>
      <c r="G1166" s="4"/>
      <c r="H1166" s="4"/>
      <c r="I1166" s="4" t="s">
        <v>14</v>
      </c>
      <c r="J1166" s="4"/>
      <c r="K1166" s="9" t="s">
        <v>1083</v>
      </c>
      <c r="L1166" s="10">
        <v>43900</v>
      </c>
      <c r="M1166" s="4"/>
      <c r="N1166" s="1">
        <v>1</v>
      </c>
      <c r="O1166" s="4"/>
    </row>
    <row r="1167" spans="1:15" ht="30" customHeight="1" thickBot="1" x14ac:dyDescent="0.35">
      <c r="A1167" s="8">
        <v>43917.165219907409</v>
      </c>
      <c r="B1167" s="4" t="s">
        <v>9</v>
      </c>
      <c r="C1167" s="4"/>
      <c r="D1167" s="4"/>
      <c r="E1167" s="9">
        <v>73.5</v>
      </c>
      <c r="F1167" s="4" t="s">
        <v>10</v>
      </c>
      <c r="G1167" s="4" t="s">
        <v>10</v>
      </c>
      <c r="H1167" s="4"/>
      <c r="I1167" s="4"/>
      <c r="J1167" s="4"/>
      <c r="K1167" s="9" t="s">
        <v>1084</v>
      </c>
      <c r="L1167" s="10">
        <v>43898</v>
      </c>
      <c r="M1167" s="4"/>
      <c r="N1167" s="1">
        <v>1</v>
      </c>
      <c r="O1167" s="4"/>
    </row>
    <row r="1168" spans="1:15" ht="30" customHeight="1" thickBot="1" x14ac:dyDescent="0.35">
      <c r="A1168" s="8">
        <v>43917.165590277778</v>
      </c>
      <c r="B1168" s="4" t="s">
        <v>9</v>
      </c>
      <c r="C1168" s="4"/>
      <c r="D1168" s="4"/>
      <c r="E1168" s="9">
        <v>36.85</v>
      </c>
      <c r="F1168" s="4" t="s">
        <v>10</v>
      </c>
      <c r="G1168" s="4" t="s">
        <v>10</v>
      </c>
      <c r="H1168" s="4"/>
      <c r="I1168" s="4"/>
      <c r="J1168" s="4"/>
      <c r="K1168" s="9" t="s">
        <v>1085</v>
      </c>
      <c r="L1168" s="10">
        <v>43898</v>
      </c>
      <c r="M1168" s="4"/>
      <c r="N1168" s="1">
        <v>1</v>
      </c>
      <c r="O1168" s="4"/>
    </row>
    <row r="1169" spans="1:15" ht="30" customHeight="1" thickBot="1" x14ac:dyDescent="0.35">
      <c r="A1169" s="8">
        <v>43917.165937500002</v>
      </c>
      <c r="B1169" s="4" t="s">
        <v>9</v>
      </c>
      <c r="C1169" s="4"/>
      <c r="D1169" s="4"/>
      <c r="E1169" s="9">
        <v>30</v>
      </c>
      <c r="F1169" s="4" t="s">
        <v>10</v>
      </c>
      <c r="G1169" s="4" t="s">
        <v>10</v>
      </c>
      <c r="H1169" s="4"/>
      <c r="I1169" s="4"/>
      <c r="J1169" s="4"/>
      <c r="K1169" s="9" t="s">
        <v>1086</v>
      </c>
      <c r="L1169" s="10">
        <v>43898</v>
      </c>
      <c r="M1169" s="4"/>
      <c r="N1169" s="1">
        <v>1</v>
      </c>
      <c r="O1169" s="4"/>
    </row>
    <row r="1170" spans="1:15" ht="30" customHeight="1" thickBot="1" x14ac:dyDescent="0.35">
      <c r="A1170" s="8">
        <v>43917.16679398148</v>
      </c>
      <c r="B1170" s="4" t="s">
        <v>9</v>
      </c>
      <c r="C1170" s="4"/>
      <c r="D1170" s="4"/>
      <c r="E1170" s="9">
        <v>23.4</v>
      </c>
      <c r="F1170" s="4" t="s">
        <v>10</v>
      </c>
      <c r="G1170" s="4" t="s">
        <v>10</v>
      </c>
      <c r="H1170" s="4"/>
      <c r="I1170" s="4"/>
      <c r="J1170" s="4"/>
      <c r="K1170" s="9" t="s">
        <v>1087</v>
      </c>
      <c r="L1170" s="10">
        <v>43898</v>
      </c>
      <c r="M1170" s="4"/>
      <c r="N1170" s="1">
        <v>1</v>
      </c>
      <c r="O1170" s="4"/>
    </row>
    <row r="1171" spans="1:15" ht="30" customHeight="1" thickBot="1" x14ac:dyDescent="0.35">
      <c r="A1171" s="8">
        <v>43917.167210648149</v>
      </c>
      <c r="B1171" s="4" t="s">
        <v>9</v>
      </c>
      <c r="C1171" s="4"/>
      <c r="D1171" s="4"/>
      <c r="E1171" s="9">
        <v>4.9000000000000004</v>
      </c>
      <c r="F1171" s="4" t="s">
        <v>20</v>
      </c>
      <c r="G1171" s="4"/>
      <c r="H1171" s="4" t="s">
        <v>30</v>
      </c>
      <c r="I1171" s="4"/>
      <c r="J1171" s="4"/>
      <c r="K1171" s="9" t="s">
        <v>1088</v>
      </c>
      <c r="L1171" s="10">
        <v>43898</v>
      </c>
      <c r="M1171" s="4"/>
      <c r="N1171" s="1">
        <v>1</v>
      </c>
      <c r="O1171" s="4"/>
    </row>
    <row r="1172" spans="1:15" ht="30" customHeight="1" thickBot="1" x14ac:dyDescent="0.35">
      <c r="A1172" s="8">
        <v>43917.167662037034</v>
      </c>
      <c r="B1172" s="4" t="s">
        <v>9</v>
      </c>
      <c r="C1172" s="4"/>
      <c r="D1172" s="4"/>
      <c r="E1172" s="9">
        <v>45</v>
      </c>
      <c r="F1172" s="4" t="s">
        <v>10</v>
      </c>
      <c r="G1172" s="4" t="s">
        <v>24</v>
      </c>
      <c r="H1172" s="4"/>
      <c r="I1172" s="4"/>
      <c r="J1172" s="4"/>
      <c r="K1172" s="9" t="s">
        <v>1089</v>
      </c>
      <c r="L1172" s="10">
        <v>43898</v>
      </c>
      <c r="M1172" s="4"/>
      <c r="N1172" s="1">
        <v>1</v>
      </c>
      <c r="O1172" s="4"/>
    </row>
    <row r="1173" spans="1:15" ht="30" customHeight="1" thickBot="1" x14ac:dyDescent="0.35">
      <c r="A1173" s="8">
        <v>43917.168078703704</v>
      </c>
      <c r="B1173" s="4" t="s">
        <v>9</v>
      </c>
      <c r="C1173" s="4"/>
      <c r="D1173" s="4"/>
      <c r="E1173" s="9">
        <v>3</v>
      </c>
      <c r="F1173" s="4" t="s">
        <v>20</v>
      </c>
      <c r="G1173" s="4"/>
      <c r="H1173" s="4" t="s">
        <v>30</v>
      </c>
      <c r="I1173" s="4"/>
      <c r="J1173" s="4"/>
      <c r="K1173" s="9" t="s">
        <v>1090</v>
      </c>
      <c r="L1173" s="10">
        <v>43898</v>
      </c>
      <c r="M1173" s="4"/>
      <c r="N1173" s="1">
        <v>1</v>
      </c>
      <c r="O1173" s="4"/>
    </row>
    <row r="1174" spans="1:15" ht="30" customHeight="1" thickBot="1" x14ac:dyDescent="0.35">
      <c r="A1174" s="8">
        <v>43917.168449074074</v>
      </c>
      <c r="B1174" s="4" t="s">
        <v>9</v>
      </c>
      <c r="C1174" s="4"/>
      <c r="D1174" s="4"/>
      <c r="E1174" s="9">
        <v>24</v>
      </c>
      <c r="F1174" s="4" t="s">
        <v>20</v>
      </c>
      <c r="G1174" s="4"/>
      <c r="H1174" s="4" t="s">
        <v>30</v>
      </c>
      <c r="I1174" s="4"/>
      <c r="J1174" s="4"/>
      <c r="K1174" s="9" t="s">
        <v>1091</v>
      </c>
      <c r="L1174" s="10">
        <v>43898</v>
      </c>
      <c r="M1174" s="4"/>
      <c r="N1174" s="1">
        <v>1</v>
      </c>
      <c r="O1174" s="4"/>
    </row>
    <row r="1175" spans="1:15" ht="30" customHeight="1" thickBot="1" x14ac:dyDescent="0.35">
      <c r="A1175" s="8">
        <v>43917.168796296297</v>
      </c>
      <c r="B1175" s="4" t="s">
        <v>9</v>
      </c>
      <c r="C1175" s="4"/>
      <c r="D1175" s="4"/>
      <c r="E1175" s="9">
        <v>39</v>
      </c>
      <c r="F1175" s="4" t="s">
        <v>20</v>
      </c>
      <c r="G1175" s="4"/>
      <c r="H1175" s="4" t="s">
        <v>30</v>
      </c>
      <c r="I1175" s="4"/>
      <c r="J1175" s="4"/>
      <c r="K1175" s="9" t="s">
        <v>1092</v>
      </c>
      <c r="L1175" s="10">
        <v>43898</v>
      </c>
      <c r="M1175" s="4"/>
      <c r="N1175" s="1">
        <v>1</v>
      </c>
      <c r="O1175" s="4"/>
    </row>
    <row r="1176" spans="1:15" ht="30" customHeight="1" thickBot="1" x14ac:dyDescent="0.35">
      <c r="A1176" s="8">
        <v>43917.74459490741</v>
      </c>
      <c r="B1176" s="4" t="s">
        <v>9</v>
      </c>
      <c r="C1176" s="4"/>
      <c r="D1176" s="4"/>
      <c r="E1176" s="9">
        <v>50</v>
      </c>
      <c r="F1176" s="4" t="s">
        <v>20</v>
      </c>
      <c r="G1176" s="4"/>
      <c r="H1176" s="4" t="s">
        <v>22</v>
      </c>
      <c r="I1176" s="4"/>
      <c r="J1176" s="4"/>
      <c r="K1176" s="9" t="s">
        <v>1093</v>
      </c>
      <c r="L1176" s="10">
        <v>43903</v>
      </c>
      <c r="M1176" s="4"/>
      <c r="N1176" s="1">
        <v>1</v>
      </c>
      <c r="O1176" s="4"/>
    </row>
    <row r="1177" spans="1:15" ht="30" customHeight="1" thickBot="1" x14ac:dyDescent="0.35">
      <c r="A1177" s="8">
        <v>43917.744942129626</v>
      </c>
      <c r="B1177" s="4" t="s">
        <v>9</v>
      </c>
      <c r="C1177" s="4"/>
      <c r="D1177" s="4"/>
      <c r="E1177" s="9">
        <v>40</v>
      </c>
      <c r="F1177" s="4" t="s">
        <v>20</v>
      </c>
      <c r="G1177" s="4"/>
      <c r="H1177" s="4" t="s">
        <v>127</v>
      </c>
      <c r="I1177" s="4"/>
      <c r="J1177" s="4"/>
      <c r="K1177" s="9" t="s">
        <v>1094</v>
      </c>
      <c r="L1177" s="10">
        <v>43903</v>
      </c>
      <c r="M1177" s="4"/>
      <c r="N1177" s="1">
        <v>1</v>
      </c>
      <c r="O1177" s="4"/>
    </row>
    <row r="1178" spans="1:15" ht="30" customHeight="1" thickBot="1" x14ac:dyDescent="0.35">
      <c r="A1178" s="8">
        <v>43917.745578703703</v>
      </c>
      <c r="B1178" s="4" t="s">
        <v>9</v>
      </c>
      <c r="C1178" s="4"/>
      <c r="D1178" s="4"/>
      <c r="E1178" s="9">
        <v>140</v>
      </c>
      <c r="F1178" s="4" t="s">
        <v>60</v>
      </c>
      <c r="G1178" s="4"/>
      <c r="H1178" s="4"/>
      <c r="I1178" s="4"/>
      <c r="J1178" s="4"/>
      <c r="K1178" s="9" t="s">
        <v>1095</v>
      </c>
      <c r="L1178" s="10">
        <v>43903</v>
      </c>
      <c r="M1178" s="4"/>
      <c r="N1178" s="1">
        <v>1</v>
      </c>
      <c r="O1178" s="4"/>
    </row>
    <row r="1179" spans="1:15" ht="30" customHeight="1" thickBot="1" x14ac:dyDescent="0.35">
      <c r="A1179" s="8">
        <v>43917.745949074073</v>
      </c>
      <c r="B1179" s="4" t="s">
        <v>9</v>
      </c>
      <c r="C1179" s="4"/>
      <c r="D1179" s="4"/>
      <c r="E1179" s="9">
        <v>13.45</v>
      </c>
      <c r="F1179" s="4" t="s">
        <v>10</v>
      </c>
      <c r="G1179" s="4" t="s">
        <v>10</v>
      </c>
      <c r="H1179" s="4"/>
      <c r="I1179" s="4"/>
      <c r="J1179" s="4"/>
      <c r="K1179" s="9" t="s">
        <v>1096</v>
      </c>
      <c r="L1179" s="10">
        <v>43903</v>
      </c>
      <c r="M1179" s="4"/>
      <c r="N1179" s="1">
        <v>1</v>
      </c>
      <c r="O1179" s="4"/>
    </row>
    <row r="1180" spans="1:15" ht="30" customHeight="1" thickBot="1" x14ac:dyDescent="0.35">
      <c r="A1180" s="8">
        <v>43917.746331018519</v>
      </c>
      <c r="B1180" s="4" t="s">
        <v>9</v>
      </c>
      <c r="C1180" s="4"/>
      <c r="D1180" s="4"/>
      <c r="E1180" s="9">
        <v>499</v>
      </c>
      <c r="F1180" s="4" t="s">
        <v>10</v>
      </c>
      <c r="G1180" s="4" t="s">
        <v>10</v>
      </c>
      <c r="H1180" s="4"/>
      <c r="I1180" s="4"/>
      <c r="J1180" s="4"/>
      <c r="K1180" s="9" t="s">
        <v>1097</v>
      </c>
      <c r="L1180" s="10">
        <v>43903</v>
      </c>
      <c r="M1180" s="4"/>
      <c r="N1180" s="1">
        <v>2</v>
      </c>
      <c r="O1180" s="4"/>
    </row>
    <row r="1181" spans="1:15" ht="30" customHeight="1" thickBot="1" x14ac:dyDescent="0.35">
      <c r="A1181" s="8">
        <v>43918.666354166664</v>
      </c>
      <c r="B1181" s="4" t="s">
        <v>17</v>
      </c>
      <c r="C1181" s="9">
        <v>1126</v>
      </c>
      <c r="D1181" s="9" t="s">
        <v>750</v>
      </c>
      <c r="E1181" s="4"/>
      <c r="F1181" s="4"/>
      <c r="G1181" s="4"/>
      <c r="H1181" s="4"/>
      <c r="I1181" s="4"/>
      <c r="J1181" s="4"/>
      <c r="K1181" s="9" t="s">
        <v>1098</v>
      </c>
      <c r="L1181" s="10">
        <v>43900</v>
      </c>
      <c r="M1181" s="4"/>
      <c r="N1181" s="1">
        <v>1</v>
      </c>
      <c r="O1181" s="4"/>
    </row>
    <row r="1182" spans="1:15" ht="30" customHeight="1" thickBot="1" x14ac:dyDescent="0.35">
      <c r="A1182" s="8">
        <v>43919.675057870372</v>
      </c>
      <c r="B1182" s="4" t="s">
        <v>9</v>
      </c>
      <c r="C1182" s="4"/>
      <c r="D1182" s="4"/>
      <c r="E1182" s="9">
        <v>500</v>
      </c>
      <c r="F1182" s="4" t="s">
        <v>60</v>
      </c>
      <c r="G1182" s="4"/>
      <c r="H1182" s="4"/>
      <c r="I1182" s="4"/>
      <c r="J1182" s="4"/>
      <c r="K1182" s="9" t="s">
        <v>1099</v>
      </c>
      <c r="L1182" s="10">
        <v>43922</v>
      </c>
      <c r="M1182" s="4"/>
      <c r="N1182" s="1">
        <v>1</v>
      </c>
      <c r="O1182" s="4"/>
    </row>
    <row r="1183" spans="1:15" ht="30" customHeight="1" thickBot="1" x14ac:dyDescent="0.35">
      <c r="A1183" s="8">
        <v>43919.676469907405</v>
      </c>
      <c r="B1183" s="4" t="s">
        <v>9</v>
      </c>
      <c r="C1183" s="4"/>
      <c r="D1183" s="4"/>
      <c r="E1183" s="9">
        <v>290.67</v>
      </c>
      <c r="F1183" s="4" t="s">
        <v>10</v>
      </c>
      <c r="G1183" s="4" t="s">
        <v>10</v>
      </c>
      <c r="H1183" s="4"/>
      <c r="I1183" s="4"/>
      <c r="J1183" s="4"/>
      <c r="K1183" s="9" t="s">
        <v>1100</v>
      </c>
      <c r="L1183" s="10">
        <v>43922</v>
      </c>
      <c r="M1183" s="4"/>
      <c r="N1183" s="1">
        <v>1</v>
      </c>
      <c r="O1183" s="4"/>
    </row>
    <row r="1184" spans="1:15" ht="30" customHeight="1" thickBot="1" x14ac:dyDescent="0.35">
      <c r="A1184" s="8">
        <v>43919.679791666669</v>
      </c>
      <c r="B1184" s="4" t="s">
        <v>9</v>
      </c>
      <c r="C1184" s="4"/>
      <c r="D1184" s="4"/>
      <c r="E1184" s="9">
        <v>15</v>
      </c>
      <c r="F1184" s="4" t="s">
        <v>10</v>
      </c>
      <c r="G1184" s="4" t="s">
        <v>10</v>
      </c>
      <c r="H1184" s="4"/>
      <c r="I1184" s="4"/>
      <c r="J1184" s="4"/>
      <c r="K1184" s="9" t="s">
        <v>1101</v>
      </c>
      <c r="L1184" s="10">
        <v>43919</v>
      </c>
      <c r="M1184" s="4"/>
      <c r="N1184" s="1">
        <v>1</v>
      </c>
      <c r="O1184" s="4"/>
    </row>
    <row r="1185" spans="1:15" ht="30" customHeight="1" thickBot="1" x14ac:dyDescent="0.35">
      <c r="A1185" s="8">
        <v>43919.680138888885</v>
      </c>
      <c r="B1185" s="4" t="s">
        <v>9</v>
      </c>
      <c r="C1185" s="4"/>
      <c r="D1185" s="4"/>
      <c r="E1185" s="9">
        <v>44</v>
      </c>
      <c r="F1185" s="4" t="s">
        <v>14</v>
      </c>
      <c r="G1185" s="4"/>
      <c r="H1185" s="4"/>
      <c r="I1185" s="4" t="s">
        <v>14</v>
      </c>
      <c r="J1185" s="4"/>
      <c r="K1185" s="9" t="s">
        <v>1102</v>
      </c>
      <c r="L1185" s="10">
        <v>43919</v>
      </c>
      <c r="M1185" s="4"/>
      <c r="N1185" s="1">
        <v>1</v>
      </c>
      <c r="O1185" s="4"/>
    </row>
    <row r="1186" spans="1:15" ht="30" customHeight="1" thickBot="1" x14ac:dyDescent="0.35">
      <c r="A1186" s="8">
        <v>43919.680509259262</v>
      </c>
      <c r="B1186" s="4" t="s">
        <v>9</v>
      </c>
      <c r="C1186" s="4"/>
      <c r="D1186" s="4"/>
      <c r="E1186" s="9">
        <v>50</v>
      </c>
      <c r="F1186" s="4" t="s">
        <v>10</v>
      </c>
      <c r="G1186" s="4" t="s">
        <v>24</v>
      </c>
      <c r="H1186" s="4"/>
      <c r="I1186" s="4"/>
      <c r="J1186" s="4"/>
      <c r="K1186" s="9" t="s">
        <v>1103</v>
      </c>
      <c r="L1186" s="10">
        <v>43919</v>
      </c>
      <c r="M1186" s="4"/>
      <c r="N1186" s="1">
        <v>1</v>
      </c>
      <c r="O1186" s="4"/>
    </row>
    <row r="1187" spans="1:15" ht="30" customHeight="1" thickBot="1" x14ac:dyDescent="0.35">
      <c r="A1187" s="8">
        <v>43919.681388888886</v>
      </c>
      <c r="B1187" s="4" t="s">
        <v>9</v>
      </c>
      <c r="C1187" s="4"/>
      <c r="D1187" s="4"/>
      <c r="E1187" s="9">
        <v>7.89</v>
      </c>
      <c r="F1187" s="4" t="s">
        <v>14</v>
      </c>
      <c r="G1187" s="4"/>
      <c r="H1187" s="4"/>
      <c r="I1187" s="4" t="s">
        <v>14</v>
      </c>
      <c r="J1187" s="4"/>
      <c r="K1187" s="9" t="s">
        <v>1104</v>
      </c>
      <c r="L1187" s="10">
        <v>43918</v>
      </c>
      <c r="M1187" s="4"/>
      <c r="N1187" s="1">
        <v>1</v>
      </c>
      <c r="O1187" s="4"/>
    </row>
    <row r="1188" spans="1:15" ht="30" customHeight="1" thickBot="1" x14ac:dyDescent="0.35">
      <c r="A1188" s="8">
        <v>43919.681909722225</v>
      </c>
      <c r="B1188" s="4" t="s">
        <v>9</v>
      </c>
      <c r="C1188" s="4"/>
      <c r="D1188" s="4"/>
      <c r="E1188" s="9">
        <v>161.56</v>
      </c>
      <c r="F1188" s="4" t="s">
        <v>14</v>
      </c>
      <c r="G1188" s="4"/>
      <c r="H1188" s="4"/>
      <c r="I1188" s="4" t="s">
        <v>14</v>
      </c>
      <c r="J1188" s="4"/>
      <c r="K1188" s="9" t="s">
        <v>1105</v>
      </c>
      <c r="L1188" s="10">
        <v>43922</v>
      </c>
      <c r="M1188" s="4"/>
      <c r="N1188" s="1">
        <v>1</v>
      </c>
      <c r="O1188" s="4"/>
    </row>
    <row r="1189" spans="1:15" ht="30" customHeight="1" thickBot="1" x14ac:dyDescent="0.35">
      <c r="A1189" s="8">
        <v>43919.682581018518</v>
      </c>
      <c r="B1189" s="4" t="s">
        <v>9</v>
      </c>
      <c r="C1189" s="4"/>
      <c r="D1189" s="4"/>
      <c r="E1189" s="9">
        <v>498.76</v>
      </c>
      <c r="F1189" s="4" t="s">
        <v>14</v>
      </c>
      <c r="G1189" s="4"/>
      <c r="H1189" s="4"/>
      <c r="I1189" s="4" t="s">
        <v>14</v>
      </c>
      <c r="J1189" s="4"/>
      <c r="K1189" s="9" t="s">
        <v>1106</v>
      </c>
      <c r="L1189" s="10">
        <v>43922</v>
      </c>
      <c r="M1189" s="4"/>
      <c r="N1189" s="1">
        <v>1</v>
      </c>
      <c r="O1189" s="4"/>
    </row>
    <row r="1190" spans="1:15" ht="30" customHeight="1" thickBot="1" x14ac:dyDescent="0.35">
      <c r="A1190" s="8">
        <v>43919.683240740742</v>
      </c>
      <c r="B1190" s="4" t="s">
        <v>9</v>
      </c>
      <c r="C1190" s="4"/>
      <c r="D1190" s="4"/>
      <c r="E1190" s="9">
        <v>499</v>
      </c>
      <c r="F1190" s="4" t="s">
        <v>10</v>
      </c>
      <c r="G1190" s="4" t="s">
        <v>10</v>
      </c>
      <c r="H1190" s="4"/>
      <c r="I1190" s="4"/>
      <c r="J1190" s="4"/>
      <c r="K1190" s="9" t="s">
        <v>1097</v>
      </c>
      <c r="L1190" s="10">
        <v>43903</v>
      </c>
      <c r="M1190" s="4"/>
      <c r="N1190" s="1">
        <v>2</v>
      </c>
      <c r="O1190" s="4"/>
    </row>
    <row r="1191" spans="1:15" ht="30" customHeight="1" thickBot="1" x14ac:dyDescent="0.35">
      <c r="A1191" s="8">
        <v>43919.683657407404</v>
      </c>
      <c r="B1191" s="4" t="s">
        <v>9</v>
      </c>
      <c r="C1191" s="4"/>
      <c r="D1191" s="4"/>
      <c r="E1191" s="9">
        <v>828</v>
      </c>
      <c r="F1191" s="4" t="s">
        <v>10</v>
      </c>
      <c r="G1191" s="4" t="s">
        <v>10</v>
      </c>
      <c r="H1191" s="4"/>
      <c r="I1191" s="4"/>
      <c r="J1191" s="4"/>
      <c r="K1191" s="9" t="s">
        <v>1107</v>
      </c>
      <c r="L1191" s="10">
        <v>43902</v>
      </c>
      <c r="M1191" s="4"/>
      <c r="N1191" s="1">
        <v>1</v>
      </c>
      <c r="O1191" s="4"/>
    </row>
    <row r="1192" spans="1:15" ht="30" customHeight="1" thickBot="1" x14ac:dyDescent="0.35">
      <c r="A1192" s="8">
        <v>43919.684606481482</v>
      </c>
      <c r="B1192" s="4" t="s">
        <v>9</v>
      </c>
      <c r="C1192" s="4"/>
      <c r="D1192" s="4"/>
      <c r="E1192" s="9">
        <v>300</v>
      </c>
      <c r="F1192" s="4" t="s">
        <v>20</v>
      </c>
      <c r="G1192" s="4"/>
      <c r="H1192" s="4" t="s">
        <v>156</v>
      </c>
      <c r="I1192" s="4"/>
      <c r="J1192" s="4"/>
      <c r="K1192" s="9" t="s">
        <v>1108</v>
      </c>
      <c r="L1192" s="10">
        <v>43922</v>
      </c>
      <c r="M1192" s="4"/>
      <c r="N1192" s="1">
        <v>1</v>
      </c>
      <c r="O1192" s="4"/>
    </row>
    <row r="1193" spans="1:15" ht="30" customHeight="1" thickBot="1" x14ac:dyDescent="0.35">
      <c r="A1193" s="8">
        <v>43919.685057870367</v>
      </c>
      <c r="B1193" s="4" t="s">
        <v>9</v>
      </c>
      <c r="C1193" s="4"/>
      <c r="D1193" s="4"/>
      <c r="E1193" s="9">
        <v>20</v>
      </c>
      <c r="F1193" s="4" t="s">
        <v>20</v>
      </c>
      <c r="G1193" s="4"/>
      <c r="H1193" s="4" t="s">
        <v>22</v>
      </c>
      <c r="I1193" s="4"/>
      <c r="J1193" s="4"/>
      <c r="K1193" s="9" t="s">
        <v>1109</v>
      </c>
      <c r="L1193" s="10">
        <v>43918</v>
      </c>
      <c r="M1193" s="4"/>
      <c r="N1193" s="1">
        <v>1</v>
      </c>
      <c r="O1193" s="4"/>
    </row>
    <row r="1194" spans="1:15" ht="30" customHeight="1" thickBot="1" x14ac:dyDescent="0.35">
      <c r="A1194" s="8">
        <v>43919.687650462962</v>
      </c>
      <c r="B1194" s="4" t="s">
        <v>9</v>
      </c>
      <c r="C1194" s="4"/>
      <c r="D1194" s="4"/>
      <c r="E1194" s="9">
        <v>100</v>
      </c>
      <c r="F1194" s="4" t="s">
        <v>10</v>
      </c>
      <c r="G1194" s="4" t="s">
        <v>10</v>
      </c>
      <c r="H1194" s="4"/>
      <c r="I1194" s="4"/>
      <c r="J1194" s="4"/>
      <c r="K1194" s="9" t="s">
        <v>1110</v>
      </c>
      <c r="L1194" s="10">
        <v>43898</v>
      </c>
      <c r="M1194" s="4"/>
      <c r="N1194" s="1">
        <v>1</v>
      </c>
      <c r="O1194" s="4"/>
    </row>
    <row r="1195" spans="1:15" ht="30" customHeight="1" thickBot="1" x14ac:dyDescent="0.35">
      <c r="A1195" s="8">
        <v>43919.691284722219</v>
      </c>
      <c r="B1195" s="4" t="s">
        <v>9</v>
      </c>
      <c r="C1195" s="4"/>
      <c r="D1195" s="4"/>
      <c r="E1195" s="9">
        <v>200</v>
      </c>
      <c r="F1195" s="4" t="s">
        <v>10</v>
      </c>
      <c r="G1195" s="4" t="s">
        <v>10</v>
      </c>
      <c r="H1195" s="4"/>
      <c r="I1195" s="4"/>
      <c r="J1195" s="4"/>
      <c r="K1195" s="9" t="s">
        <v>1111</v>
      </c>
      <c r="L1195" s="10">
        <v>43887</v>
      </c>
      <c r="M1195" s="4"/>
      <c r="N1195" s="1">
        <v>1</v>
      </c>
      <c r="O1195" s="4"/>
    </row>
    <row r="1196" spans="1:15" ht="30" customHeight="1" thickBot="1" x14ac:dyDescent="0.35">
      <c r="A1196" s="8">
        <v>43919.692384259259</v>
      </c>
      <c r="B1196" s="4" t="s">
        <v>9</v>
      </c>
      <c r="C1196" s="4"/>
      <c r="D1196" s="4"/>
      <c r="E1196" s="9">
        <v>1000</v>
      </c>
      <c r="F1196" s="4" t="s">
        <v>20</v>
      </c>
      <c r="G1196" s="4"/>
      <c r="H1196" s="4" t="s">
        <v>683</v>
      </c>
      <c r="I1196" s="4"/>
      <c r="J1196" s="4"/>
      <c r="K1196" s="9" t="s">
        <v>1112</v>
      </c>
      <c r="L1196" s="10">
        <v>43880</v>
      </c>
      <c r="M1196" s="4"/>
      <c r="N1196" s="1">
        <v>1</v>
      </c>
      <c r="O1196" s="4"/>
    </row>
    <row r="1197" spans="1:15" ht="30" customHeight="1" thickBot="1" x14ac:dyDescent="0.35">
      <c r="A1197" s="8">
        <v>43919.693182870367</v>
      </c>
      <c r="B1197" s="4" t="s">
        <v>9</v>
      </c>
      <c r="C1197" s="4"/>
      <c r="D1197" s="4"/>
      <c r="E1197" s="9">
        <v>81.849999999999994</v>
      </c>
      <c r="F1197" s="4" t="s">
        <v>10</v>
      </c>
      <c r="G1197" s="4" t="s">
        <v>10</v>
      </c>
      <c r="H1197" s="4"/>
      <c r="I1197" s="4"/>
      <c r="J1197" s="4"/>
      <c r="K1197" s="9" t="s">
        <v>1113</v>
      </c>
      <c r="L1197" s="10">
        <v>43878</v>
      </c>
      <c r="M1197" s="4"/>
      <c r="N1197" s="1">
        <v>1</v>
      </c>
      <c r="O1197" s="4"/>
    </row>
    <row r="1198" spans="1:15" ht="30" customHeight="1" thickBot="1" x14ac:dyDescent="0.35">
      <c r="A1198" s="8">
        <v>43919.693611111114</v>
      </c>
      <c r="B1198" s="4" t="s">
        <v>9</v>
      </c>
      <c r="C1198" s="4"/>
      <c r="D1198" s="4"/>
      <c r="E1198" s="9">
        <v>6</v>
      </c>
      <c r="F1198" s="4" t="s">
        <v>14</v>
      </c>
      <c r="G1198" s="4"/>
      <c r="H1198" s="4"/>
      <c r="I1198" s="4" t="s">
        <v>14</v>
      </c>
      <c r="J1198" s="4"/>
      <c r="K1198" s="9" t="s">
        <v>1114</v>
      </c>
      <c r="L1198" s="10">
        <v>43878</v>
      </c>
      <c r="M1198" s="4"/>
      <c r="N1198" s="1">
        <v>1</v>
      </c>
      <c r="O1198" s="4"/>
    </row>
    <row r="1199" spans="1:15" ht="30" customHeight="1" thickBot="1" x14ac:dyDescent="0.35">
      <c r="A1199" s="8">
        <v>43919.694131944445</v>
      </c>
      <c r="B1199" s="4" t="s">
        <v>9</v>
      </c>
      <c r="C1199" s="4"/>
      <c r="D1199" s="4"/>
      <c r="E1199" s="9">
        <v>23.47</v>
      </c>
      <c r="F1199" s="4" t="s">
        <v>14</v>
      </c>
      <c r="G1199" s="4"/>
      <c r="H1199" s="4"/>
      <c r="I1199" s="4" t="s">
        <v>14</v>
      </c>
      <c r="J1199" s="4"/>
      <c r="K1199" s="9" t="s">
        <v>1115</v>
      </c>
      <c r="L1199" s="10">
        <v>43878</v>
      </c>
      <c r="M1199" s="4"/>
      <c r="N1199" s="1">
        <v>1</v>
      </c>
      <c r="O1199" s="4"/>
    </row>
    <row r="1200" spans="1:15" ht="30" customHeight="1" thickBot="1" x14ac:dyDescent="0.35">
      <c r="A1200" s="8">
        <v>43919.694525462961</v>
      </c>
      <c r="B1200" s="4" t="s">
        <v>9</v>
      </c>
      <c r="C1200" s="4"/>
      <c r="D1200" s="4"/>
      <c r="E1200" s="9">
        <v>8</v>
      </c>
      <c r="F1200" s="4" t="s">
        <v>20</v>
      </c>
      <c r="G1200" s="4"/>
      <c r="H1200" s="4" t="s">
        <v>74</v>
      </c>
      <c r="I1200" s="4"/>
      <c r="J1200" s="4"/>
      <c r="K1200" s="9" t="s">
        <v>822</v>
      </c>
      <c r="L1200" s="10">
        <v>43878</v>
      </c>
      <c r="M1200" s="4"/>
      <c r="N1200" s="1">
        <v>2</v>
      </c>
      <c r="O1200" s="4"/>
    </row>
    <row r="1201" spans="1:15" ht="30" customHeight="1" thickBot="1" x14ac:dyDescent="0.35">
      <c r="A1201" s="8">
        <v>43919.695474537039</v>
      </c>
      <c r="B1201" s="4" t="s">
        <v>9</v>
      </c>
      <c r="C1201" s="4"/>
      <c r="D1201" s="4"/>
      <c r="E1201" s="9">
        <v>66.73</v>
      </c>
      <c r="F1201" s="4" t="s">
        <v>14</v>
      </c>
      <c r="G1201" s="4"/>
      <c r="H1201" s="4"/>
      <c r="I1201" s="4" t="s">
        <v>14</v>
      </c>
      <c r="J1201" s="4"/>
      <c r="K1201" s="9" t="s">
        <v>1116</v>
      </c>
      <c r="L1201" s="10">
        <v>43878</v>
      </c>
      <c r="M1201" s="4"/>
      <c r="N1201" s="1">
        <v>1</v>
      </c>
      <c r="O1201" s="4"/>
    </row>
    <row r="1202" spans="1:15" ht="30" customHeight="1" thickBot="1" x14ac:dyDescent="0.35">
      <c r="A1202" s="8">
        <v>43919.69599537037</v>
      </c>
      <c r="B1202" s="4" t="s">
        <v>9</v>
      </c>
      <c r="C1202" s="4"/>
      <c r="D1202" s="4"/>
      <c r="E1202" s="9">
        <v>18</v>
      </c>
      <c r="F1202" s="4" t="s">
        <v>20</v>
      </c>
      <c r="G1202" s="4"/>
      <c r="H1202" s="4" t="s">
        <v>74</v>
      </c>
      <c r="I1202" s="4"/>
      <c r="J1202" s="4"/>
      <c r="K1202" s="9" t="s">
        <v>1117</v>
      </c>
      <c r="L1202" s="10">
        <v>43878</v>
      </c>
      <c r="M1202" s="4"/>
      <c r="N1202" s="1">
        <v>1</v>
      </c>
      <c r="O1202" s="4"/>
    </row>
    <row r="1203" spans="1:15" ht="30" customHeight="1" thickBot="1" x14ac:dyDescent="0.35">
      <c r="A1203" s="8">
        <v>43919.69703703704</v>
      </c>
      <c r="B1203" s="4" t="s">
        <v>9</v>
      </c>
      <c r="C1203" s="4"/>
      <c r="D1203" s="4"/>
      <c r="E1203" s="9">
        <v>30</v>
      </c>
      <c r="F1203" s="4" t="s">
        <v>14</v>
      </c>
      <c r="G1203" s="4"/>
      <c r="H1203" s="4" t="s">
        <v>22</v>
      </c>
      <c r="I1203" s="4" t="s">
        <v>14</v>
      </c>
      <c r="J1203" s="4"/>
      <c r="K1203" s="9" t="s">
        <v>1118</v>
      </c>
      <c r="L1203" s="10">
        <v>43878</v>
      </c>
      <c r="M1203" s="4"/>
      <c r="N1203" s="1">
        <v>1</v>
      </c>
      <c r="O1203" s="4"/>
    </row>
    <row r="1204" spans="1:15" ht="30" customHeight="1" thickBot="1" x14ac:dyDescent="0.35">
      <c r="A1204" s="8">
        <v>43921.466597222221</v>
      </c>
      <c r="B1204" s="4" t="s">
        <v>9</v>
      </c>
      <c r="C1204" s="4"/>
      <c r="D1204" s="4"/>
      <c r="E1204" s="9">
        <v>898.42</v>
      </c>
      <c r="F1204" s="4" t="s">
        <v>10</v>
      </c>
      <c r="G1204" s="4" t="s">
        <v>10</v>
      </c>
      <c r="H1204" s="4"/>
      <c r="I1204" s="4"/>
      <c r="J1204" s="4"/>
      <c r="K1204" s="9" t="s">
        <v>1119</v>
      </c>
      <c r="L1204" s="10">
        <v>43922</v>
      </c>
      <c r="M1204" s="4"/>
      <c r="N1204" s="1">
        <v>1</v>
      </c>
      <c r="O1204" s="4"/>
    </row>
    <row r="1205" spans="1:15" ht="30" customHeight="1" thickBot="1" x14ac:dyDescent="0.35">
      <c r="A1205" s="8">
        <v>43921.709537037037</v>
      </c>
      <c r="B1205" s="4" t="s">
        <v>9</v>
      </c>
      <c r="C1205" s="4"/>
      <c r="D1205" s="4"/>
      <c r="E1205" s="9">
        <v>27.79</v>
      </c>
      <c r="F1205" s="4" t="s">
        <v>14</v>
      </c>
      <c r="G1205" s="4"/>
      <c r="H1205" s="4"/>
      <c r="I1205" s="4" t="s">
        <v>14</v>
      </c>
      <c r="J1205" s="4"/>
      <c r="K1205" s="9" t="s">
        <v>1120</v>
      </c>
      <c r="L1205" s="10">
        <v>43921</v>
      </c>
      <c r="M1205" s="4"/>
      <c r="N1205" s="1">
        <v>1</v>
      </c>
      <c r="O1205" s="4"/>
    </row>
    <row r="1206" spans="1:15" ht="30" customHeight="1" thickBot="1" x14ac:dyDescent="0.35">
      <c r="A1206" s="8">
        <v>43921.71</v>
      </c>
      <c r="B1206" s="4" t="s">
        <v>9</v>
      </c>
      <c r="C1206" s="4"/>
      <c r="D1206" s="4"/>
      <c r="E1206" s="9">
        <v>42.99</v>
      </c>
      <c r="F1206" s="4" t="s">
        <v>14</v>
      </c>
      <c r="G1206" s="4"/>
      <c r="H1206" s="4"/>
      <c r="I1206" s="4" t="s">
        <v>14</v>
      </c>
      <c r="J1206" s="4"/>
      <c r="K1206" s="9" t="s">
        <v>1121</v>
      </c>
      <c r="L1206" s="10">
        <v>43921</v>
      </c>
      <c r="M1206" s="4"/>
      <c r="N1206" s="1">
        <v>1</v>
      </c>
      <c r="O1206" s="4"/>
    </row>
    <row r="1207" spans="1:15" ht="30" customHeight="1" thickBot="1" x14ac:dyDescent="0.35">
      <c r="A1207" s="8">
        <v>43921.710358796299</v>
      </c>
      <c r="B1207" s="4" t="s">
        <v>9</v>
      </c>
      <c r="C1207" s="4"/>
      <c r="D1207" s="4"/>
      <c r="E1207" s="9">
        <v>30</v>
      </c>
      <c r="F1207" s="4" t="s">
        <v>10</v>
      </c>
      <c r="G1207" s="4" t="s">
        <v>24</v>
      </c>
      <c r="H1207" s="4"/>
      <c r="I1207" s="4"/>
      <c r="J1207" s="4"/>
      <c r="K1207" s="9" t="s">
        <v>1122</v>
      </c>
      <c r="L1207" s="10">
        <v>43921</v>
      </c>
      <c r="M1207" s="4"/>
      <c r="N1207" s="1">
        <v>1</v>
      </c>
      <c r="O1207" s="4"/>
    </row>
    <row r="1208" spans="1:15" ht="30" customHeight="1" thickBot="1" x14ac:dyDescent="0.35">
      <c r="A1208" s="8">
        <v>43921.711747685185</v>
      </c>
      <c r="B1208" s="4" t="s">
        <v>9</v>
      </c>
      <c r="C1208" s="4"/>
      <c r="D1208" s="4"/>
      <c r="E1208" s="9">
        <v>14</v>
      </c>
      <c r="F1208" s="4" t="s">
        <v>20</v>
      </c>
      <c r="G1208" s="4"/>
      <c r="H1208" s="4" t="s">
        <v>84</v>
      </c>
      <c r="I1208" s="4"/>
      <c r="J1208" s="4"/>
      <c r="K1208" s="9" t="s">
        <v>1123</v>
      </c>
      <c r="L1208" s="10">
        <v>43878</v>
      </c>
      <c r="M1208" s="4"/>
      <c r="N1208" s="1">
        <v>1</v>
      </c>
      <c r="O1208" s="4"/>
    </row>
    <row r="1209" spans="1:15" ht="30" customHeight="1" thickBot="1" x14ac:dyDescent="0.35">
      <c r="A1209" s="8">
        <v>43921.712418981479</v>
      </c>
      <c r="B1209" s="4" t="s">
        <v>9</v>
      </c>
      <c r="C1209" s="4"/>
      <c r="D1209" s="4"/>
      <c r="E1209" s="9">
        <v>14</v>
      </c>
      <c r="F1209" s="4" t="s">
        <v>20</v>
      </c>
      <c r="G1209" s="4"/>
      <c r="H1209" s="4" t="s">
        <v>84</v>
      </c>
      <c r="I1209" s="4"/>
      <c r="J1209" s="4"/>
      <c r="K1209" s="9" t="s">
        <v>1124</v>
      </c>
      <c r="L1209" s="10">
        <v>43878</v>
      </c>
      <c r="M1209" s="4"/>
      <c r="N1209" s="1">
        <v>1</v>
      </c>
      <c r="O1209" s="4"/>
    </row>
    <row r="1210" spans="1:15" ht="30" customHeight="1" thickBot="1" x14ac:dyDescent="0.35">
      <c r="A1210" s="8">
        <v>43921.712870370371</v>
      </c>
      <c r="B1210" s="4" t="s">
        <v>9</v>
      </c>
      <c r="C1210" s="4"/>
      <c r="D1210" s="4"/>
      <c r="E1210" s="9">
        <v>27</v>
      </c>
      <c r="F1210" s="4" t="s">
        <v>14</v>
      </c>
      <c r="G1210" s="4"/>
      <c r="H1210" s="4"/>
      <c r="I1210" s="4" t="s">
        <v>14</v>
      </c>
      <c r="J1210" s="4"/>
      <c r="K1210" s="9" t="s">
        <v>1125</v>
      </c>
      <c r="L1210" s="10">
        <v>43878</v>
      </c>
      <c r="M1210" s="4"/>
      <c r="N1210" s="1">
        <v>1</v>
      </c>
      <c r="O1210" s="4"/>
    </row>
    <row r="1211" spans="1:15" ht="30" customHeight="1" thickBot="1" x14ac:dyDescent="0.35">
      <c r="A1211" s="8">
        <v>43923.576435185183</v>
      </c>
      <c r="B1211" s="4" t="s">
        <v>9</v>
      </c>
      <c r="C1211" s="4"/>
      <c r="D1211" s="4"/>
      <c r="E1211" s="9">
        <v>30</v>
      </c>
      <c r="F1211" s="4" t="s">
        <v>14</v>
      </c>
      <c r="G1211" s="4"/>
      <c r="H1211" s="4"/>
      <c r="I1211" s="4" t="s">
        <v>14</v>
      </c>
      <c r="J1211" s="4"/>
      <c r="K1211" s="9" t="s">
        <v>1126</v>
      </c>
      <c r="L1211" s="10">
        <v>43923</v>
      </c>
      <c r="M1211" s="4"/>
      <c r="N1211" s="1">
        <v>1</v>
      </c>
      <c r="O1211" s="4"/>
    </row>
    <row r="1212" spans="1:15" ht="30" customHeight="1" thickBot="1" x14ac:dyDescent="0.35">
      <c r="A1212" s="8">
        <v>43923.603391203702</v>
      </c>
      <c r="B1212" s="4" t="s">
        <v>9</v>
      </c>
      <c r="C1212" s="4"/>
      <c r="D1212" s="4"/>
      <c r="E1212" s="9">
        <v>108</v>
      </c>
      <c r="F1212" s="4" t="s">
        <v>20</v>
      </c>
      <c r="G1212" s="4"/>
      <c r="H1212" s="4" t="s">
        <v>22</v>
      </c>
      <c r="I1212" s="4"/>
      <c r="J1212" s="4"/>
      <c r="K1212" s="9" t="s">
        <v>1127</v>
      </c>
      <c r="L1212" s="10">
        <v>43923</v>
      </c>
      <c r="M1212" s="4"/>
      <c r="N1212" s="1">
        <v>1</v>
      </c>
      <c r="O1212" s="4"/>
    </row>
    <row r="1213" spans="1:15" ht="30" customHeight="1" thickBot="1" x14ac:dyDescent="0.35">
      <c r="A1213" s="8">
        <v>43923.603726851848</v>
      </c>
      <c r="B1213" s="4" t="s">
        <v>9</v>
      </c>
      <c r="C1213" s="4"/>
      <c r="D1213" s="4"/>
      <c r="E1213" s="9">
        <v>55</v>
      </c>
      <c r="F1213" s="4" t="s">
        <v>10</v>
      </c>
      <c r="G1213" s="4" t="s">
        <v>10</v>
      </c>
      <c r="H1213" s="4"/>
      <c r="I1213" s="4"/>
      <c r="J1213" s="4"/>
      <c r="K1213" s="9" t="s">
        <v>1128</v>
      </c>
      <c r="L1213" s="10">
        <v>43923</v>
      </c>
      <c r="M1213" s="4"/>
      <c r="N1213" s="1">
        <v>1</v>
      </c>
      <c r="O1213" s="4"/>
    </row>
    <row r="1214" spans="1:15" ht="30" customHeight="1" thickBot="1" x14ac:dyDescent="0.35">
      <c r="A1214" s="8">
        <v>43923.604166666664</v>
      </c>
      <c r="B1214" s="4" t="s">
        <v>9</v>
      </c>
      <c r="C1214" s="4"/>
      <c r="D1214" s="4"/>
      <c r="E1214" s="9">
        <v>31</v>
      </c>
      <c r="F1214" s="4" t="s">
        <v>10</v>
      </c>
      <c r="G1214" s="4" t="s">
        <v>24</v>
      </c>
      <c r="H1214" s="4"/>
      <c r="I1214" s="4"/>
      <c r="J1214" s="4"/>
      <c r="K1214" s="9" t="s">
        <v>1129</v>
      </c>
      <c r="L1214" s="10">
        <v>43923</v>
      </c>
      <c r="M1214" s="4"/>
      <c r="N1214" s="1">
        <v>1</v>
      </c>
      <c r="O1214" s="4"/>
    </row>
    <row r="1215" spans="1:15" ht="30" customHeight="1" thickBot="1" x14ac:dyDescent="0.35">
      <c r="A1215" s="8">
        <v>43923.604953703703</v>
      </c>
      <c r="B1215" s="4" t="s">
        <v>9</v>
      </c>
      <c r="C1215" s="4"/>
      <c r="D1215" s="4"/>
      <c r="E1215" s="9">
        <v>37.82</v>
      </c>
      <c r="F1215" s="4" t="s">
        <v>20</v>
      </c>
      <c r="G1215" s="4"/>
      <c r="H1215" s="4" t="s">
        <v>30</v>
      </c>
      <c r="I1215" s="4"/>
      <c r="J1215" s="4"/>
      <c r="K1215" s="9" t="s">
        <v>1130</v>
      </c>
      <c r="L1215" s="10">
        <v>43923</v>
      </c>
      <c r="M1215" s="4"/>
      <c r="N1215" s="1">
        <v>1</v>
      </c>
      <c r="O1215" s="4"/>
    </row>
    <row r="1216" spans="1:15" ht="30" customHeight="1" thickBot="1" x14ac:dyDescent="0.35">
      <c r="A1216" s="8">
        <v>43923.704386574071</v>
      </c>
      <c r="B1216" s="4" t="s">
        <v>9</v>
      </c>
      <c r="C1216" s="4"/>
      <c r="D1216" s="4"/>
      <c r="E1216" s="9">
        <v>13.5</v>
      </c>
      <c r="F1216" s="4" t="s">
        <v>10</v>
      </c>
      <c r="G1216" s="4" t="s">
        <v>10</v>
      </c>
      <c r="H1216" s="4"/>
      <c r="I1216" s="4"/>
      <c r="J1216" s="4"/>
      <c r="K1216" s="9" t="s">
        <v>1131</v>
      </c>
      <c r="L1216" s="10">
        <v>43923</v>
      </c>
      <c r="M1216" s="4"/>
      <c r="N1216" s="1">
        <v>1</v>
      </c>
      <c r="O1216" s="4"/>
    </row>
    <row r="1217" spans="1:15" ht="30" customHeight="1" thickBot="1" x14ac:dyDescent="0.35">
      <c r="A1217" s="8">
        <v>43923.705717592595</v>
      </c>
      <c r="B1217" s="4" t="s">
        <v>9</v>
      </c>
      <c r="C1217" s="4"/>
      <c r="D1217" s="4"/>
      <c r="E1217" s="9">
        <v>15</v>
      </c>
      <c r="F1217" s="4" t="s">
        <v>14</v>
      </c>
      <c r="G1217" s="4"/>
      <c r="H1217" s="4"/>
      <c r="I1217" s="4" t="s">
        <v>14</v>
      </c>
      <c r="J1217" s="4"/>
      <c r="K1217" s="9" t="s">
        <v>1132</v>
      </c>
      <c r="L1217" s="10">
        <v>43921</v>
      </c>
      <c r="M1217" s="4"/>
      <c r="N1217" s="1">
        <v>1</v>
      </c>
      <c r="O1217" s="4"/>
    </row>
    <row r="1218" spans="1:15" ht="30" customHeight="1" thickBot="1" x14ac:dyDescent="0.35">
      <c r="A1218" s="8">
        <v>43923.706261574072</v>
      </c>
      <c r="B1218" s="4" t="s">
        <v>9</v>
      </c>
      <c r="C1218" s="4"/>
      <c r="D1218" s="4"/>
      <c r="E1218" s="9">
        <v>9</v>
      </c>
      <c r="F1218" s="4" t="s">
        <v>14</v>
      </c>
      <c r="G1218" s="4"/>
      <c r="H1218" s="4"/>
      <c r="I1218" s="4" t="s">
        <v>14</v>
      </c>
      <c r="J1218" s="4"/>
      <c r="K1218" s="9" t="s">
        <v>1133</v>
      </c>
      <c r="L1218" s="10">
        <v>43920</v>
      </c>
      <c r="M1218" s="4"/>
      <c r="N1218" s="1">
        <v>1</v>
      </c>
      <c r="O1218" s="4"/>
    </row>
    <row r="1219" spans="1:15" ht="30" customHeight="1" thickBot="1" x14ac:dyDescent="0.35">
      <c r="A1219" s="8">
        <v>43923.707245370373</v>
      </c>
      <c r="B1219" s="4" t="s">
        <v>9</v>
      </c>
      <c r="C1219" s="4"/>
      <c r="D1219" s="4"/>
      <c r="E1219" s="9">
        <v>5</v>
      </c>
      <c r="F1219" s="4" t="s">
        <v>14</v>
      </c>
      <c r="G1219" s="4"/>
      <c r="H1219" s="4"/>
      <c r="I1219" s="4" t="s">
        <v>14</v>
      </c>
      <c r="J1219" s="4"/>
      <c r="K1219" s="9">
        <v>5</v>
      </c>
      <c r="L1219" s="10">
        <v>43920</v>
      </c>
      <c r="M1219" s="4"/>
      <c r="N1219" s="1">
        <v>2</v>
      </c>
      <c r="O1219" s="4"/>
    </row>
    <row r="1220" spans="1:15" ht="30" customHeight="1" thickBot="1" x14ac:dyDescent="0.35">
      <c r="A1220" s="8">
        <v>43923.707754629628</v>
      </c>
      <c r="B1220" s="4" t="s">
        <v>9</v>
      </c>
      <c r="C1220" s="4"/>
      <c r="D1220" s="4"/>
      <c r="E1220" s="9">
        <v>5</v>
      </c>
      <c r="F1220" s="4" t="s">
        <v>14</v>
      </c>
      <c r="G1220" s="4"/>
      <c r="H1220" s="4"/>
      <c r="I1220" s="4" t="s">
        <v>14</v>
      </c>
      <c r="J1220" s="4"/>
      <c r="K1220" s="9" t="s">
        <v>1134</v>
      </c>
      <c r="L1220" s="10">
        <v>43920</v>
      </c>
      <c r="M1220" s="4"/>
      <c r="N1220" s="1">
        <v>1</v>
      </c>
      <c r="O1220" s="4"/>
    </row>
    <row r="1221" spans="1:15" ht="30" customHeight="1" thickBot="1" x14ac:dyDescent="0.35">
      <c r="A1221" s="8">
        <v>43923.737974537034</v>
      </c>
      <c r="B1221" s="4" t="s">
        <v>9</v>
      </c>
      <c r="C1221" s="4"/>
      <c r="D1221" s="4"/>
      <c r="E1221" s="9">
        <v>41</v>
      </c>
      <c r="F1221" s="4" t="s">
        <v>14</v>
      </c>
      <c r="G1221" s="4"/>
      <c r="H1221" s="4"/>
      <c r="I1221" s="4" t="s">
        <v>14</v>
      </c>
      <c r="J1221" s="4"/>
      <c r="K1221" s="9" t="s">
        <v>1135</v>
      </c>
      <c r="L1221" s="10">
        <v>43923</v>
      </c>
      <c r="M1221" s="4"/>
      <c r="N1221" s="1">
        <v>2</v>
      </c>
      <c r="O1221" s="4"/>
    </row>
    <row r="1222" spans="1:15" ht="30" customHeight="1" thickBot="1" x14ac:dyDescent="0.35">
      <c r="A1222" s="8">
        <v>43926.672395833331</v>
      </c>
      <c r="B1222" s="4" t="s">
        <v>9</v>
      </c>
      <c r="C1222" s="4"/>
      <c r="D1222" s="4"/>
      <c r="E1222" s="9">
        <v>200</v>
      </c>
      <c r="F1222" s="4" t="s">
        <v>10</v>
      </c>
      <c r="G1222" s="4" t="s">
        <v>10</v>
      </c>
      <c r="H1222" s="4"/>
      <c r="I1222" s="4"/>
      <c r="J1222" s="4"/>
      <c r="K1222" s="9" t="s">
        <v>1136</v>
      </c>
      <c r="L1222" s="10">
        <v>43926</v>
      </c>
      <c r="M1222" s="4"/>
      <c r="N1222" s="1">
        <v>1</v>
      </c>
      <c r="O1222" s="4"/>
    </row>
    <row r="1223" spans="1:15" ht="30" customHeight="1" thickBot="1" x14ac:dyDescent="0.35">
      <c r="A1223" s="8">
        <v>43926.672766203701</v>
      </c>
      <c r="B1223" s="4" t="s">
        <v>9</v>
      </c>
      <c r="C1223" s="4"/>
      <c r="D1223" s="4"/>
      <c r="E1223" s="9">
        <v>300</v>
      </c>
      <c r="F1223" s="4" t="s">
        <v>10</v>
      </c>
      <c r="G1223" s="4" t="s">
        <v>24</v>
      </c>
      <c r="H1223" s="4"/>
      <c r="I1223" s="4"/>
      <c r="J1223" s="4"/>
      <c r="K1223" s="9" t="s">
        <v>1137</v>
      </c>
      <c r="L1223" s="10">
        <v>43926</v>
      </c>
      <c r="M1223" s="4"/>
      <c r="N1223" s="1">
        <v>1</v>
      </c>
      <c r="O1223" s="4"/>
    </row>
    <row r="1224" spans="1:15" ht="30" customHeight="1" thickBot="1" x14ac:dyDescent="0.35">
      <c r="A1224" s="8">
        <v>43928.819189814814</v>
      </c>
      <c r="B1224" s="4" t="s">
        <v>9</v>
      </c>
      <c r="C1224" s="4"/>
      <c r="D1224" s="4"/>
      <c r="E1224" s="9">
        <v>300</v>
      </c>
      <c r="F1224" s="4" t="s">
        <v>10</v>
      </c>
      <c r="G1224" s="4" t="s">
        <v>10</v>
      </c>
      <c r="H1224" s="4"/>
      <c r="I1224" s="4"/>
      <c r="J1224" s="4"/>
      <c r="K1224" s="9" t="s">
        <v>1138</v>
      </c>
      <c r="L1224" s="10">
        <v>43928</v>
      </c>
      <c r="M1224" s="4"/>
      <c r="N1224" s="1">
        <v>1</v>
      </c>
      <c r="O1224" s="4"/>
    </row>
    <row r="1225" spans="1:15" ht="30" customHeight="1" thickBot="1" x14ac:dyDescent="0.35">
      <c r="A1225" s="8">
        <v>43928.819814814815</v>
      </c>
      <c r="B1225" s="4" t="s">
        <v>9</v>
      </c>
      <c r="C1225" s="4"/>
      <c r="D1225" s="4"/>
      <c r="E1225" s="9">
        <v>21</v>
      </c>
      <c r="F1225" s="4" t="s">
        <v>14</v>
      </c>
      <c r="G1225" s="4"/>
      <c r="H1225" s="4"/>
      <c r="I1225" s="4" t="s">
        <v>14</v>
      </c>
      <c r="J1225" s="4"/>
      <c r="K1225" s="12" t="s">
        <v>1139</v>
      </c>
      <c r="L1225" s="10">
        <v>43928</v>
      </c>
      <c r="M1225" s="4"/>
      <c r="N1225" s="1">
        <v>1</v>
      </c>
      <c r="O1225" s="4"/>
    </row>
    <row r="1226" spans="1:15" ht="30" customHeight="1" thickBot="1" x14ac:dyDescent="0.35">
      <c r="A1226" s="8">
        <v>43928.820208333331</v>
      </c>
      <c r="B1226" s="4" t="s">
        <v>9</v>
      </c>
      <c r="C1226" s="4"/>
      <c r="D1226" s="4"/>
      <c r="E1226" s="9">
        <v>41</v>
      </c>
      <c r="F1226" s="4" t="s">
        <v>10</v>
      </c>
      <c r="G1226" s="4" t="s">
        <v>10</v>
      </c>
      <c r="H1226" s="4"/>
      <c r="I1226" s="4"/>
      <c r="J1226" s="4"/>
      <c r="K1226" s="12" t="s">
        <v>1140</v>
      </c>
      <c r="L1226" s="10">
        <v>43928</v>
      </c>
      <c r="M1226" s="4"/>
      <c r="N1226" s="1">
        <v>1</v>
      </c>
      <c r="O1226" s="4"/>
    </row>
    <row r="1227" spans="1:15" ht="30" customHeight="1" thickBot="1" x14ac:dyDescent="0.35">
      <c r="A1227" s="8">
        <v>43928.821053240739</v>
      </c>
      <c r="B1227" s="4" t="s">
        <v>9</v>
      </c>
      <c r="C1227" s="4"/>
      <c r="D1227" s="4"/>
      <c r="E1227" s="9">
        <v>11.5</v>
      </c>
      <c r="F1227" s="4" t="s">
        <v>14</v>
      </c>
      <c r="G1227" s="4"/>
      <c r="H1227" s="4"/>
      <c r="I1227" s="4" t="s">
        <v>14</v>
      </c>
      <c r="J1227" s="4"/>
      <c r="K1227" s="9" t="s">
        <v>1141</v>
      </c>
      <c r="L1227" s="10">
        <v>43927</v>
      </c>
      <c r="M1227" s="4"/>
      <c r="N1227" s="1">
        <v>1</v>
      </c>
      <c r="O1227" s="4"/>
    </row>
    <row r="1228" spans="1:15" ht="30" customHeight="1" thickBot="1" x14ac:dyDescent="0.35">
      <c r="A1228" s="8">
        <v>43928.82172453704</v>
      </c>
      <c r="B1228" s="4" t="s">
        <v>9</v>
      </c>
      <c r="C1228" s="4"/>
      <c r="D1228" s="4"/>
      <c r="E1228" s="9">
        <v>38</v>
      </c>
      <c r="F1228" s="4" t="s">
        <v>10</v>
      </c>
      <c r="G1228" s="4" t="s">
        <v>10</v>
      </c>
      <c r="H1228" s="4"/>
      <c r="I1228" s="4"/>
      <c r="J1228" s="4"/>
      <c r="K1228" s="12" t="s">
        <v>1142</v>
      </c>
      <c r="L1228" s="10">
        <v>43927</v>
      </c>
      <c r="M1228" s="4"/>
      <c r="N1228" s="1">
        <v>1</v>
      </c>
      <c r="O1228" s="4"/>
    </row>
    <row r="1229" spans="1:15" ht="30" customHeight="1" thickBot="1" x14ac:dyDescent="0.35">
      <c r="A1229" s="8">
        <v>43928.822557870371</v>
      </c>
      <c r="B1229" s="4" t="s">
        <v>9</v>
      </c>
      <c r="C1229" s="4"/>
      <c r="D1229" s="4"/>
      <c r="E1229" s="9">
        <v>74</v>
      </c>
      <c r="F1229" s="4" t="s">
        <v>10</v>
      </c>
      <c r="G1229" s="4" t="s">
        <v>10</v>
      </c>
      <c r="H1229" s="4"/>
      <c r="I1229" s="4"/>
      <c r="J1229" s="4"/>
      <c r="K1229" s="9" t="s">
        <v>1143</v>
      </c>
      <c r="L1229" s="10">
        <v>43927</v>
      </c>
      <c r="M1229" s="4"/>
      <c r="N1229" s="1">
        <v>1</v>
      </c>
      <c r="O1229" s="4"/>
    </row>
    <row r="1230" spans="1:15" ht="30" customHeight="1" thickBot="1" x14ac:dyDescent="0.35">
      <c r="A1230" s="8">
        <v>43928.822870370372</v>
      </c>
      <c r="B1230" s="4" t="s">
        <v>9</v>
      </c>
      <c r="C1230" s="4"/>
      <c r="D1230" s="4"/>
      <c r="E1230" s="9">
        <v>13.51</v>
      </c>
      <c r="F1230" s="4" t="s">
        <v>14</v>
      </c>
      <c r="G1230" s="4"/>
      <c r="H1230" s="4"/>
      <c r="I1230" s="4" t="s">
        <v>14</v>
      </c>
      <c r="J1230" s="4"/>
      <c r="K1230" s="9" t="s">
        <v>1144</v>
      </c>
      <c r="L1230" s="10">
        <v>43927</v>
      </c>
      <c r="M1230" s="4"/>
      <c r="N1230" s="1">
        <v>1</v>
      </c>
      <c r="O1230" s="4"/>
    </row>
    <row r="1231" spans="1:15" ht="30" customHeight="1" thickBot="1" x14ac:dyDescent="0.35">
      <c r="A1231" s="8">
        <v>43928.823252314818</v>
      </c>
      <c r="B1231" s="4" t="s">
        <v>9</v>
      </c>
      <c r="C1231" s="4"/>
      <c r="D1231" s="4"/>
      <c r="E1231" s="9">
        <v>19</v>
      </c>
      <c r="F1231" s="4" t="s">
        <v>14</v>
      </c>
      <c r="G1231" s="4"/>
      <c r="H1231" s="4"/>
      <c r="I1231" s="4" t="s">
        <v>14</v>
      </c>
      <c r="J1231" s="4"/>
      <c r="K1231" s="9" t="s">
        <v>1145</v>
      </c>
      <c r="L1231" s="10">
        <v>43927</v>
      </c>
      <c r="M1231" s="4"/>
      <c r="N1231" s="1">
        <v>1</v>
      </c>
      <c r="O1231" s="4"/>
    </row>
    <row r="1232" spans="1:15" ht="30" customHeight="1" thickBot="1" x14ac:dyDescent="0.35">
      <c r="A1232" s="8">
        <v>43928.823622685188</v>
      </c>
      <c r="B1232" s="4" t="s">
        <v>9</v>
      </c>
      <c r="C1232" s="4"/>
      <c r="D1232" s="4"/>
      <c r="E1232" s="9">
        <v>104.91</v>
      </c>
      <c r="F1232" s="4" t="s">
        <v>14</v>
      </c>
      <c r="G1232" s="4"/>
      <c r="H1232" s="4"/>
      <c r="I1232" s="4" t="s">
        <v>14</v>
      </c>
      <c r="J1232" s="4"/>
      <c r="K1232" s="9" t="s">
        <v>1146</v>
      </c>
      <c r="L1232" s="10">
        <v>43927</v>
      </c>
      <c r="M1232" s="4"/>
      <c r="N1232" s="1">
        <v>1</v>
      </c>
      <c r="O1232" s="4"/>
    </row>
    <row r="1233" spans="1:15" ht="30" customHeight="1" thickBot="1" x14ac:dyDescent="0.35">
      <c r="A1233" s="8">
        <v>43928.82408564815</v>
      </c>
      <c r="B1233" s="4" t="s">
        <v>9</v>
      </c>
      <c r="C1233" s="4"/>
      <c r="D1233" s="4"/>
      <c r="E1233" s="9">
        <v>300</v>
      </c>
      <c r="F1233" s="4" t="s">
        <v>20</v>
      </c>
      <c r="G1233" s="4"/>
      <c r="H1233" s="4" t="s">
        <v>30</v>
      </c>
      <c r="I1233" s="4"/>
      <c r="J1233" s="4"/>
      <c r="K1233" s="9" t="s">
        <v>557</v>
      </c>
      <c r="L1233" s="10">
        <v>43926</v>
      </c>
      <c r="M1233" s="4"/>
      <c r="N1233" s="1">
        <v>1</v>
      </c>
      <c r="O1233" s="4"/>
    </row>
    <row r="1234" spans="1:15" ht="30" customHeight="1" thickBot="1" x14ac:dyDescent="0.35">
      <c r="A1234" s="8">
        <v>43928.824664351851</v>
      </c>
      <c r="B1234" s="4" t="s">
        <v>9</v>
      </c>
      <c r="C1234" s="4"/>
      <c r="D1234" s="4"/>
      <c r="E1234" s="9">
        <v>15.75</v>
      </c>
      <c r="F1234" s="4" t="s">
        <v>20</v>
      </c>
      <c r="G1234" s="4"/>
      <c r="H1234" s="4" t="s">
        <v>110</v>
      </c>
      <c r="I1234" s="4"/>
      <c r="J1234" s="4"/>
      <c r="K1234" s="9" t="s">
        <v>1147</v>
      </c>
      <c r="L1234" s="10">
        <v>43926</v>
      </c>
      <c r="M1234" s="4"/>
      <c r="N1234" s="1">
        <v>1</v>
      </c>
      <c r="O1234" s="4"/>
    </row>
    <row r="1235" spans="1:15" ht="30" customHeight="1" thickBot="1" x14ac:dyDescent="0.35">
      <c r="A1235" s="8">
        <v>43928.825011574074</v>
      </c>
      <c r="B1235" s="4" t="s">
        <v>9</v>
      </c>
      <c r="C1235" s="4"/>
      <c r="D1235" s="4"/>
      <c r="E1235" s="9">
        <v>1018</v>
      </c>
      <c r="F1235" s="4" t="s">
        <v>60</v>
      </c>
      <c r="G1235" s="4"/>
      <c r="H1235" s="4"/>
      <c r="I1235" s="4"/>
      <c r="J1235" s="4"/>
      <c r="K1235" s="9" t="s">
        <v>1148</v>
      </c>
      <c r="L1235" s="10">
        <v>43928</v>
      </c>
      <c r="M1235" s="4"/>
      <c r="N1235" s="1">
        <v>1</v>
      </c>
      <c r="O1235" s="4"/>
    </row>
    <row r="1236" spans="1:15" ht="30" customHeight="1" thickBot="1" x14ac:dyDescent="0.35">
      <c r="A1236" s="8">
        <v>43929.69258101852</v>
      </c>
      <c r="B1236" s="4" t="s">
        <v>9</v>
      </c>
      <c r="C1236" s="4"/>
      <c r="D1236" s="4"/>
      <c r="E1236" s="9">
        <v>65</v>
      </c>
      <c r="F1236" s="4" t="s">
        <v>114</v>
      </c>
      <c r="G1236" s="4"/>
      <c r="H1236" s="4"/>
      <c r="I1236" s="4"/>
      <c r="J1236" s="4" t="s">
        <v>30</v>
      </c>
      <c r="K1236" s="9" t="s">
        <v>1149</v>
      </c>
      <c r="L1236" s="10">
        <v>43926</v>
      </c>
      <c r="M1236" s="4"/>
      <c r="N1236" s="1">
        <v>1</v>
      </c>
      <c r="O1236" s="4"/>
    </row>
    <row r="1237" spans="1:15" ht="30" customHeight="1" thickBot="1" x14ac:dyDescent="0.35">
      <c r="A1237" s="8">
        <v>43929.698611111111</v>
      </c>
      <c r="B1237" s="4" t="s">
        <v>17</v>
      </c>
      <c r="C1237" s="9">
        <v>3000</v>
      </c>
      <c r="D1237" s="9" t="s">
        <v>1150</v>
      </c>
      <c r="E1237" s="4"/>
      <c r="F1237" s="4"/>
      <c r="G1237" s="4"/>
      <c r="H1237" s="4"/>
      <c r="I1237" s="4"/>
      <c r="J1237" s="4"/>
      <c r="K1237" s="9" t="s">
        <v>1151</v>
      </c>
      <c r="L1237" s="10">
        <v>43923</v>
      </c>
      <c r="M1237" s="4"/>
      <c r="N1237" s="1">
        <v>1</v>
      </c>
      <c r="O1237" s="4"/>
    </row>
    <row r="1238" spans="1:15" ht="30" customHeight="1" thickBot="1" x14ac:dyDescent="0.35">
      <c r="A1238" s="8">
        <v>43929.699108796296</v>
      </c>
      <c r="B1238" s="4" t="s">
        <v>9</v>
      </c>
      <c r="C1238" s="4"/>
      <c r="D1238" s="4"/>
      <c r="E1238" s="9">
        <v>21</v>
      </c>
      <c r="F1238" s="4" t="s">
        <v>10</v>
      </c>
      <c r="G1238" s="4" t="s">
        <v>10</v>
      </c>
      <c r="H1238" s="4"/>
      <c r="I1238" s="4"/>
      <c r="J1238" s="4"/>
      <c r="K1238" s="9" t="s">
        <v>1152</v>
      </c>
      <c r="L1238" s="10">
        <v>43924</v>
      </c>
      <c r="M1238" s="4"/>
      <c r="N1238" s="1">
        <v>1</v>
      </c>
      <c r="O1238" s="4"/>
    </row>
    <row r="1239" spans="1:15" ht="30" customHeight="1" thickBot="1" x14ac:dyDescent="0.35">
      <c r="A1239" s="8">
        <v>43929.699571759258</v>
      </c>
      <c r="B1239" s="4" t="s">
        <v>9</v>
      </c>
      <c r="C1239" s="4"/>
      <c r="D1239" s="4"/>
      <c r="E1239" s="9">
        <v>41</v>
      </c>
      <c r="F1239" s="4" t="s">
        <v>14</v>
      </c>
      <c r="G1239" s="4"/>
      <c r="H1239" s="4"/>
      <c r="I1239" s="4" t="s">
        <v>14</v>
      </c>
      <c r="J1239" s="4"/>
      <c r="K1239" s="9" t="s">
        <v>1135</v>
      </c>
      <c r="L1239" s="10">
        <v>43923</v>
      </c>
      <c r="M1239" s="4"/>
      <c r="N1239" s="1">
        <v>2</v>
      </c>
      <c r="O1239" s="4"/>
    </row>
    <row r="1240" spans="1:15" ht="30" customHeight="1" thickBot="1" x14ac:dyDescent="0.35">
      <c r="A1240" s="8">
        <v>43929.699918981481</v>
      </c>
      <c r="B1240" s="4" t="s">
        <v>9</v>
      </c>
      <c r="C1240" s="4"/>
      <c r="D1240" s="4"/>
      <c r="E1240" s="9">
        <v>1000</v>
      </c>
      <c r="F1240" s="4" t="s">
        <v>14</v>
      </c>
      <c r="G1240" s="4"/>
      <c r="H1240" s="4"/>
      <c r="I1240" s="4" t="s">
        <v>53</v>
      </c>
      <c r="J1240" s="4"/>
      <c r="K1240" s="9" t="s">
        <v>1153</v>
      </c>
      <c r="L1240" s="10">
        <v>43923</v>
      </c>
      <c r="M1240" s="4"/>
      <c r="N1240" s="1">
        <v>1</v>
      </c>
      <c r="O1240" s="4"/>
    </row>
    <row r="1241" spans="1:15" ht="30" customHeight="1" thickBot="1" x14ac:dyDescent="0.35">
      <c r="A1241" s="8">
        <v>43929.700266203705</v>
      </c>
      <c r="B1241" s="4" t="s">
        <v>9</v>
      </c>
      <c r="C1241" s="4"/>
      <c r="D1241" s="4"/>
      <c r="E1241" s="11">
        <v>2000</v>
      </c>
      <c r="F1241" s="4" t="s">
        <v>10</v>
      </c>
      <c r="G1241" s="4" t="s">
        <v>10</v>
      </c>
      <c r="H1241" s="4"/>
      <c r="I1241" s="4"/>
      <c r="J1241" s="4"/>
      <c r="K1241" s="9" t="s">
        <v>1154</v>
      </c>
      <c r="L1241" s="10">
        <v>43923</v>
      </c>
      <c r="M1241" s="4"/>
      <c r="N1241" s="1">
        <v>1</v>
      </c>
      <c r="O1241" s="4"/>
    </row>
    <row r="1242" spans="1:15" ht="30" customHeight="1" thickBot="1" x14ac:dyDescent="0.35">
      <c r="A1242" s="8">
        <v>43929.700624999998</v>
      </c>
      <c r="B1242" s="4" t="s">
        <v>9</v>
      </c>
      <c r="C1242" s="4"/>
      <c r="D1242" s="4"/>
      <c r="E1242" s="11">
        <v>2000</v>
      </c>
      <c r="F1242" s="4" t="s">
        <v>14</v>
      </c>
      <c r="G1242" s="4"/>
      <c r="H1242" s="4"/>
      <c r="I1242" s="4" t="s">
        <v>14</v>
      </c>
      <c r="J1242" s="4"/>
      <c r="K1242" s="9" t="s">
        <v>1155</v>
      </c>
      <c r="L1242" s="10">
        <v>43923</v>
      </c>
      <c r="M1242" s="4"/>
      <c r="N1242" s="1">
        <v>1</v>
      </c>
      <c r="O1242" s="4"/>
    </row>
    <row r="1243" spans="1:15" ht="30" customHeight="1" thickBot="1" x14ac:dyDescent="0.35">
      <c r="A1243" s="8">
        <v>43931.72314814815</v>
      </c>
      <c r="B1243" s="4" t="s">
        <v>9</v>
      </c>
      <c r="C1243" s="4"/>
      <c r="D1243" s="4"/>
      <c r="E1243" s="9">
        <v>147</v>
      </c>
      <c r="F1243" s="4" t="s">
        <v>60</v>
      </c>
      <c r="G1243" s="4"/>
      <c r="H1243" s="4"/>
      <c r="I1243" s="4"/>
      <c r="J1243" s="4"/>
      <c r="K1243" s="9" t="s">
        <v>1156</v>
      </c>
      <c r="L1243" s="10">
        <v>43931</v>
      </c>
      <c r="M1243" s="4"/>
      <c r="N1243" s="1">
        <v>2</v>
      </c>
      <c r="O1243" s="4"/>
    </row>
    <row r="1244" spans="1:15" ht="30" customHeight="1" thickBot="1" x14ac:dyDescent="0.35">
      <c r="A1244" s="8">
        <v>43931.723611111112</v>
      </c>
      <c r="B1244" s="4" t="s">
        <v>9</v>
      </c>
      <c r="C1244" s="4"/>
      <c r="D1244" s="4"/>
      <c r="E1244" s="9">
        <v>40</v>
      </c>
      <c r="F1244" s="4" t="s">
        <v>10</v>
      </c>
      <c r="G1244" s="4" t="s">
        <v>10</v>
      </c>
      <c r="H1244" s="4"/>
      <c r="I1244" s="4"/>
      <c r="J1244" s="4"/>
      <c r="K1244" s="9" t="s">
        <v>1156</v>
      </c>
      <c r="L1244" s="10">
        <v>43931</v>
      </c>
      <c r="M1244" s="4"/>
      <c r="N1244" s="1">
        <v>2</v>
      </c>
      <c r="O1244" s="4"/>
    </row>
    <row r="1245" spans="1:15" ht="30" customHeight="1" thickBot="1" x14ac:dyDescent="0.35">
      <c r="A1245" s="8">
        <v>43931.724247685182</v>
      </c>
      <c r="B1245" s="4" t="s">
        <v>9</v>
      </c>
      <c r="C1245" s="4"/>
      <c r="D1245" s="4"/>
      <c r="E1245" s="9">
        <v>118.97</v>
      </c>
      <c r="F1245" s="4" t="s">
        <v>10</v>
      </c>
      <c r="G1245" s="4" t="s">
        <v>10</v>
      </c>
      <c r="H1245" s="4"/>
      <c r="I1245" s="4"/>
      <c r="J1245" s="4"/>
      <c r="K1245" s="9" t="s">
        <v>1157</v>
      </c>
      <c r="L1245" s="10">
        <v>43931</v>
      </c>
      <c r="M1245" s="4"/>
      <c r="N1245" s="1">
        <v>1</v>
      </c>
      <c r="O1245" s="4"/>
    </row>
    <row r="1246" spans="1:15" ht="30" customHeight="1" thickBot="1" x14ac:dyDescent="0.35">
      <c r="A1246" s="8">
        <v>43931.724675925929</v>
      </c>
      <c r="B1246" s="4" t="s">
        <v>9</v>
      </c>
      <c r="C1246" s="4"/>
      <c r="D1246" s="4"/>
      <c r="E1246" s="9">
        <v>7</v>
      </c>
      <c r="F1246" s="4" t="s">
        <v>14</v>
      </c>
      <c r="G1246" s="4"/>
      <c r="H1246" s="4"/>
      <c r="I1246" s="4" t="s">
        <v>14</v>
      </c>
      <c r="J1246" s="4"/>
      <c r="K1246" s="4" t="s">
        <v>99</v>
      </c>
      <c r="L1246" s="10">
        <v>43931</v>
      </c>
      <c r="M1246" s="4"/>
      <c r="N1246" s="1">
        <v>119</v>
      </c>
      <c r="O1246" s="4"/>
    </row>
    <row r="1247" spans="1:15" ht="30" customHeight="1" thickBot="1" x14ac:dyDescent="0.35">
      <c r="A1247" s="8">
        <v>43931.724953703706</v>
      </c>
      <c r="B1247" s="4" t="s">
        <v>9</v>
      </c>
      <c r="C1247" s="4"/>
      <c r="D1247" s="4"/>
      <c r="E1247" s="9">
        <v>14</v>
      </c>
      <c r="F1247" s="4" t="s">
        <v>10</v>
      </c>
      <c r="G1247" s="4" t="s">
        <v>10</v>
      </c>
      <c r="H1247" s="4"/>
      <c r="I1247" s="4"/>
      <c r="J1247" s="4"/>
      <c r="K1247" s="4" t="s">
        <v>99</v>
      </c>
      <c r="L1247" s="10">
        <v>43931</v>
      </c>
      <c r="M1247" s="4"/>
      <c r="N1247" s="1">
        <v>119</v>
      </c>
      <c r="O1247" s="4"/>
    </row>
    <row r="1248" spans="1:15" ht="30" customHeight="1" thickBot="1" x14ac:dyDescent="0.35">
      <c r="A1248" s="8">
        <v>43931.725474537037</v>
      </c>
      <c r="B1248" s="4" t="s">
        <v>9</v>
      </c>
      <c r="C1248" s="4"/>
      <c r="D1248" s="4"/>
      <c r="E1248" s="9">
        <v>175</v>
      </c>
      <c r="F1248" s="4" t="s">
        <v>14</v>
      </c>
      <c r="G1248" s="4"/>
      <c r="H1248" s="4"/>
      <c r="I1248" s="4" t="s">
        <v>14</v>
      </c>
      <c r="J1248" s="4"/>
      <c r="K1248" s="9" t="s">
        <v>1158</v>
      </c>
      <c r="L1248" s="10">
        <v>43930</v>
      </c>
      <c r="M1248" s="4"/>
      <c r="N1248" s="1">
        <v>1</v>
      </c>
      <c r="O1248" s="4"/>
    </row>
    <row r="1249" spans="1:15" ht="30" customHeight="1" thickBot="1" x14ac:dyDescent="0.35">
      <c r="A1249" s="8">
        <v>43931.726018518515</v>
      </c>
      <c r="B1249" s="4" t="s">
        <v>9</v>
      </c>
      <c r="C1249" s="4"/>
      <c r="D1249" s="4"/>
      <c r="E1249" s="9">
        <v>450</v>
      </c>
      <c r="F1249" s="4" t="s">
        <v>114</v>
      </c>
      <c r="G1249" s="4"/>
      <c r="H1249" s="4"/>
      <c r="I1249" s="4"/>
      <c r="J1249" s="4" t="s">
        <v>30</v>
      </c>
      <c r="K1249" s="9" t="s">
        <v>1159</v>
      </c>
      <c r="L1249" s="10">
        <v>43931</v>
      </c>
      <c r="M1249" s="4"/>
      <c r="N1249" s="1">
        <v>1</v>
      </c>
      <c r="O1249" s="4"/>
    </row>
    <row r="1250" spans="1:15" ht="30" customHeight="1" thickBot="1" x14ac:dyDescent="0.35">
      <c r="A1250" s="8">
        <v>43931.727430555555</v>
      </c>
      <c r="B1250" s="4" t="s">
        <v>9</v>
      </c>
      <c r="C1250" s="4"/>
      <c r="D1250" s="4"/>
      <c r="E1250" s="9">
        <v>50</v>
      </c>
      <c r="F1250" s="4" t="s">
        <v>10</v>
      </c>
      <c r="G1250" s="4" t="s">
        <v>24</v>
      </c>
      <c r="H1250" s="4"/>
      <c r="I1250" s="4"/>
      <c r="J1250" s="4"/>
      <c r="K1250" s="9" t="s">
        <v>1160</v>
      </c>
      <c r="L1250" s="10">
        <v>43930</v>
      </c>
      <c r="M1250" s="4"/>
      <c r="N1250" s="1">
        <v>1</v>
      </c>
      <c r="O1250" s="4"/>
    </row>
    <row r="1251" spans="1:15" ht="30" customHeight="1" thickBot="1" x14ac:dyDescent="0.35">
      <c r="A1251" s="8">
        <v>43931.727731481478</v>
      </c>
      <c r="B1251" s="4" t="s">
        <v>9</v>
      </c>
      <c r="C1251" s="4"/>
      <c r="D1251" s="4"/>
      <c r="E1251" s="9">
        <v>250</v>
      </c>
      <c r="F1251" s="4" t="s">
        <v>14</v>
      </c>
      <c r="G1251" s="4"/>
      <c r="H1251" s="4"/>
      <c r="I1251" s="4" t="s">
        <v>14</v>
      </c>
      <c r="J1251" s="4"/>
      <c r="K1251" s="9" t="s">
        <v>1161</v>
      </c>
      <c r="L1251" s="10">
        <v>43929</v>
      </c>
      <c r="M1251" s="4"/>
      <c r="N1251" s="1">
        <v>1</v>
      </c>
      <c r="O1251" s="4"/>
    </row>
    <row r="1252" spans="1:15" ht="30" customHeight="1" thickBot="1" x14ac:dyDescent="0.35">
      <c r="A1252" s="8">
        <v>43933.691770833335</v>
      </c>
      <c r="B1252" s="4" t="s">
        <v>9</v>
      </c>
      <c r="C1252" s="4"/>
      <c r="D1252" s="4"/>
      <c r="E1252" s="9">
        <v>37</v>
      </c>
      <c r="F1252" s="4" t="s">
        <v>10</v>
      </c>
      <c r="G1252" s="4" t="s">
        <v>24</v>
      </c>
      <c r="H1252" s="4"/>
      <c r="I1252" s="4"/>
      <c r="J1252" s="4"/>
      <c r="K1252" s="9" t="s">
        <v>1162</v>
      </c>
      <c r="L1252" s="10">
        <v>43933</v>
      </c>
      <c r="M1252" s="4"/>
      <c r="N1252" s="1">
        <v>1</v>
      </c>
      <c r="O1252" s="4"/>
    </row>
    <row r="1253" spans="1:15" ht="30" customHeight="1" thickBot="1" x14ac:dyDescent="0.35">
      <c r="A1253" s="8">
        <v>43933.69253472222</v>
      </c>
      <c r="B1253" s="4" t="s">
        <v>9</v>
      </c>
      <c r="C1253" s="4"/>
      <c r="D1253" s="4"/>
      <c r="E1253" s="9">
        <v>111</v>
      </c>
      <c r="F1253" s="4" t="s">
        <v>14</v>
      </c>
      <c r="G1253" s="4"/>
      <c r="H1253" s="4"/>
      <c r="I1253" s="4" t="s">
        <v>14</v>
      </c>
      <c r="J1253" s="4"/>
      <c r="K1253" s="9" t="s">
        <v>1163</v>
      </c>
      <c r="L1253" s="10">
        <v>43931</v>
      </c>
      <c r="M1253" s="4"/>
      <c r="N1253" s="1">
        <v>1</v>
      </c>
      <c r="O1253" s="4"/>
    </row>
    <row r="1254" spans="1:15" ht="30" customHeight="1" thickBot="1" x14ac:dyDescent="0.35">
      <c r="A1254" s="8">
        <v>43933.69326388889</v>
      </c>
      <c r="B1254" s="4" t="s">
        <v>9</v>
      </c>
      <c r="C1254" s="4"/>
      <c r="D1254" s="4"/>
      <c r="E1254" s="9">
        <v>46.89</v>
      </c>
      <c r="F1254" s="4" t="s">
        <v>20</v>
      </c>
      <c r="G1254" s="4"/>
      <c r="H1254" s="4" t="s">
        <v>306</v>
      </c>
      <c r="I1254" s="4"/>
      <c r="J1254" s="4"/>
      <c r="K1254" s="9" t="s">
        <v>1164</v>
      </c>
      <c r="L1254" s="10">
        <v>43929</v>
      </c>
      <c r="M1254" s="4"/>
      <c r="N1254" s="1">
        <v>1</v>
      </c>
      <c r="O1254" s="4"/>
    </row>
    <row r="1255" spans="1:15" ht="30" customHeight="1" thickBot="1" x14ac:dyDescent="0.35">
      <c r="A1255" s="8">
        <v>43933.694432870368</v>
      </c>
      <c r="B1255" s="4" t="s">
        <v>9</v>
      </c>
      <c r="C1255" s="4"/>
      <c r="D1255" s="4"/>
      <c r="E1255" s="9">
        <v>15.75</v>
      </c>
      <c r="F1255" s="4" t="s">
        <v>20</v>
      </c>
      <c r="G1255" s="4"/>
      <c r="H1255" s="4" t="s">
        <v>110</v>
      </c>
      <c r="I1255" s="4"/>
      <c r="J1255" s="4"/>
      <c r="K1255" s="9" t="s">
        <v>1165</v>
      </c>
      <c r="L1255" s="10">
        <v>43922</v>
      </c>
      <c r="M1255" s="4"/>
      <c r="N1255" s="1">
        <v>1</v>
      </c>
      <c r="O1255" s="4"/>
    </row>
    <row r="1256" spans="1:15" ht="30" customHeight="1" thickBot="1" x14ac:dyDescent="0.35">
      <c r="A1256" s="8">
        <v>43933.695011574076</v>
      </c>
      <c r="B1256" s="4" t="s">
        <v>9</v>
      </c>
      <c r="C1256" s="4"/>
      <c r="D1256" s="4"/>
      <c r="E1256" s="9">
        <v>23</v>
      </c>
      <c r="F1256" s="4" t="s">
        <v>114</v>
      </c>
      <c r="G1256" s="4"/>
      <c r="H1256" s="4"/>
      <c r="I1256" s="4"/>
      <c r="J1256" s="4" t="s">
        <v>30</v>
      </c>
      <c r="K1256" s="9" t="s">
        <v>1166</v>
      </c>
      <c r="L1256" s="10">
        <v>43922</v>
      </c>
      <c r="M1256" s="4"/>
      <c r="N1256" s="1">
        <v>1</v>
      </c>
      <c r="O1256" s="4"/>
    </row>
    <row r="1257" spans="1:15" ht="30" customHeight="1" thickBot="1" x14ac:dyDescent="0.35">
      <c r="A1257" s="8">
        <v>43933.695474537039</v>
      </c>
      <c r="B1257" s="4" t="s">
        <v>9</v>
      </c>
      <c r="C1257" s="4"/>
      <c r="D1257" s="4"/>
      <c r="E1257" s="9">
        <v>100</v>
      </c>
      <c r="F1257" s="4" t="s">
        <v>20</v>
      </c>
      <c r="G1257" s="4"/>
      <c r="H1257" s="4" t="s">
        <v>110</v>
      </c>
      <c r="I1257" s="4"/>
      <c r="J1257" s="4"/>
      <c r="K1257" s="9">
        <v>100</v>
      </c>
      <c r="L1257" s="10">
        <v>43922</v>
      </c>
      <c r="M1257" s="4"/>
      <c r="N1257" s="1">
        <v>3</v>
      </c>
      <c r="O1257" s="4"/>
    </row>
    <row r="1258" spans="1:15" ht="30" customHeight="1" thickBot="1" x14ac:dyDescent="0.35">
      <c r="A1258" s="8">
        <v>43933.69630787037</v>
      </c>
      <c r="B1258" s="4" t="s">
        <v>9</v>
      </c>
      <c r="C1258" s="4"/>
      <c r="D1258" s="4"/>
      <c r="E1258" s="9">
        <v>45</v>
      </c>
      <c r="F1258" s="4" t="s">
        <v>20</v>
      </c>
      <c r="G1258" s="4"/>
      <c r="H1258" s="4" t="s">
        <v>30</v>
      </c>
      <c r="I1258" s="4"/>
      <c r="J1258" s="4"/>
      <c r="K1258" s="9" t="s">
        <v>1167</v>
      </c>
      <c r="L1258" s="10">
        <v>43924</v>
      </c>
      <c r="M1258" s="4"/>
      <c r="N1258" s="1">
        <v>1</v>
      </c>
      <c r="O1258" s="4"/>
    </row>
    <row r="1259" spans="1:15" ht="30" customHeight="1" thickBot="1" x14ac:dyDescent="0.35">
      <c r="A1259" s="8">
        <v>43933.69672453704</v>
      </c>
      <c r="B1259" s="4" t="s">
        <v>9</v>
      </c>
      <c r="C1259" s="4"/>
      <c r="D1259" s="4"/>
      <c r="E1259" s="9">
        <v>42</v>
      </c>
      <c r="F1259" s="4" t="s">
        <v>10</v>
      </c>
      <c r="G1259" s="4" t="s">
        <v>24</v>
      </c>
      <c r="H1259" s="4"/>
      <c r="I1259" s="4"/>
      <c r="J1259" s="4"/>
      <c r="K1259" s="9" t="s">
        <v>1168</v>
      </c>
      <c r="L1259" s="10">
        <v>43929</v>
      </c>
      <c r="M1259" s="4"/>
      <c r="N1259" s="1">
        <v>1</v>
      </c>
      <c r="O1259" s="4"/>
    </row>
    <row r="1260" spans="1:15" ht="30" customHeight="1" thickBot="1" x14ac:dyDescent="0.35">
      <c r="A1260" s="8">
        <v>43933.697870370372</v>
      </c>
      <c r="B1260" s="4" t="s">
        <v>9</v>
      </c>
      <c r="C1260" s="4"/>
      <c r="D1260" s="4"/>
      <c r="E1260" s="9">
        <v>402.57</v>
      </c>
      <c r="F1260" s="4" t="s">
        <v>10</v>
      </c>
      <c r="G1260" s="4" t="s">
        <v>10</v>
      </c>
      <c r="H1260" s="4"/>
      <c r="I1260" s="4"/>
      <c r="J1260" s="4"/>
      <c r="K1260" s="9" t="s">
        <v>1169</v>
      </c>
      <c r="L1260" s="10">
        <v>43933</v>
      </c>
      <c r="M1260" s="4"/>
      <c r="N1260" s="1">
        <v>1</v>
      </c>
      <c r="O1260" s="4"/>
    </row>
    <row r="1261" spans="1:15" ht="30" customHeight="1" thickBot="1" x14ac:dyDescent="0.35">
      <c r="A1261" s="8">
        <v>43933.698287037034</v>
      </c>
      <c r="B1261" s="4" t="s">
        <v>9</v>
      </c>
      <c r="C1261" s="4"/>
      <c r="D1261" s="4"/>
      <c r="E1261" s="9">
        <v>23.95</v>
      </c>
      <c r="F1261" s="4" t="s">
        <v>10</v>
      </c>
      <c r="G1261" s="4" t="s">
        <v>10</v>
      </c>
      <c r="H1261" s="4"/>
      <c r="I1261" s="4"/>
      <c r="J1261" s="4"/>
      <c r="K1261" s="9" t="s">
        <v>1170</v>
      </c>
      <c r="L1261" s="10">
        <v>43932</v>
      </c>
      <c r="M1261" s="4"/>
      <c r="N1261" s="1">
        <v>1</v>
      </c>
      <c r="O1261" s="4"/>
    </row>
    <row r="1262" spans="1:15" ht="30" customHeight="1" thickBot="1" x14ac:dyDescent="0.35">
      <c r="A1262" s="8">
        <v>43933.698692129627</v>
      </c>
      <c r="B1262" s="4" t="s">
        <v>9</v>
      </c>
      <c r="C1262" s="4"/>
      <c r="D1262" s="4"/>
      <c r="E1262" s="9">
        <v>5</v>
      </c>
      <c r="F1262" s="4" t="s">
        <v>10</v>
      </c>
      <c r="G1262" s="4" t="s">
        <v>10</v>
      </c>
      <c r="H1262" s="4"/>
      <c r="I1262" s="4"/>
      <c r="J1262" s="4"/>
      <c r="K1262" s="9" t="s">
        <v>1171</v>
      </c>
      <c r="L1262" s="10">
        <v>43932</v>
      </c>
      <c r="M1262" s="4"/>
      <c r="N1262" s="1">
        <v>1</v>
      </c>
      <c r="O1262" s="4"/>
    </row>
    <row r="1263" spans="1:15" ht="30" customHeight="1" thickBot="1" x14ac:dyDescent="0.35">
      <c r="A1263" s="8">
        <v>43933.699120370373</v>
      </c>
      <c r="B1263" s="4" t="s">
        <v>9</v>
      </c>
      <c r="C1263" s="4"/>
      <c r="D1263" s="4"/>
      <c r="E1263" s="9">
        <v>29.5</v>
      </c>
      <c r="F1263" s="4" t="s">
        <v>10</v>
      </c>
      <c r="G1263" s="4" t="s">
        <v>10</v>
      </c>
      <c r="H1263" s="4"/>
      <c r="I1263" s="4"/>
      <c r="J1263" s="4"/>
      <c r="K1263" s="9" t="s">
        <v>1172</v>
      </c>
      <c r="L1263" s="10">
        <v>43932</v>
      </c>
      <c r="M1263" s="4"/>
      <c r="N1263" s="1">
        <v>1</v>
      </c>
      <c r="O1263" s="4"/>
    </row>
    <row r="1264" spans="1:15" ht="30" customHeight="1" thickBot="1" x14ac:dyDescent="0.35">
      <c r="A1264" s="8">
        <v>43933.699872685182</v>
      </c>
      <c r="B1264" s="4" t="s">
        <v>9</v>
      </c>
      <c r="C1264" s="4"/>
      <c r="D1264" s="4"/>
      <c r="E1264" s="9">
        <v>140</v>
      </c>
      <c r="F1264" s="4" t="s">
        <v>14</v>
      </c>
      <c r="G1264" s="4"/>
      <c r="H1264" s="4"/>
      <c r="I1264" s="4" t="s">
        <v>14</v>
      </c>
      <c r="J1264" s="4"/>
      <c r="K1264" s="12" t="s">
        <v>1173</v>
      </c>
      <c r="L1264" s="10">
        <v>43927</v>
      </c>
      <c r="M1264" s="4"/>
      <c r="N1264" s="1">
        <v>1</v>
      </c>
      <c r="O1264" s="4"/>
    </row>
    <row r="1265" spans="1:15" ht="30" customHeight="1" thickBot="1" x14ac:dyDescent="0.35">
      <c r="A1265" s="8">
        <v>43933.700613425928</v>
      </c>
      <c r="B1265" s="4" t="s">
        <v>9</v>
      </c>
      <c r="C1265" s="4"/>
      <c r="D1265" s="4"/>
      <c r="E1265" s="9">
        <v>50.48</v>
      </c>
      <c r="F1265" s="4" t="s">
        <v>14</v>
      </c>
      <c r="G1265" s="4"/>
      <c r="H1265" s="4"/>
      <c r="I1265" s="4" t="s">
        <v>14</v>
      </c>
      <c r="J1265" s="4"/>
      <c r="K1265" s="9" t="s">
        <v>1174</v>
      </c>
      <c r="L1265" s="10">
        <v>43925</v>
      </c>
      <c r="M1265" s="4"/>
      <c r="N1265" s="1">
        <v>1</v>
      </c>
      <c r="O1265" s="4"/>
    </row>
    <row r="1266" spans="1:15" ht="30" customHeight="1" thickBot="1" x14ac:dyDescent="0.35">
      <c r="A1266" s="8">
        <v>43933.700960648152</v>
      </c>
      <c r="B1266" s="4" t="s">
        <v>9</v>
      </c>
      <c r="C1266" s="4"/>
      <c r="D1266" s="4"/>
      <c r="E1266" s="9">
        <v>210.07</v>
      </c>
      <c r="F1266" s="4" t="s">
        <v>10</v>
      </c>
      <c r="G1266" s="4" t="s">
        <v>10</v>
      </c>
      <c r="H1266" s="4"/>
      <c r="I1266" s="4"/>
      <c r="J1266" s="4"/>
      <c r="K1266" s="9" t="s">
        <v>1175</v>
      </c>
      <c r="L1266" s="10">
        <v>43925</v>
      </c>
      <c r="M1266" s="4"/>
      <c r="N1266" s="1">
        <v>1</v>
      </c>
      <c r="O1266" s="4"/>
    </row>
    <row r="1267" spans="1:15" ht="30" customHeight="1" thickBot="1" x14ac:dyDescent="0.35">
      <c r="A1267" s="8">
        <v>43933.701284722221</v>
      </c>
      <c r="B1267" s="4" t="s">
        <v>9</v>
      </c>
      <c r="C1267" s="4"/>
      <c r="D1267" s="4"/>
      <c r="E1267" s="9">
        <v>80</v>
      </c>
      <c r="F1267" s="4" t="s">
        <v>20</v>
      </c>
      <c r="G1267" s="4"/>
      <c r="H1267" s="4" t="s">
        <v>74</v>
      </c>
      <c r="I1267" s="4"/>
      <c r="J1267" s="4"/>
      <c r="K1267" s="9" t="s">
        <v>1176</v>
      </c>
      <c r="L1267" s="10">
        <v>43931</v>
      </c>
      <c r="M1267" s="4"/>
      <c r="N1267" s="1">
        <v>1</v>
      </c>
      <c r="O1267" s="4"/>
    </row>
    <row r="1268" spans="1:15" ht="30" customHeight="1" thickBot="1" x14ac:dyDescent="0.35">
      <c r="A1268" s="8">
        <v>43933.701793981483</v>
      </c>
      <c r="B1268" s="4" t="s">
        <v>9</v>
      </c>
      <c r="C1268" s="4"/>
      <c r="D1268" s="4"/>
      <c r="E1268" s="9">
        <v>107</v>
      </c>
      <c r="F1268" s="4" t="s">
        <v>14</v>
      </c>
      <c r="G1268" s="4"/>
      <c r="H1268" s="4"/>
      <c r="I1268" s="4" t="s">
        <v>14</v>
      </c>
      <c r="J1268" s="4"/>
      <c r="K1268" s="9" t="s">
        <v>1177</v>
      </c>
      <c r="L1268" s="10">
        <v>43924</v>
      </c>
      <c r="M1268" s="4"/>
      <c r="N1268" s="1">
        <v>1</v>
      </c>
      <c r="O1268" s="4"/>
    </row>
    <row r="1269" spans="1:15" ht="30" customHeight="1" thickBot="1" x14ac:dyDescent="0.35">
      <c r="A1269" s="8">
        <v>43933.702465277776</v>
      </c>
      <c r="B1269" s="4" t="s">
        <v>9</v>
      </c>
      <c r="C1269" s="4"/>
      <c r="D1269" s="4"/>
      <c r="E1269" s="9">
        <v>90</v>
      </c>
      <c r="F1269" s="4" t="s">
        <v>14</v>
      </c>
      <c r="G1269" s="4"/>
      <c r="H1269" s="4"/>
      <c r="I1269" s="4" t="s">
        <v>14</v>
      </c>
      <c r="J1269" s="4"/>
      <c r="K1269" s="9" t="s">
        <v>1178</v>
      </c>
      <c r="L1269" s="10">
        <v>43924</v>
      </c>
      <c r="M1269" s="4"/>
      <c r="N1269" s="1">
        <v>1</v>
      </c>
      <c r="O1269" s="4"/>
    </row>
    <row r="1270" spans="1:15" ht="30" customHeight="1" thickBot="1" x14ac:dyDescent="0.35">
      <c r="A1270" s="8">
        <v>43933.704826388886</v>
      </c>
      <c r="B1270" s="4" t="s">
        <v>9</v>
      </c>
      <c r="C1270" s="4"/>
      <c r="D1270" s="4"/>
      <c r="E1270" s="9">
        <v>93</v>
      </c>
      <c r="F1270" s="4" t="s">
        <v>10</v>
      </c>
      <c r="G1270" s="4" t="s">
        <v>10</v>
      </c>
      <c r="H1270" s="4"/>
      <c r="I1270" s="4"/>
      <c r="J1270" s="4"/>
      <c r="K1270" s="9" t="s">
        <v>1179</v>
      </c>
      <c r="L1270" s="10">
        <v>43924</v>
      </c>
      <c r="M1270" s="4"/>
      <c r="N1270" s="1">
        <v>1</v>
      </c>
      <c r="O1270" s="4"/>
    </row>
    <row r="1271" spans="1:15" ht="30" customHeight="1" thickBot="1" x14ac:dyDescent="0.35">
      <c r="A1271" s="8">
        <v>43933.705497685187</v>
      </c>
      <c r="B1271" s="4" t="s">
        <v>9</v>
      </c>
      <c r="C1271" s="4"/>
      <c r="D1271" s="4"/>
      <c r="E1271" s="9">
        <v>100</v>
      </c>
      <c r="F1271" s="4" t="s">
        <v>60</v>
      </c>
      <c r="G1271" s="4"/>
      <c r="H1271" s="4"/>
      <c r="I1271" s="4"/>
      <c r="J1271" s="4"/>
      <c r="K1271" s="9" t="s">
        <v>1180</v>
      </c>
      <c r="L1271" s="10">
        <v>43923</v>
      </c>
      <c r="M1271" s="4"/>
      <c r="N1271" s="1">
        <v>1</v>
      </c>
      <c r="O1271" s="4"/>
    </row>
    <row r="1272" spans="1:15" ht="30" customHeight="1" thickBot="1" x14ac:dyDescent="0.35">
      <c r="A1272" s="8">
        <v>43939.738599537035</v>
      </c>
      <c r="B1272" s="4" t="s">
        <v>9</v>
      </c>
      <c r="C1272" s="4"/>
      <c r="D1272" s="4"/>
      <c r="E1272" s="9">
        <v>26</v>
      </c>
      <c r="F1272" s="4" t="s">
        <v>10</v>
      </c>
      <c r="G1272" s="4" t="s">
        <v>10</v>
      </c>
      <c r="H1272" s="4"/>
      <c r="I1272" s="4"/>
      <c r="J1272" s="4"/>
      <c r="K1272" s="9" t="s">
        <v>1181</v>
      </c>
      <c r="L1272" s="10">
        <v>43939</v>
      </c>
      <c r="M1272" s="4"/>
      <c r="N1272" s="1">
        <v>1</v>
      </c>
      <c r="O1272" s="4"/>
    </row>
    <row r="1273" spans="1:15" ht="30" customHeight="1" thickBot="1" x14ac:dyDescent="0.35">
      <c r="A1273" s="8">
        <v>43939.739131944443</v>
      </c>
      <c r="B1273" s="4" t="s">
        <v>9</v>
      </c>
      <c r="C1273" s="4"/>
      <c r="D1273" s="4"/>
      <c r="E1273" s="9">
        <v>50.51</v>
      </c>
      <c r="F1273" s="4" t="s">
        <v>10</v>
      </c>
      <c r="G1273" s="4" t="s">
        <v>10</v>
      </c>
      <c r="H1273" s="4"/>
      <c r="I1273" s="4"/>
      <c r="J1273" s="4"/>
      <c r="K1273" s="9" t="s">
        <v>1182</v>
      </c>
      <c r="L1273" s="10">
        <v>43939</v>
      </c>
      <c r="M1273" s="4"/>
      <c r="N1273" s="1">
        <v>1</v>
      </c>
      <c r="O1273" s="4"/>
    </row>
    <row r="1274" spans="1:15" ht="30" customHeight="1" thickBot="1" x14ac:dyDescent="0.35">
      <c r="A1274" s="8">
        <v>43939.73978009259</v>
      </c>
      <c r="B1274" s="4" t="s">
        <v>9</v>
      </c>
      <c r="C1274" s="4"/>
      <c r="D1274" s="4"/>
      <c r="E1274" s="9">
        <v>43</v>
      </c>
      <c r="F1274" s="4" t="s">
        <v>10</v>
      </c>
      <c r="G1274" s="4" t="s">
        <v>24</v>
      </c>
      <c r="H1274" s="4"/>
      <c r="I1274" s="4"/>
      <c r="J1274" s="4"/>
      <c r="K1274" s="9" t="s">
        <v>1183</v>
      </c>
      <c r="L1274" s="10">
        <v>43938</v>
      </c>
      <c r="M1274" s="4"/>
      <c r="N1274" s="1">
        <v>1</v>
      </c>
      <c r="O1274" s="4"/>
    </row>
    <row r="1275" spans="1:15" ht="30" customHeight="1" thickBot="1" x14ac:dyDescent="0.35">
      <c r="A1275" s="8">
        <v>43939.740474537037</v>
      </c>
      <c r="B1275" s="4" t="s">
        <v>9</v>
      </c>
      <c r="C1275" s="4"/>
      <c r="D1275" s="4"/>
      <c r="E1275" s="9">
        <v>14</v>
      </c>
      <c r="F1275" s="4" t="s">
        <v>10</v>
      </c>
      <c r="G1275" s="4" t="s">
        <v>10</v>
      </c>
      <c r="H1275" s="4"/>
      <c r="I1275" s="4"/>
      <c r="J1275" s="4"/>
      <c r="K1275" s="4" t="s">
        <v>1184</v>
      </c>
      <c r="L1275" s="10">
        <v>43937</v>
      </c>
      <c r="M1275" s="4"/>
      <c r="N1275" s="1">
        <v>2</v>
      </c>
      <c r="O1275" s="4"/>
    </row>
    <row r="1276" spans="1:15" ht="30" customHeight="1" thickBot="1" x14ac:dyDescent="0.35">
      <c r="A1276" s="8">
        <v>43939.741018518522</v>
      </c>
      <c r="B1276" s="4" t="s">
        <v>9</v>
      </c>
      <c r="C1276" s="4"/>
      <c r="D1276" s="4"/>
      <c r="E1276" s="9">
        <v>7</v>
      </c>
      <c r="F1276" s="4" t="s">
        <v>14</v>
      </c>
      <c r="G1276" s="4"/>
      <c r="H1276" s="4"/>
      <c r="I1276" s="4" t="s">
        <v>14</v>
      </c>
      <c r="J1276" s="4"/>
      <c r="K1276" s="4" t="s">
        <v>1184</v>
      </c>
      <c r="L1276" s="10">
        <v>43937</v>
      </c>
      <c r="M1276" s="4"/>
      <c r="N1276" s="1">
        <v>2</v>
      </c>
      <c r="O1276" s="4"/>
    </row>
    <row r="1277" spans="1:15" ht="30" customHeight="1" thickBot="1" x14ac:dyDescent="0.35">
      <c r="A1277" s="8">
        <v>43939.741261574076</v>
      </c>
      <c r="B1277" s="4" t="s">
        <v>9</v>
      </c>
      <c r="C1277" s="4"/>
      <c r="D1277" s="4"/>
      <c r="E1277" s="9">
        <v>50</v>
      </c>
      <c r="F1277" s="4" t="s">
        <v>10</v>
      </c>
      <c r="G1277" s="4" t="s">
        <v>10</v>
      </c>
      <c r="H1277" s="4"/>
      <c r="I1277" s="4"/>
      <c r="J1277" s="4"/>
      <c r="K1277" s="4" t="s">
        <v>99</v>
      </c>
      <c r="L1277" s="10">
        <v>43938</v>
      </c>
      <c r="M1277" s="4"/>
      <c r="N1277" s="1">
        <v>119</v>
      </c>
      <c r="O1277" s="4"/>
    </row>
    <row r="1278" spans="1:15" ht="30" customHeight="1" thickBot="1" x14ac:dyDescent="0.35">
      <c r="A1278" s="8">
        <v>43939.742847222224</v>
      </c>
      <c r="B1278" s="4" t="s">
        <v>9</v>
      </c>
      <c r="C1278" s="4"/>
      <c r="D1278" s="4"/>
      <c r="E1278" s="9">
        <v>60</v>
      </c>
      <c r="F1278" s="4" t="s">
        <v>14</v>
      </c>
      <c r="G1278" s="4"/>
      <c r="H1278" s="4"/>
      <c r="I1278" s="4" t="s">
        <v>14</v>
      </c>
      <c r="J1278" s="4"/>
      <c r="K1278" s="9" t="s">
        <v>1185</v>
      </c>
      <c r="L1278" s="10">
        <v>43937</v>
      </c>
      <c r="M1278" s="4"/>
      <c r="N1278" s="1">
        <v>1</v>
      </c>
      <c r="O1278" s="4"/>
    </row>
    <row r="1279" spans="1:15" ht="30" customHeight="1" thickBot="1" x14ac:dyDescent="0.35">
      <c r="A1279" s="8">
        <v>43939.743194444447</v>
      </c>
      <c r="B1279" s="4" t="s">
        <v>9</v>
      </c>
      <c r="C1279" s="4"/>
      <c r="D1279" s="4"/>
      <c r="E1279" s="9">
        <v>130</v>
      </c>
      <c r="F1279" s="4" t="s">
        <v>10</v>
      </c>
      <c r="G1279" s="4" t="s">
        <v>10</v>
      </c>
      <c r="H1279" s="4"/>
      <c r="I1279" s="4"/>
      <c r="J1279" s="4"/>
      <c r="K1279" s="9" t="s">
        <v>1186</v>
      </c>
      <c r="L1279" s="10">
        <v>43937</v>
      </c>
      <c r="M1279" s="4"/>
      <c r="N1279" s="1">
        <v>1</v>
      </c>
      <c r="O1279" s="4"/>
    </row>
    <row r="1280" spans="1:15" ht="30" customHeight="1" thickBot="1" x14ac:dyDescent="0.35">
      <c r="A1280" s="8">
        <v>43939.743981481479</v>
      </c>
      <c r="B1280" s="4" t="s">
        <v>9</v>
      </c>
      <c r="C1280" s="4"/>
      <c r="D1280" s="4"/>
      <c r="E1280" s="9">
        <v>346.8</v>
      </c>
      <c r="F1280" s="4" t="s">
        <v>10</v>
      </c>
      <c r="G1280" s="4" t="s">
        <v>10</v>
      </c>
      <c r="H1280" s="4"/>
      <c r="I1280" s="4"/>
      <c r="J1280" s="4"/>
      <c r="K1280" s="9" t="s">
        <v>1187</v>
      </c>
      <c r="L1280" s="10">
        <v>43935</v>
      </c>
      <c r="M1280" s="4"/>
      <c r="N1280" s="1">
        <v>1</v>
      </c>
      <c r="O1280" s="4"/>
    </row>
    <row r="1281" spans="1:15" ht="30" customHeight="1" thickBot="1" x14ac:dyDescent="0.35">
      <c r="A1281" s="8">
        <v>43939.744826388887</v>
      </c>
      <c r="B1281" s="4" t="s">
        <v>9</v>
      </c>
      <c r="C1281" s="4"/>
      <c r="D1281" s="4"/>
      <c r="E1281" s="9">
        <v>42.35</v>
      </c>
      <c r="F1281" s="4" t="s">
        <v>10</v>
      </c>
      <c r="G1281" s="4" t="s">
        <v>10</v>
      </c>
      <c r="H1281" s="4"/>
      <c r="I1281" s="4"/>
      <c r="J1281" s="4"/>
      <c r="K1281" s="9" t="s">
        <v>1188</v>
      </c>
      <c r="L1281" s="10">
        <v>43934</v>
      </c>
      <c r="M1281" s="4"/>
      <c r="N1281" s="1">
        <v>1</v>
      </c>
      <c r="O1281" s="4"/>
    </row>
    <row r="1282" spans="1:15" ht="30" customHeight="1" thickBot="1" x14ac:dyDescent="0.35">
      <c r="A1282" s="8">
        <v>43941.760995370372</v>
      </c>
      <c r="B1282" s="4" t="s">
        <v>9</v>
      </c>
      <c r="C1282" s="4"/>
      <c r="D1282" s="4"/>
      <c r="E1282" s="9">
        <v>28</v>
      </c>
      <c r="F1282" s="4" t="s">
        <v>20</v>
      </c>
      <c r="G1282" s="4"/>
      <c r="H1282" s="4" t="s">
        <v>30</v>
      </c>
      <c r="I1282" s="4"/>
      <c r="J1282" s="4"/>
      <c r="K1282" s="9" t="s">
        <v>1189</v>
      </c>
      <c r="L1282" s="10">
        <v>43941</v>
      </c>
      <c r="M1282" s="4"/>
      <c r="N1282" s="1">
        <v>1</v>
      </c>
      <c r="O1282" s="4"/>
    </row>
    <row r="1283" spans="1:15" ht="30" customHeight="1" thickBot="1" x14ac:dyDescent="0.35">
      <c r="A1283" s="8">
        <v>43941.761608796296</v>
      </c>
      <c r="B1283" s="4" t="s">
        <v>9</v>
      </c>
      <c r="C1283" s="4"/>
      <c r="D1283" s="4"/>
      <c r="E1283" s="9">
        <v>37</v>
      </c>
      <c r="F1283" s="4" t="s">
        <v>10</v>
      </c>
      <c r="G1283" s="4" t="s">
        <v>24</v>
      </c>
      <c r="H1283" s="4"/>
      <c r="I1283" s="4"/>
      <c r="J1283" s="4"/>
      <c r="K1283" s="9" t="s">
        <v>1190</v>
      </c>
      <c r="L1283" s="10">
        <v>43940</v>
      </c>
      <c r="M1283" s="4"/>
      <c r="N1283" s="1">
        <v>1</v>
      </c>
      <c r="O1283" s="4"/>
    </row>
    <row r="1284" spans="1:15" ht="30" customHeight="1" thickBot="1" x14ac:dyDescent="0.35">
      <c r="A1284" s="8">
        <v>43941.762106481481</v>
      </c>
      <c r="B1284" s="4" t="s">
        <v>9</v>
      </c>
      <c r="C1284" s="4"/>
      <c r="D1284" s="4"/>
      <c r="E1284" s="9">
        <v>100</v>
      </c>
      <c r="F1284" s="4" t="s">
        <v>10</v>
      </c>
      <c r="G1284" s="4" t="s">
        <v>10</v>
      </c>
      <c r="H1284" s="4"/>
      <c r="I1284" s="4"/>
      <c r="J1284" s="4"/>
      <c r="K1284" s="9" t="s">
        <v>1191</v>
      </c>
      <c r="L1284" s="10">
        <v>43940</v>
      </c>
      <c r="M1284" s="4"/>
      <c r="N1284" s="1">
        <v>1</v>
      </c>
      <c r="O1284" s="4"/>
    </row>
    <row r="1285" spans="1:15" ht="30" customHeight="1" thickBot="1" x14ac:dyDescent="0.35">
      <c r="A1285" s="8">
        <v>43941.762465277781</v>
      </c>
      <c r="B1285" s="4" t="s">
        <v>9</v>
      </c>
      <c r="C1285" s="4"/>
      <c r="D1285" s="4"/>
      <c r="E1285" s="9">
        <v>198.42</v>
      </c>
      <c r="F1285" s="4" t="s">
        <v>14</v>
      </c>
      <c r="G1285" s="4"/>
      <c r="H1285" s="4"/>
      <c r="I1285" s="4" t="s">
        <v>14</v>
      </c>
      <c r="J1285" s="4"/>
      <c r="K1285" s="9" t="s">
        <v>1192</v>
      </c>
      <c r="L1285" s="10">
        <v>43939</v>
      </c>
      <c r="M1285" s="4"/>
      <c r="N1285" s="1">
        <v>1</v>
      </c>
      <c r="O1285" s="4"/>
    </row>
    <row r="1286" spans="1:15" ht="30" customHeight="1" thickBot="1" x14ac:dyDescent="0.35">
      <c r="A1286" s="8">
        <v>43942.609027777777</v>
      </c>
      <c r="B1286" s="4" t="s">
        <v>9</v>
      </c>
      <c r="C1286" s="4"/>
      <c r="D1286" s="4"/>
      <c r="E1286" s="9">
        <v>39</v>
      </c>
      <c r="F1286" s="4" t="s">
        <v>10</v>
      </c>
      <c r="G1286" s="4" t="s">
        <v>24</v>
      </c>
      <c r="H1286" s="4"/>
      <c r="I1286" s="4"/>
      <c r="J1286" s="4"/>
      <c r="K1286" s="9" t="s">
        <v>1193</v>
      </c>
      <c r="L1286" s="10">
        <v>43941</v>
      </c>
      <c r="M1286" s="4"/>
      <c r="N1286" s="1">
        <v>1</v>
      </c>
      <c r="O1286" s="4"/>
    </row>
    <row r="1287" spans="1:15" ht="30" customHeight="1" thickBot="1" x14ac:dyDescent="0.35">
      <c r="A1287" s="8">
        <v>43942.616215277776</v>
      </c>
      <c r="B1287" s="4" t="s">
        <v>9</v>
      </c>
      <c r="C1287" s="4"/>
      <c r="D1287" s="4"/>
      <c r="E1287" s="9">
        <v>125</v>
      </c>
      <c r="F1287" s="4" t="s">
        <v>14</v>
      </c>
      <c r="G1287" s="4"/>
      <c r="H1287" s="4"/>
      <c r="I1287" s="4" t="s">
        <v>14</v>
      </c>
      <c r="J1287" s="4"/>
      <c r="K1287" s="9" t="s">
        <v>1194</v>
      </c>
      <c r="L1287" s="10">
        <v>43937</v>
      </c>
      <c r="M1287" s="4"/>
      <c r="N1287" s="1">
        <v>3</v>
      </c>
      <c r="O1287" s="4"/>
    </row>
    <row r="1288" spans="1:15" ht="30" customHeight="1" thickBot="1" x14ac:dyDescent="0.35">
      <c r="A1288" s="8">
        <v>43942.616608796299</v>
      </c>
      <c r="B1288" s="4" t="s">
        <v>9</v>
      </c>
      <c r="C1288" s="4"/>
      <c r="D1288" s="4"/>
      <c r="E1288" s="9">
        <v>110</v>
      </c>
      <c r="F1288" s="4" t="s">
        <v>10</v>
      </c>
      <c r="G1288" s="4" t="s">
        <v>10</v>
      </c>
      <c r="H1288" s="4"/>
      <c r="I1288" s="4"/>
      <c r="J1288" s="4"/>
      <c r="K1288" s="9" t="s">
        <v>1194</v>
      </c>
      <c r="L1288" s="10">
        <v>43937</v>
      </c>
      <c r="M1288" s="4"/>
      <c r="N1288" s="1">
        <v>3</v>
      </c>
      <c r="O1288" s="4"/>
    </row>
    <row r="1289" spans="1:15" ht="30" customHeight="1" thickBot="1" x14ac:dyDescent="0.35">
      <c r="A1289" s="8">
        <v>43942.61681712963</v>
      </c>
      <c r="B1289" s="4" t="s">
        <v>9</v>
      </c>
      <c r="C1289" s="4"/>
      <c r="D1289" s="4"/>
      <c r="E1289" s="9">
        <v>110</v>
      </c>
      <c r="F1289" s="4" t="s">
        <v>10</v>
      </c>
      <c r="G1289" s="4" t="s">
        <v>10</v>
      </c>
      <c r="H1289" s="4"/>
      <c r="I1289" s="4"/>
      <c r="J1289" s="4"/>
      <c r="K1289" s="9" t="s">
        <v>1194</v>
      </c>
      <c r="L1289" s="10">
        <v>43937</v>
      </c>
      <c r="M1289" s="4"/>
      <c r="N1289" s="1">
        <v>3</v>
      </c>
      <c r="O1289" s="4"/>
    </row>
    <row r="1290" spans="1:15" ht="30" customHeight="1" thickBot="1" x14ac:dyDescent="0.35">
      <c r="A1290" s="8">
        <v>43943.574560185189</v>
      </c>
      <c r="B1290" s="4" t="s">
        <v>9</v>
      </c>
      <c r="C1290" s="4"/>
      <c r="D1290" s="4"/>
      <c r="E1290" s="9">
        <v>119</v>
      </c>
      <c r="F1290" s="4" t="s">
        <v>14</v>
      </c>
      <c r="G1290" s="4"/>
      <c r="H1290" s="4"/>
      <c r="I1290" s="4" t="s">
        <v>14</v>
      </c>
      <c r="J1290" s="4"/>
      <c r="K1290" s="9" t="s">
        <v>1195</v>
      </c>
      <c r="L1290" s="10">
        <v>43942</v>
      </c>
      <c r="M1290" s="4"/>
      <c r="N1290" s="1">
        <v>1</v>
      </c>
      <c r="O1290" s="4"/>
    </row>
    <row r="1291" spans="1:15" ht="30" customHeight="1" thickBot="1" x14ac:dyDescent="0.35">
      <c r="A1291" s="8">
        <v>43943.57503472222</v>
      </c>
      <c r="B1291" s="4" t="s">
        <v>9</v>
      </c>
      <c r="C1291" s="4"/>
      <c r="D1291" s="4"/>
      <c r="E1291" s="9">
        <v>285.8</v>
      </c>
      <c r="F1291" s="4" t="s">
        <v>10</v>
      </c>
      <c r="G1291" s="4" t="s">
        <v>10</v>
      </c>
      <c r="H1291" s="4"/>
      <c r="I1291" s="4"/>
      <c r="J1291" s="4"/>
      <c r="K1291" s="9" t="s">
        <v>1196</v>
      </c>
      <c r="L1291" s="10">
        <v>43941</v>
      </c>
      <c r="M1291" s="4"/>
      <c r="N1291" s="1">
        <v>1</v>
      </c>
      <c r="O1291" s="4"/>
    </row>
    <row r="1292" spans="1:15" ht="30" customHeight="1" thickBot="1" x14ac:dyDescent="0.35">
      <c r="A1292" s="8">
        <v>43943.575416666667</v>
      </c>
      <c r="B1292" s="4" t="s">
        <v>9</v>
      </c>
      <c r="C1292" s="4"/>
      <c r="D1292" s="4"/>
      <c r="E1292" s="9">
        <v>120.07</v>
      </c>
      <c r="F1292" s="4" t="s">
        <v>14</v>
      </c>
      <c r="G1292" s="4"/>
      <c r="H1292" s="4"/>
      <c r="I1292" s="4" t="s">
        <v>14</v>
      </c>
      <c r="J1292" s="4"/>
      <c r="K1292" s="9" t="s">
        <v>1197</v>
      </c>
      <c r="L1292" s="10">
        <v>43941</v>
      </c>
      <c r="M1292" s="4"/>
      <c r="N1292" s="1">
        <v>1</v>
      </c>
      <c r="O1292" s="4"/>
    </row>
    <row r="1293" spans="1:15" ht="30" customHeight="1" thickBot="1" x14ac:dyDescent="0.35">
      <c r="A1293" s="8">
        <v>43943.575752314813</v>
      </c>
      <c r="B1293" s="4" t="s">
        <v>9</v>
      </c>
      <c r="C1293" s="4"/>
      <c r="D1293" s="4"/>
      <c r="E1293" s="9">
        <v>30.59</v>
      </c>
      <c r="F1293" s="4" t="s">
        <v>14</v>
      </c>
      <c r="G1293" s="4"/>
      <c r="H1293" s="4"/>
      <c r="I1293" s="4" t="s">
        <v>14</v>
      </c>
      <c r="J1293" s="4"/>
      <c r="K1293" s="9" t="s">
        <v>1198</v>
      </c>
      <c r="L1293" s="10">
        <v>43941</v>
      </c>
      <c r="M1293" s="4"/>
      <c r="N1293" s="1">
        <v>1</v>
      </c>
      <c r="O1293" s="4"/>
    </row>
    <row r="1294" spans="1:15" ht="30" customHeight="1" thickBot="1" x14ac:dyDescent="0.35">
      <c r="A1294" s="8">
        <v>43943.576215277775</v>
      </c>
      <c r="B1294" s="4" t="s">
        <v>9</v>
      </c>
      <c r="C1294" s="4"/>
      <c r="D1294" s="4"/>
      <c r="E1294" s="9">
        <v>23</v>
      </c>
      <c r="F1294" s="4" t="s">
        <v>20</v>
      </c>
      <c r="G1294" s="4"/>
      <c r="H1294" s="4" t="s">
        <v>30</v>
      </c>
      <c r="I1294" s="4"/>
      <c r="J1294" s="4"/>
      <c r="K1294" s="9" t="s">
        <v>1199</v>
      </c>
      <c r="L1294" s="10">
        <v>43941</v>
      </c>
      <c r="M1294" s="4"/>
      <c r="N1294" s="1">
        <v>1</v>
      </c>
      <c r="O1294" s="4"/>
    </row>
    <row r="1295" spans="1:15" ht="30" customHeight="1" thickBot="1" x14ac:dyDescent="0.35">
      <c r="A1295" s="8">
        <v>43943.576608796298</v>
      </c>
      <c r="B1295" s="4" t="s">
        <v>9</v>
      </c>
      <c r="C1295" s="4"/>
      <c r="D1295" s="4"/>
      <c r="E1295" s="9">
        <v>27.59</v>
      </c>
      <c r="F1295" s="4" t="s">
        <v>14</v>
      </c>
      <c r="G1295" s="4"/>
      <c r="H1295" s="4"/>
      <c r="I1295" s="4" t="s">
        <v>14</v>
      </c>
      <c r="J1295" s="4"/>
      <c r="K1295" s="9" t="s">
        <v>1200</v>
      </c>
      <c r="L1295" s="10">
        <v>43939</v>
      </c>
      <c r="M1295" s="4"/>
      <c r="N1295" s="1">
        <v>1</v>
      </c>
      <c r="O1295" s="4"/>
    </row>
    <row r="1296" spans="1:15" ht="30" customHeight="1" thickBot="1" x14ac:dyDescent="0.35">
      <c r="A1296" s="8">
        <v>43943.57707175926</v>
      </c>
      <c r="B1296" s="4" t="s">
        <v>9</v>
      </c>
      <c r="C1296" s="4"/>
      <c r="D1296" s="4"/>
      <c r="E1296" s="9">
        <v>80</v>
      </c>
      <c r="F1296" s="4" t="s">
        <v>14</v>
      </c>
      <c r="G1296" s="4"/>
      <c r="H1296" s="4"/>
      <c r="I1296" s="4" t="s">
        <v>14</v>
      </c>
      <c r="J1296" s="4"/>
      <c r="K1296" s="9" t="s">
        <v>1201</v>
      </c>
      <c r="L1296" s="10">
        <v>43938</v>
      </c>
      <c r="M1296" s="4"/>
      <c r="N1296" s="1">
        <v>1</v>
      </c>
      <c r="O1296" s="4"/>
    </row>
    <row r="1297" spans="1:15" ht="30" customHeight="1" thickBot="1" x14ac:dyDescent="0.35">
      <c r="A1297" s="8">
        <v>43943.577604166669</v>
      </c>
      <c r="B1297" s="4" t="s">
        <v>9</v>
      </c>
      <c r="C1297" s="4"/>
      <c r="D1297" s="4"/>
      <c r="E1297" s="9">
        <v>52.5</v>
      </c>
      <c r="F1297" s="4" t="s">
        <v>14</v>
      </c>
      <c r="G1297" s="4"/>
      <c r="H1297" s="4"/>
      <c r="I1297" s="4" t="s">
        <v>14</v>
      </c>
      <c r="J1297" s="4"/>
      <c r="K1297" s="9" t="s">
        <v>1202</v>
      </c>
      <c r="L1297" s="10">
        <v>43937</v>
      </c>
      <c r="M1297" s="4"/>
      <c r="N1297" s="1">
        <v>1</v>
      </c>
      <c r="O1297" s="4"/>
    </row>
    <row r="1298" spans="1:15" ht="30" customHeight="1" thickBot="1" x14ac:dyDescent="0.35">
      <c r="A1298" s="8">
        <v>43943.578032407408</v>
      </c>
      <c r="B1298" s="4" t="s">
        <v>9</v>
      </c>
      <c r="C1298" s="4"/>
      <c r="D1298" s="4"/>
      <c r="E1298" s="9">
        <v>85</v>
      </c>
      <c r="F1298" s="4" t="s">
        <v>14</v>
      </c>
      <c r="G1298" s="4"/>
      <c r="H1298" s="4"/>
      <c r="I1298" s="4" t="s">
        <v>14</v>
      </c>
      <c r="J1298" s="4"/>
      <c r="K1298" s="9" t="s">
        <v>1203</v>
      </c>
      <c r="L1298" s="10">
        <v>43937</v>
      </c>
      <c r="M1298" s="4"/>
      <c r="N1298" s="1">
        <v>1</v>
      </c>
      <c r="O1298" s="4"/>
    </row>
    <row r="1299" spans="1:15" ht="30" customHeight="1" thickBot="1" x14ac:dyDescent="0.35">
      <c r="A1299" s="8">
        <v>43943.64025462963</v>
      </c>
      <c r="B1299" s="4" t="s">
        <v>9</v>
      </c>
      <c r="C1299" s="4"/>
      <c r="D1299" s="4"/>
      <c r="E1299" s="9">
        <v>500</v>
      </c>
      <c r="F1299" s="4" t="s">
        <v>60</v>
      </c>
      <c r="G1299" s="4"/>
      <c r="H1299" s="4"/>
      <c r="I1299" s="4"/>
      <c r="J1299" s="4"/>
      <c r="K1299" s="9" t="s">
        <v>1204</v>
      </c>
      <c r="L1299" s="10">
        <v>43943</v>
      </c>
      <c r="M1299" s="4"/>
      <c r="N1299" s="1">
        <v>1</v>
      </c>
      <c r="O1299" s="4"/>
    </row>
    <row r="1300" spans="1:15" ht="30" customHeight="1" thickBot="1" x14ac:dyDescent="0.35">
      <c r="A1300" s="8">
        <v>43943.729548611111</v>
      </c>
      <c r="B1300" s="4" t="s">
        <v>9</v>
      </c>
      <c r="C1300" s="4"/>
      <c r="D1300" s="4"/>
      <c r="E1300" s="9">
        <v>47</v>
      </c>
      <c r="F1300" s="4" t="s">
        <v>10</v>
      </c>
      <c r="G1300" s="4" t="s">
        <v>24</v>
      </c>
      <c r="H1300" s="4"/>
      <c r="I1300" s="4"/>
      <c r="J1300" s="4"/>
      <c r="K1300" s="9" t="s">
        <v>1205</v>
      </c>
      <c r="L1300" s="10">
        <v>43943</v>
      </c>
      <c r="M1300" s="4"/>
      <c r="N1300" s="1">
        <v>1</v>
      </c>
      <c r="O1300" s="4"/>
    </row>
    <row r="1301" spans="1:15" ht="30" customHeight="1" thickBot="1" x14ac:dyDescent="0.35">
      <c r="A1301" s="8">
        <v>43943.730462962965</v>
      </c>
      <c r="B1301" s="4" t="s">
        <v>9</v>
      </c>
      <c r="C1301" s="4"/>
      <c r="D1301" s="4"/>
      <c r="E1301" s="9">
        <v>28</v>
      </c>
      <c r="F1301" s="4" t="s">
        <v>10</v>
      </c>
      <c r="G1301" s="4" t="s">
        <v>10</v>
      </c>
      <c r="H1301" s="4"/>
      <c r="I1301" s="4"/>
      <c r="J1301" s="4"/>
      <c r="K1301" s="9" t="s">
        <v>1206</v>
      </c>
      <c r="L1301" s="10">
        <v>43943</v>
      </c>
      <c r="M1301" s="4"/>
      <c r="N1301" s="1">
        <v>1</v>
      </c>
      <c r="O1301" s="4"/>
    </row>
    <row r="1302" spans="1:15" ht="30" customHeight="1" thickBot="1" x14ac:dyDescent="0.35">
      <c r="A1302" s="8">
        <v>43943.730682870373</v>
      </c>
      <c r="B1302" s="4" t="s">
        <v>9</v>
      </c>
      <c r="C1302" s="4"/>
      <c r="D1302" s="4"/>
      <c r="E1302" s="9">
        <v>10</v>
      </c>
      <c r="F1302" s="4" t="s">
        <v>14</v>
      </c>
      <c r="G1302" s="4"/>
      <c r="H1302" s="4"/>
      <c r="I1302" s="4" t="s">
        <v>14</v>
      </c>
      <c r="J1302" s="4"/>
      <c r="K1302" s="4" t="s">
        <v>99</v>
      </c>
      <c r="L1302" s="10">
        <v>43943</v>
      </c>
      <c r="M1302" s="4"/>
      <c r="N1302" s="1">
        <v>119</v>
      </c>
      <c r="O1302" s="4"/>
    </row>
    <row r="1303" spans="1:15" ht="30" customHeight="1" thickBot="1" x14ac:dyDescent="0.35">
      <c r="A1303" s="8">
        <v>43943.730983796297</v>
      </c>
      <c r="B1303" s="4" t="s">
        <v>9</v>
      </c>
      <c r="C1303" s="4"/>
      <c r="D1303" s="4"/>
      <c r="E1303" s="9">
        <v>40</v>
      </c>
      <c r="F1303" s="4" t="s">
        <v>14</v>
      </c>
      <c r="G1303" s="4"/>
      <c r="H1303" s="4"/>
      <c r="I1303" s="4" t="s">
        <v>14</v>
      </c>
      <c r="J1303" s="4"/>
      <c r="K1303" s="9" t="s">
        <v>1207</v>
      </c>
      <c r="L1303" s="10">
        <v>43943</v>
      </c>
      <c r="M1303" s="4"/>
      <c r="N1303" s="1">
        <v>1</v>
      </c>
      <c r="O1303" s="4"/>
    </row>
    <row r="1304" spans="1:15" ht="30" customHeight="1" thickBot="1" x14ac:dyDescent="0.35">
      <c r="A1304" s="8">
        <v>43943.731458333335</v>
      </c>
      <c r="B1304" s="4" t="s">
        <v>9</v>
      </c>
      <c r="C1304" s="4"/>
      <c r="D1304" s="4"/>
      <c r="E1304" s="9">
        <v>1420</v>
      </c>
      <c r="F1304" s="4" t="s">
        <v>10</v>
      </c>
      <c r="G1304" s="4" t="s">
        <v>10</v>
      </c>
      <c r="H1304" s="4"/>
      <c r="I1304" s="4"/>
      <c r="J1304" s="4"/>
      <c r="K1304" s="9" t="s">
        <v>1208</v>
      </c>
      <c r="L1304" s="10">
        <v>43943</v>
      </c>
      <c r="M1304" s="4"/>
      <c r="N1304" s="1">
        <v>1</v>
      </c>
      <c r="O1304" s="4"/>
    </row>
    <row r="1305" spans="1:15" ht="30" customHeight="1" thickBot="1" x14ac:dyDescent="0.35">
      <c r="A1305" s="8">
        <v>43943.731921296298</v>
      </c>
      <c r="B1305" s="4" t="s">
        <v>9</v>
      </c>
      <c r="C1305" s="4"/>
      <c r="D1305" s="4"/>
      <c r="E1305" s="9">
        <v>23.7</v>
      </c>
      <c r="F1305" s="4" t="s">
        <v>10</v>
      </c>
      <c r="G1305" s="4" t="s">
        <v>10</v>
      </c>
      <c r="H1305" s="4"/>
      <c r="I1305" s="4"/>
      <c r="J1305" s="4"/>
      <c r="K1305" s="9" t="s">
        <v>1209</v>
      </c>
      <c r="L1305" s="10">
        <v>43937</v>
      </c>
      <c r="M1305" s="4"/>
      <c r="N1305" s="1">
        <v>1</v>
      </c>
      <c r="O1305" s="4"/>
    </row>
    <row r="1306" spans="1:15" ht="30" customHeight="1" thickBot="1" x14ac:dyDescent="0.35">
      <c r="A1306" s="8">
        <v>43943.732245370367</v>
      </c>
      <c r="B1306" s="4" t="s">
        <v>9</v>
      </c>
      <c r="C1306" s="4"/>
      <c r="D1306" s="4"/>
      <c r="E1306" s="9">
        <v>112</v>
      </c>
      <c r="F1306" s="4" t="s">
        <v>10</v>
      </c>
      <c r="G1306" s="4" t="s">
        <v>10</v>
      </c>
      <c r="H1306" s="4"/>
      <c r="I1306" s="4"/>
      <c r="J1306" s="4"/>
      <c r="K1306" s="9" t="s">
        <v>1210</v>
      </c>
      <c r="L1306" s="10">
        <v>43937</v>
      </c>
      <c r="M1306" s="4"/>
      <c r="N1306" s="1">
        <v>1</v>
      </c>
      <c r="O1306" s="4"/>
    </row>
    <row r="1307" spans="1:15" ht="30" customHeight="1" thickBot="1" x14ac:dyDescent="0.35">
      <c r="A1307" s="8">
        <v>43943.732754629629</v>
      </c>
      <c r="B1307" s="4" t="s">
        <v>9</v>
      </c>
      <c r="C1307" s="4"/>
      <c r="D1307" s="4"/>
      <c r="E1307" s="9">
        <v>35</v>
      </c>
      <c r="F1307" s="4" t="s">
        <v>10</v>
      </c>
      <c r="G1307" s="4" t="s">
        <v>24</v>
      </c>
      <c r="H1307" s="4"/>
      <c r="I1307" s="4"/>
      <c r="J1307" s="4"/>
      <c r="K1307" s="9" t="s">
        <v>1211</v>
      </c>
      <c r="L1307" s="10">
        <v>43937</v>
      </c>
      <c r="M1307" s="4"/>
      <c r="N1307" s="1">
        <v>1</v>
      </c>
      <c r="O1307" s="4"/>
    </row>
    <row r="1308" spans="1:15" ht="30" customHeight="1" thickBot="1" x14ac:dyDescent="0.35">
      <c r="A1308" s="8">
        <v>43943.733090277776</v>
      </c>
      <c r="B1308" s="4" t="s">
        <v>9</v>
      </c>
      <c r="C1308" s="4"/>
      <c r="D1308" s="4"/>
      <c r="E1308" s="9">
        <v>150</v>
      </c>
      <c r="F1308" s="4" t="s">
        <v>10</v>
      </c>
      <c r="G1308" s="4" t="s">
        <v>10</v>
      </c>
      <c r="H1308" s="4"/>
      <c r="I1308" s="4"/>
      <c r="J1308" s="4"/>
      <c r="K1308" s="9" t="s">
        <v>1212</v>
      </c>
      <c r="L1308" s="10">
        <v>43936</v>
      </c>
      <c r="M1308" s="4"/>
      <c r="N1308" s="1">
        <v>1</v>
      </c>
      <c r="O1308" s="4"/>
    </row>
    <row r="1309" spans="1:15" ht="30" customHeight="1" thickBot="1" x14ac:dyDescent="0.35">
      <c r="A1309" s="8">
        <v>43943.733541666668</v>
      </c>
      <c r="B1309" s="4" t="s">
        <v>9</v>
      </c>
      <c r="C1309" s="4"/>
      <c r="D1309" s="4"/>
      <c r="E1309" s="9">
        <v>236</v>
      </c>
      <c r="F1309" s="4" t="s">
        <v>14</v>
      </c>
      <c r="G1309" s="4"/>
      <c r="H1309" s="4"/>
      <c r="I1309" s="4" t="s">
        <v>14</v>
      </c>
      <c r="J1309" s="4"/>
      <c r="K1309" s="9" t="s">
        <v>1213</v>
      </c>
      <c r="L1309" s="10">
        <v>43933</v>
      </c>
      <c r="M1309" s="4"/>
      <c r="N1309" s="1">
        <v>1</v>
      </c>
      <c r="O1309" s="4"/>
    </row>
    <row r="1310" spans="1:15" ht="30" customHeight="1" thickBot="1" x14ac:dyDescent="0.35">
      <c r="A1310" s="8">
        <v>43943.733923611115</v>
      </c>
      <c r="B1310" s="4" t="s">
        <v>9</v>
      </c>
      <c r="C1310" s="4"/>
      <c r="D1310" s="4"/>
      <c r="E1310" s="9">
        <v>237</v>
      </c>
      <c r="F1310" s="4" t="s">
        <v>14</v>
      </c>
      <c r="G1310" s="4"/>
      <c r="H1310" s="4"/>
      <c r="I1310" s="4" t="s">
        <v>14</v>
      </c>
      <c r="J1310" s="4"/>
      <c r="K1310" s="9" t="s">
        <v>1214</v>
      </c>
      <c r="L1310" s="10">
        <v>43933</v>
      </c>
      <c r="M1310" s="4"/>
      <c r="N1310" s="1">
        <v>1</v>
      </c>
      <c r="O1310" s="4"/>
    </row>
    <row r="1311" spans="1:15" ht="30" customHeight="1" thickBot="1" x14ac:dyDescent="0.35">
      <c r="A1311" s="8">
        <v>43943.735000000001</v>
      </c>
      <c r="B1311" s="4" t="s">
        <v>9</v>
      </c>
      <c r="C1311" s="4"/>
      <c r="D1311" s="4"/>
      <c r="E1311" s="9">
        <v>14</v>
      </c>
      <c r="F1311" s="4" t="s">
        <v>10</v>
      </c>
      <c r="G1311" s="4" t="s">
        <v>10</v>
      </c>
      <c r="H1311" s="4"/>
      <c r="I1311" s="4"/>
      <c r="J1311" s="4"/>
      <c r="K1311" s="4" t="s">
        <v>99</v>
      </c>
      <c r="L1311" s="10">
        <v>43943</v>
      </c>
      <c r="M1311" s="4"/>
      <c r="N1311" s="1">
        <v>119</v>
      </c>
      <c r="O1311" s="4"/>
    </row>
    <row r="1312" spans="1:15" ht="30" customHeight="1" thickBot="1" x14ac:dyDescent="0.35">
      <c r="A1312" s="8">
        <v>43943.735196759262</v>
      </c>
      <c r="B1312" s="4" t="s">
        <v>9</v>
      </c>
      <c r="C1312" s="4"/>
      <c r="D1312" s="4"/>
      <c r="E1312" s="9">
        <v>7</v>
      </c>
      <c r="F1312" s="4" t="s">
        <v>14</v>
      </c>
      <c r="G1312" s="4"/>
      <c r="H1312" s="4"/>
      <c r="I1312" s="4" t="s">
        <v>14</v>
      </c>
      <c r="J1312" s="4"/>
      <c r="K1312" s="4" t="s">
        <v>99</v>
      </c>
      <c r="L1312" s="10">
        <v>43943</v>
      </c>
      <c r="M1312" s="4"/>
      <c r="N1312" s="1">
        <v>119</v>
      </c>
      <c r="O1312" s="4"/>
    </row>
    <row r="1313" spans="1:15" ht="30" customHeight="1" thickBot="1" x14ac:dyDescent="0.35">
      <c r="A1313" s="8">
        <v>43943.735717592594</v>
      </c>
      <c r="B1313" s="4" t="s">
        <v>9</v>
      </c>
      <c r="C1313" s="4"/>
      <c r="D1313" s="4"/>
      <c r="E1313" s="9">
        <v>41</v>
      </c>
      <c r="F1313" s="4" t="s">
        <v>10</v>
      </c>
      <c r="G1313" s="4" t="s">
        <v>10</v>
      </c>
      <c r="H1313" s="4"/>
      <c r="I1313" s="4"/>
      <c r="J1313" s="4"/>
      <c r="K1313" s="9" t="s">
        <v>1215</v>
      </c>
      <c r="L1313" s="10">
        <v>43942</v>
      </c>
      <c r="M1313" s="4"/>
      <c r="N1313" s="1">
        <v>1</v>
      </c>
      <c r="O1313" s="4"/>
    </row>
    <row r="1314" spans="1:15" ht="30" customHeight="1" thickBot="1" x14ac:dyDescent="0.35">
      <c r="A1314" s="8">
        <v>43943.736157407409</v>
      </c>
      <c r="B1314" s="4" t="s">
        <v>9</v>
      </c>
      <c r="C1314" s="4"/>
      <c r="D1314" s="4"/>
      <c r="E1314" s="9">
        <v>61</v>
      </c>
      <c r="F1314" s="4" t="s">
        <v>14</v>
      </c>
      <c r="G1314" s="4"/>
      <c r="H1314" s="4"/>
      <c r="I1314" s="4" t="s">
        <v>14</v>
      </c>
      <c r="J1314" s="4"/>
      <c r="K1314" s="9" t="s">
        <v>1216</v>
      </c>
      <c r="L1314" s="10">
        <v>43942</v>
      </c>
      <c r="M1314" s="4"/>
      <c r="N1314" s="1">
        <v>1</v>
      </c>
      <c r="O1314" s="4"/>
    </row>
    <row r="1315" spans="1:15" ht="30" customHeight="1" thickBot="1" x14ac:dyDescent="0.35">
      <c r="A1315" s="8">
        <v>43943.738020833334</v>
      </c>
      <c r="B1315" s="4" t="s">
        <v>9</v>
      </c>
      <c r="C1315" s="4"/>
      <c r="D1315" s="4"/>
      <c r="E1315" s="9">
        <v>1099</v>
      </c>
      <c r="F1315" s="4" t="s">
        <v>14</v>
      </c>
      <c r="G1315" s="4"/>
      <c r="H1315" s="4"/>
      <c r="I1315" s="4" t="s">
        <v>77</v>
      </c>
      <c r="J1315" s="4"/>
      <c r="K1315" s="12" t="s">
        <v>1217</v>
      </c>
      <c r="L1315" s="10">
        <v>43933</v>
      </c>
      <c r="M1315" s="4"/>
      <c r="N1315" s="1">
        <v>1</v>
      </c>
      <c r="O1315" s="4"/>
    </row>
    <row r="1316" spans="1:15" ht="30" customHeight="1" thickBot="1" x14ac:dyDescent="0.35">
      <c r="A1316" s="8">
        <v>43943.739525462966</v>
      </c>
      <c r="B1316" s="4" t="s">
        <v>9</v>
      </c>
      <c r="C1316" s="4"/>
      <c r="D1316" s="4"/>
      <c r="E1316" s="9">
        <v>45</v>
      </c>
      <c r="F1316" s="4" t="s">
        <v>14</v>
      </c>
      <c r="G1316" s="4"/>
      <c r="H1316" s="4"/>
      <c r="I1316" s="4" t="s">
        <v>14</v>
      </c>
      <c r="J1316" s="4"/>
      <c r="K1316" s="9" t="s">
        <v>1218</v>
      </c>
      <c r="L1316" s="10">
        <v>43921</v>
      </c>
      <c r="M1316" s="4"/>
      <c r="N1316" s="1">
        <v>1</v>
      </c>
      <c r="O1316" s="4"/>
    </row>
    <row r="1317" spans="1:15" ht="30" customHeight="1" thickBot="1" x14ac:dyDescent="0.35">
      <c r="A1317" s="8">
        <v>43943.740324074075</v>
      </c>
      <c r="B1317" s="4" t="s">
        <v>17</v>
      </c>
      <c r="C1317" s="9">
        <v>17500</v>
      </c>
      <c r="D1317" s="4" t="s">
        <v>55</v>
      </c>
      <c r="E1317" s="4"/>
      <c r="F1317" s="4"/>
      <c r="G1317" s="4"/>
      <c r="H1317" s="4"/>
      <c r="I1317" s="4"/>
      <c r="J1317" s="4"/>
      <c r="K1317" s="4" t="s">
        <v>99</v>
      </c>
      <c r="L1317" s="10">
        <v>43922</v>
      </c>
      <c r="M1317" s="4"/>
      <c r="N1317" s="1">
        <v>119</v>
      </c>
      <c r="O1317" s="4"/>
    </row>
    <row r="1318" spans="1:15" ht="30" customHeight="1" thickBot="1" x14ac:dyDescent="0.35">
      <c r="A1318" s="8">
        <v>43943.740937499999</v>
      </c>
      <c r="B1318" s="4" t="s">
        <v>17</v>
      </c>
      <c r="C1318" s="9">
        <v>991</v>
      </c>
      <c r="D1318" s="9" t="s">
        <v>750</v>
      </c>
      <c r="E1318" s="4"/>
      <c r="F1318" s="4"/>
      <c r="G1318" s="4"/>
      <c r="H1318" s="4"/>
      <c r="I1318" s="4"/>
      <c r="J1318" s="4"/>
      <c r="K1318" s="9" t="s">
        <v>1219</v>
      </c>
      <c r="L1318" s="10">
        <v>43930</v>
      </c>
      <c r="M1318" s="4"/>
      <c r="N1318" s="1">
        <v>1</v>
      </c>
      <c r="O1318" s="4"/>
    </row>
    <row r="1319" spans="1:15" ht="30" customHeight="1" thickBot="1" x14ac:dyDescent="0.35">
      <c r="A1319" s="8">
        <v>43945.90896990741</v>
      </c>
      <c r="B1319" s="4" t="s">
        <v>9</v>
      </c>
      <c r="C1319" s="4"/>
      <c r="D1319" s="4"/>
      <c r="E1319" s="9">
        <v>88.95</v>
      </c>
      <c r="F1319" s="4" t="s">
        <v>20</v>
      </c>
      <c r="G1319" s="4"/>
      <c r="H1319" s="4" t="s">
        <v>306</v>
      </c>
      <c r="I1319" s="4"/>
      <c r="J1319" s="4"/>
      <c r="K1319" s="9" t="s">
        <v>1220</v>
      </c>
      <c r="L1319" s="10">
        <v>43945</v>
      </c>
      <c r="M1319" s="4"/>
      <c r="N1319" s="1">
        <v>1</v>
      </c>
      <c r="O1319" s="4"/>
    </row>
    <row r="1320" spans="1:15" ht="30" customHeight="1" thickBot="1" x14ac:dyDescent="0.35">
      <c r="A1320" s="8">
        <v>43945.90929398148</v>
      </c>
      <c r="B1320" s="4" t="s">
        <v>9</v>
      </c>
      <c r="C1320" s="4"/>
      <c r="D1320" s="4"/>
      <c r="E1320" s="9">
        <v>10</v>
      </c>
      <c r="F1320" s="4" t="s">
        <v>10</v>
      </c>
      <c r="G1320" s="4" t="s">
        <v>10</v>
      </c>
      <c r="H1320" s="4"/>
      <c r="I1320" s="4"/>
      <c r="J1320" s="4"/>
      <c r="K1320" s="9" t="s">
        <v>1221</v>
      </c>
      <c r="L1320" s="10">
        <v>43945</v>
      </c>
      <c r="M1320" s="4"/>
      <c r="N1320" s="1">
        <v>1</v>
      </c>
      <c r="O1320" s="4"/>
    </row>
    <row r="1321" spans="1:15" ht="30" customHeight="1" thickBot="1" x14ac:dyDescent="0.35">
      <c r="A1321" s="8">
        <v>43945.909629629627</v>
      </c>
      <c r="B1321" s="4" t="s">
        <v>9</v>
      </c>
      <c r="C1321" s="4"/>
      <c r="D1321" s="4"/>
      <c r="E1321" s="9">
        <v>60.62</v>
      </c>
      <c r="F1321" s="4" t="s">
        <v>10</v>
      </c>
      <c r="G1321" s="4" t="s">
        <v>10</v>
      </c>
      <c r="H1321" s="4"/>
      <c r="I1321" s="4"/>
      <c r="J1321" s="4"/>
      <c r="K1321" s="9" t="s">
        <v>1222</v>
      </c>
      <c r="L1321" s="10">
        <v>43945</v>
      </c>
      <c r="M1321" s="4"/>
      <c r="N1321" s="1">
        <v>1</v>
      </c>
      <c r="O1321" s="4"/>
    </row>
    <row r="1322" spans="1:15" ht="30" customHeight="1" thickBot="1" x14ac:dyDescent="0.35">
      <c r="A1322" s="8">
        <v>43945.90996527778</v>
      </c>
      <c r="B1322" s="4" t="s">
        <v>9</v>
      </c>
      <c r="C1322" s="4"/>
      <c r="D1322" s="4"/>
      <c r="E1322" s="9">
        <v>72</v>
      </c>
      <c r="F1322" s="4" t="s">
        <v>14</v>
      </c>
      <c r="G1322" s="4"/>
      <c r="H1322" s="4"/>
      <c r="I1322" s="4" t="s">
        <v>14</v>
      </c>
      <c r="J1322" s="4"/>
      <c r="K1322" s="9" t="s">
        <v>1223</v>
      </c>
      <c r="L1322" s="10">
        <v>43945</v>
      </c>
      <c r="M1322" s="4"/>
      <c r="N1322" s="1">
        <v>1</v>
      </c>
      <c r="O1322" s="4"/>
    </row>
    <row r="1323" spans="1:15" ht="30" customHeight="1" thickBot="1" x14ac:dyDescent="0.35">
      <c r="A1323" s="8">
        <v>43946.99728009259</v>
      </c>
      <c r="B1323" s="4" t="s">
        <v>9</v>
      </c>
      <c r="C1323" s="4"/>
      <c r="D1323" s="4"/>
      <c r="E1323" s="9">
        <v>37</v>
      </c>
      <c r="F1323" s="4" t="s">
        <v>10</v>
      </c>
      <c r="G1323" s="4" t="s">
        <v>24</v>
      </c>
      <c r="H1323" s="4"/>
      <c r="I1323" s="4"/>
      <c r="J1323" s="4"/>
      <c r="K1323" s="9" t="s">
        <v>1224</v>
      </c>
      <c r="L1323" s="10">
        <v>43946</v>
      </c>
      <c r="M1323" s="4"/>
      <c r="N1323" s="1">
        <v>1</v>
      </c>
      <c r="O1323" s="4"/>
    </row>
    <row r="1324" spans="1:15" ht="30" customHeight="1" thickBot="1" x14ac:dyDescent="0.35">
      <c r="A1324" s="8">
        <v>43946.997662037036</v>
      </c>
      <c r="B1324" s="4" t="s">
        <v>9</v>
      </c>
      <c r="C1324" s="4"/>
      <c r="D1324" s="4"/>
      <c r="E1324" s="9">
        <v>35</v>
      </c>
      <c r="F1324" s="4" t="s">
        <v>14</v>
      </c>
      <c r="G1324" s="4"/>
      <c r="H1324" s="4"/>
      <c r="I1324" s="4" t="s">
        <v>254</v>
      </c>
      <c r="J1324" s="4"/>
      <c r="K1324" s="9" t="s">
        <v>1225</v>
      </c>
      <c r="L1324" s="10">
        <v>43946</v>
      </c>
      <c r="M1324" s="4"/>
      <c r="N1324" s="1">
        <v>1</v>
      </c>
      <c r="O1324" s="4"/>
    </row>
    <row r="1325" spans="1:15" ht="30" customHeight="1" thickBot="1" x14ac:dyDescent="0.35">
      <c r="A1325" s="8">
        <v>43946.998599537037</v>
      </c>
      <c r="B1325" s="4" t="s">
        <v>9</v>
      </c>
      <c r="C1325" s="4"/>
      <c r="D1325" s="4"/>
      <c r="E1325" s="9">
        <v>35</v>
      </c>
      <c r="F1325" s="4" t="s">
        <v>14</v>
      </c>
      <c r="G1325" s="4"/>
      <c r="H1325" s="4"/>
      <c r="I1325" s="4" t="s">
        <v>14</v>
      </c>
      <c r="J1325" s="4"/>
      <c r="K1325" s="9" t="s">
        <v>1226</v>
      </c>
      <c r="L1325" s="10">
        <v>43946</v>
      </c>
      <c r="M1325" s="4"/>
      <c r="N1325" s="1">
        <v>1</v>
      </c>
      <c r="O1325" s="4"/>
    </row>
    <row r="1326" spans="1:15" ht="30" customHeight="1" thickBot="1" x14ac:dyDescent="0.35">
      <c r="A1326" s="8">
        <v>43946.999398148146</v>
      </c>
      <c r="B1326" s="4" t="s">
        <v>9</v>
      </c>
      <c r="C1326" s="4"/>
      <c r="D1326" s="4"/>
      <c r="E1326" s="9">
        <v>73</v>
      </c>
      <c r="F1326" s="4" t="s">
        <v>14</v>
      </c>
      <c r="G1326" s="4"/>
      <c r="H1326" s="4"/>
      <c r="I1326" s="4" t="s">
        <v>14</v>
      </c>
      <c r="J1326" s="4"/>
      <c r="K1326" s="9" t="s">
        <v>1227</v>
      </c>
      <c r="L1326" s="10">
        <v>43946</v>
      </c>
      <c r="M1326" s="4"/>
      <c r="N1326" s="1">
        <v>1</v>
      </c>
      <c r="O1326" s="4"/>
    </row>
    <row r="1327" spans="1:15" ht="30" customHeight="1" thickBot="1" x14ac:dyDescent="0.35">
      <c r="A1327" s="8">
        <v>43946.999872685185</v>
      </c>
      <c r="B1327" s="4" t="s">
        <v>9</v>
      </c>
      <c r="C1327" s="4"/>
      <c r="D1327" s="4"/>
      <c r="E1327" s="9">
        <v>22.69</v>
      </c>
      <c r="F1327" s="4" t="s">
        <v>10</v>
      </c>
      <c r="G1327" s="4" t="s">
        <v>10</v>
      </c>
      <c r="H1327" s="4"/>
      <c r="I1327" s="4"/>
      <c r="J1327" s="4"/>
      <c r="K1327" s="9" t="s">
        <v>1228</v>
      </c>
      <c r="L1327" s="10">
        <v>43945</v>
      </c>
      <c r="M1327" s="4"/>
      <c r="N1327" s="1">
        <v>1</v>
      </c>
      <c r="O1327" s="4"/>
    </row>
    <row r="1328" spans="1:15" ht="30" customHeight="1" thickBot="1" x14ac:dyDescent="0.35">
      <c r="A1328" s="8">
        <v>43947.000185185185</v>
      </c>
      <c r="B1328" s="4" t="s">
        <v>9</v>
      </c>
      <c r="C1328" s="4"/>
      <c r="D1328" s="4"/>
      <c r="E1328" s="9">
        <v>100</v>
      </c>
      <c r="F1328" s="4" t="s">
        <v>20</v>
      </c>
      <c r="G1328" s="4"/>
      <c r="H1328" s="4" t="s">
        <v>110</v>
      </c>
      <c r="I1328" s="4"/>
      <c r="J1328" s="4"/>
      <c r="K1328" s="9" t="s">
        <v>1229</v>
      </c>
      <c r="L1328" s="10">
        <v>43945</v>
      </c>
      <c r="M1328" s="4"/>
      <c r="N1328" s="1">
        <v>1</v>
      </c>
      <c r="O1328" s="4"/>
    </row>
    <row r="1329" spans="1:15" ht="30" customHeight="1" thickBot="1" x14ac:dyDescent="0.35">
      <c r="A1329" s="8">
        <v>43947.000717592593</v>
      </c>
      <c r="B1329" s="4" t="s">
        <v>9</v>
      </c>
      <c r="C1329" s="4"/>
      <c r="D1329" s="4"/>
      <c r="E1329" s="9">
        <v>27.1</v>
      </c>
      <c r="F1329" s="4" t="s">
        <v>10</v>
      </c>
      <c r="G1329" s="4" t="s">
        <v>10</v>
      </c>
      <c r="H1329" s="4"/>
      <c r="I1329" s="4"/>
      <c r="J1329" s="4"/>
      <c r="K1329" s="9" t="s">
        <v>1230</v>
      </c>
      <c r="L1329" s="10">
        <v>43944</v>
      </c>
      <c r="M1329" s="4"/>
      <c r="N1329" s="1">
        <v>1</v>
      </c>
      <c r="O1329" s="4"/>
    </row>
    <row r="1330" spans="1:15" ht="30" customHeight="1" thickBot="1" x14ac:dyDescent="0.35">
      <c r="A1330" s="8">
        <v>43947.00105324074</v>
      </c>
      <c r="B1330" s="4" t="s">
        <v>9</v>
      </c>
      <c r="C1330" s="4"/>
      <c r="D1330" s="4"/>
      <c r="E1330" s="9">
        <v>2.1</v>
      </c>
      <c r="F1330" s="4" t="s">
        <v>10</v>
      </c>
      <c r="G1330" s="4" t="s">
        <v>10</v>
      </c>
      <c r="H1330" s="4"/>
      <c r="I1330" s="4"/>
      <c r="J1330" s="4"/>
      <c r="K1330" s="9" t="s">
        <v>1231</v>
      </c>
      <c r="L1330" s="10">
        <v>43944</v>
      </c>
      <c r="M1330" s="4"/>
      <c r="N1330" s="1">
        <v>1</v>
      </c>
      <c r="O1330" s="4"/>
    </row>
    <row r="1331" spans="1:15" ht="30" customHeight="1" thickBot="1" x14ac:dyDescent="0.35">
      <c r="A1331" s="8">
        <v>43947.00304398148</v>
      </c>
      <c r="B1331" s="4" t="s">
        <v>9</v>
      </c>
      <c r="C1331" s="4"/>
      <c r="D1331" s="4"/>
      <c r="E1331" s="9">
        <v>52.5</v>
      </c>
      <c r="F1331" s="4" t="s">
        <v>10</v>
      </c>
      <c r="G1331" s="4" t="s">
        <v>10</v>
      </c>
      <c r="H1331" s="4"/>
      <c r="I1331" s="4"/>
      <c r="J1331" s="4"/>
      <c r="K1331" s="9" t="s">
        <v>1232</v>
      </c>
      <c r="L1331" s="10">
        <v>43944</v>
      </c>
      <c r="M1331" s="4"/>
      <c r="N1331" s="1">
        <v>1</v>
      </c>
      <c r="O1331" s="4"/>
    </row>
    <row r="1332" spans="1:15" ht="30" customHeight="1" thickBot="1" x14ac:dyDescent="0.35">
      <c r="A1332" s="8">
        <v>43947.003750000003</v>
      </c>
      <c r="B1332" s="4" t="s">
        <v>9</v>
      </c>
      <c r="C1332" s="4"/>
      <c r="D1332" s="4"/>
      <c r="E1332" s="9">
        <v>21</v>
      </c>
      <c r="F1332" s="4" t="s">
        <v>10</v>
      </c>
      <c r="G1332" s="4" t="s">
        <v>10</v>
      </c>
      <c r="H1332" s="4"/>
      <c r="I1332" s="4"/>
      <c r="J1332" s="4"/>
      <c r="K1332" s="9" t="s">
        <v>1233</v>
      </c>
      <c r="L1332" s="10">
        <v>43944</v>
      </c>
      <c r="M1332" s="4"/>
      <c r="N1332" s="1">
        <v>1</v>
      </c>
      <c r="O1332" s="4"/>
    </row>
    <row r="1333" spans="1:15" ht="30" customHeight="1" thickBot="1" x14ac:dyDescent="0.35">
      <c r="A1333" s="8">
        <v>43947.004351851851</v>
      </c>
      <c r="B1333" s="4" t="s">
        <v>9</v>
      </c>
      <c r="C1333" s="4"/>
      <c r="D1333" s="4"/>
      <c r="E1333" s="9">
        <v>57.85</v>
      </c>
      <c r="F1333" s="4" t="s">
        <v>20</v>
      </c>
      <c r="G1333" s="4"/>
      <c r="H1333" s="4" t="s">
        <v>306</v>
      </c>
      <c r="I1333" s="4"/>
      <c r="J1333" s="4"/>
      <c r="K1333" s="9" t="s">
        <v>1234</v>
      </c>
      <c r="L1333" s="10">
        <v>43944</v>
      </c>
      <c r="M1333" s="4"/>
      <c r="N1333" s="1">
        <v>1</v>
      </c>
      <c r="O1333" s="4"/>
    </row>
    <row r="1334" spans="1:15" ht="30" customHeight="1" thickBot="1" x14ac:dyDescent="0.35">
      <c r="A1334" s="8">
        <v>43948.985034722224</v>
      </c>
      <c r="B1334" s="4" t="s">
        <v>9</v>
      </c>
      <c r="C1334" s="4"/>
      <c r="D1334" s="4"/>
      <c r="E1334" s="9">
        <v>66</v>
      </c>
      <c r="F1334" s="4" t="s">
        <v>14</v>
      </c>
      <c r="G1334" s="4"/>
      <c r="H1334" s="4"/>
      <c r="I1334" s="4" t="s">
        <v>14</v>
      </c>
      <c r="J1334" s="4"/>
      <c r="K1334" s="9">
        <v>66</v>
      </c>
      <c r="L1334" s="10">
        <v>43948</v>
      </c>
      <c r="M1334" s="4"/>
      <c r="N1334" s="1">
        <v>1</v>
      </c>
      <c r="O1334" s="4"/>
    </row>
    <row r="1335" spans="1:15" ht="30" customHeight="1" thickBot="1" x14ac:dyDescent="0.35">
      <c r="A1335" s="8">
        <v>43948.985520833332</v>
      </c>
      <c r="B1335" s="4" t="s">
        <v>9</v>
      </c>
      <c r="C1335" s="4"/>
      <c r="D1335" s="4"/>
      <c r="E1335" s="9">
        <v>41</v>
      </c>
      <c r="F1335" s="4" t="s">
        <v>14</v>
      </c>
      <c r="G1335" s="4"/>
      <c r="H1335" s="4"/>
      <c r="I1335" s="4" t="s">
        <v>14</v>
      </c>
      <c r="J1335" s="4"/>
      <c r="K1335" s="9" t="s">
        <v>1235</v>
      </c>
      <c r="L1335" s="10">
        <v>43948</v>
      </c>
      <c r="M1335" s="4"/>
      <c r="N1335" s="1">
        <v>1</v>
      </c>
      <c r="O1335" s="4"/>
    </row>
    <row r="1336" spans="1:15" ht="30" customHeight="1" thickBot="1" x14ac:dyDescent="0.35">
      <c r="A1336" s="8">
        <v>43948.985902777778</v>
      </c>
      <c r="B1336" s="4" t="s">
        <v>9</v>
      </c>
      <c r="C1336" s="4"/>
      <c r="D1336" s="4"/>
      <c r="E1336" s="9">
        <v>37</v>
      </c>
      <c r="F1336" s="4" t="s">
        <v>10</v>
      </c>
      <c r="G1336" s="4" t="s">
        <v>24</v>
      </c>
      <c r="H1336" s="4"/>
      <c r="I1336" s="4"/>
      <c r="J1336" s="4"/>
      <c r="K1336" s="9" t="s">
        <v>1236</v>
      </c>
      <c r="L1336" s="10">
        <v>43947</v>
      </c>
      <c r="M1336" s="4"/>
      <c r="N1336" s="1">
        <v>1</v>
      </c>
      <c r="O1336" s="4"/>
    </row>
    <row r="1337" spans="1:15" ht="30" customHeight="1" thickBot="1" x14ac:dyDescent="0.35">
      <c r="A1337" s="8">
        <v>43948.986446759256</v>
      </c>
      <c r="B1337" s="4" t="s">
        <v>9</v>
      </c>
      <c r="C1337" s="4"/>
      <c r="D1337" s="4"/>
      <c r="E1337" s="9">
        <v>67.11</v>
      </c>
      <c r="F1337" s="4" t="s">
        <v>10</v>
      </c>
      <c r="G1337" s="4" t="s">
        <v>10</v>
      </c>
      <c r="H1337" s="4"/>
      <c r="I1337" s="4"/>
      <c r="J1337" s="4"/>
      <c r="K1337" s="9" t="s">
        <v>1237</v>
      </c>
      <c r="L1337" s="10">
        <v>43947</v>
      </c>
      <c r="M1337" s="4"/>
      <c r="N1337" s="1">
        <v>1</v>
      </c>
      <c r="O1337" s="4"/>
    </row>
    <row r="1338" spans="1:15" ht="30" customHeight="1" thickBot="1" x14ac:dyDescent="0.35">
      <c r="A1338" s="8">
        <v>43948.986805555556</v>
      </c>
      <c r="B1338" s="4" t="s">
        <v>9</v>
      </c>
      <c r="C1338" s="4"/>
      <c r="D1338" s="4"/>
      <c r="E1338" s="9">
        <v>82.83</v>
      </c>
      <c r="F1338" s="4" t="s">
        <v>10</v>
      </c>
      <c r="G1338" s="4" t="s">
        <v>10</v>
      </c>
      <c r="H1338" s="4"/>
      <c r="I1338" s="4"/>
      <c r="J1338" s="4"/>
      <c r="K1338" s="9" t="s">
        <v>1238</v>
      </c>
      <c r="L1338" s="10">
        <v>43947</v>
      </c>
      <c r="M1338" s="4"/>
      <c r="N1338" s="1">
        <v>1</v>
      </c>
      <c r="O1338" s="4"/>
    </row>
    <row r="1339" spans="1:15" ht="30" customHeight="1" thickBot="1" x14ac:dyDescent="0.35">
      <c r="A1339" s="8">
        <v>43948.98709490741</v>
      </c>
      <c r="B1339" s="4" t="s">
        <v>9</v>
      </c>
      <c r="C1339" s="4"/>
      <c r="D1339" s="4"/>
      <c r="E1339" s="9">
        <v>50</v>
      </c>
      <c r="F1339" s="4" t="s">
        <v>10</v>
      </c>
      <c r="G1339" s="4" t="s">
        <v>24</v>
      </c>
      <c r="H1339" s="4"/>
      <c r="I1339" s="4"/>
      <c r="J1339" s="4"/>
      <c r="K1339" s="9" t="s">
        <v>1239</v>
      </c>
      <c r="L1339" s="10">
        <v>43947</v>
      </c>
      <c r="M1339" s="4"/>
      <c r="N1339" s="1">
        <v>1</v>
      </c>
      <c r="O1339" s="4"/>
    </row>
    <row r="1340" spans="1:15" ht="30" customHeight="1" thickBot="1" x14ac:dyDescent="0.35">
      <c r="A1340" s="8">
        <v>43948.987638888888</v>
      </c>
      <c r="B1340" s="4" t="s">
        <v>9</v>
      </c>
      <c r="C1340" s="4"/>
      <c r="D1340" s="4"/>
      <c r="E1340" s="9">
        <v>58.69</v>
      </c>
      <c r="F1340" s="4" t="s">
        <v>14</v>
      </c>
      <c r="G1340" s="4"/>
      <c r="H1340" s="4"/>
      <c r="I1340" s="4" t="s">
        <v>14</v>
      </c>
      <c r="J1340" s="4"/>
      <c r="K1340" s="9">
        <v>23</v>
      </c>
      <c r="L1340" s="10">
        <v>43944</v>
      </c>
      <c r="M1340" s="4"/>
      <c r="N1340" s="1">
        <v>1</v>
      </c>
      <c r="O1340" s="4"/>
    </row>
    <row r="1341" spans="1:15" ht="30" customHeight="1" thickBot="1" x14ac:dyDescent="0.35">
      <c r="A1341" s="8">
        <v>43948.988182870373</v>
      </c>
      <c r="B1341" s="4" t="s">
        <v>9</v>
      </c>
      <c r="C1341" s="4"/>
      <c r="D1341" s="4"/>
      <c r="E1341" s="9">
        <v>70.72</v>
      </c>
      <c r="F1341" s="4" t="s">
        <v>14</v>
      </c>
      <c r="G1341" s="4"/>
      <c r="H1341" s="4"/>
      <c r="I1341" s="4" t="s">
        <v>14</v>
      </c>
      <c r="J1341" s="4"/>
      <c r="K1341" s="9" t="s">
        <v>1240</v>
      </c>
      <c r="L1341" s="10">
        <v>43944</v>
      </c>
      <c r="M1341" s="4"/>
      <c r="N1341" s="1">
        <v>1</v>
      </c>
      <c r="O1341" s="4"/>
    </row>
    <row r="1342" spans="1:15" ht="30" customHeight="1" thickBot="1" x14ac:dyDescent="0.35">
      <c r="A1342" s="8">
        <v>43949.880868055552</v>
      </c>
      <c r="B1342" s="4" t="s">
        <v>9</v>
      </c>
      <c r="C1342" s="4"/>
      <c r="D1342" s="4"/>
      <c r="E1342" s="9">
        <v>7.5</v>
      </c>
      <c r="F1342" s="4" t="s">
        <v>14</v>
      </c>
      <c r="G1342" s="4"/>
      <c r="H1342" s="4"/>
      <c r="I1342" s="4" t="s">
        <v>14</v>
      </c>
      <c r="J1342" s="4"/>
      <c r="K1342" s="9" t="s">
        <v>1241</v>
      </c>
      <c r="L1342" s="10">
        <v>43948</v>
      </c>
      <c r="M1342" s="4"/>
      <c r="N1342" s="1">
        <v>1</v>
      </c>
      <c r="O1342" s="4"/>
    </row>
    <row r="1343" spans="1:15" ht="30" customHeight="1" thickBot="1" x14ac:dyDescent="0.35">
      <c r="A1343" s="8">
        <v>43949.881249999999</v>
      </c>
      <c r="B1343" s="4" t="s">
        <v>9</v>
      </c>
      <c r="C1343" s="4"/>
      <c r="D1343" s="4"/>
      <c r="E1343" s="9">
        <v>12</v>
      </c>
      <c r="F1343" s="4" t="s">
        <v>20</v>
      </c>
      <c r="G1343" s="4"/>
      <c r="H1343" s="4" t="s">
        <v>45</v>
      </c>
      <c r="I1343" s="4"/>
      <c r="J1343" s="4"/>
      <c r="K1343" s="4" t="s">
        <v>99</v>
      </c>
      <c r="L1343" s="10">
        <v>43946</v>
      </c>
      <c r="M1343" s="4"/>
      <c r="N1343" s="1">
        <v>119</v>
      </c>
      <c r="O1343" s="4"/>
    </row>
    <row r="1344" spans="1:15" ht="30" customHeight="1" thickBot="1" x14ac:dyDescent="0.35">
      <c r="A1344" s="8">
        <v>43949.881585648145</v>
      </c>
      <c r="B1344" s="4" t="s">
        <v>9</v>
      </c>
      <c r="C1344" s="4"/>
      <c r="D1344" s="4"/>
      <c r="E1344" s="9">
        <v>105</v>
      </c>
      <c r="F1344" s="4" t="s">
        <v>20</v>
      </c>
      <c r="G1344" s="4"/>
      <c r="H1344" s="4" t="s">
        <v>30</v>
      </c>
      <c r="I1344" s="4"/>
      <c r="J1344" s="4"/>
      <c r="K1344" s="4" t="s">
        <v>1242</v>
      </c>
      <c r="L1344" s="10">
        <v>43949</v>
      </c>
      <c r="M1344" s="4"/>
      <c r="N1344" s="1">
        <v>1</v>
      </c>
      <c r="O1344" s="4"/>
    </row>
    <row r="1345" spans="1:15" ht="30" customHeight="1" thickBot="1" x14ac:dyDescent="0.35">
      <c r="A1345" s="8">
        <v>43949.881874999999</v>
      </c>
      <c r="B1345" s="4" t="s">
        <v>9</v>
      </c>
      <c r="C1345" s="4"/>
      <c r="D1345" s="4"/>
      <c r="E1345" s="9">
        <v>21</v>
      </c>
      <c r="F1345" s="4" t="s">
        <v>10</v>
      </c>
      <c r="G1345" s="4" t="s">
        <v>10</v>
      </c>
      <c r="H1345" s="4"/>
      <c r="I1345" s="4"/>
      <c r="J1345" s="4"/>
      <c r="K1345" s="4" t="s">
        <v>1243</v>
      </c>
      <c r="L1345" s="10">
        <v>43949</v>
      </c>
      <c r="M1345" s="4"/>
      <c r="N1345" s="1">
        <v>1</v>
      </c>
      <c r="O1345" s="4"/>
    </row>
    <row r="1346" spans="1:15" ht="30" customHeight="1" thickBot="1" x14ac:dyDescent="0.35">
      <c r="A1346" s="8">
        <v>43950.587152777778</v>
      </c>
      <c r="B1346" s="4" t="s">
        <v>9</v>
      </c>
      <c r="C1346" s="4"/>
      <c r="D1346" s="4"/>
      <c r="E1346" s="9">
        <v>33.81</v>
      </c>
      <c r="F1346" s="4" t="s">
        <v>14</v>
      </c>
      <c r="G1346" s="4"/>
      <c r="H1346" s="4"/>
      <c r="I1346" s="4" t="s">
        <v>14</v>
      </c>
      <c r="J1346" s="4"/>
      <c r="K1346" s="9" t="s">
        <v>1244</v>
      </c>
      <c r="L1346" s="10">
        <v>43949</v>
      </c>
      <c r="M1346" s="4"/>
      <c r="N1346" s="1">
        <v>1</v>
      </c>
      <c r="O1346" s="4"/>
    </row>
    <row r="1347" spans="1:15" ht="30" customHeight="1" thickBot="1" x14ac:dyDescent="0.35">
      <c r="A1347" s="8">
        <v>43950.733078703706</v>
      </c>
      <c r="B1347" s="4" t="s">
        <v>9</v>
      </c>
      <c r="C1347" s="4"/>
      <c r="D1347" s="4"/>
      <c r="E1347" s="9">
        <v>670.93</v>
      </c>
      <c r="F1347" s="4" t="s">
        <v>20</v>
      </c>
      <c r="G1347" s="4"/>
      <c r="H1347" s="4" t="s">
        <v>110</v>
      </c>
      <c r="I1347" s="4"/>
      <c r="J1347" s="4"/>
      <c r="K1347" s="12" t="s">
        <v>1245</v>
      </c>
      <c r="L1347" s="10">
        <v>43949</v>
      </c>
      <c r="M1347" s="4"/>
      <c r="N1347" s="1">
        <v>1</v>
      </c>
      <c r="O1347" s="4"/>
    </row>
    <row r="1348" spans="1:15" ht="30" customHeight="1" thickBot="1" x14ac:dyDescent="0.35">
      <c r="A1348" s="8">
        <v>43950.733958333331</v>
      </c>
      <c r="B1348" s="4" t="s">
        <v>9</v>
      </c>
      <c r="C1348" s="4"/>
      <c r="D1348" s="4"/>
      <c r="E1348" s="9">
        <v>102.86</v>
      </c>
      <c r="F1348" s="4" t="s">
        <v>10</v>
      </c>
      <c r="G1348" s="4" t="s">
        <v>10</v>
      </c>
      <c r="H1348" s="4"/>
      <c r="I1348" s="4"/>
      <c r="J1348" s="4"/>
      <c r="K1348" s="12" t="s">
        <v>1246</v>
      </c>
      <c r="L1348" s="10">
        <v>43949</v>
      </c>
      <c r="M1348" s="4"/>
      <c r="N1348" s="1">
        <v>1</v>
      </c>
      <c r="O1348" s="4"/>
    </row>
    <row r="1349" spans="1:15" ht="30" customHeight="1" thickBot="1" x14ac:dyDescent="0.35">
      <c r="A1349" s="8">
        <v>43951.122719907406</v>
      </c>
      <c r="B1349" s="4" t="s">
        <v>9</v>
      </c>
      <c r="C1349" s="4"/>
      <c r="D1349" s="4"/>
      <c r="E1349" s="9">
        <v>63.43</v>
      </c>
      <c r="F1349" s="4" t="s">
        <v>10</v>
      </c>
      <c r="G1349" s="4" t="s">
        <v>10</v>
      </c>
      <c r="H1349" s="4"/>
      <c r="I1349" s="4"/>
      <c r="J1349" s="4"/>
      <c r="K1349" s="9" t="s">
        <v>1247</v>
      </c>
      <c r="L1349" s="10">
        <v>43950</v>
      </c>
      <c r="M1349" s="4"/>
      <c r="N1349" s="1">
        <v>1</v>
      </c>
      <c r="O1349" s="4"/>
    </row>
    <row r="1350" spans="1:15" ht="30" customHeight="1" thickBot="1" x14ac:dyDescent="0.35">
      <c r="A1350" s="8">
        <v>43956.555775462963</v>
      </c>
      <c r="B1350" s="4" t="s">
        <v>9</v>
      </c>
      <c r="C1350" s="4"/>
      <c r="D1350" s="4"/>
      <c r="E1350" s="9">
        <v>8</v>
      </c>
      <c r="F1350" s="4" t="s">
        <v>20</v>
      </c>
      <c r="G1350" s="4"/>
      <c r="H1350" s="4" t="s">
        <v>30</v>
      </c>
      <c r="I1350" s="4"/>
      <c r="J1350" s="4"/>
      <c r="K1350" s="9" t="s">
        <v>1248</v>
      </c>
      <c r="L1350" s="10">
        <v>43956</v>
      </c>
      <c r="M1350" s="4"/>
      <c r="N1350" s="1">
        <v>1</v>
      </c>
      <c r="O1350" s="4"/>
    </row>
    <row r="1351" spans="1:15" ht="30" customHeight="1" thickBot="1" x14ac:dyDescent="0.35">
      <c r="A1351" s="8">
        <v>43956.980636574073</v>
      </c>
      <c r="B1351" s="4" t="s">
        <v>9</v>
      </c>
      <c r="C1351" s="4"/>
      <c r="D1351" s="4"/>
      <c r="E1351" s="9">
        <v>37</v>
      </c>
      <c r="F1351" s="4" t="s">
        <v>10</v>
      </c>
      <c r="G1351" s="4" t="s">
        <v>24</v>
      </c>
      <c r="H1351" s="4"/>
      <c r="I1351" s="4"/>
      <c r="J1351" s="4"/>
      <c r="K1351" s="9" t="s">
        <v>1249</v>
      </c>
      <c r="L1351" s="10">
        <v>43956</v>
      </c>
      <c r="M1351" s="4"/>
      <c r="N1351" s="1">
        <v>1</v>
      </c>
      <c r="O1351" s="4"/>
    </row>
    <row r="1352" spans="1:15" ht="30" customHeight="1" thickBot="1" x14ac:dyDescent="0.35">
      <c r="A1352" s="8">
        <v>43956.981076388889</v>
      </c>
      <c r="B1352" s="4" t="s">
        <v>9</v>
      </c>
      <c r="C1352" s="4"/>
      <c r="D1352" s="4"/>
      <c r="E1352" s="9">
        <v>5</v>
      </c>
      <c r="F1352" s="4" t="s">
        <v>14</v>
      </c>
      <c r="G1352" s="4"/>
      <c r="H1352" s="4"/>
      <c r="I1352" s="4" t="s">
        <v>14</v>
      </c>
      <c r="J1352" s="4"/>
      <c r="K1352" s="12" t="s">
        <v>1250</v>
      </c>
      <c r="L1352" s="10">
        <v>43956</v>
      </c>
      <c r="M1352" s="4"/>
      <c r="N1352" s="1">
        <v>1</v>
      </c>
      <c r="O1352" s="4"/>
    </row>
    <row r="1353" spans="1:15" ht="30" customHeight="1" thickBot="1" x14ac:dyDescent="0.35">
      <c r="A1353" s="8">
        <v>43956.982268518521</v>
      </c>
      <c r="B1353" s="4" t="s">
        <v>9</v>
      </c>
      <c r="C1353" s="4"/>
      <c r="D1353" s="4"/>
      <c r="E1353" s="9">
        <v>115</v>
      </c>
      <c r="F1353" s="4" t="s">
        <v>114</v>
      </c>
      <c r="G1353" s="4"/>
      <c r="H1353" s="4"/>
      <c r="I1353" s="4"/>
      <c r="J1353" s="4" t="s">
        <v>30</v>
      </c>
      <c r="K1353" s="9" t="s">
        <v>1251</v>
      </c>
      <c r="L1353" s="10">
        <v>43956</v>
      </c>
      <c r="M1353" s="4"/>
      <c r="N1353" s="1">
        <v>1</v>
      </c>
      <c r="O1353" s="4"/>
    </row>
    <row r="1354" spans="1:15" ht="30" customHeight="1" thickBot="1" x14ac:dyDescent="0.35">
      <c r="A1354" s="8">
        <v>43956.982777777775</v>
      </c>
      <c r="B1354" s="4" t="s">
        <v>9</v>
      </c>
      <c r="C1354" s="4"/>
      <c r="D1354" s="4"/>
      <c r="E1354" s="9">
        <v>1000</v>
      </c>
      <c r="F1354" s="4" t="s">
        <v>10</v>
      </c>
      <c r="G1354" s="4" t="s">
        <v>10</v>
      </c>
      <c r="H1354" s="4"/>
      <c r="I1354" s="4"/>
      <c r="J1354" s="4"/>
      <c r="K1354" s="9" t="s">
        <v>1252</v>
      </c>
      <c r="L1354" s="10">
        <v>43956</v>
      </c>
      <c r="M1354" s="4"/>
      <c r="N1354" s="1">
        <v>1</v>
      </c>
      <c r="O1354" s="4"/>
    </row>
    <row r="1355" spans="1:15" ht="30" customHeight="1" thickBot="1" x14ac:dyDescent="0.35">
      <c r="A1355" s="8">
        <v>43957.591446759259</v>
      </c>
      <c r="B1355" s="4" t="s">
        <v>9</v>
      </c>
      <c r="C1355" s="4"/>
      <c r="D1355" s="4"/>
      <c r="E1355" s="9">
        <v>89.89</v>
      </c>
      <c r="F1355" s="4" t="s">
        <v>10</v>
      </c>
      <c r="G1355" s="4" t="s">
        <v>10</v>
      </c>
      <c r="H1355" s="4"/>
      <c r="I1355" s="4"/>
      <c r="J1355" s="4"/>
      <c r="K1355" s="9" t="s">
        <v>1253</v>
      </c>
      <c r="L1355" s="10">
        <v>43956</v>
      </c>
      <c r="M1355" s="4"/>
      <c r="N1355" s="1">
        <v>1</v>
      </c>
      <c r="O1355" s="4"/>
    </row>
    <row r="1356" spans="1:15" ht="30" customHeight="1" thickBot="1" x14ac:dyDescent="0.35">
      <c r="A1356" s="8">
        <v>43957.591782407406</v>
      </c>
      <c r="B1356" s="4" t="s">
        <v>9</v>
      </c>
      <c r="C1356" s="4"/>
      <c r="D1356" s="4"/>
      <c r="E1356" s="9">
        <v>9.65</v>
      </c>
      <c r="F1356" s="4" t="s">
        <v>14</v>
      </c>
      <c r="G1356" s="4"/>
      <c r="H1356" s="4"/>
      <c r="I1356" s="4" t="s">
        <v>14</v>
      </c>
      <c r="J1356" s="4"/>
      <c r="K1356" s="9" t="s">
        <v>1254</v>
      </c>
      <c r="L1356" s="10">
        <v>43956</v>
      </c>
      <c r="M1356" s="4"/>
      <c r="N1356" s="1">
        <v>1</v>
      </c>
      <c r="O1356" s="4"/>
    </row>
    <row r="1357" spans="1:15" ht="30" customHeight="1" thickBot="1" x14ac:dyDescent="0.35">
      <c r="A1357" s="8">
        <v>43957.592187499999</v>
      </c>
      <c r="B1357" s="4" t="s">
        <v>9</v>
      </c>
      <c r="C1357" s="4"/>
      <c r="D1357" s="4"/>
      <c r="E1357" s="9">
        <v>1000</v>
      </c>
      <c r="F1357" s="4" t="s">
        <v>10</v>
      </c>
      <c r="G1357" s="4" t="s">
        <v>10</v>
      </c>
      <c r="H1357" s="4"/>
      <c r="I1357" s="4"/>
      <c r="J1357" s="4"/>
      <c r="K1357" s="9" t="s">
        <v>1255</v>
      </c>
      <c r="L1357" s="10">
        <v>43956</v>
      </c>
      <c r="M1357" s="4"/>
      <c r="N1357" s="1">
        <v>1</v>
      </c>
      <c r="O1357" s="4"/>
    </row>
    <row r="1358" spans="1:15" ht="30" customHeight="1" thickBot="1" x14ac:dyDescent="0.35">
      <c r="A1358" s="8">
        <v>43957.695972222224</v>
      </c>
      <c r="B1358" s="4" t="s">
        <v>9</v>
      </c>
      <c r="C1358" s="4"/>
      <c r="D1358" s="4"/>
      <c r="E1358" s="9">
        <v>1000</v>
      </c>
      <c r="F1358" s="4" t="s">
        <v>14</v>
      </c>
      <c r="G1358" s="4"/>
      <c r="H1358" s="4"/>
      <c r="I1358" s="4" t="s">
        <v>53</v>
      </c>
      <c r="J1358" s="4"/>
      <c r="K1358" s="9" t="s">
        <v>1256</v>
      </c>
      <c r="L1358" s="10">
        <v>43956</v>
      </c>
      <c r="M1358" s="4"/>
      <c r="N1358" s="1">
        <v>1</v>
      </c>
      <c r="O1358" s="4"/>
    </row>
    <row r="1359" spans="1:15" ht="30" customHeight="1" thickBot="1" x14ac:dyDescent="0.35">
      <c r="A1359" s="8">
        <v>43957.696388888886</v>
      </c>
      <c r="B1359" s="4" t="s">
        <v>9</v>
      </c>
      <c r="C1359" s="4"/>
      <c r="D1359" s="4"/>
      <c r="E1359" s="11">
        <v>2000</v>
      </c>
      <c r="F1359" s="4" t="s">
        <v>14</v>
      </c>
      <c r="G1359" s="4"/>
      <c r="H1359" s="4"/>
      <c r="I1359" s="4" t="s">
        <v>14</v>
      </c>
      <c r="J1359" s="4"/>
      <c r="K1359" s="9" t="s">
        <v>1257</v>
      </c>
      <c r="L1359" s="10">
        <v>43956</v>
      </c>
      <c r="M1359" s="4"/>
      <c r="N1359" s="1">
        <v>1</v>
      </c>
      <c r="O1359" s="4"/>
    </row>
    <row r="1360" spans="1:15" ht="30" customHeight="1" thickBot="1" x14ac:dyDescent="0.35">
      <c r="A1360" s="8">
        <v>43957.722013888888</v>
      </c>
      <c r="B1360" s="4" t="s">
        <v>9</v>
      </c>
      <c r="C1360" s="4"/>
      <c r="D1360" s="4"/>
      <c r="E1360" s="9">
        <v>336.18</v>
      </c>
      <c r="F1360" s="4" t="s">
        <v>10</v>
      </c>
      <c r="G1360" s="4" t="s">
        <v>10</v>
      </c>
      <c r="H1360" s="4"/>
      <c r="I1360" s="4"/>
      <c r="J1360" s="4"/>
      <c r="K1360" s="9" t="s">
        <v>1258</v>
      </c>
      <c r="L1360" s="10">
        <v>43957</v>
      </c>
      <c r="M1360" s="4"/>
      <c r="N1360" s="1">
        <v>1</v>
      </c>
      <c r="O1360" s="4"/>
    </row>
    <row r="1361" spans="1:15" ht="30" customHeight="1" thickBot="1" x14ac:dyDescent="0.35">
      <c r="A1361" s="8">
        <v>43957.73778935185</v>
      </c>
      <c r="B1361" s="4" t="s">
        <v>9</v>
      </c>
      <c r="C1361" s="4"/>
      <c r="D1361" s="4"/>
      <c r="E1361" s="9">
        <v>200</v>
      </c>
      <c r="F1361" s="4" t="s">
        <v>20</v>
      </c>
      <c r="G1361" s="4"/>
      <c r="H1361" s="4" t="s">
        <v>30</v>
      </c>
      <c r="I1361" s="4"/>
      <c r="J1361" s="4"/>
      <c r="K1361" s="9" t="s">
        <v>1259</v>
      </c>
      <c r="L1361" s="10">
        <v>43953</v>
      </c>
      <c r="M1361" s="4"/>
      <c r="N1361" s="1">
        <v>2</v>
      </c>
      <c r="O1361" s="4"/>
    </row>
    <row r="1362" spans="1:15" ht="30" customHeight="1" thickBot="1" x14ac:dyDescent="0.35">
      <c r="A1362" s="8">
        <v>43957.73809027778</v>
      </c>
      <c r="B1362" s="4" t="s">
        <v>9</v>
      </c>
      <c r="C1362" s="4"/>
      <c r="D1362" s="4"/>
      <c r="E1362" s="9">
        <v>25</v>
      </c>
      <c r="F1362" s="4" t="s">
        <v>20</v>
      </c>
      <c r="G1362" s="4"/>
      <c r="H1362" s="4" t="s">
        <v>45</v>
      </c>
      <c r="I1362" s="4"/>
      <c r="J1362" s="4"/>
      <c r="K1362" s="4" t="s">
        <v>99</v>
      </c>
      <c r="L1362" s="10">
        <v>43954</v>
      </c>
      <c r="M1362" s="4"/>
      <c r="N1362" s="1">
        <v>119</v>
      </c>
      <c r="O1362" s="4"/>
    </row>
    <row r="1363" spans="1:15" ht="30" customHeight="1" thickBot="1" x14ac:dyDescent="0.35">
      <c r="A1363" s="8">
        <v>43958.747534722221</v>
      </c>
      <c r="B1363" s="4" t="s">
        <v>9</v>
      </c>
      <c r="C1363" s="4"/>
      <c r="D1363" s="4"/>
      <c r="E1363" s="9">
        <v>600</v>
      </c>
      <c r="F1363" s="4" t="s">
        <v>10</v>
      </c>
      <c r="G1363" s="4" t="s">
        <v>10</v>
      </c>
      <c r="H1363" s="4"/>
      <c r="I1363" s="4"/>
      <c r="J1363" s="4"/>
      <c r="K1363" s="9" t="s">
        <v>1260</v>
      </c>
      <c r="L1363" s="10">
        <v>43958</v>
      </c>
      <c r="M1363" s="4"/>
      <c r="N1363" s="1">
        <v>1</v>
      </c>
      <c r="O1363" s="4"/>
    </row>
    <row r="1364" spans="1:15" ht="30" customHeight="1" thickBot="1" x14ac:dyDescent="0.35">
      <c r="A1364" s="8">
        <v>43958.747881944444</v>
      </c>
      <c r="B1364" s="4" t="s">
        <v>9</v>
      </c>
      <c r="C1364" s="4"/>
      <c r="D1364" s="4"/>
      <c r="E1364" s="9">
        <v>64</v>
      </c>
      <c r="F1364" s="4" t="s">
        <v>10</v>
      </c>
      <c r="G1364" s="4" t="s">
        <v>10</v>
      </c>
      <c r="H1364" s="4"/>
      <c r="I1364" s="4"/>
      <c r="J1364" s="4"/>
      <c r="K1364" s="9" t="s">
        <v>1261</v>
      </c>
      <c r="L1364" s="10">
        <v>43957</v>
      </c>
      <c r="M1364" s="4"/>
      <c r="N1364" s="1">
        <v>1</v>
      </c>
      <c r="O1364" s="4"/>
    </row>
    <row r="1365" spans="1:15" ht="30" customHeight="1" thickBot="1" x14ac:dyDescent="0.35">
      <c r="A1365" s="8">
        <v>43958.74827546296</v>
      </c>
      <c r="B1365" s="4" t="s">
        <v>9</v>
      </c>
      <c r="C1365" s="4"/>
      <c r="D1365" s="4"/>
      <c r="E1365" s="9">
        <v>23</v>
      </c>
      <c r="F1365" s="4" t="s">
        <v>20</v>
      </c>
      <c r="G1365" s="4"/>
      <c r="H1365" s="4" t="s">
        <v>30</v>
      </c>
      <c r="I1365" s="4"/>
      <c r="J1365" s="4"/>
      <c r="K1365" s="9" t="s">
        <v>1262</v>
      </c>
      <c r="L1365" s="10">
        <v>43956</v>
      </c>
      <c r="M1365" s="4"/>
      <c r="N1365" s="1">
        <v>1</v>
      </c>
      <c r="O1365" s="4"/>
    </row>
    <row r="1366" spans="1:15" ht="30" customHeight="1" thickBot="1" x14ac:dyDescent="0.35">
      <c r="A1366" s="8">
        <v>43958.982800925929</v>
      </c>
      <c r="B1366" s="4" t="s">
        <v>9</v>
      </c>
      <c r="C1366" s="4"/>
      <c r="D1366" s="4"/>
      <c r="E1366" s="9">
        <v>243</v>
      </c>
      <c r="F1366" s="4" t="s">
        <v>14</v>
      </c>
      <c r="G1366" s="4"/>
      <c r="H1366" s="4"/>
      <c r="I1366" s="4" t="s">
        <v>14</v>
      </c>
      <c r="J1366" s="4"/>
      <c r="K1366" s="9" t="s">
        <v>1263</v>
      </c>
      <c r="L1366" s="10">
        <v>43958</v>
      </c>
      <c r="M1366" s="4"/>
      <c r="N1366" s="1">
        <v>1</v>
      </c>
      <c r="O1366" s="4"/>
    </row>
    <row r="1367" spans="1:15" ht="30" customHeight="1" thickBot="1" x14ac:dyDescent="0.35">
      <c r="A1367" s="8">
        <v>43958.983124999999</v>
      </c>
      <c r="B1367" s="4" t="s">
        <v>9</v>
      </c>
      <c r="C1367" s="4"/>
      <c r="D1367" s="4"/>
      <c r="E1367" s="9">
        <v>96</v>
      </c>
      <c r="F1367" s="4" t="s">
        <v>20</v>
      </c>
      <c r="G1367" s="4"/>
      <c r="H1367" s="4" t="s">
        <v>22</v>
      </c>
      <c r="I1367" s="4"/>
      <c r="J1367" s="4"/>
      <c r="K1367" s="9" t="s">
        <v>1264</v>
      </c>
      <c r="L1367" s="10">
        <v>43956</v>
      </c>
      <c r="M1367" s="4"/>
      <c r="N1367" s="1">
        <v>1</v>
      </c>
      <c r="O1367" s="4"/>
    </row>
    <row r="1368" spans="1:15" ht="30" customHeight="1" thickBot="1" x14ac:dyDescent="0.35">
      <c r="A1368" s="8">
        <v>43958.983865740738</v>
      </c>
      <c r="B1368" s="4" t="s">
        <v>9</v>
      </c>
      <c r="C1368" s="4"/>
      <c r="D1368" s="4"/>
      <c r="E1368" s="9">
        <v>22</v>
      </c>
      <c r="F1368" s="4" t="s">
        <v>20</v>
      </c>
      <c r="G1368" s="4"/>
      <c r="H1368" s="4" t="s">
        <v>84</v>
      </c>
      <c r="I1368" s="4"/>
      <c r="J1368" s="4"/>
      <c r="K1368" s="9" t="s">
        <v>1265</v>
      </c>
      <c r="L1368" s="10">
        <v>43955</v>
      </c>
      <c r="M1368" s="4"/>
      <c r="N1368" s="1">
        <v>1</v>
      </c>
      <c r="O1368" s="4"/>
    </row>
    <row r="1369" spans="1:15" ht="30" customHeight="1" thickBot="1" x14ac:dyDescent="0.35">
      <c r="A1369" s="8">
        <v>43959.782719907409</v>
      </c>
      <c r="B1369" s="4" t="s">
        <v>9</v>
      </c>
      <c r="C1369" s="4"/>
      <c r="D1369" s="4"/>
      <c r="E1369" s="9">
        <v>147</v>
      </c>
      <c r="F1369" s="4" t="s">
        <v>60</v>
      </c>
      <c r="G1369" s="4"/>
      <c r="H1369" s="4"/>
      <c r="I1369" s="4"/>
      <c r="J1369" s="4"/>
      <c r="K1369" s="9" t="s">
        <v>1266</v>
      </c>
      <c r="L1369" s="10">
        <v>43959</v>
      </c>
      <c r="M1369" s="4"/>
      <c r="N1369" s="1">
        <v>1</v>
      </c>
      <c r="O1369" s="4"/>
    </row>
    <row r="1370" spans="1:15" ht="30" customHeight="1" thickBot="1" x14ac:dyDescent="0.35">
      <c r="A1370" s="8">
        <v>43959.783182870371</v>
      </c>
      <c r="B1370" s="4" t="s">
        <v>9</v>
      </c>
      <c r="C1370" s="4"/>
      <c r="D1370" s="4"/>
      <c r="E1370" s="9">
        <v>2.99</v>
      </c>
      <c r="F1370" s="4" t="s">
        <v>14</v>
      </c>
      <c r="G1370" s="4"/>
      <c r="H1370" s="4"/>
      <c r="I1370" s="4" t="s">
        <v>14</v>
      </c>
      <c r="J1370" s="4"/>
      <c r="K1370" s="12" t="s">
        <v>1267</v>
      </c>
      <c r="L1370" s="10">
        <v>43959</v>
      </c>
      <c r="M1370" s="4"/>
      <c r="N1370" s="1">
        <v>1</v>
      </c>
      <c r="O1370" s="4"/>
    </row>
    <row r="1371" spans="1:15" ht="30" customHeight="1" thickBot="1" x14ac:dyDescent="0.35">
      <c r="A1371" s="8">
        <v>43959.783819444441</v>
      </c>
      <c r="B1371" s="4" t="s">
        <v>9</v>
      </c>
      <c r="C1371" s="4"/>
      <c r="D1371" s="4"/>
      <c r="E1371" s="9">
        <v>7</v>
      </c>
      <c r="F1371" s="4" t="s">
        <v>14</v>
      </c>
      <c r="G1371" s="4"/>
      <c r="H1371" s="4"/>
      <c r="I1371" s="4" t="s">
        <v>14</v>
      </c>
      <c r="J1371" s="4"/>
      <c r="K1371" s="9" t="s">
        <v>1268</v>
      </c>
      <c r="L1371" s="10">
        <v>43959</v>
      </c>
      <c r="M1371" s="4"/>
      <c r="N1371" s="1">
        <v>1</v>
      </c>
      <c r="O1371" s="4"/>
    </row>
    <row r="1372" spans="1:15" ht="30" customHeight="1" thickBot="1" x14ac:dyDescent="0.35">
      <c r="A1372" s="8">
        <v>43960.736620370371</v>
      </c>
      <c r="B1372" s="4" t="s">
        <v>9</v>
      </c>
      <c r="C1372" s="4"/>
      <c r="D1372" s="4"/>
      <c r="E1372" s="9">
        <v>53</v>
      </c>
      <c r="F1372" s="4" t="s">
        <v>60</v>
      </c>
      <c r="G1372" s="4"/>
      <c r="H1372" s="4"/>
      <c r="I1372" s="4"/>
      <c r="J1372" s="4"/>
      <c r="K1372" s="9" t="s">
        <v>1269</v>
      </c>
      <c r="L1372" s="10">
        <v>43960</v>
      </c>
      <c r="M1372" s="4"/>
      <c r="N1372" s="1">
        <v>1</v>
      </c>
      <c r="O1372" s="4"/>
    </row>
    <row r="1373" spans="1:15" ht="30" customHeight="1" thickBot="1" x14ac:dyDescent="0.35">
      <c r="A1373" s="8">
        <v>43960.737546296295</v>
      </c>
      <c r="B1373" s="4" t="s">
        <v>9</v>
      </c>
      <c r="C1373" s="4"/>
      <c r="D1373" s="4"/>
      <c r="E1373" s="9">
        <v>111</v>
      </c>
      <c r="F1373" s="4" t="s">
        <v>114</v>
      </c>
      <c r="G1373" s="4"/>
      <c r="H1373" s="4"/>
      <c r="I1373" s="4"/>
      <c r="J1373" s="4" t="s">
        <v>196</v>
      </c>
      <c r="K1373" s="9" t="s">
        <v>1270</v>
      </c>
      <c r="L1373" s="10">
        <v>43960</v>
      </c>
      <c r="M1373" s="4"/>
      <c r="N1373" s="1">
        <v>1</v>
      </c>
      <c r="O1373" s="4"/>
    </row>
    <row r="1374" spans="1:15" ht="30" customHeight="1" thickBot="1" x14ac:dyDescent="0.35">
      <c r="A1374" s="8">
        <v>43960.740532407406</v>
      </c>
      <c r="B1374" s="4" t="s">
        <v>9</v>
      </c>
      <c r="C1374" s="4"/>
      <c r="D1374" s="4"/>
      <c r="E1374" s="9">
        <v>70</v>
      </c>
      <c r="F1374" s="4" t="s">
        <v>14</v>
      </c>
      <c r="G1374" s="4"/>
      <c r="H1374" s="4"/>
      <c r="I1374" s="4" t="s">
        <v>14</v>
      </c>
      <c r="J1374" s="4"/>
      <c r="K1374" s="9" t="s">
        <v>1271</v>
      </c>
      <c r="L1374" s="10">
        <v>43959</v>
      </c>
      <c r="M1374" s="4"/>
      <c r="N1374" s="1">
        <v>1</v>
      </c>
      <c r="O1374" s="4"/>
    </row>
    <row r="1375" spans="1:15" ht="30" customHeight="1" thickBot="1" x14ac:dyDescent="0.35">
      <c r="A1375" s="8">
        <v>43960.740891203706</v>
      </c>
      <c r="B1375" s="4" t="s">
        <v>9</v>
      </c>
      <c r="C1375" s="4"/>
      <c r="D1375" s="4"/>
      <c r="E1375" s="9">
        <v>60.74</v>
      </c>
      <c r="F1375" s="4" t="s">
        <v>14</v>
      </c>
      <c r="G1375" s="4"/>
      <c r="H1375" s="4"/>
      <c r="I1375" s="4" t="s">
        <v>14</v>
      </c>
      <c r="J1375" s="4"/>
      <c r="K1375" s="9" t="s">
        <v>1272</v>
      </c>
      <c r="L1375" s="10">
        <v>43958</v>
      </c>
      <c r="M1375" s="4"/>
      <c r="N1375" s="1">
        <v>1</v>
      </c>
      <c r="O1375" s="4"/>
    </row>
    <row r="1376" spans="1:15" ht="30" customHeight="1" thickBot="1" x14ac:dyDescent="0.35">
      <c r="A1376" s="8">
        <v>43960.857499999998</v>
      </c>
      <c r="B1376" s="4" t="s">
        <v>9</v>
      </c>
      <c r="C1376" s="4"/>
      <c r="D1376" s="4"/>
      <c r="E1376" s="9">
        <v>203</v>
      </c>
      <c r="F1376" s="4" t="s">
        <v>10</v>
      </c>
      <c r="G1376" s="4" t="s">
        <v>10</v>
      </c>
      <c r="H1376" s="4"/>
      <c r="I1376" s="4"/>
      <c r="J1376" s="4"/>
      <c r="K1376" s="4" t="s">
        <v>1273</v>
      </c>
      <c r="L1376" s="10">
        <v>43960</v>
      </c>
      <c r="M1376" s="4"/>
      <c r="N1376" s="1">
        <v>1</v>
      </c>
      <c r="O1376" s="4"/>
    </row>
    <row r="1377" spans="1:15" ht="30" customHeight="1" thickBot="1" x14ac:dyDescent="0.35">
      <c r="A1377" s="8">
        <v>43960.857870370368</v>
      </c>
      <c r="B1377" s="4" t="s">
        <v>9</v>
      </c>
      <c r="C1377" s="4"/>
      <c r="D1377" s="4"/>
      <c r="E1377" s="9">
        <v>615</v>
      </c>
      <c r="F1377" s="4" t="s">
        <v>10</v>
      </c>
      <c r="G1377" s="4" t="s">
        <v>10</v>
      </c>
      <c r="H1377" s="4"/>
      <c r="I1377" s="4"/>
      <c r="J1377" s="4"/>
      <c r="K1377" s="4" t="s">
        <v>99</v>
      </c>
      <c r="L1377" s="10">
        <v>43955</v>
      </c>
      <c r="M1377" s="4"/>
      <c r="N1377" s="1">
        <v>119</v>
      </c>
      <c r="O1377" s="4"/>
    </row>
    <row r="1378" spans="1:15" ht="30" customHeight="1" thickBot="1" x14ac:dyDescent="0.35">
      <c r="A1378" s="8">
        <v>43960.858402777776</v>
      </c>
      <c r="B1378" s="4" t="s">
        <v>17</v>
      </c>
      <c r="C1378" s="9">
        <v>3000</v>
      </c>
      <c r="D1378" s="9" t="s">
        <v>1150</v>
      </c>
      <c r="E1378" s="4"/>
      <c r="F1378" s="4"/>
      <c r="G1378" s="4"/>
      <c r="H1378" s="4"/>
      <c r="I1378" s="4"/>
      <c r="J1378" s="4"/>
      <c r="K1378" s="4" t="s">
        <v>99</v>
      </c>
      <c r="L1378" s="10">
        <v>43952</v>
      </c>
      <c r="M1378" s="4"/>
      <c r="N1378" s="1">
        <v>119</v>
      </c>
      <c r="O1378" s="4"/>
    </row>
    <row r="1379" spans="1:15" ht="30" customHeight="1" thickBot="1" x14ac:dyDescent="0.35">
      <c r="A1379" s="8">
        <v>43960.858703703707</v>
      </c>
      <c r="B1379" s="4" t="s">
        <v>17</v>
      </c>
      <c r="C1379" s="9">
        <v>17500</v>
      </c>
      <c r="D1379" s="4" t="s">
        <v>55</v>
      </c>
      <c r="E1379" s="4"/>
      <c r="F1379" s="4"/>
      <c r="G1379" s="4"/>
      <c r="H1379" s="4"/>
      <c r="I1379" s="4"/>
      <c r="J1379" s="4"/>
      <c r="K1379" s="4" t="s">
        <v>99</v>
      </c>
      <c r="L1379" s="10">
        <v>43952</v>
      </c>
      <c r="M1379" s="4"/>
      <c r="N1379" s="1">
        <v>119</v>
      </c>
      <c r="O1379" s="4"/>
    </row>
    <row r="1380" spans="1:15" ht="30" customHeight="1" thickBot="1" x14ac:dyDescent="0.35">
      <c r="A1380" s="8">
        <v>43961.159629629627</v>
      </c>
      <c r="B1380" s="4" t="s">
        <v>17</v>
      </c>
      <c r="C1380" s="9">
        <v>991</v>
      </c>
      <c r="D1380" s="9" t="s">
        <v>750</v>
      </c>
      <c r="E1380" s="4"/>
      <c r="F1380" s="4"/>
      <c r="G1380" s="4"/>
      <c r="H1380" s="4"/>
      <c r="I1380" s="4"/>
      <c r="J1380" s="4"/>
      <c r="K1380" s="9" t="s">
        <v>1274</v>
      </c>
      <c r="L1380" s="10">
        <v>43961</v>
      </c>
      <c r="M1380" s="4"/>
      <c r="N1380" s="1">
        <v>1</v>
      </c>
      <c r="O1380" s="4"/>
    </row>
    <row r="1381" spans="1:15" ht="30" customHeight="1" thickBot="1" x14ac:dyDescent="0.35">
      <c r="A1381" s="8">
        <v>43961.160150462965</v>
      </c>
      <c r="B1381" s="4" t="s">
        <v>9</v>
      </c>
      <c r="C1381" s="4"/>
      <c r="D1381" s="4"/>
      <c r="E1381" s="9">
        <v>49</v>
      </c>
      <c r="F1381" s="4" t="s">
        <v>10</v>
      </c>
      <c r="G1381" s="4" t="s">
        <v>24</v>
      </c>
      <c r="H1381" s="4"/>
      <c r="I1381" s="4"/>
      <c r="J1381" s="4"/>
      <c r="K1381" s="9" t="s">
        <v>1275</v>
      </c>
      <c r="L1381" s="10">
        <v>43960</v>
      </c>
      <c r="M1381" s="4"/>
      <c r="N1381" s="1">
        <v>1</v>
      </c>
      <c r="O1381" s="4"/>
    </row>
    <row r="1382" spans="1:15" ht="30" customHeight="1" thickBot="1" x14ac:dyDescent="0.35">
      <c r="A1382" s="8">
        <v>43961.164872685185</v>
      </c>
      <c r="B1382" s="4" t="s">
        <v>9</v>
      </c>
      <c r="C1382" s="4"/>
      <c r="D1382" s="4"/>
      <c r="E1382" s="9">
        <v>55.38</v>
      </c>
      <c r="F1382" s="4" t="s">
        <v>60</v>
      </c>
      <c r="G1382" s="4"/>
      <c r="H1382" s="4"/>
      <c r="I1382" s="4"/>
      <c r="J1382" s="4"/>
      <c r="K1382" s="9" t="s">
        <v>1276</v>
      </c>
      <c r="L1382" s="10">
        <v>43960</v>
      </c>
      <c r="M1382" s="4"/>
      <c r="N1382" s="1">
        <v>1</v>
      </c>
      <c r="O1382" s="4"/>
    </row>
    <row r="1383" spans="1:15" ht="30" customHeight="1" thickBot="1" x14ac:dyDescent="0.35">
      <c r="A1383" s="8">
        <v>43961.165312500001</v>
      </c>
      <c r="B1383" s="4" t="s">
        <v>9</v>
      </c>
      <c r="C1383" s="4"/>
      <c r="D1383" s="4"/>
      <c r="E1383" s="9">
        <v>509.24</v>
      </c>
      <c r="F1383" s="4" t="s">
        <v>60</v>
      </c>
      <c r="G1383" s="4"/>
      <c r="H1383" s="4"/>
      <c r="I1383" s="4"/>
      <c r="J1383" s="4"/>
      <c r="K1383" s="9" t="s">
        <v>1277</v>
      </c>
      <c r="L1383" s="10">
        <v>43958</v>
      </c>
      <c r="M1383" s="4"/>
      <c r="N1383" s="1">
        <v>1</v>
      </c>
      <c r="O1383" s="4"/>
    </row>
    <row r="1384" spans="1:15" ht="30" customHeight="1" thickBot="1" x14ac:dyDescent="0.35">
      <c r="A1384" s="8">
        <v>43961.165972222225</v>
      </c>
      <c r="B1384" s="4" t="s">
        <v>9</v>
      </c>
      <c r="C1384" s="4"/>
      <c r="D1384" s="4"/>
      <c r="E1384" s="9">
        <v>57.05</v>
      </c>
      <c r="F1384" s="4" t="s">
        <v>10</v>
      </c>
      <c r="G1384" s="4" t="s">
        <v>10</v>
      </c>
      <c r="H1384" s="4"/>
      <c r="I1384" s="4"/>
      <c r="J1384" s="4"/>
      <c r="K1384" s="12" t="s">
        <v>1278</v>
      </c>
      <c r="L1384" s="10">
        <v>43955</v>
      </c>
      <c r="M1384" s="4"/>
      <c r="N1384" s="1">
        <v>1</v>
      </c>
      <c r="O1384" s="4"/>
    </row>
    <row r="1385" spans="1:15" ht="30" customHeight="1" thickBot="1" x14ac:dyDescent="0.35">
      <c r="A1385" s="8">
        <v>43961.166481481479</v>
      </c>
      <c r="B1385" s="4" t="s">
        <v>9</v>
      </c>
      <c r="C1385" s="4"/>
      <c r="D1385" s="4"/>
      <c r="E1385" s="9">
        <v>14</v>
      </c>
      <c r="F1385" s="4" t="s">
        <v>10</v>
      </c>
      <c r="G1385" s="4" t="s">
        <v>10</v>
      </c>
      <c r="H1385" s="4"/>
      <c r="I1385" s="4"/>
      <c r="J1385" s="4"/>
      <c r="K1385" s="9" t="s">
        <v>1279</v>
      </c>
      <c r="L1385" s="10">
        <v>43955</v>
      </c>
      <c r="M1385" s="4"/>
      <c r="N1385" s="1">
        <v>2</v>
      </c>
      <c r="O1385" s="4"/>
    </row>
    <row r="1386" spans="1:15" ht="30" customHeight="1" thickBot="1" x14ac:dyDescent="0.35">
      <c r="A1386" s="8">
        <v>43961.166701388887</v>
      </c>
      <c r="B1386" s="4" t="s">
        <v>9</v>
      </c>
      <c r="C1386" s="4"/>
      <c r="D1386" s="4"/>
      <c r="E1386" s="9">
        <v>7</v>
      </c>
      <c r="F1386" s="4" t="s">
        <v>14</v>
      </c>
      <c r="G1386" s="4"/>
      <c r="H1386" s="4"/>
      <c r="I1386" s="4" t="s">
        <v>14</v>
      </c>
      <c r="J1386" s="4"/>
      <c r="K1386" s="9" t="s">
        <v>1279</v>
      </c>
      <c r="L1386" s="10">
        <v>43955</v>
      </c>
      <c r="M1386" s="4"/>
      <c r="N1386" s="1">
        <v>2</v>
      </c>
      <c r="O1386" s="4"/>
    </row>
    <row r="1387" spans="1:15" ht="30" customHeight="1" thickBot="1" x14ac:dyDescent="0.35">
      <c r="A1387" s="8">
        <v>43961.820949074077</v>
      </c>
      <c r="B1387" s="4" t="s">
        <v>9</v>
      </c>
      <c r="C1387" s="4"/>
      <c r="D1387" s="4"/>
      <c r="E1387" s="9">
        <v>7</v>
      </c>
      <c r="F1387" s="4" t="s">
        <v>10</v>
      </c>
      <c r="G1387" s="4" t="s">
        <v>10</v>
      </c>
      <c r="H1387" s="4"/>
      <c r="I1387" s="4"/>
      <c r="J1387" s="4"/>
      <c r="K1387" s="9" t="s">
        <v>1280</v>
      </c>
      <c r="L1387" s="10">
        <v>43961</v>
      </c>
      <c r="M1387" s="4"/>
      <c r="N1387" s="1">
        <v>1</v>
      </c>
      <c r="O1387" s="4"/>
    </row>
    <row r="1388" spans="1:15" ht="30" customHeight="1" thickBot="1" x14ac:dyDescent="0.35">
      <c r="A1388" s="8">
        <v>43961.82240740741</v>
      </c>
      <c r="B1388" s="4" t="s">
        <v>9</v>
      </c>
      <c r="C1388" s="4"/>
      <c r="D1388" s="4"/>
      <c r="E1388" s="9">
        <v>223.11</v>
      </c>
      <c r="F1388" s="4" t="s">
        <v>14</v>
      </c>
      <c r="G1388" s="4"/>
      <c r="H1388" s="4"/>
      <c r="I1388" s="4" t="s">
        <v>14</v>
      </c>
      <c r="J1388" s="4"/>
      <c r="K1388" s="9" t="s">
        <v>1281</v>
      </c>
      <c r="L1388" s="10">
        <v>43958</v>
      </c>
      <c r="M1388" s="4"/>
      <c r="N1388" s="1">
        <v>1</v>
      </c>
      <c r="O1388" s="4"/>
    </row>
    <row r="1389" spans="1:15" ht="30" customHeight="1" thickBot="1" x14ac:dyDescent="0.35">
      <c r="A1389" s="8">
        <v>43961.823194444441</v>
      </c>
      <c r="B1389" s="4" t="s">
        <v>9</v>
      </c>
      <c r="C1389" s="4"/>
      <c r="D1389" s="4"/>
      <c r="E1389" s="9">
        <v>92</v>
      </c>
      <c r="F1389" s="4" t="s">
        <v>10</v>
      </c>
      <c r="G1389" s="4" t="s">
        <v>10</v>
      </c>
      <c r="H1389" s="4"/>
      <c r="I1389" s="4"/>
      <c r="J1389" s="4"/>
      <c r="K1389" s="9" t="s">
        <v>1282</v>
      </c>
      <c r="L1389" s="10">
        <v>43953</v>
      </c>
      <c r="M1389" s="4"/>
      <c r="N1389" s="1">
        <v>1</v>
      </c>
      <c r="O1389" s="4"/>
    </row>
    <row r="1390" spans="1:15" ht="30" customHeight="1" thickBot="1" x14ac:dyDescent="0.35">
      <c r="A1390" s="8">
        <v>43961.82372685185</v>
      </c>
      <c r="B1390" s="4" t="s">
        <v>9</v>
      </c>
      <c r="C1390" s="4"/>
      <c r="D1390" s="4"/>
      <c r="E1390" s="9">
        <v>45</v>
      </c>
      <c r="F1390" s="4" t="s">
        <v>14</v>
      </c>
      <c r="G1390" s="4"/>
      <c r="H1390" s="4"/>
      <c r="I1390" s="4" t="s">
        <v>14</v>
      </c>
      <c r="J1390" s="4"/>
      <c r="K1390" s="9" t="s">
        <v>1283</v>
      </c>
      <c r="L1390" s="10">
        <v>43953</v>
      </c>
      <c r="M1390" s="4"/>
      <c r="N1390" s="1">
        <v>1</v>
      </c>
      <c r="O1390" s="4"/>
    </row>
    <row r="1391" spans="1:15" ht="30" customHeight="1" thickBot="1" x14ac:dyDescent="0.35">
      <c r="A1391" s="8">
        <v>43961.824143518519</v>
      </c>
      <c r="B1391" s="4" t="s">
        <v>9</v>
      </c>
      <c r="C1391" s="4"/>
      <c r="D1391" s="4"/>
      <c r="E1391" s="9">
        <v>91.85</v>
      </c>
      <c r="F1391" s="4" t="s">
        <v>14</v>
      </c>
      <c r="G1391" s="4"/>
      <c r="H1391" s="4"/>
      <c r="I1391" s="4" t="s">
        <v>14</v>
      </c>
      <c r="J1391" s="4"/>
      <c r="K1391" s="9" t="s">
        <v>1284</v>
      </c>
      <c r="L1391" s="10">
        <v>43953</v>
      </c>
      <c r="M1391" s="4"/>
      <c r="N1391" s="1">
        <v>1</v>
      </c>
      <c r="O1391" s="4"/>
    </row>
    <row r="1392" spans="1:15" ht="30" customHeight="1" thickBot="1" x14ac:dyDescent="0.35">
      <c r="A1392" s="8">
        <v>43961.826064814813</v>
      </c>
      <c r="B1392" s="4" t="s">
        <v>9</v>
      </c>
      <c r="C1392" s="4"/>
      <c r="D1392" s="4"/>
      <c r="E1392" s="9">
        <v>1000</v>
      </c>
      <c r="F1392" s="4" t="s">
        <v>60</v>
      </c>
      <c r="G1392" s="4"/>
      <c r="H1392" s="4"/>
      <c r="I1392" s="4"/>
      <c r="J1392" s="4"/>
      <c r="K1392" s="9" t="s">
        <v>1285</v>
      </c>
      <c r="L1392" s="10">
        <v>43952</v>
      </c>
      <c r="M1392" s="4"/>
      <c r="N1392" s="1">
        <v>1</v>
      </c>
      <c r="O1392" s="4"/>
    </row>
    <row r="1393" spans="1:15" ht="30" customHeight="1" thickBot="1" x14ac:dyDescent="0.35">
      <c r="A1393" s="8">
        <v>43961.826874999999</v>
      </c>
      <c r="B1393" s="4" t="s">
        <v>9</v>
      </c>
      <c r="C1393" s="4"/>
      <c r="D1393" s="4"/>
      <c r="E1393" s="9">
        <v>75</v>
      </c>
      <c r="F1393" s="4" t="s">
        <v>14</v>
      </c>
      <c r="G1393" s="4"/>
      <c r="H1393" s="4"/>
      <c r="I1393" s="4" t="s">
        <v>14</v>
      </c>
      <c r="J1393" s="4"/>
      <c r="K1393" s="9" t="s">
        <v>1286</v>
      </c>
      <c r="L1393" s="10">
        <v>43951</v>
      </c>
      <c r="M1393" s="4"/>
      <c r="N1393" s="1">
        <v>1</v>
      </c>
      <c r="O1393" s="4"/>
    </row>
    <row r="1394" spans="1:15" ht="30" customHeight="1" thickBot="1" x14ac:dyDescent="0.35">
      <c r="A1394" s="8">
        <v>43961.827696759261</v>
      </c>
      <c r="B1394" s="4" t="s">
        <v>9</v>
      </c>
      <c r="C1394" s="4"/>
      <c r="D1394" s="4"/>
      <c r="E1394" s="9">
        <v>288.07</v>
      </c>
      <c r="F1394" s="4" t="s">
        <v>10</v>
      </c>
      <c r="G1394" s="4" t="s">
        <v>10</v>
      </c>
      <c r="H1394" s="4"/>
      <c r="I1394" s="4"/>
      <c r="J1394" s="4"/>
      <c r="K1394" s="9" t="s">
        <v>1287</v>
      </c>
      <c r="L1394" s="10">
        <v>43961</v>
      </c>
      <c r="M1394" s="4"/>
      <c r="N1394" s="1">
        <v>1</v>
      </c>
      <c r="O1394" s="4"/>
    </row>
    <row r="1395" spans="1:15" ht="30" customHeight="1" thickBot="1" x14ac:dyDescent="0.35">
      <c r="A1395" s="8">
        <v>43961.828009259261</v>
      </c>
      <c r="B1395" s="4" t="s">
        <v>9</v>
      </c>
      <c r="C1395" s="4"/>
      <c r="D1395" s="4"/>
      <c r="E1395" s="9">
        <v>5</v>
      </c>
      <c r="F1395" s="4" t="s">
        <v>20</v>
      </c>
      <c r="G1395" s="4"/>
      <c r="H1395" s="4" t="s">
        <v>30</v>
      </c>
      <c r="I1395" s="4"/>
      <c r="J1395" s="4"/>
      <c r="K1395" s="9" t="s">
        <v>1288</v>
      </c>
      <c r="L1395" s="10">
        <v>43961</v>
      </c>
      <c r="M1395" s="4"/>
      <c r="N1395" s="1">
        <v>1</v>
      </c>
      <c r="O1395" s="4"/>
    </row>
    <row r="1396" spans="1:15" ht="30" customHeight="1" thickBot="1" x14ac:dyDescent="0.35">
      <c r="A1396" s="8">
        <v>43962.991967592592</v>
      </c>
      <c r="B1396" s="4" t="s">
        <v>9</v>
      </c>
      <c r="C1396" s="4"/>
      <c r="D1396" s="4"/>
      <c r="E1396" s="9">
        <v>43</v>
      </c>
      <c r="F1396" s="4" t="s">
        <v>10</v>
      </c>
      <c r="G1396" s="4" t="s">
        <v>24</v>
      </c>
      <c r="H1396" s="4"/>
      <c r="I1396" s="4"/>
      <c r="J1396" s="4"/>
      <c r="K1396" s="9" t="s">
        <v>1289</v>
      </c>
      <c r="L1396" s="10">
        <v>43962</v>
      </c>
      <c r="M1396" s="4"/>
      <c r="N1396" s="1">
        <v>1</v>
      </c>
      <c r="O1396" s="4"/>
    </row>
    <row r="1397" spans="1:15" ht="30" customHeight="1" thickBot="1" x14ac:dyDescent="0.35">
      <c r="A1397" s="8">
        <v>43962.992418981485</v>
      </c>
      <c r="B1397" s="4" t="s">
        <v>9</v>
      </c>
      <c r="C1397" s="4"/>
      <c r="D1397" s="4"/>
      <c r="E1397" s="9">
        <v>115</v>
      </c>
      <c r="F1397" s="4" t="s">
        <v>114</v>
      </c>
      <c r="G1397" s="4"/>
      <c r="H1397" s="4"/>
      <c r="I1397" s="4"/>
      <c r="J1397" s="4" t="s">
        <v>196</v>
      </c>
      <c r="K1397" s="9" t="s">
        <v>1290</v>
      </c>
      <c r="L1397" s="10">
        <v>43962</v>
      </c>
      <c r="M1397" s="4"/>
      <c r="N1397" s="1">
        <v>1</v>
      </c>
      <c r="O1397" s="4"/>
    </row>
    <row r="1398" spans="1:15" ht="30" customHeight="1" thickBot="1" x14ac:dyDescent="0.35">
      <c r="A1398" s="8">
        <v>43962.992951388886</v>
      </c>
      <c r="B1398" s="4" t="s">
        <v>9</v>
      </c>
      <c r="C1398" s="4"/>
      <c r="D1398" s="4"/>
      <c r="E1398" s="9">
        <v>84</v>
      </c>
      <c r="F1398" s="4" t="s">
        <v>14</v>
      </c>
      <c r="G1398" s="4"/>
      <c r="H1398" s="4"/>
      <c r="I1398" s="4" t="s">
        <v>14</v>
      </c>
      <c r="J1398" s="4"/>
      <c r="K1398" s="9" t="s">
        <v>1291</v>
      </c>
      <c r="L1398" s="10">
        <v>43962</v>
      </c>
      <c r="M1398" s="4"/>
      <c r="N1398" s="1">
        <v>1</v>
      </c>
      <c r="O1398" s="4"/>
    </row>
    <row r="1399" spans="1:15" ht="30" customHeight="1" thickBot="1" x14ac:dyDescent="0.35">
      <c r="A1399" s="8">
        <v>43962.993888888886</v>
      </c>
      <c r="B1399" s="4" t="s">
        <v>9</v>
      </c>
      <c r="C1399" s="4"/>
      <c r="D1399" s="4"/>
      <c r="E1399" s="9">
        <v>14</v>
      </c>
      <c r="F1399" s="4" t="s">
        <v>14</v>
      </c>
      <c r="G1399" s="4"/>
      <c r="H1399" s="4"/>
      <c r="I1399" s="4" t="s">
        <v>14</v>
      </c>
      <c r="J1399" s="4"/>
      <c r="K1399" s="9" t="s">
        <v>1292</v>
      </c>
      <c r="L1399" s="10">
        <v>43961</v>
      </c>
      <c r="M1399" s="4"/>
      <c r="N1399" s="1">
        <v>1</v>
      </c>
      <c r="O1399" s="4"/>
    </row>
    <row r="1400" spans="1:15" ht="30" customHeight="1" thickBot="1" x14ac:dyDescent="0.35">
      <c r="A1400" s="8">
        <v>43962.994733796295</v>
      </c>
      <c r="B1400" s="4" t="s">
        <v>9</v>
      </c>
      <c r="C1400" s="4"/>
      <c r="D1400" s="4"/>
      <c r="E1400" s="9">
        <v>145</v>
      </c>
      <c r="F1400" s="4" t="s">
        <v>10</v>
      </c>
      <c r="G1400" s="4" t="s">
        <v>10</v>
      </c>
      <c r="H1400" s="4"/>
      <c r="I1400" s="4"/>
      <c r="J1400" s="4"/>
      <c r="K1400" s="9" t="s">
        <v>1293</v>
      </c>
      <c r="L1400" s="10">
        <v>43962</v>
      </c>
      <c r="M1400" s="4"/>
      <c r="N1400" s="1">
        <v>1</v>
      </c>
      <c r="O1400" s="4"/>
    </row>
    <row r="1401" spans="1:15" ht="30" customHeight="1" thickBot="1" x14ac:dyDescent="0.35">
      <c r="A1401" s="8">
        <v>43962.995243055557</v>
      </c>
      <c r="B1401" s="4" t="s">
        <v>9</v>
      </c>
      <c r="C1401" s="4"/>
      <c r="D1401" s="4"/>
      <c r="E1401" s="9">
        <v>16</v>
      </c>
      <c r="F1401" s="4" t="s">
        <v>20</v>
      </c>
      <c r="G1401" s="4"/>
      <c r="H1401" s="4" t="s">
        <v>30</v>
      </c>
      <c r="I1401" s="4"/>
      <c r="J1401" s="4"/>
      <c r="K1401" s="9" t="s">
        <v>1294</v>
      </c>
      <c r="L1401" s="10">
        <v>43962</v>
      </c>
      <c r="M1401" s="4"/>
      <c r="N1401" s="1">
        <v>1</v>
      </c>
      <c r="O1401" s="4"/>
    </row>
    <row r="1402" spans="1:15" ht="30" customHeight="1" thickBot="1" x14ac:dyDescent="0.35">
      <c r="A1402" s="8">
        <v>43962.995763888888</v>
      </c>
      <c r="B1402" s="4" t="s">
        <v>9</v>
      </c>
      <c r="C1402" s="4"/>
      <c r="D1402" s="4"/>
      <c r="E1402" s="9">
        <v>27.8</v>
      </c>
      <c r="F1402" s="4" t="s">
        <v>14</v>
      </c>
      <c r="G1402" s="4"/>
      <c r="H1402" s="4"/>
      <c r="I1402" s="4" t="s">
        <v>14</v>
      </c>
      <c r="J1402" s="4"/>
      <c r="K1402" s="9" t="s">
        <v>1295</v>
      </c>
      <c r="L1402" s="10">
        <v>43955</v>
      </c>
      <c r="M1402" s="4"/>
      <c r="N1402" s="1">
        <v>1</v>
      </c>
      <c r="O1402" s="4"/>
    </row>
    <row r="1403" spans="1:15" ht="30" customHeight="1" thickBot="1" x14ac:dyDescent="0.35">
      <c r="A1403" s="8">
        <v>43962.99627314815</v>
      </c>
      <c r="B1403" s="4" t="s">
        <v>9</v>
      </c>
      <c r="C1403" s="4"/>
      <c r="D1403" s="4"/>
      <c r="E1403" s="9">
        <v>154.72</v>
      </c>
      <c r="F1403" s="4" t="s">
        <v>14</v>
      </c>
      <c r="G1403" s="4"/>
      <c r="H1403" s="4"/>
      <c r="I1403" s="4" t="s">
        <v>14</v>
      </c>
      <c r="J1403" s="4"/>
      <c r="K1403" s="9" t="s">
        <v>1296</v>
      </c>
      <c r="L1403" s="10">
        <v>43962</v>
      </c>
      <c r="M1403" s="4"/>
      <c r="N1403" s="1">
        <v>1</v>
      </c>
      <c r="O1403" s="4"/>
    </row>
    <row r="1404" spans="1:15" ht="30" customHeight="1" thickBot="1" x14ac:dyDescent="0.35">
      <c r="A1404" s="8">
        <v>43962.997291666667</v>
      </c>
      <c r="B1404" s="4" t="s">
        <v>9</v>
      </c>
      <c r="C1404" s="4"/>
      <c r="D1404" s="4"/>
      <c r="E1404" s="9">
        <v>124.97</v>
      </c>
      <c r="F1404" s="4" t="s">
        <v>60</v>
      </c>
      <c r="G1404" s="4"/>
      <c r="H1404" s="4"/>
      <c r="I1404" s="4"/>
      <c r="J1404" s="4"/>
      <c r="K1404" s="9" t="s">
        <v>1297</v>
      </c>
      <c r="L1404" s="10">
        <v>43955</v>
      </c>
      <c r="M1404" s="4"/>
      <c r="N1404" s="1">
        <v>1</v>
      </c>
      <c r="O1404" s="4"/>
    </row>
    <row r="1405" spans="1:15" ht="30" customHeight="1" thickBot="1" x14ac:dyDescent="0.35">
      <c r="A1405" s="8">
        <v>43962.997743055559</v>
      </c>
      <c r="B1405" s="4" t="s">
        <v>9</v>
      </c>
      <c r="C1405" s="4"/>
      <c r="D1405" s="4"/>
      <c r="E1405" s="9">
        <v>44</v>
      </c>
      <c r="F1405" s="4" t="s">
        <v>10</v>
      </c>
      <c r="G1405" s="4" t="s">
        <v>24</v>
      </c>
      <c r="H1405" s="4"/>
      <c r="I1405" s="4"/>
      <c r="J1405" s="4"/>
      <c r="K1405" s="9" t="s">
        <v>1298</v>
      </c>
      <c r="L1405" s="10">
        <v>43954</v>
      </c>
      <c r="M1405" s="4"/>
      <c r="N1405" s="1">
        <v>1</v>
      </c>
      <c r="O1405" s="4"/>
    </row>
    <row r="1406" spans="1:15" ht="30" customHeight="1" thickBot="1" x14ac:dyDescent="0.35">
      <c r="A1406" s="8">
        <v>43962.998541666668</v>
      </c>
      <c r="B1406" s="4" t="s">
        <v>9</v>
      </c>
      <c r="C1406" s="4"/>
      <c r="D1406" s="4"/>
      <c r="E1406" s="9">
        <v>236</v>
      </c>
      <c r="F1406" s="4" t="s">
        <v>20</v>
      </c>
      <c r="G1406" s="4"/>
      <c r="H1406" s="4" t="s">
        <v>110</v>
      </c>
      <c r="I1406" s="4"/>
      <c r="J1406" s="4"/>
      <c r="K1406" s="9" t="s">
        <v>1299</v>
      </c>
      <c r="L1406" s="10">
        <v>43954</v>
      </c>
      <c r="M1406" s="4"/>
      <c r="N1406" s="1">
        <v>1</v>
      </c>
      <c r="O1406" s="4"/>
    </row>
    <row r="1407" spans="1:15" ht="30" customHeight="1" thickBot="1" x14ac:dyDescent="0.35">
      <c r="A1407" s="8">
        <v>43962.999108796299</v>
      </c>
      <c r="B1407" s="4" t="s">
        <v>9</v>
      </c>
      <c r="C1407" s="4"/>
      <c r="D1407" s="4"/>
      <c r="E1407" s="9">
        <v>24</v>
      </c>
      <c r="F1407" s="4" t="s">
        <v>114</v>
      </c>
      <c r="G1407" s="4"/>
      <c r="H1407" s="4"/>
      <c r="I1407" s="4"/>
      <c r="J1407" s="4" t="s">
        <v>30</v>
      </c>
      <c r="K1407" s="9" t="s">
        <v>1300</v>
      </c>
      <c r="L1407" s="10">
        <v>43954</v>
      </c>
      <c r="M1407" s="4"/>
      <c r="N1407" s="1">
        <v>1</v>
      </c>
      <c r="O1407" s="4"/>
    </row>
    <row r="1408" spans="1:15" ht="30" customHeight="1" thickBot="1" x14ac:dyDescent="0.35">
      <c r="A1408" s="8">
        <v>43962.999502314815</v>
      </c>
      <c r="B1408" s="4" t="s">
        <v>9</v>
      </c>
      <c r="C1408" s="4"/>
      <c r="D1408" s="4"/>
      <c r="E1408" s="9">
        <v>66</v>
      </c>
      <c r="F1408" s="4" t="s">
        <v>14</v>
      </c>
      <c r="G1408" s="4"/>
      <c r="H1408" s="4"/>
      <c r="I1408" s="4" t="s">
        <v>14</v>
      </c>
      <c r="J1408" s="4"/>
      <c r="K1408" s="9" t="s">
        <v>1301</v>
      </c>
      <c r="L1408" s="10">
        <v>43951</v>
      </c>
      <c r="M1408" s="4"/>
      <c r="N1408" s="1">
        <v>1</v>
      </c>
      <c r="O1408" s="4"/>
    </row>
    <row r="1409" spans="1:15" ht="30" customHeight="1" thickBot="1" x14ac:dyDescent="0.35">
      <c r="A1409" s="8">
        <v>43963.018796296295</v>
      </c>
      <c r="B1409" s="4" t="s">
        <v>9</v>
      </c>
      <c r="C1409" s="4"/>
      <c r="D1409" s="4"/>
      <c r="E1409" s="9">
        <v>129</v>
      </c>
      <c r="F1409" s="4" t="s">
        <v>10</v>
      </c>
      <c r="G1409" s="4" t="s">
        <v>10</v>
      </c>
      <c r="H1409" s="4"/>
      <c r="I1409" s="4"/>
      <c r="J1409" s="4"/>
      <c r="K1409" s="9" t="s">
        <v>1302</v>
      </c>
      <c r="L1409" s="10">
        <v>43963</v>
      </c>
      <c r="M1409" s="4"/>
      <c r="N1409" s="1">
        <v>1</v>
      </c>
      <c r="O1409" s="4"/>
    </row>
    <row r="1410" spans="1:15" ht="30" customHeight="1" thickBot="1" x14ac:dyDescent="0.35">
      <c r="A1410" s="8">
        <v>43963.019502314812</v>
      </c>
      <c r="B1410" s="4" t="s">
        <v>9</v>
      </c>
      <c r="C1410" s="4"/>
      <c r="D1410" s="4"/>
      <c r="E1410" s="9">
        <v>10.5</v>
      </c>
      <c r="F1410" s="4" t="s">
        <v>14</v>
      </c>
      <c r="G1410" s="4"/>
      <c r="H1410" s="4"/>
      <c r="I1410" s="4" t="s">
        <v>14</v>
      </c>
      <c r="J1410" s="4"/>
      <c r="K1410" s="9" t="s">
        <v>1303</v>
      </c>
      <c r="L1410" s="10">
        <v>43951</v>
      </c>
      <c r="M1410" s="4"/>
      <c r="N1410" s="1">
        <v>1</v>
      </c>
      <c r="O1410" s="4"/>
    </row>
    <row r="1411" spans="1:15" ht="30" customHeight="1" thickBot="1" x14ac:dyDescent="0.35">
      <c r="A1411" s="8">
        <v>43963.23170138889</v>
      </c>
      <c r="B1411" s="4" t="s">
        <v>9</v>
      </c>
      <c r="C1411" s="4"/>
      <c r="D1411" s="4"/>
      <c r="E1411" s="9">
        <v>80.84</v>
      </c>
      <c r="F1411" s="4" t="s">
        <v>60</v>
      </c>
      <c r="G1411" s="4"/>
      <c r="H1411" s="4"/>
      <c r="I1411" s="4"/>
      <c r="J1411" s="4"/>
      <c r="K1411" s="9" t="s">
        <v>1304</v>
      </c>
      <c r="L1411" s="10">
        <v>43963</v>
      </c>
      <c r="M1411" s="4"/>
      <c r="N1411" s="1">
        <v>1</v>
      </c>
      <c r="O1411" s="4"/>
    </row>
    <row r="1412" spans="1:15" ht="30" customHeight="1" thickBot="1" x14ac:dyDescent="0.35">
      <c r="A1412" s="8">
        <v>43963.232546296298</v>
      </c>
      <c r="B1412" s="4" t="s">
        <v>9</v>
      </c>
      <c r="C1412" s="4"/>
      <c r="D1412" s="4"/>
      <c r="E1412" s="9">
        <v>109.85</v>
      </c>
      <c r="F1412" s="4" t="s">
        <v>10</v>
      </c>
      <c r="G1412" s="4" t="s">
        <v>10</v>
      </c>
      <c r="H1412" s="4"/>
      <c r="I1412" s="4"/>
      <c r="J1412" s="4"/>
      <c r="K1412" s="9" t="s">
        <v>1305</v>
      </c>
      <c r="L1412" s="10">
        <v>43951</v>
      </c>
      <c r="M1412" s="4"/>
      <c r="N1412" s="1">
        <v>1</v>
      </c>
      <c r="O1412" s="4"/>
    </row>
    <row r="1413" spans="1:15" ht="30" customHeight="1" thickBot="1" x14ac:dyDescent="0.35">
      <c r="A1413" s="8">
        <v>43963.233020833337</v>
      </c>
      <c r="B1413" s="4" t="s">
        <v>9</v>
      </c>
      <c r="C1413" s="4"/>
      <c r="D1413" s="4"/>
      <c r="E1413" s="9">
        <v>17</v>
      </c>
      <c r="F1413" s="4" t="s">
        <v>14</v>
      </c>
      <c r="G1413" s="4"/>
      <c r="H1413" s="4"/>
      <c r="I1413" s="4" t="s">
        <v>14</v>
      </c>
      <c r="J1413" s="4"/>
      <c r="K1413" s="9" t="s">
        <v>1306</v>
      </c>
      <c r="L1413" s="10">
        <v>43951</v>
      </c>
      <c r="M1413" s="4"/>
      <c r="N1413" s="1">
        <v>1</v>
      </c>
      <c r="O1413" s="4"/>
    </row>
    <row r="1414" spans="1:15" ht="30" customHeight="1" thickBot="1" x14ac:dyDescent="0.35">
      <c r="A1414" s="8">
        <v>43963.959756944445</v>
      </c>
      <c r="B1414" s="4" t="s">
        <v>9</v>
      </c>
      <c r="C1414" s="4"/>
      <c r="D1414" s="4"/>
      <c r="E1414" s="9">
        <v>359.19</v>
      </c>
      <c r="F1414" s="4" t="s">
        <v>10</v>
      </c>
      <c r="G1414" s="4" t="s">
        <v>10</v>
      </c>
      <c r="H1414" s="4"/>
      <c r="I1414" s="4"/>
      <c r="J1414" s="4"/>
      <c r="K1414" s="9" t="s">
        <v>1307</v>
      </c>
      <c r="L1414" s="10">
        <v>43963</v>
      </c>
      <c r="M1414" s="4"/>
      <c r="N1414" s="1">
        <v>1</v>
      </c>
      <c r="O1414" s="4"/>
    </row>
    <row r="1415" spans="1:15" ht="30" customHeight="1" thickBot="1" x14ac:dyDescent="0.35">
      <c r="A1415" s="8">
        <v>43963.960370370369</v>
      </c>
      <c r="B1415" s="4" t="s">
        <v>9</v>
      </c>
      <c r="C1415" s="4"/>
      <c r="D1415" s="4"/>
      <c r="E1415" s="9">
        <v>30.52</v>
      </c>
      <c r="F1415" s="4" t="s">
        <v>60</v>
      </c>
      <c r="G1415" s="4"/>
      <c r="H1415" s="4"/>
      <c r="I1415" s="4"/>
      <c r="J1415" s="4"/>
      <c r="K1415" s="9" t="s">
        <v>1308</v>
      </c>
      <c r="L1415" s="10">
        <v>43963</v>
      </c>
      <c r="M1415" s="4"/>
      <c r="N1415" s="1">
        <v>1</v>
      </c>
      <c r="O1415" s="4"/>
    </row>
    <row r="1416" spans="1:15" ht="30" customHeight="1" thickBot="1" x14ac:dyDescent="0.35">
      <c r="A1416" s="8">
        <v>43963.960810185185</v>
      </c>
      <c r="B1416" s="4" t="s">
        <v>9</v>
      </c>
      <c r="C1416" s="4"/>
      <c r="D1416" s="4"/>
      <c r="E1416" s="9">
        <v>32</v>
      </c>
      <c r="F1416" s="4" t="s">
        <v>20</v>
      </c>
      <c r="G1416" s="4"/>
      <c r="H1416" s="4" t="s">
        <v>30</v>
      </c>
      <c r="I1416" s="4"/>
      <c r="J1416" s="4"/>
      <c r="K1416" s="9" t="s">
        <v>1309</v>
      </c>
      <c r="L1416" s="10">
        <v>43963</v>
      </c>
      <c r="M1416" s="4"/>
      <c r="N1416" s="1">
        <v>1</v>
      </c>
      <c r="O1416" s="4"/>
    </row>
    <row r="1417" spans="1:15" ht="30" customHeight="1" thickBot="1" x14ac:dyDescent="0.35">
      <c r="A1417" s="8">
        <v>43965.232581018521</v>
      </c>
      <c r="B1417" s="4" t="s">
        <v>9</v>
      </c>
      <c r="C1417" s="4"/>
      <c r="D1417" s="4"/>
      <c r="E1417" s="9">
        <v>100</v>
      </c>
      <c r="F1417" s="4" t="s">
        <v>10</v>
      </c>
      <c r="G1417" s="4" t="s">
        <v>10</v>
      </c>
      <c r="H1417" s="4"/>
      <c r="I1417" s="4"/>
      <c r="J1417" s="4"/>
      <c r="K1417" s="9" t="s">
        <v>1310</v>
      </c>
      <c r="L1417" s="10">
        <v>43965</v>
      </c>
      <c r="M1417" s="4"/>
      <c r="N1417" s="1">
        <v>1</v>
      </c>
      <c r="O1417" s="4"/>
    </row>
    <row r="1418" spans="1:15" ht="30" customHeight="1" thickBot="1" x14ac:dyDescent="0.35">
      <c r="A1418" s="8">
        <v>43965.232939814814</v>
      </c>
      <c r="B1418" s="4" t="s">
        <v>9</v>
      </c>
      <c r="C1418" s="4"/>
      <c r="D1418" s="4"/>
      <c r="E1418" s="9">
        <v>71</v>
      </c>
      <c r="F1418" s="4" t="s">
        <v>14</v>
      </c>
      <c r="G1418" s="4"/>
      <c r="H1418" s="4"/>
      <c r="I1418" s="4" t="s">
        <v>14</v>
      </c>
      <c r="J1418" s="4"/>
      <c r="K1418" s="9" t="s">
        <v>1311</v>
      </c>
      <c r="L1418" s="10">
        <v>43964</v>
      </c>
      <c r="M1418" s="4"/>
      <c r="N1418" s="1">
        <v>1</v>
      </c>
      <c r="O1418" s="4"/>
    </row>
    <row r="1419" spans="1:15" ht="30" customHeight="1" thickBot="1" x14ac:dyDescent="0.35">
      <c r="A1419" s="8">
        <v>43965.233275462961</v>
      </c>
      <c r="B1419" s="4" t="s">
        <v>9</v>
      </c>
      <c r="C1419" s="4"/>
      <c r="D1419" s="4"/>
      <c r="E1419" s="9">
        <v>102.48</v>
      </c>
      <c r="F1419" s="4" t="s">
        <v>14</v>
      </c>
      <c r="G1419" s="4"/>
      <c r="H1419" s="4"/>
      <c r="I1419" s="4" t="s">
        <v>14</v>
      </c>
      <c r="J1419" s="4"/>
      <c r="K1419" s="9" t="s">
        <v>1312</v>
      </c>
      <c r="L1419" s="10">
        <v>43964</v>
      </c>
      <c r="M1419" s="4"/>
      <c r="N1419" s="1">
        <v>1</v>
      </c>
      <c r="O1419" s="4"/>
    </row>
    <row r="1420" spans="1:15" ht="30" customHeight="1" thickBot="1" x14ac:dyDescent="0.35">
      <c r="A1420" s="8">
        <v>43965.23364583333</v>
      </c>
      <c r="B1420" s="4" t="s">
        <v>9</v>
      </c>
      <c r="C1420" s="4"/>
      <c r="D1420" s="4"/>
      <c r="E1420" s="9">
        <v>52.5</v>
      </c>
      <c r="F1420" s="4" t="s">
        <v>14</v>
      </c>
      <c r="G1420" s="4"/>
      <c r="H1420" s="4"/>
      <c r="I1420" s="4" t="s">
        <v>14</v>
      </c>
      <c r="J1420" s="4"/>
      <c r="K1420" s="9" t="s">
        <v>1313</v>
      </c>
      <c r="L1420" s="10">
        <v>43964</v>
      </c>
      <c r="M1420" s="4"/>
      <c r="N1420" s="1">
        <v>1</v>
      </c>
      <c r="O1420" s="4"/>
    </row>
    <row r="1421" spans="1:15" ht="30" customHeight="1" thickBot="1" x14ac:dyDescent="0.35">
      <c r="A1421" s="8">
        <v>43965.233993055554</v>
      </c>
      <c r="B1421" s="4" t="s">
        <v>9</v>
      </c>
      <c r="C1421" s="4"/>
      <c r="D1421" s="4"/>
      <c r="E1421" s="9">
        <v>20</v>
      </c>
      <c r="F1421" s="4" t="s">
        <v>14</v>
      </c>
      <c r="G1421" s="4"/>
      <c r="H1421" s="4"/>
      <c r="I1421" s="4" t="s">
        <v>14</v>
      </c>
      <c r="J1421" s="4"/>
      <c r="K1421" s="9" t="s">
        <v>1314</v>
      </c>
      <c r="L1421" s="10">
        <v>43963</v>
      </c>
      <c r="M1421" s="4"/>
      <c r="N1421" s="1">
        <v>1</v>
      </c>
      <c r="O1421" s="4"/>
    </row>
    <row r="1422" spans="1:15" ht="30" customHeight="1" thickBot="1" x14ac:dyDescent="0.35">
      <c r="A1422" s="8">
        <v>43965.2344212963</v>
      </c>
      <c r="B1422" s="4" t="s">
        <v>9</v>
      </c>
      <c r="C1422" s="4"/>
      <c r="D1422" s="4"/>
      <c r="E1422" s="9">
        <v>7</v>
      </c>
      <c r="F1422" s="4" t="s">
        <v>14</v>
      </c>
      <c r="G1422" s="4"/>
      <c r="H1422" s="4"/>
      <c r="I1422" s="4" t="s">
        <v>14</v>
      </c>
      <c r="J1422" s="4"/>
      <c r="K1422" s="4" t="s">
        <v>1315</v>
      </c>
      <c r="L1422" s="10">
        <v>43963</v>
      </c>
      <c r="M1422" s="4"/>
      <c r="N1422" s="1">
        <v>1</v>
      </c>
      <c r="O1422" s="4"/>
    </row>
    <row r="1423" spans="1:15" ht="30" customHeight="1" thickBot="1" x14ac:dyDescent="0.35">
      <c r="A1423" s="8">
        <v>43965.234664351854</v>
      </c>
      <c r="B1423" s="4" t="s">
        <v>9</v>
      </c>
      <c r="C1423" s="4"/>
      <c r="D1423" s="4"/>
      <c r="E1423" s="9">
        <v>14</v>
      </c>
      <c r="F1423" s="4" t="s">
        <v>10</v>
      </c>
      <c r="G1423" s="4" t="s">
        <v>10</v>
      </c>
      <c r="H1423" s="4"/>
      <c r="I1423" s="4"/>
      <c r="J1423" s="4"/>
      <c r="K1423" s="9" t="s">
        <v>1316</v>
      </c>
      <c r="L1423" s="10">
        <v>43963</v>
      </c>
      <c r="M1423" s="4"/>
      <c r="N1423" s="1">
        <v>1</v>
      </c>
      <c r="O1423" s="4"/>
    </row>
    <row r="1424" spans="1:15" ht="30" customHeight="1" thickBot="1" x14ac:dyDescent="0.35">
      <c r="A1424" s="8">
        <v>43965.747094907405</v>
      </c>
      <c r="B1424" s="4" t="s">
        <v>9</v>
      </c>
      <c r="C1424" s="4"/>
      <c r="D1424" s="4"/>
      <c r="E1424" s="9">
        <v>158.75</v>
      </c>
      <c r="F1424" s="4" t="s">
        <v>20</v>
      </c>
      <c r="G1424" s="4"/>
      <c r="H1424" s="4" t="s">
        <v>306</v>
      </c>
      <c r="I1424" s="4"/>
      <c r="J1424" s="4"/>
      <c r="K1424" s="9" t="s">
        <v>1317</v>
      </c>
      <c r="L1424" s="10">
        <v>43965</v>
      </c>
      <c r="M1424" s="4"/>
      <c r="N1424" s="1">
        <v>1</v>
      </c>
      <c r="O1424" s="4"/>
    </row>
    <row r="1425" spans="1:15" ht="30" customHeight="1" thickBot="1" x14ac:dyDescent="0.35">
      <c r="A1425" s="8">
        <v>43965.747430555559</v>
      </c>
      <c r="B1425" s="4" t="s">
        <v>9</v>
      </c>
      <c r="C1425" s="4"/>
      <c r="D1425" s="4"/>
      <c r="E1425" s="9">
        <v>34</v>
      </c>
      <c r="F1425" s="4" t="s">
        <v>14</v>
      </c>
      <c r="G1425" s="4"/>
      <c r="H1425" s="4"/>
      <c r="I1425" s="4" t="s">
        <v>14</v>
      </c>
      <c r="J1425" s="4"/>
      <c r="K1425" s="9" t="s">
        <v>1318</v>
      </c>
      <c r="L1425" s="10">
        <v>43965</v>
      </c>
      <c r="M1425" s="4"/>
      <c r="N1425" s="1">
        <v>1</v>
      </c>
      <c r="O1425" s="4"/>
    </row>
    <row r="1426" spans="1:15" ht="30" customHeight="1" thickBot="1" x14ac:dyDescent="0.35">
      <c r="A1426" s="8">
        <v>43965.747881944444</v>
      </c>
      <c r="B1426" s="4" t="s">
        <v>9</v>
      </c>
      <c r="C1426" s="4"/>
      <c r="D1426" s="4"/>
      <c r="E1426" s="9">
        <v>28</v>
      </c>
      <c r="F1426" s="4" t="s">
        <v>10</v>
      </c>
      <c r="G1426" s="4" t="s">
        <v>10</v>
      </c>
      <c r="H1426" s="4"/>
      <c r="I1426" s="4"/>
      <c r="J1426" s="4"/>
      <c r="K1426" s="12" t="s">
        <v>1319</v>
      </c>
      <c r="L1426" s="10">
        <v>43965</v>
      </c>
      <c r="M1426" s="4"/>
      <c r="N1426" s="1">
        <v>1</v>
      </c>
      <c r="O1426" s="4"/>
    </row>
    <row r="1427" spans="1:15" ht="30" customHeight="1" thickBot="1" x14ac:dyDescent="0.35">
      <c r="A1427" s="8">
        <v>43965.748819444445</v>
      </c>
      <c r="B1427" s="4" t="s">
        <v>9</v>
      </c>
      <c r="C1427" s="4"/>
      <c r="D1427" s="4"/>
      <c r="E1427" s="9">
        <v>24.8</v>
      </c>
      <c r="F1427" s="4" t="s">
        <v>14</v>
      </c>
      <c r="G1427" s="4"/>
      <c r="H1427" s="4"/>
      <c r="I1427" s="4" t="s">
        <v>14</v>
      </c>
      <c r="J1427" s="4"/>
      <c r="K1427" s="12" t="s">
        <v>1320</v>
      </c>
      <c r="L1427" s="10">
        <v>43965</v>
      </c>
      <c r="M1427" s="4"/>
      <c r="N1427" s="1">
        <v>1</v>
      </c>
      <c r="O1427" s="4"/>
    </row>
    <row r="1428" spans="1:15" ht="30" customHeight="1" thickBot="1" x14ac:dyDescent="0.35">
      <c r="A1428" s="8">
        <v>43965.761944444443</v>
      </c>
      <c r="B1428" s="4" t="s">
        <v>9</v>
      </c>
      <c r="C1428" s="4"/>
      <c r="D1428" s="4"/>
      <c r="E1428" s="9">
        <v>35.96</v>
      </c>
      <c r="F1428" s="4" t="s">
        <v>60</v>
      </c>
      <c r="G1428" s="4"/>
      <c r="H1428" s="4"/>
      <c r="I1428" s="4"/>
      <c r="J1428" s="4"/>
      <c r="K1428" s="9" t="s">
        <v>1321</v>
      </c>
      <c r="L1428" s="10">
        <v>43965</v>
      </c>
      <c r="M1428" s="4"/>
      <c r="N1428" s="1">
        <v>1</v>
      </c>
      <c r="O1428" s="4"/>
    </row>
    <row r="1429" spans="1:15" ht="30" customHeight="1" thickBot="1" x14ac:dyDescent="0.35">
      <c r="A1429" s="8">
        <v>43965.762280092589</v>
      </c>
      <c r="B1429" s="4" t="s">
        <v>9</v>
      </c>
      <c r="C1429" s="4"/>
      <c r="D1429" s="4"/>
      <c r="E1429" s="9">
        <v>35.119999999999997</v>
      </c>
      <c r="F1429" s="4" t="s">
        <v>60</v>
      </c>
      <c r="G1429" s="4"/>
      <c r="H1429" s="4"/>
      <c r="I1429" s="4"/>
      <c r="J1429" s="4"/>
      <c r="K1429" s="9" t="s">
        <v>1322</v>
      </c>
      <c r="L1429" s="10">
        <v>43965</v>
      </c>
      <c r="M1429" s="4"/>
      <c r="N1429" s="1">
        <v>1</v>
      </c>
      <c r="O1429" s="4"/>
    </row>
    <row r="1430" spans="1:15" ht="30" customHeight="1" thickBot="1" x14ac:dyDescent="0.35">
      <c r="A1430" s="8">
        <v>43965.76289351852</v>
      </c>
      <c r="B1430" s="4" t="s">
        <v>9</v>
      </c>
      <c r="C1430" s="4"/>
      <c r="D1430" s="4"/>
      <c r="E1430" s="9">
        <v>25.2</v>
      </c>
      <c r="F1430" s="4" t="s">
        <v>14</v>
      </c>
      <c r="G1430" s="4"/>
      <c r="H1430" s="4"/>
      <c r="I1430" s="4" t="s">
        <v>14</v>
      </c>
      <c r="J1430" s="4"/>
      <c r="K1430" s="9" t="s">
        <v>1323</v>
      </c>
      <c r="L1430" s="10">
        <v>43951</v>
      </c>
      <c r="M1430" s="4"/>
      <c r="N1430" s="1">
        <v>1</v>
      </c>
      <c r="O1430" s="4"/>
    </row>
    <row r="1431" spans="1:15" ht="30" customHeight="1" thickBot="1" x14ac:dyDescent="0.35">
      <c r="A1431" s="8">
        <v>43965.763344907406</v>
      </c>
      <c r="B1431" s="4" t="s">
        <v>9</v>
      </c>
      <c r="C1431" s="4"/>
      <c r="D1431" s="4"/>
      <c r="E1431" s="9">
        <v>29.4</v>
      </c>
      <c r="F1431" s="4" t="s">
        <v>14</v>
      </c>
      <c r="G1431" s="4"/>
      <c r="H1431" s="4"/>
      <c r="I1431" s="4" t="s">
        <v>14</v>
      </c>
      <c r="J1431" s="4"/>
      <c r="K1431" s="9" t="s">
        <v>1324</v>
      </c>
      <c r="L1431" s="10">
        <v>43951</v>
      </c>
      <c r="M1431" s="4"/>
      <c r="N1431" s="1">
        <v>1</v>
      </c>
      <c r="O1431" s="4"/>
    </row>
    <row r="1432" spans="1:15" ht="30" customHeight="1" thickBot="1" x14ac:dyDescent="0.35">
      <c r="A1432" s="8">
        <v>43965.763761574075</v>
      </c>
      <c r="B1432" s="4" t="s">
        <v>9</v>
      </c>
      <c r="C1432" s="4"/>
      <c r="D1432" s="4"/>
      <c r="E1432" s="9">
        <v>134.88999999999999</v>
      </c>
      <c r="F1432" s="4" t="s">
        <v>14</v>
      </c>
      <c r="G1432" s="4"/>
      <c r="H1432" s="4"/>
      <c r="I1432" s="4" t="s">
        <v>14</v>
      </c>
      <c r="J1432" s="4"/>
      <c r="K1432" s="9" t="s">
        <v>1325</v>
      </c>
      <c r="L1432" s="10">
        <v>43950</v>
      </c>
      <c r="M1432" s="4"/>
      <c r="N1432" s="1">
        <v>1</v>
      </c>
      <c r="O1432" s="4"/>
    </row>
    <row r="1433" spans="1:15" ht="30" customHeight="1" thickBot="1" x14ac:dyDescent="0.35">
      <c r="A1433" s="8">
        <v>43965.764131944445</v>
      </c>
      <c r="B1433" s="4" t="s">
        <v>9</v>
      </c>
      <c r="C1433" s="4"/>
      <c r="D1433" s="4"/>
      <c r="E1433" s="9">
        <v>47.25</v>
      </c>
      <c r="F1433" s="4" t="s">
        <v>14</v>
      </c>
      <c r="G1433" s="4"/>
      <c r="H1433" s="4"/>
      <c r="I1433" s="4" t="s">
        <v>14</v>
      </c>
      <c r="J1433" s="4"/>
      <c r="K1433" s="9" t="s">
        <v>1326</v>
      </c>
      <c r="L1433" s="10">
        <v>43950</v>
      </c>
      <c r="M1433" s="4"/>
      <c r="N1433" s="1">
        <v>1</v>
      </c>
      <c r="O1433" s="4"/>
    </row>
    <row r="1434" spans="1:15" ht="30" customHeight="1" thickBot="1" x14ac:dyDescent="0.35">
      <c r="A1434" s="8">
        <v>43965.765034722222</v>
      </c>
      <c r="B1434" s="4" t="s">
        <v>9</v>
      </c>
      <c r="C1434" s="4"/>
      <c r="D1434" s="4"/>
      <c r="E1434" s="9">
        <v>300</v>
      </c>
      <c r="F1434" s="4" t="s">
        <v>60</v>
      </c>
      <c r="G1434" s="4"/>
      <c r="H1434" s="4"/>
      <c r="I1434" s="4"/>
      <c r="J1434" s="4"/>
      <c r="K1434" s="9" t="s">
        <v>1327</v>
      </c>
      <c r="L1434" s="10">
        <v>43965</v>
      </c>
      <c r="M1434" s="4"/>
      <c r="N1434" s="1">
        <v>1</v>
      </c>
      <c r="O1434" s="4"/>
    </row>
    <row r="1435" spans="1:15" ht="30" customHeight="1" thickBot="1" x14ac:dyDescent="0.35">
      <c r="A1435" s="8">
        <v>43965.766122685185</v>
      </c>
      <c r="B1435" s="4" t="s">
        <v>9</v>
      </c>
      <c r="C1435" s="4"/>
      <c r="D1435" s="4"/>
      <c r="E1435" s="9">
        <v>500</v>
      </c>
      <c r="F1435" s="4" t="s">
        <v>20</v>
      </c>
      <c r="G1435" s="4"/>
      <c r="H1435" s="4" t="s">
        <v>30</v>
      </c>
      <c r="I1435" s="4"/>
      <c r="J1435" s="4"/>
      <c r="K1435" s="9" t="s">
        <v>1328</v>
      </c>
      <c r="L1435" s="10">
        <v>43962</v>
      </c>
      <c r="M1435" s="4"/>
      <c r="N1435" s="1">
        <v>1</v>
      </c>
      <c r="O1435" s="4"/>
    </row>
    <row r="1436" spans="1:15" ht="30" customHeight="1" thickBot="1" x14ac:dyDescent="0.35">
      <c r="A1436" s="8">
        <v>43965.766817129632</v>
      </c>
      <c r="B1436" s="4" t="s">
        <v>9</v>
      </c>
      <c r="C1436" s="4"/>
      <c r="D1436" s="4"/>
      <c r="E1436" s="9">
        <v>50</v>
      </c>
      <c r="F1436" s="4" t="s">
        <v>14</v>
      </c>
      <c r="G1436" s="4"/>
      <c r="H1436" s="4"/>
      <c r="I1436" s="4" t="s">
        <v>254</v>
      </c>
      <c r="J1436" s="4"/>
      <c r="K1436" s="9" t="s">
        <v>1329</v>
      </c>
      <c r="L1436" s="10">
        <v>43962</v>
      </c>
      <c r="M1436" s="4"/>
      <c r="N1436" s="1">
        <v>1</v>
      </c>
      <c r="O1436" s="4"/>
    </row>
    <row r="1437" spans="1:15" ht="30" customHeight="1" thickBot="1" x14ac:dyDescent="0.35">
      <c r="A1437" s="8">
        <v>43965.767465277779</v>
      </c>
      <c r="B1437" s="4" t="s">
        <v>9</v>
      </c>
      <c r="C1437" s="4"/>
      <c r="D1437" s="4"/>
      <c r="E1437" s="9">
        <v>150.75</v>
      </c>
      <c r="F1437" s="4" t="s">
        <v>14</v>
      </c>
      <c r="G1437" s="4"/>
      <c r="H1437" s="4"/>
      <c r="I1437" s="4" t="s">
        <v>14</v>
      </c>
      <c r="J1437" s="4"/>
      <c r="K1437" s="9" t="s">
        <v>1330</v>
      </c>
      <c r="L1437" s="10">
        <v>43962</v>
      </c>
      <c r="M1437" s="4"/>
      <c r="N1437" s="1">
        <v>1</v>
      </c>
      <c r="O1437" s="4"/>
    </row>
    <row r="1438" spans="1:15" ht="30" customHeight="1" thickBot="1" x14ac:dyDescent="0.35">
      <c r="A1438" s="8">
        <v>43965.76871527778</v>
      </c>
      <c r="B1438" s="4" t="s">
        <v>9</v>
      </c>
      <c r="C1438" s="4"/>
      <c r="D1438" s="4"/>
      <c r="E1438" s="9">
        <v>9</v>
      </c>
      <c r="F1438" s="4" t="s">
        <v>20</v>
      </c>
      <c r="G1438" s="4"/>
      <c r="H1438" s="4" t="s">
        <v>45</v>
      </c>
      <c r="I1438" s="4"/>
      <c r="J1438" s="4"/>
      <c r="K1438" s="4" t="s">
        <v>99</v>
      </c>
      <c r="L1438" s="10">
        <v>43963</v>
      </c>
      <c r="M1438" s="4"/>
      <c r="N1438" s="1">
        <v>119</v>
      </c>
      <c r="O1438" s="4"/>
    </row>
    <row r="1439" spans="1:15" ht="30" customHeight="1" thickBot="1" x14ac:dyDescent="0.35">
      <c r="A1439" s="8">
        <v>43966.846504629626</v>
      </c>
      <c r="B1439" s="4" t="s">
        <v>9</v>
      </c>
      <c r="C1439" s="4"/>
      <c r="D1439" s="4"/>
      <c r="E1439" s="9">
        <v>10.5</v>
      </c>
      <c r="F1439" s="4" t="s">
        <v>14</v>
      </c>
      <c r="G1439" s="4"/>
      <c r="H1439" s="4"/>
      <c r="I1439" s="4" t="s">
        <v>14</v>
      </c>
      <c r="J1439" s="4"/>
      <c r="K1439" s="9" t="s">
        <v>1331</v>
      </c>
      <c r="L1439" s="10">
        <v>43966</v>
      </c>
      <c r="M1439" s="4"/>
      <c r="N1439" s="1">
        <v>1</v>
      </c>
      <c r="O1439" s="4"/>
    </row>
    <row r="1440" spans="1:15" ht="30" customHeight="1" thickBot="1" x14ac:dyDescent="0.35">
      <c r="A1440" s="8">
        <v>43966.846828703703</v>
      </c>
      <c r="B1440" s="4" t="s">
        <v>9</v>
      </c>
      <c r="C1440" s="4"/>
      <c r="D1440" s="4"/>
      <c r="E1440" s="9">
        <v>15.75</v>
      </c>
      <c r="F1440" s="4" t="s">
        <v>14</v>
      </c>
      <c r="G1440" s="4"/>
      <c r="H1440" s="4"/>
      <c r="I1440" s="4" t="s">
        <v>14</v>
      </c>
      <c r="J1440" s="4"/>
      <c r="K1440" s="9" t="s">
        <v>1332</v>
      </c>
      <c r="L1440" s="10">
        <v>43966</v>
      </c>
      <c r="M1440" s="4"/>
      <c r="N1440" s="1">
        <v>1</v>
      </c>
      <c r="O1440" s="4"/>
    </row>
    <row r="1441" spans="1:15" ht="30" customHeight="1" thickBot="1" x14ac:dyDescent="0.35">
      <c r="A1441" s="8">
        <v>43966.84715277778</v>
      </c>
      <c r="B1441" s="4" t="s">
        <v>9</v>
      </c>
      <c r="C1441" s="4"/>
      <c r="D1441" s="4"/>
      <c r="E1441" s="9">
        <v>113</v>
      </c>
      <c r="F1441" s="4" t="s">
        <v>14</v>
      </c>
      <c r="G1441" s="4"/>
      <c r="H1441" s="4"/>
      <c r="I1441" s="4" t="s">
        <v>14</v>
      </c>
      <c r="J1441" s="4"/>
      <c r="K1441" s="9" t="s">
        <v>1333</v>
      </c>
      <c r="L1441" s="10">
        <v>43965</v>
      </c>
      <c r="M1441" s="4"/>
      <c r="N1441" s="1">
        <v>1</v>
      </c>
      <c r="O1441" s="4"/>
    </row>
    <row r="1442" spans="1:15" ht="30" customHeight="1" thickBot="1" x14ac:dyDescent="0.35">
      <c r="A1442" s="8">
        <v>43966.84820601852</v>
      </c>
      <c r="B1442" s="4" t="s">
        <v>9</v>
      </c>
      <c r="C1442" s="4"/>
      <c r="D1442" s="4"/>
      <c r="E1442" s="9">
        <v>8</v>
      </c>
      <c r="F1442" s="4" t="s">
        <v>20</v>
      </c>
      <c r="G1442" s="4"/>
      <c r="H1442" s="4" t="s">
        <v>84</v>
      </c>
      <c r="I1442" s="4"/>
      <c r="J1442" s="4"/>
      <c r="K1442" s="9" t="s">
        <v>1334</v>
      </c>
      <c r="L1442" s="10">
        <v>43873</v>
      </c>
      <c r="M1442" s="4"/>
      <c r="N1442" s="1">
        <v>1</v>
      </c>
      <c r="O1442" s="4"/>
    </row>
    <row r="1443" spans="1:15" ht="30" customHeight="1" thickBot="1" x14ac:dyDescent="0.35">
      <c r="A1443" s="8">
        <v>43966.84878472222</v>
      </c>
      <c r="B1443" s="4" t="s">
        <v>9</v>
      </c>
      <c r="C1443" s="4"/>
      <c r="D1443" s="4"/>
      <c r="E1443" s="9">
        <v>69.67</v>
      </c>
      <c r="F1443" s="4" t="s">
        <v>10</v>
      </c>
      <c r="G1443" s="4" t="s">
        <v>10</v>
      </c>
      <c r="H1443" s="4"/>
      <c r="I1443" s="4"/>
      <c r="J1443" s="4"/>
      <c r="K1443" s="9" t="s">
        <v>1335</v>
      </c>
      <c r="L1443" s="10">
        <v>43963</v>
      </c>
      <c r="M1443" s="4"/>
      <c r="N1443" s="1">
        <v>1</v>
      </c>
      <c r="O1443" s="4"/>
    </row>
    <row r="1444" spans="1:15" ht="30" customHeight="1" thickBot="1" x14ac:dyDescent="0.35">
      <c r="A1444" s="8">
        <v>43969.015532407408</v>
      </c>
      <c r="B1444" s="4" t="s">
        <v>9</v>
      </c>
      <c r="C1444" s="4"/>
      <c r="D1444" s="4"/>
      <c r="E1444" s="9">
        <v>5</v>
      </c>
      <c r="F1444" s="4" t="s">
        <v>14</v>
      </c>
      <c r="G1444" s="4"/>
      <c r="H1444" s="4"/>
      <c r="I1444" s="4" t="s">
        <v>14</v>
      </c>
      <c r="J1444" s="4"/>
      <c r="K1444" s="9" t="s">
        <v>1336</v>
      </c>
      <c r="L1444" s="10">
        <v>43968</v>
      </c>
      <c r="M1444" s="4"/>
      <c r="N1444" s="1">
        <v>1</v>
      </c>
      <c r="O1444" s="4"/>
    </row>
    <row r="1445" spans="1:15" ht="30" customHeight="1" thickBot="1" x14ac:dyDescent="0.35">
      <c r="A1445" s="8">
        <v>43969.01599537037</v>
      </c>
      <c r="B1445" s="4" t="s">
        <v>9</v>
      </c>
      <c r="C1445" s="4"/>
      <c r="D1445" s="4"/>
      <c r="E1445" s="9">
        <v>10</v>
      </c>
      <c r="F1445" s="4" t="s">
        <v>20</v>
      </c>
      <c r="G1445" s="4"/>
      <c r="H1445" s="4" t="s">
        <v>156</v>
      </c>
      <c r="I1445" s="4"/>
      <c r="J1445" s="4"/>
      <c r="K1445" s="9" t="s">
        <v>1337</v>
      </c>
      <c r="L1445" s="10">
        <v>43968</v>
      </c>
      <c r="M1445" s="4"/>
      <c r="N1445" s="1">
        <v>1</v>
      </c>
      <c r="O1445" s="4"/>
    </row>
    <row r="1446" spans="1:15" ht="30" customHeight="1" thickBot="1" x14ac:dyDescent="0.35">
      <c r="A1446" s="8">
        <v>43969.016319444447</v>
      </c>
      <c r="B1446" s="4" t="s">
        <v>9</v>
      </c>
      <c r="C1446" s="4"/>
      <c r="D1446" s="4"/>
      <c r="E1446" s="9">
        <v>84</v>
      </c>
      <c r="F1446" s="4" t="s">
        <v>14</v>
      </c>
      <c r="G1446" s="4"/>
      <c r="H1446" s="4"/>
      <c r="I1446" s="4" t="s">
        <v>14</v>
      </c>
      <c r="J1446" s="4"/>
      <c r="K1446" s="9" t="s">
        <v>1338</v>
      </c>
      <c r="L1446" s="10">
        <v>43968</v>
      </c>
      <c r="M1446" s="4"/>
      <c r="N1446" s="1">
        <v>1</v>
      </c>
      <c r="O1446" s="4"/>
    </row>
    <row r="1447" spans="1:15" ht="30" customHeight="1" thickBot="1" x14ac:dyDescent="0.35">
      <c r="A1447" s="8">
        <v>43969.016631944447</v>
      </c>
      <c r="B1447" s="4" t="s">
        <v>9</v>
      </c>
      <c r="C1447" s="4"/>
      <c r="D1447" s="4"/>
      <c r="E1447" s="9">
        <v>62</v>
      </c>
      <c r="F1447" s="4" t="s">
        <v>14</v>
      </c>
      <c r="G1447" s="4"/>
      <c r="H1447" s="4"/>
      <c r="I1447" s="4" t="s">
        <v>14</v>
      </c>
      <c r="J1447" s="4"/>
      <c r="K1447" s="9" t="s">
        <v>1339</v>
      </c>
      <c r="L1447" s="10">
        <v>43968</v>
      </c>
      <c r="M1447" s="4"/>
      <c r="N1447" s="1">
        <v>1</v>
      </c>
      <c r="O1447" s="4"/>
    </row>
    <row r="1448" spans="1:15" ht="30" customHeight="1" thickBot="1" x14ac:dyDescent="0.35">
      <c r="A1448" s="8">
        <v>43969.017048611109</v>
      </c>
      <c r="B1448" s="4" t="s">
        <v>9</v>
      </c>
      <c r="C1448" s="4"/>
      <c r="D1448" s="4"/>
      <c r="E1448" s="9">
        <v>89</v>
      </c>
      <c r="F1448" s="4" t="s">
        <v>10</v>
      </c>
      <c r="G1448" s="4" t="s">
        <v>10</v>
      </c>
      <c r="H1448" s="4"/>
      <c r="I1448" s="4"/>
      <c r="J1448" s="4"/>
      <c r="K1448" s="9" t="s">
        <v>1340</v>
      </c>
      <c r="L1448" s="10">
        <v>43967</v>
      </c>
      <c r="M1448" s="4"/>
      <c r="N1448" s="1">
        <v>1</v>
      </c>
      <c r="O1448" s="4"/>
    </row>
    <row r="1449" spans="1:15" ht="30" customHeight="1" thickBot="1" x14ac:dyDescent="0.35">
      <c r="A1449" s="8">
        <v>43969.017743055556</v>
      </c>
      <c r="B1449" s="4" t="s">
        <v>9</v>
      </c>
      <c r="C1449" s="4"/>
      <c r="D1449" s="4"/>
      <c r="E1449" s="9">
        <v>650</v>
      </c>
      <c r="F1449" s="4" t="s">
        <v>60</v>
      </c>
      <c r="G1449" s="4"/>
      <c r="H1449" s="4"/>
      <c r="I1449" s="4"/>
      <c r="J1449" s="4"/>
      <c r="K1449" s="9" t="s">
        <v>1341</v>
      </c>
      <c r="L1449" s="10">
        <v>43968</v>
      </c>
      <c r="M1449" s="4"/>
      <c r="N1449" s="1">
        <v>1</v>
      </c>
      <c r="O1449" s="4"/>
    </row>
    <row r="1450" spans="1:15" ht="30" customHeight="1" thickBot="1" x14ac:dyDescent="0.35">
      <c r="A1450" s="8">
        <v>43969.018182870372</v>
      </c>
      <c r="B1450" s="4" t="s">
        <v>9</v>
      </c>
      <c r="C1450" s="4"/>
      <c r="D1450" s="4"/>
      <c r="E1450" s="9">
        <v>27</v>
      </c>
      <c r="F1450" s="4" t="s">
        <v>10</v>
      </c>
      <c r="G1450" s="4" t="s">
        <v>10</v>
      </c>
      <c r="H1450" s="4"/>
      <c r="I1450" s="4"/>
      <c r="J1450" s="4"/>
      <c r="K1450" s="9" t="s">
        <v>1342</v>
      </c>
      <c r="L1450" s="10">
        <v>43967</v>
      </c>
      <c r="M1450" s="4"/>
      <c r="N1450" s="1">
        <v>1</v>
      </c>
      <c r="O1450" s="4"/>
    </row>
    <row r="1451" spans="1:15" ht="30" customHeight="1" thickBot="1" x14ac:dyDescent="0.35">
      <c r="A1451" s="8">
        <v>43969.018518518518</v>
      </c>
      <c r="B1451" s="4" t="s">
        <v>9</v>
      </c>
      <c r="C1451" s="4"/>
      <c r="D1451" s="4"/>
      <c r="E1451" s="9">
        <v>185.25</v>
      </c>
      <c r="F1451" s="4" t="s">
        <v>10</v>
      </c>
      <c r="G1451" s="4" t="s">
        <v>10</v>
      </c>
      <c r="H1451" s="4"/>
      <c r="I1451" s="4"/>
      <c r="J1451" s="4"/>
      <c r="K1451" s="9" t="s">
        <v>1343</v>
      </c>
      <c r="L1451" s="10">
        <v>43967</v>
      </c>
      <c r="M1451" s="4"/>
      <c r="N1451" s="1">
        <v>1</v>
      </c>
      <c r="O1451" s="4"/>
    </row>
    <row r="1452" spans="1:15" ht="30" customHeight="1" thickBot="1" x14ac:dyDescent="0.35">
      <c r="A1452" s="8">
        <v>43971.763344907406</v>
      </c>
      <c r="B1452" s="4" t="s">
        <v>9</v>
      </c>
      <c r="C1452" s="4"/>
      <c r="D1452" s="4"/>
      <c r="E1452" s="9">
        <v>45</v>
      </c>
      <c r="F1452" s="4" t="s">
        <v>20</v>
      </c>
      <c r="G1452" s="4"/>
      <c r="H1452" s="4" t="s">
        <v>306</v>
      </c>
      <c r="I1452" s="4"/>
      <c r="J1452" s="4"/>
      <c r="K1452" s="9" t="s">
        <v>1344</v>
      </c>
      <c r="L1452" s="10">
        <v>43971</v>
      </c>
      <c r="M1452" s="4"/>
      <c r="N1452" s="1">
        <v>1</v>
      </c>
      <c r="O1452" s="4"/>
    </row>
    <row r="1453" spans="1:15" ht="30" customHeight="1" thickBot="1" x14ac:dyDescent="0.35">
      <c r="A1453" s="8">
        <v>43971.763692129629</v>
      </c>
      <c r="B1453" s="4" t="s">
        <v>9</v>
      </c>
      <c r="C1453" s="4"/>
      <c r="D1453" s="4"/>
      <c r="E1453" s="9">
        <v>43</v>
      </c>
      <c r="F1453" s="4" t="s">
        <v>20</v>
      </c>
      <c r="G1453" s="4"/>
      <c r="H1453" s="4" t="s">
        <v>22</v>
      </c>
      <c r="I1453" s="4"/>
      <c r="J1453" s="4"/>
      <c r="K1453" s="9" t="s">
        <v>1345</v>
      </c>
      <c r="L1453" s="10">
        <v>43971</v>
      </c>
      <c r="M1453" s="4"/>
      <c r="N1453" s="1">
        <v>1</v>
      </c>
      <c r="O1453" s="4"/>
    </row>
    <row r="1454" spans="1:15" ht="30" customHeight="1" thickBot="1" x14ac:dyDescent="0.35">
      <c r="A1454" s="8">
        <v>43971.764039351852</v>
      </c>
      <c r="B1454" s="4" t="s">
        <v>9</v>
      </c>
      <c r="C1454" s="4"/>
      <c r="D1454" s="4"/>
      <c r="E1454" s="9">
        <v>400</v>
      </c>
      <c r="F1454" s="4" t="s">
        <v>60</v>
      </c>
      <c r="G1454" s="4"/>
      <c r="H1454" s="4"/>
      <c r="I1454" s="4"/>
      <c r="J1454" s="4"/>
      <c r="K1454" s="9" t="s">
        <v>1346</v>
      </c>
      <c r="L1454" s="10">
        <v>43971</v>
      </c>
      <c r="M1454" s="4"/>
      <c r="N1454" s="1">
        <v>1</v>
      </c>
      <c r="O1454" s="4"/>
    </row>
    <row r="1455" spans="1:15" ht="30" customHeight="1" thickBot="1" x14ac:dyDescent="0.35">
      <c r="A1455" s="8">
        <v>43971.765428240738</v>
      </c>
      <c r="B1455" s="4" t="s">
        <v>9</v>
      </c>
      <c r="C1455" s="4"/>
      <c r="D1455" s="4"/>
      <c r="E1455" s="9">
        <v>50</v>
      </c>
      <c r="F1455" s="4" t="s">
        <v>10</v>
      </c>
      <c r="G1455" s="4" t="s">
        <v>24</v>
      </c>
      <c r="H1455" s="4"/>
      <c r="I1455" s="4"/>
      <c r="J1455" s="4"/>
      <c r="K1455" s="9" t="s">
        <v>1347</v>
      </c>
      <c r="L1455" s="10">
        <v>43970</v>
      </c>
      <c r="M1455" s="4"/>
      <c r="N1455" s="1">
        <v>1</v>
      </c>
      <c r="O1455" s="4"/>
    </row>
    <row r="1456" spans="1:15" ht="30" customHeight="1" thickBot="1" x14ac:dyDescent="0.35">
      <c r="A1456" s="8">
        <v>43971.7658912037</v>
      </c>
      <c r="B1456" s="4" t="s">
        <v>9</v>
      </c>
      <c r="C1456" s="4"/>
      <c r="D1456" s="4"/>
      <c r="E1456" s="9">
        <v>10</v>
      </c>
      <c r="F1456" s="4" t="s">
        <v>20</v>
      </c>
      <c r="G1456" s="4"/>
      <c r="H1456" s="4" t="s">
        <v>156</v>
      </c>
      <c r="I1456" s="4"/>
      <c r="J1456" s="4"/>
      <c r="K1456" s="9" t="s">
        <v>1348</v>
      </c>
      <c r="L1456" s="10">
        <v>43971</v>
      </c>
      <c r="M1456" s="4"/>
      <c r="N1456" s="1">
        <v>1</v>
      </c>
      <c r="O1456" s="4"/>
    </row>
    <row r="1457" spans="1:15" ht="30" customHeight="1" thickBot="1" x14ac:dyDescent="0.35">
      <c r="A1457" s="8">
        <v>43971.766273148147</v>
      </c>
      <c r="B1457" s="4" t="s">
        <v>9</v>
      </c>
      <c r="C1457" s="4"/>
      <c r="D1457" s="4"/>
      <c r="E1457" s="9">
        <v>28</v>
      </c>
      <c r="F1457" s="4" t="s">
        <v>20</v>
      </c>
      <c r="G1457" s="4"/>
      <c r="H1457" s="4" t="s">
        <v>30</v>
      </c>
      <c r="I1457" s="4"/>
      <c r="J1457" s="4"/>
      <c r="K1457" s="9" t="s">
        <v>1349</v>
      </c>
      <c r="L1457" s="10">
        <v>43971</v>
      </c>
      <c r="M1457" s="4"/>
      <c r="N1457" s="1">
        <v>1</v>
      </c>
      <c r="O1457" s="4"/>
    </row>
    <row r="1458" spans="1:15" ht="30" customHeight="1" thickBot="1" x14ac:dyDescent="0.35">
      <c r="A1458" s="8">
        <v>43971.766736111109</v>
      </c>
      <c r="B1458" s="4" t="s">
        <v>9</v>
      </c>
      <c r="C1458" s="4"/>
      <c r="D1458" s="4"/>
      <c r="E1458" s="9">
        <v>18.5</v>
      </c>
      <c r="F1458" s="4" t="s">
        <v>60</v>
      </c>
      <c r="G1458" s="4"/>
      <c r="H1458" s="4"/>
      <c r="I1458" s="4"/>
      <c r="J1458" s="4"/>
      <c r="K1458" s="9" t="s">
        <v>1350</v>
      </c>
      <c r="L1458" s="10">
        <v>43971</v>
      </c>
      <c r="M1458" s="4"/>
      <c r="N1458" s="1">
        <v>1</v>
      </c>
      <c r="O1458" s="4"/>
    </row>
    <row r="1459" spans="1:15" ht="30" customHeight="1" thickBot="1" x14ac:dyDescent="0.35">
      <c r="A1459" s="8">
        <v>43971.767071759263</v>
      </c>
      <c r="B1459" s="4" t="s">
        <v>9</v>
      </c>
      <c r="C1459" s="4"/>
      <c r="D1459" s="4"/>
      <c r="E1459" s="9">
        <v>5</v>
      </c>
      <c r="F1459" s="4" t="s">
        <v>60</v>
      </c>
      <c r="G1459" s="4"/>
      <c r="H1459" s="4"/>
      <c r="I1459" s="4"/>
      <c r="J1459" s="4"/>
      <c r="K1459" s="9" t="s">
        <v>1351</v>
      </c>
      <c r="L1459" s="10">
        <v>43971</v>
      </c>
      <c r="M1459" s="4"/>
      <c r="N1459" s="1">
        <v>1</v>
      </c>
      <c r="O1459" s="4"/>
    </row>
    <row r="1460" spans="1:15" ht="30" customHeight="1" thickBot="1" x14ac:dyDescent="0.35">
      <c r="A1460" s="8">
        <v>43971.767511574071</v>
      </c>
      <c r="B1460" s="4" t="s">
        <v>9</v>
      </c>
      <c r="C1460" s="4"/>
      <c r="D1460" s="4"/>
      <c r="E1460" s="9">
        <v>13.79</v>
      </c>
      <c r="F1460" s="4" t="s">
        <v>60</v>
      </c>
      <c r="G1460" s="4"/>
      <c r="H1460" s="4"/>
      <c r="I1460" s="4"/>
      <c r="J1460" s="4"/>
      <c r="K1460" s="9" t="s">
        <v>1352</v>
      </c>
      <c r="L1460" s="10">
        <v>43971</v>
      </c>
      <c r="M1460" s="4"/>
      <c r="N1460" s="1">
        <v>1</v>
      </c>
      <c r="O1460" s="4"/>
    </row>
    <row r="1461" spans="1:15" ht="30" customHeight="1" thickBot="1" x14ac:dyDescent="0.35">
      <c r="A1461" s="8">
        <v>43971.767893518518</v>
      </c>
      <c r="B1461" s="4" t="s">
        <v>9</v>
      </c>
      <c r="C1461" s="4"/>
      <c r="D1461" s="4"/>
      <c r="E1461" s="9">
        <v>550</v>
      </c>
      <c r="F1461" s="4" t="s">
        <v>10</v>
      </c>
      <c r="G1461" s="4" t="s">
        <v>10</v>
      </c>
      <c r="H1461" s="4"/>
      <c r="I1461" s="4"/>
      <c r="J1461" s="4"/>
      <c r="K1461" s="9" t="s">
        <v>1353</v>
      </c>
      <c r="L1461" s="10">
        <v>43971</v>
      </c>
      <c r="M1461" s="4"/>
      <c r="N1461" s="1">
        <v>1</v>
      </c>
      <c r="O1461" s="4"/>
    </row>
    <row r="1462" spans="1:15" ht="30" customHeight="1" thickBot="1" x14ac:dyDescent="0.35">
      <c r="A1462" s="8">
        <v>43971.768217592595</v>
      </c>
      <c r="B1462" s="4" t="s">
        <v>9</v>
      </c>
      <c r="C1462" s="4"/>
      <c r="D1462" s="4"/>
      <c r="E1462" s="9">
        <v>45</v>
      </c>
      <c r="F1462" s="4" t="s">
        <v>60</v>
      </c>
      <c r="G1462" s="4"/>
      <c r="H1462" s="4"/>
      <c r="I1462" s="4"/>
      <c r="J1462" s="4"/>
      <c r="K1462" s="9" t="s">
        <v>1354</v>
      </c>
      <c r="L1462" s="10">
        <v>43971</v>
      </c>
      <c r="M1462" s="4"/>
      <c r="N1462" s="1">
        <v>1</v>
      </c>
      <c r="O1462" s="4"/>
    </row>
    <row r="1463" spans="1:15" ht="30" customHeight="1" thickBot="1" x14ac:dyDescent="0.35">
      <c r="A1463" s="8">
        <v>43971.768773148149</v>
      </c>
      <c r="B1463" s="4" t="s">
        <v>9</v>
      </c>
      <c r="C1463" s="4"/>
      <c r="D1463" s="4"/>
      <c r="E1463" s="9">
        <v>65.989999999999995</v>
      </c>
      <c r="F1463" s="4" t="s">
        <v>60</v>
      </c>
      <c r="G1463" s="4"/>
      <c r="H1463" s="4"/>
      <c r="I1463" s="4"/>
      <c r="J1463" s="4"/>
      <c r="K1463" s="9" t="s">
        <v>1355</v>
      </c>
      <c r="L1463" s="10">
        <v>43970</v>
      </c>
      <c r="M1463" s="4"/>
      <c r="N1463" s="1">
        <v>1</v>
      </c>
      <c r="O1463" s="4"/>
    </row>
    <row r="1464" spans="1:15" ht="30" customHeight="1" thickBot="1" x14ac:dyDescent="0.35">
      <c r="A1464" s="8">
        <v>43971.769432870373</v>
      </c>
      <c r="B1464" s="4" t="s">
        <v>9</v>
      </c>
      <c r="C1464" s="4"/>
      <c r="D1464" s="4"/>
      <c r="E1464" s="9">
        <v>74.900000000000006</v>
      </c>
      <c r="F1464" s="4" t="s">
        <v>14</v>
      </c>
      <c r="G1464" s="4"/>
      <c r="H1464" s="4"/>
      <c r="I1464" s="4" t="s">
        <v>14</v>
      </c>
      <c r="J1464" s="4"/>
      <c r="K1464" s="9" t="s">
        <v>1356</v>
      </c>
      <c r="L1464" s="10">
        <v>43970</v>
      </c>
      <c r="M1464" s="4"/>
      <c r="N1464" s="1">
        <v>1</v>
      </c>
      <c r="O1464" s="4"/>
    </row>
    <row r="1465" spans="1:15" ht="30" customHeight="1" thickBot="1" x14ac:dyDescent="0.35">
      <c r="A1465" s="8">
        <v>43971.769837962966</v>
      </c>
      <c r="B1465" s="4" t="s">
        <v>9</v>
      </c>
      <c r="C1465" s="4"/>
      <c r="D1465" s="4"/>
      <c r="E1465" s="9">
        <v>363.07</v>
      </c>
      <c r="F1465" s="4" t="s">
        <v>14</v>
      </c>
      <c r="G1465" s="4"/>
      <c r="H1465" s="4"/>
      <c r="I1465" s="4" t="s">
        <v>14</v>
      </c>
      <c r="J1465" s="4"/>
      <c r="K1465" s="9" t="s">
        <v>1357</v>
      </c>
      <c r="L1465" s="10">
        <v>43970</v>
      </c>
      <c r="M1465" s="4"/>
      <c r="N1465" s="1">
        <v>1</v>
      </c>
      <c r="O1465" s="4"/>
    </row>
    <row r="1466" spans="1:15" ht="30" customHeight="1" thickBot="1" x14ac:dyDescent="0.35">
      <c r="A1466" s="8">
        <v>43971.808055555557</v>
      </c>
      <c r="B1466" s="4" t="s">
        <v>9</v>
      </c>
      <c r="C1466" s="4"/>
      <c r="D1466" s="4"/>
      <c r="E1466" s="9">
        <v>24</v>
      </c>
      <c r="F1466" s="4" t="s">
        <v>20</v>
      </c>
      <c r="G1466" s="4"/>
      <c r="H1466" s="4" t="s">
        <v>30</v>
      </c>
      <c r="I1466" s="4"/>
      <c r="J1466" s="4"/>
      <c r="K1466" s="9" t="s">
        <v>1358</v>
      </c>
      <c r="L1466" s="10">
        <v>43971</v>
      </c>
      <c r="M1466" s="4"/>
      <c r="N1466" s="1">
        <v>1</v>
      </c>
      <c r="O1466" s="4"/>
    </row>
    <row r="1467" spans="1:15" ht="30" customHeight="1" thickBot="1" x14ac:dyDescent="0.35">
      <c r="A1467" s="8">
        <v>43971.808854166666</v>
      </c>
      <c r="B1467" s="4" t="s">
        <v>9</v>
      </c>
      <c r="C1467" s="4"/>
      <c r="D1467" s="4"/>
      <c r="E1467" s="9">
        <v>13</v>
      </c>
      <c r="F1467" s="4" t="s">
        <v>60</v>
      </c>
      <c r="G1467" s="4"/>
      <c r="H1467" s="4"/>
      <c r="I1467" s="4"/>
      <c r="J1467" s="4"/>
      <c r="K1467" s="9" t="s">
        <v>1359</v>
      </c>
      <c r="L1467" s="10">
        <v>43969</v>
      </c>
      <c r="M1467" s="4"/>
      <c r="N1467" s="1">
        <v>1</v>
      </c>
      <c r="O1467" s="4"/>
    </row>
    <row r="1468" spans="1:15" ht="30" customHeight="1" thickBot="1" x14ac:dyDescent="0.35">
      <c r="A1468" s="8">
        <v>43971.809687499997</v>
      </c>
      <c r="B1468" s="4" t="s">
        <v>9</v>
      </c>
      <c r="C1468" s="4"/>
      <c r="D1468" s="4"/>
      <c r="E1468" s="9">
        <v>52.85</v>
      </c>
      <c r="F1468" s="4" t="s">
        <v>10</v>
      </c>
      <c r="G1468" s="4" t="s">
        <v>10</v>
      </c>
      <c r="H1468" s="4"/>
      <c r="I1468" s="4"/>
      <c r="J1468" s="4"/>
      <c r="K1468" s="9" t="s">
        <v>1360</v>
      </c>
      <c r="L1468" s="10">
        <v>43969</v>
      </c>
      <c r="M1468" s="4"/>
      <c r="N1468" s="1">
        <v>1</v>
      </c>
      <c r="O1468" s="4"/>
    </row>
    <row r="1469" spans="1:15" ht="30" customHeight="1" thickBot="1" x14ac:dyDescent="0.35">
      <c r="A1469" s="8">
        <v>43971.810254629629</v>
      </c>
      <c r="B1469" s="4" t="s">
        <v>9</v>
      </c>
      <c r="C1469" s="4"/>
      <c r="D1469" s="4"/>
      <c r="E1469" s="9">
        <v>31</v>
      </c>
      <c r="F1469" s="4" t="s">
        <v>60</v>
      </c>
      <c r="G1469" s="4"/>
      <c r="H1469" s="4"/>
      <c r="I1469" s="4"/>
      <c r="J1469" s="4"/>
      <c r="K1469" s="9" t="s">
        <v>1361</v>
      </c>
      <c r="L1469" s="10">
        <v>43969</v>
      </c>
      <c r="M1469" s="4"/>
      <c r="N1469" s="1">
        <v>1</v>
      </c>
      <c r="O1469" s="4"/>
    </row>
    <row r="1470" spans="1:15" ht="30" customHeight="1" thickBot="1" x14ac:dyDescent="0.35">
      <c r="A1470" s="8">
        <v>43971.810983796298</v>
      </c>
      <c r="B1470" s="4" t="s">
        <v>9</v>
      </c>
      <c r="C1470" s="4"/>
      <c r="D1470" s="4"/>
      <c r="E1470" s="9">
        <v>28</v>
      </c>
      <c r="F1470" s="4" t="s">
        <v>60</v>
      </c>
      <c r="G1470" s="4"/>
      <c r="H1470" s="4"/>
      <c r="I1470" s="4"/>
      <c r="J1470" s="4"/>
      <c r="K1470" s="9" t="s">
        <v>1362</v>
      </c>
      <c r="L1470" s="10">
        <v>43969</v>
      </c>
      <c r="M1470" s="4"/>
      <c r="N1470" s="1">
        <v>1</v>
      </c>
      <c r="O1470" s="4"/>
    </row>
    <row r="1471" spans="1:15" ht="30" customHeight="1" thickBot="1" x14ac:dyDescent="0.35">
      <c r="A1471" s="8">
        <v>43971.811898148146</v>
      </c>
      <c r="B1471" s="4" t="s">
        <v>9</v>
      </c>
      <c r="C1471" s="4"/>
      <c r="D1471" s="4"/>
      <c r="E1471" s="9">
        <v>14</v>
      </c>
      <c r="F1471" s="4" t="s">
        <v>10</v>
      </c>
      <c r="G1471" s="4" t="s">
        <v>10</v>
      </c>
      <c r="H1471" s="4"/>
      <c r="I1471" s="4"/>
      <c r="J1471" s="4"/>
      <c r="K1471" s="9" t="s">
        <v>1363</v>
      </c>
      <c r="L1471" s="10">
        <v>43969</v>
      </c>
      <c r="M1471" s="4"/>
      <c r="N1471" s="1">
        <v>1</v>
      </c>
      <c r="O1471" s="4"/>
    </row>
    <row r="1472" spans="1:15" ht="30" customHeight="1" thickBot="1" x14ac:dyDescent="0.35">
      <c r="A1472" s="8">
        <v>43971.812465277777</v>
      </c>
      <c r="B1472" s="4" t="s">
        <v>9</v>
      </c>
      <c r="C1472" s="4"/>
      <c r="D1472" s="4"/>
      <c r="E1472" s="9">
        <v>7</v>
      </c>
      <c r="F1472" s="4" t="s">
        <v>14</v>
      </c>
      <c r="G1472" s="4"/>
      <c r="H1472" s="4"/>
      <c r="I1472" s="4" t="s">
        <v>14</v>
      </c>
      <c r="J1472" s="4"/>
      <c r="K1472" s="9">
        <v>7</v>
      </c>
      <c r="L1472" s="10">
        <v>43969</v>
      </c>
      <c r="M1472" s="4"/>
      <c r="N1472" s="1">
        <v>1</v>
      </c>
      <c r="O1472" s="4"/>
    </row>
    <row r="1473" spans="1:15" ht="30" customHeight="1" thickBot="1" x14ac:dyDescent="0.35">
      <c r="A1473" s="8">
        <v>43971.813634259262</v>
      </c>
      <c r="B1473" s="4" t="s">
        <v>9</v>
      </c>
      <c r="C1473" s="4"/>
      <c r="D1473" s="4"/>
      <c r="E1473" s="9">
        <v>39</v>
      </c>
      <c r="F1473" s="4" t="s">
        <v>10</v>
      </c>
      <c r="G1473" s="4" t="s">
        <v>24</v>
      </c>
      <c r="H1473" s="4"/>
      <c r="I1473" s="4"/>
      <c r="J1473" s="4"/>
      <c r="K1473" s="9" t="s">
        <v>1364</v>
      </c>
      <c r="L1473" s="10">
        <v>43971</v>
      </c>
      <c r="M1473" s="4"/>
      <c r="N1473" s="1">
        <v>1</v>
      </c>
      <c r="O1473" s="4"/>
    </row>
    <row r="1474" spans="1:15" ht="30" customHeight="1" thickBot="1" x14ac:dyDescent="0.35">
      <c r="A1474" s="8">
        <v>43971.814062500001</v>
      </c>
      <c r="B1474" s="4" t="s">
        <v>9</v>
      </c>
      <c r="C1474" s="4"/>
      <c r="D1474" s="4"/>
      <c r="E1474" s="9">
        <v>100</v>
      </c>
      <c r="F1474" s="4" t="s">
        <v>10</v>
      </c>
      <c r="G1474" s="4" t="s">
        <v>10</v>
      </c>
      <c r="H1474" s="4"/>
      <c r="I1474" s="4"/>
      <c r="J1474" s="4"/>
      <c r="K1474" s="9" t="s">
        <v>1365</v>
      </c>
      <c r="L1474" s="10">
        <v>43971</v>
      </c>
      <c r="M1474" s="4"/>
      <c r="N1474" s="1">
        <v>1</v>
      </c>
      <c r="O1474" s="4"/>
    </row>
    <row r="1475" spans="1:15" ht="30" customHeight="1" thickBot="1" x14ac:dyDescent="0.35">
      <c r="A1475" s="8">
        <v>43971.814664351848</v>
      </c>
      <c r="B1475" s="4" t="s">
        <v>9</v>
      </c>
      <c r="C1475" s="4"/>
      <c r="D1475" s="4"/>
      <c r="E1475" s="9">
        <v>24.95</v>
      </c>
      <c r="F1475" s="4" t="s">
        <v>60</v>
      </c>
      <c r="G1475" s="4"/>
      <c r="H1475" s="4"/>
      <c r="I1475" s="4"/>
      <c r="J1475" s="4"/>
      <c r="K1475" s="9" t="s">
        <v>1366</v>
      </c>
      <c r="L1475" s="10">
        <v>43971</v>
      </c>
      <c r="M1475" s="4"/>
      <c r="N1475" s="1">
        <v>1</v>
      </c>
      <c r="O1475" s="4"/>
    </row>
    <row r="1476" spans="1:15" ht="30" customHeight="1" thickBot="1" x14ac:dyDescent="0.35">
      <c r="A1476" s="8">
        <v>43971.81523148148</v>
      </c>
      <c r="B1476" s="4" t="s">
        <v>9</v>
      </c>
      <c r="C1476" s="4"/>
      <c r="D1476" s="4"/>
      <c r="E1476" s="9">
        <v>87</v>
      </c>
      <c r="F1476" s="4" t="s">
        <v>10</v>
      </c>
      <c r="G1476" s="4" t="s">
        <v>10</v>
      </c>
      <c r="H1476" s="4"/>
      <c r="I1476" s="4"/>
      <c r="J1476" s="4"/>
      <c r="K1476" s="9" t="s">
        <v>1367</v>
      </c>
      <c r="L1476" s="10">
        <v>43971</v>
      </c>
      <c r="M1476" s="4"/>
      <c r="N1476" s="1">
        <v>1</v>
      </c>
      <c r="O1476" s="4"/>
    </row>
    <row r="1477" spans="1:15" ht="30" customHeight="1" thickBot="1" x14ac:dyDescent="0.35">
      <c r="A1477" s="8">
        <v>43971.816261574073</v>
      </c>
      <c r="B1477" s="4" t="s">
        <v>9</v>
      </c>
      <c r="C1477" s="4"/>
      <c r="D1477" s="4"/>
      <c r="E1477" s="9">
        <v>10</v>
      </c>
      <c r="F1477" s="4" t="s">
        <v>20</v>
      </c>
      <c r="G1477" s="4"/>
      <c r="H1477" s="4" t="s">
        <v>156</v>
      </c>
      <c r="I1477" s="4"/>
      <c r="J1477" s="4"/>
      <c r="K1477" s="9" t="s">
        <v>1368</v>
      </c>
      <c r="L1477" s="10">
        <v>43971</v>
      </c>
      <c r="M1477" s="4"/>
      <c r="N1477" s="1">
        <v>2</v>
      </c>
      <c r="O1477" s="4"/>
    </row>
    <row r="1478" spans="1:15" ht="30" customHeight="1" thickBot="1" x14ac:dyDescent="0.35">
      <c r="A1478" s="8">
        <v>43975.783090277779</v>
      </c>
      <c r="B1478" s="4" t="s">
        <v>9</v>
      </c>
      <c r="C1478" s="4"/>
      <c r="D1478" s="4"/>
      <c r="E1478" s="9">
        <v>24.95</v>
      </c>
      <c r="F1478" s="4" t="s">
        <v>10</v>
      </c>
      <c r="G1478" s="4" t="s">
        <v>10</v>
      </c>
      <c r="H1478" s="4"/>
      <c r="I1478" s="4"/>
      <c r="J1478" s="4"/>
      <c r="K1478" s="9" t="s">
        <v>1369</v>
      </c>
      <c r="L1478" s="10">
        <v>43971</v>
      </c>
      <c r="M1478" s="4"/>
      <c r="N1478" s="1">
        <v>1</v>
      </c>
      <c r="O1478" s="4"/>
    </row>
    <row r="1479" spans="1:15" ht="30" customHeight="1" thickBot="1" x14ac:dyDescent="0.35">
      <c r="A1479" s="8">
        <v>43975.783599537041</v>
      </c>
      <c r="B1479" s="4" t="s">
        <v>9</v>
      </c>
      <c r="C1479" s="4"/>
      <c r="D1479" s="4"/>
      <c r="E1479" s="9">
        <v>10</v>
      </c>
      <c r="F1479" s="4" t="s">
        <v>20</v>
      </c>
      <c r="G1479" s="4"/>
      <c r="H1479" s="4" t="s">
        <v>156</v>
      </c>
      <c r="I1479" s="4"/>
      <c r="J1479" s="4"/>
      <c r="K1479" s="9" t="s">
        <v>1368</v>
      </c>
      <c r="L1479" s="10">
        <v>43971</v>
      </c>
      <c r="M1479" s="4"/>
      <c r="N1479" s="1">
        <v>2</v>
      </c>
      <c r="O1479" s="4"/>
    </row>
    <row r="1480" spans="1:15" ht="30" customHeight="1" thickBot="1" x14ac:dyDescent="0.35">
      <c r="A1480" s="8">
        <v>43975.784247685187</v>
      </c>
      <c r="B1480" s="4" t="s">
        <v>9</v>
      </c>
      <c r="C1480" s="4"/>
      <c r="D1480" s="4"/>
      <c r="E1480" s="9">
        <v>10</v>
      </c>
      <c r="F1480" s="4" t="s">
        <v>20</v>
      </c>
      <c r="G1480" s="4"/>
      <c r="H1480" s="4" t="s">
        <v>156</v>
      </c>
      <c r="I1480" s="4"/>
      <c r="J1480" s="4"/>
      <c r="K1480" s="9" t="s">
        <v>1370</v>
      </c>
      <c r="L1480" s="10">
        <v>43971</v>
      </c>
      <c r="M1480" s="4"/>
      <c r="N1480" s="1">
        <v>1</v>
      </c>
      <c r="O1480" s="4"/>
    </row>
    <row r="1481" spans="1:15" ht="30" customHeight="1" thickBot="1" x14ac:dyDescent="0.35">
      <c r="A1481" s="8">
        <v>43975.784907407404</v>
      </c>
      <c r="B1481" s="4" t="s">
        <v>9</v>
      </c>
      <c r="C1481" s="4"/>
      <c r="D1481" s="4"/>
      <c r="E1481" s="9">
        <v>50</v>
      </c>
      <c r="F1481" s="4" t="s">
        <v>14</v>
      </c>
      <c r="G1481" s="4"/>
      <c r="H1481" s="4"/>
      <c r="I1481" s="4" t="s">
        <v>14</v>
      </c>
      <c r="J1481" s="4"/>
      <c r="K1481" s="9" t="s">
        <v>1371</v>
      </c>
      <c r="L1481" s="10">
        <v>43972</v>
      </c>
      <c r="M1481" s="4"/>
      <c r="N1481" s="1">
        <v>1</v>
      </c>
      <c r="O1481" s="4"/>
    </row>
    <row r="1482" spans="1:15" ht="30" customHeight="1" thickBot="1" x14ac:dyDescent="0.35">
      <c r="A1482" s="8">
        <v>43975.785300925927</v>
      </c>
      <c r="B1482" s="4" t="s">
        <v>9</v>
      </c>
      <c r="C1482" s="4"/>
      <c r="D1482" s="4"/>
      <c r="E1482" s="9">
        <v>10.5</v>
      </c>
      <c r="F1482" s="4" t="s">
        <v>14</v>
      </c>
      <c r="G1482" s="4"/>
      <c r="H1482" s="4"/>
      <c r="I1482" s="4" t="s">
        <v>14</v>
      </c>
      <c r="J1482" s="4"/>
      <c r="K1482" s="9" t="s">
        <v>1372</v>
      </c>
      <c r="L1482" s="10">
        <v>43972</v>
      </c>
      <c r="M1482" s="4"/>
      <c r="N1482" s="1">
        <v>1</v>
      </c>
      <c r="O1482" s="4"/>
    </row>
    <row r="1483" spans="1:15" ht="30" customHeight="1" thickBot="1" x14ac:dyDescent="0.35">
      <c r="A1483" s="8">
        <v>43975.785694444443</v>
      </c>
      <c r="B1483" s="4" t="s">
        <v>9</v>
      </c>
      <c r="C1483" s="4"/>
      <c r="D1483" s="4"/>
      <c r="E1483" s="9">
        <v>52.5</v>
      </c>
      <c r="F1483" s="4" t="s">
        <v>14</v>
      </c>
      <c r="G1483" s="4"/>
      <c r="H1483" s="4"/>
      <c r="I1483" s="4" t="s">
        <v>14</v>
      </c>
      <c r="J1483" s="4"/>
      <c r="K1483" s="9" t="s">
        <v>1373</v>
      </c>
      <c r="L1483" s="10">
        <v>43972</v>
      </c>
      <c r="M1483" s="4"/>
      <c r="N1483" s="1">
        <v>1</v>
      </c>
      <c r="O1483" s="4"/>
    </row>
    <row r="1484" spans="1:15" ht="30" customHeight="1" thickBot="1" x14ac:dyDescent="0.35">
      <c r="A1484" s="8">
        <v>43975.786354166667</v>
      </c>
      <c r="B1484" s="4" t="s">
        <v>9</v>
      </c>
      <c r="C1484" s="4"/>
      <c r="D1484" s="4"/>
      <c r="E1484" s="9">
        <v>75</v>
      </c>
      <c r="F1484" s="4" t="s">
        <v>10</v>
      </c>
      <c r="G1484" s="4" t="s">
        <v>10</v>
      </c>
      <c r="H1484" s="4"/>
      <c r="I1484" s="4"/>
      <c r="J1484" s="4"/>
      <c r="K1484" s="9" t="s">
        <v>1374</v>
      </c>
      <c r="L1484" s="10">
        <v>43972</v>
      </c>
      <c r="M1484" s="4"/>
      <c r="N1484" s="1">
        <v>1</v>
      </c>
      <c r="O1484" s="4"/>
    </row>
    <row r="1485" spans="1:15" ht="30" customHeight="1" thickBot="1" x14ac:dyDescent="0.35">
      <c r="A1485" s="8">
        <v>43975.786828703705</v>
      </c>
      <c r="B1485" s="4" t="s">
        <v>9</v>
      </c>
      <c r="C1485" s="4"/>
      <c r="D1485" s="4"/>
      <c r="E1485" s="9">
        <v>12.6</v>
      </c>
      <c r="F1485" s="4" t="s">
        <v>14</v>
      </c>
      <c r="G1485" s="4"/>
      <c r="H1485" s="4"/>
      <c r="I1485" s="4" t="s">
        <v>14</v>
      </c>
      <c r="J1485" s="4"/>
      <c r="K1485" s="9" t="s">
        <v>1375</v>
      </c>
      <c r="L1485" s="10">
        <v>43971</v>
      </c>
      <c r="M1485" s="4"/>
      <c r="N1485" s="1">
        <v>1</v>
      </c>
      <c r="O1485" s="4"/>
    </row>
    <row r="1486" spans="1:15" ht="30" customHeight="1" thickBot="1" x14ac:dyDescent="0.35">
      <c r="A1486" s="8">
        <v>43975.787233796298</v>
      </c>
      <c r="B1486" s="4" t="s">
        <v>9</v>
      </c>
      <c r="C1486" s="4"/>
      <c r="D1486" s="4"/>
      <c r="E1486" s="9">
        <v>25</v>
      </c>
      <c r="F1486" s="4" t="s">
        <v>14</v>
      </c>
      <c r="G1486" s="4"/>
      <c r="H1486" s="4"/>
      <c r="I1486" s="4" t="s">
        <v>14</v>
      </c>
      <c r="J1486" s="4"/>
      <c r="K1486" s="9" t="s">
        <v>1376</v>
      </c>
      <c r="L1486" s="10">
        <v>43971</v>
      </c>
      <c r="M1486" s="4"/>
      <c r="N1486" s="1">
        <v>1</v>
      </c>
      <c r="O1486" s="4"/>
    </row>
    <row r="1487" spans="1:15" ht="30" customHeight="1" thickBot="1" x14ac:dyDescent="0.35">
      <c r="A1487" s="8">
        <v>43975.787939814814</v>
      </c>
      <c r="B1487" s="4" t="s">
        <v>9</v>
      </c>
      <c r="C1487" s="4"/>
      <c r="D1487" s="4"/>
      <c r="E1487" s="9">
        <v>73.75</v>
      </c>
      <c r="F1487" s="4" t="s">
        <v>14</v>
      </c>
      <c r="G1487" s="4"/>
      <c r="H1487" s="4"/>
      <c r="I1487" s="4" t="s">
        <v>14</v>
      </c>
      <c r="J1487" s="4"/>
      <c r="K1487" s="9" t="s">
        <v>1377</v>
      </c>
      <c r="L1487" s="10">
        <v>43973</v>
      </c>
      <c r="M1487" s="4"/>
      <c r="N1487" s="1">
        <v>1</v>
      </c>
      <c r="O1487" s="4"/>
    </row>
    <row r="1488" spans="1:15" ht="30" customHeight="1" thickBot="1" x14ac:dyDescent="0.35">
      <c r="A1488" s="8">
        <v>43975.788541666669</v>
      </c>
      <c r="B1488" s="4" t="s">
        <v>9</v>
      </c>
      <c r="C1488" s="4"/>
      <c r="D1488" s="4"/>
      <c r="E1488" s="9">
        <v>500</v>
      </c>
      <c r="F1488" s="4" t="s">
        <v>10</v>
      </c>
      <c r="G1488" s="4" t="s">
        <v>10</v>
      </c>
      <c r="H1488" s="4"/>
      <c r="I1488" s="4"/>
      <c r="J1488" s="4"/>
      <c r="K1488" s="9" t="s">
        <v>1378</v>
      </c>
      <c r="L1488" s="10">
        <v>43974</v>
      </c>
      <c r="M1488" s="4"/>
      <c r="N1488" s="1">
        <v>1</v>
      </c>
      <c r="O1488" s="4"/>
    </row>
    <row r="1489" spans="1:15" ht="30" customHeight="1" thickBot="1" x14ac:dyDescent="0.35">
      <c r="A1489" s="8">
        <v>43975.788842592592</v>
      </c>
      <c r="B1489" s="4" t="s">
        <v>9</v>
      </c>
      <c r="C1489" s="4"/>
      <c r="D1489" s="4"/>
      <c r="E1489" s="9">
        <v>500</v>
      </c>
      <c r="F1489" s="4" t="s">
        <v>14</v>
      </c>
      <c r="G1489" s="4"/>
      <c r="H1489" s="4"/>
      <c r="I1489" s="4" t="s">
        <v>14</v>
      </c>
      <c r="J1489" s="4"/>
      <c r="K1489" s="9" t="s">
        <v>1379</v>
      </c>
      <c r="L1489" s="10">
        <v>43974</v>
      </c>
      <c r="M1489" s="4"/>
      <c r="N1489" s="1">
        <v>2</v>
      </c>
      <c r="O1489" s="4"/>
    </row>
    <row r="1490" spans="1:15" ht="30" customHeight="1" thickBot="1" x14ac:dyDescent="0.35">
      <c r="A1490" s="8">
        <v>43975.789143518516</v>
      </c>
      <c r="B1490" s="4" t="s">
        <v>9</v>
      </c>
      <c r="C1490" s="4"/>
      <c r="D1490" s="4"/>
      <c r="E1490" s="9">
        <v>500</v>
      </c>
      <c r="F1490" s="4" t="s">
        <v>14</v>
      </c>
      <c r="G1490" s="4"/>
      <c r="H1490" s="4"/>
      <c r="I1490" s="4" t="s">
        <v>53</v>
      </c>
      <c r="J1490" s="4"/>
      <c r="K1490" s="9" t="s">
        <v>1379</v>
      </c>
      <c r="L1490" s="10">
        <v>43974</v>
      </c>
      <c r="M1490" s="4"/>
      <c r="N1490" s="1">
        <v>2</v>
      </c>
      <c r="O1490" s="4"/>
    </row>
    <row r="1491" spans="1:15" ht="30" customHeight="1" thickBot="1" x14ac:dyDescent="0.35">
      <c r="A1491" s="8">
        <v>43976.939502314817</v>
      </c>
      <c r="B1491" s="4" t="s">
        <v>9</v>
      </c>
      <c r="C1491" s="4"/>
      <c r="D1491" s="4"/>
      <c r="E1491" s="9">
        <v>6.3</v>
      </c>
      <c r="F1491" s="4" t="s">
        <v>14</v>
      </c>
      <c r="G1491" s="4"/>
      <c r="H1491" s="4"/>
      <c r="I1491" s="4" t="s">
        <v>14</v>
      </c>
      <c r="J1491" s="4"/>
      <c r="K1491" s="9" t="s">
        <v>1380</v>
      </c>
      <c r="L1491" s="10">
        <v>43976</v>
      </c>
      <c r="M1491" s="4"/>
      <c r="N1491" s="1">
        <v>1</v>
      </c>
      <c r="O1491" s="4"/>
    </row>
    <row r="1492" spans="1:15" ht="30" customHeight="1" thickBot="1" x14ac:dyDescent="0.35">
      <c r="A1492" s="8">
        <v>43976.939884259256</v>
      </c>
      <c r="B1492" s="4" t="s">
        <v>9</v>
      </c>
      <c r="C1492" s="4"/>
      <c r="D1492" s="4"/>
      <c r="E1492" s="9">
        <v>116</v>
      </c>
      <c r="F1492" s="4" t="s">
        <v>14</v>
      </c>
      <c r="G1492" s="4"/>
      <c r="H1492" s="4"/>
      <c r="I1492" s="4" t="s">
        <v>14</v>
      </c>
      <c r="J1492" s="4"/>
      <c r="K1492" s="9" t="s">
        <v>1381</v>
      </c>
      <c r="L1492" s="10">
        <v>43976</v>
      </c>
      <c r="M1492" s="4"/>
      <c r="N1492" s="1">
        <v>1</v>
      </c>
      <c r="O1492" s="4"/>
    </row>
    <row r="1493" spans="1:15" ht="30" customHeight="1" thickBot="1" x14ac:dyDescent="0.35">
      <c r="A1493" s="8">
        <v>43976.940335648149</v>
      </c>
      <c r="B1493" s="4" t="s">
        <v>9</v>
      </c>
      <c r="C1493" s="4"/>
      <c r="D1493" s="4"/>
      <c r="E1493" s="9">
        <v>93</v>
      </c>
      <c r="F1493" s="4" t="s">
        <v>14</v>
      </c>
      <c r="G1493" s="4"/>
      <c r="H1493" s="4"/>
      <c r="I1493" s="4" t="s">
        <v>14</v>
      </c>
      <c r="J1493" s="4"/>
      <c r="K1493" s="9" t="s">
        <v>1382</v>
      </c>
      <c r="L1493" s="10">
        <v>43976</v>
      </c>
      <c r="M1493" s="4"/>
      <c r="N1493" s="1">
        <v>1</v>
      </c>
      <c r="O1493" s="4"/>
    </row>
    <row r="1494" spans="1:15" ht="30" customHeight="1" thickBot="1" x14ac:dyDescent="0.35">
      <c r="A1494" s="8">
        <v>43976.940821759257</v>
      </c>
      <c r="B1494" s="4" t="s">
        <v>9</v>
      </c>
      <c r="C1494" s="4"/>
      <c r="D1494" s="4"/>
      <c r="E1494" s="9">
        <v>57.35</v>
      </c>
      <c r="F1494" s="4" t="s">
        <v>20</v>
      </c>
      <c r="G1494" s="4"/>
      <c r="H1494" s="4" t="s">
        <v>306</v>
      </c>
      <c r="I1494" s="4"/>
      <c r="J1494" s="4"/>
      <c r="K1494" s="9" t="s">
        <v>1383</v>
      </c>
      <c r="L1494" s="10">
        <v>43976</v>
      </c>
      <c r="M1494" s="4"/>
      <c r="N1494" s="1">
        <v>1</v>
      </c>
      <c r="O1494" s="4"/>
    </row>
    <row r="1495" spans="1:15" ht="30" customHeight="1" thickBot="1" x14ac:dyDescent="0.35">
      <c r="A1495" s="8">
        <v>43976.941261574073</v>
      </c>
      <c r="B1495" s="4" t="s">
        <v>9</v>
      </c>
      <c r="C1495" s="4"/>
      <c r="D1495" s="4"/>
      <c r="E1495" s="9">
        <v>59.71</v>
      </c>
      <c r="F1495" s="4" t="s">
        <v>14</v>
      </c>
      <c r="G1495" s="4"/>
      <c r="H1495" s="4"/>
      <c r="I1495" s="4" t="s">
        <v>14</v>
      </c>
      <c r="J1495" s="4"/>
      <c r="K1495" s="9" t="s">
        <v>1384</v>
      </c>
      <c r="L1495" s="10">
        <v>43971</v>
      </c>
      <c r="M1495" s="4"/>
      <c r="N1495" s="1">
        <v>1</v>
      </c>
      <c r="O1495" s="4"/>
    </row>
    <row r="1496" spans="1:15" ht="30" customHeight="1" thickBot="1" x14ac:dyDescent="0.35">
      <c r="A1496" s="8">
        <v>43976.941643518519</v>
      </c>
      <c r="B1496" s="4" t="s">
        <v>9</v>
      </c>
      <c r="C1496" s="4"/>
      <c r="D1496" s="4"/>
      <c r="E1496" s="9">
        <v>30.44</v>
      </c>
      <c r="F1496" s="4" t="s">
        <v>14</v>
      </c>
      <c r="G1496" s="4"/>
      <c r="H1496" s="4"/>
      <c r="I1496" s="4" t="s">
        <v>14</v>
      </c>
      <c r="J1496" s="4"/>
      <c r="K1496" s="9" t="s">
        <v>1385</v>
      </c>
      <c r="L1496" s="10">
        <v>43971</v>
      </c>
      <c r="M1496" s="4"/>
      <c r="N1496" s="1">
        <v>1</v>
      </c>
      <c r="O1496" s="4"/>
    </row>
    <row r="1497" spans="1:15" ht="30" customHeight="1" thickBot="1" x14ac:dyDescent="0.35">
      <c r="A1497" s="8">
        <v>43976.942164351851</v>
      </c>
      <c r="B1497" s="4" t="s">
        <v>9</v>
      </c>
      <c r="C1497" s="4"/>
      <c r="D1497" s="4"/>
      <c r="E1497" s="9">
        <v>59.84</v>
      </c>
      <c r="F1497" s="4" t="s">
        <v>14</v>
      </c>
      <c r="G1497" s="4"/>
      <c r="H1497" s="4"/>
      <c r="I1497" s="4" t="s">
        <v>14</v>
      </c>
      <c r="J1497" s="4"/>
      <c r="K1497" s="9" t="s">
        <v>1386</v>
      </c>
      <c r="L1497" s="10">
        <v>43971</v>
      </c>
      <c r="M1497" s="4"/>
      <c r="N1497" s="1">
        <v>1</v>
      </c>
      <c r="O1497" s="4"/>
    </row>
    <row r="1498" spans="1:15" ht="30" customHeight="1" thickBot="1" x14ac:dyDescent="0.35">
      <c r="A1498" s="8">
        <v>43976.942858796298</v>
      </c>
      <c r="B1498" s="4" t="s">
        <v>9</v>
      </c>
      <c r="C1498" s="4"/>
      <c r="D1498" s="4"/>
      <c r="E1498" s="9">
        <v>200</v>
      </c>
      <c r="F1498" s="4" t="s">
        <v>14</v>
      </c>
      <c r="G1498" s="4"/>
      <c r="H1498" s="4"/>
      <c r="I1498" s="4" t="s">
        <v>254</v>
      </c>
      <c r="J1498" s="4"/>
      <c r="K1498" s="9" t="s">
        <v>1387</v>
      </c>
      <c r="L1498" s="10">
        <v>43974</v>
      </c>
      <c r="M1498" s="4"/>
      <c r="N1498" s="1">
        <v>4</v>
      </c>
      <c r="O1498" s="4"/>
    </row>
    <row r="1499" spans="1:15" ht="30" customHeight="1" thickBot="1" x14ac:dyDescent="0.35">
      <c r="A1499" s="8">
        <v>43976.943749999999</v>
      </c>
      <c r="B1499" s="4" t="s">
        <v>9</v>
      </c>
      <c r="C1499" s="4"/>
      <c r="D1499" s="4"/>
      <c r="E1499" s="9">
        <v>200</v>
      </c>
      <c r="F1499" s="4" t="s">
        <v>10</v>
      </c>
      <c r="G1499" s="4" t="s">
        <v>24</v>
      </c>
      <c r="H1499" s="4"/>
      <c r="I1499" s="4"/>
      <c r="J1499" s="4"/>
      <c r="K1499" s="9" t="s">
        <v>1387</v>
      </c>
      <c r="L1499" s="10">
        <v>43974</v>
      </c>
      <c r="M1499" s="4"/>
      <c r="N1499" s="1">
        <v>4</v>
      </c>
      <c r="O1499" s="4"/>
    </row>
    <row r="1500" spans="1:15" ht="30" customHeight="1" thickBot="1" x14ac:dyDescent="0.35">
      <c r="A1500" s="8">
        <v>43976.944085648145</v>
      </c>
      <c r="B1500" s="4" t="s">
        <v>9</v>
      </c>
      <c r="C1500" s="4"/>
      <c r="D1500" s="4"/>
      <c r="E1500" s="9">
        <v>50</v>
      </c>
      <c r="F1500" s="4" t="s">
        <v>10</v>
      </c>
      <c r="G1500" s="4" t="s">
        <v>24</v>
      </c>
      <c r="H1500" s="4"/>
      <c r="I1500" s="4"/>
      <c r="J1500" s="4"/>
      <c r="K1500" s="4" t="s">
        <v>99</v>
      </c>
      <c r="L1500" s="10">
        <v>43976</v>
      </c>
      <c r="M1500" s="4"/>
      <c r="N1500" s="1">
        <v>119</v>
      </c>
      <c r="O1500" s="4"/>
    </row>
    <row r="1501" spans="1:15" ht="30" customHeight="1" thickBot="1" x14ac:dyDescent="0.35">
      <c r="A1501" s="8">
        <v>43976.944618055553</v>
      </c>
      <c r="B1501" s="4" t="s">
        <v>9</v>
      </c>
      <c r="C1501" s="4"/>
      <c r="D1501" s="4"/>
      <c r="E1501" s="9">
        <v>100</v>
      </c>
      <c r="F1501" s="4" t="s">
        <v>14</v>
      </c>
      <c r="G1501" s="4"/>
      <c r="H1501" s="4"/>
      <c r="I1501" s="4" t="s">
        <v>100</v>
      </c>
      <c r="J1501" s="4"/>
      <c r="K1501" s="9" t="s">
        <v>1387</v>
      </c>
      <c r="L1501" s="10">
        <v>43974</v>
      </c>
      <c r="M1501" s="4"/>
      <c r="N1501" s="1">
        <v>4</v>
      </c>
      <c r="O1501" s="4"/>
    </row>
    <row r="1502" spans="1:15" ht="30" customHeight="1" thickBot="1" x14ac:dyDescent="0.35">
      <c r="A1502" s="8">
        <v>43976.944976851853</v>
      </c>
      <c r="B1502" s="4" t="s">
        <v>9</v>
      </c>
      <c r="C1502" s="4"/>
      <c r="D1502" s="4"/>
      <c r="E1502" s="9">
        <v>100</v>
      </c>
      <c r="F1502" s="4" t="s">
        <v>14</v>
      </c>
      <c r="G1502" s="4"/>
      <c r="H1502" s="4"/>
      <c r="I1502" s="4" t="s">
        <v>255</v>
      </c>
      <c r="J1502" s="4"/>
      <c r="K1502" s="9" t="s">
        <v>1387</v>
      </c>
      <c r="L1502" s="10">
        <v>43973</v>
      </c>
      <c r="M1502" s="4"/>
      <c r="N1502" s="1">
        <v>4</v>
      </c>
      <c r="O1502" s="4"/>
    </row>
    <row r="1503" spans="1:15" ht="30" customHeight="1" thickBot="1" x14ac:dyDescent="0.35">
      <c r="A1503" s="8">
        <v>43976.945381944446</v>
      </c>
      <c r="B1503" s="4" t="s">
        <v>9</v>
      </c>
      <c r="C1503" s="4"/>
      <c r="D1503" s="4"/>
      <c r="E1503" s="9">
        <v>350</v>
      </c>
      <c r="F1503" s="4" t="s">
        <v>10</v>
      </c>
      <c r="G1503" s="4" t="s">
        <v>10</v>
      </c>
      <c r="H1503" s="4"/>
      <c r="I1503" s="4"/>
      <c r="J1503" s="4"/>
      <c r="K1503" s="9" t="s">
        <v>1388</v>
      </c>
      <c r="L1503" s="10">
        <v>43974</v>
      </c>
      <c r="M1503" s="4"/>
      <c r="N1503" s="1">
        <v>1</v>
      </c>
      <c r="O1503" s="4"/>
    </row>
    <row r="1504" spans="1:15" ht="30" customHeight="1" thickBot="1" x14ac:dyDescent="0.35">
      <c r="A1504" s="8">
        <v>43980.023425925923</v>
      </c>
      <c r="B1504" s="4" t="s">
        <v>9</v>
      </c>
      <c r="C1504" s="4"/>
      <c r="D1504" s="4"/>
      <c r="E1504" s="9">
        <v>38</v>
      </c>
      <c r="F1504" s="4" t="s">
        <v>10</v>
      </c>
      <c r="G1504" s="4" t="s">
        <v>24</v>
      </c>
      <c r="H1504" s="4"/>
      <c r="I1504" s="4"/>
      <c r="J1504" s="4"/>
      <c r="K1504" s="9" t="s">
        <v>1389</v>
      </c>
      <c r="L1504" s="10">
        <v>43979</v>
      </c>
      <c r="M1504" s="4"/>
      <c r="N1504" s="1">
        <v>1</v>
      </c>
      <c r="O1504" s="4"/>
    </row>
    <row r="1505" spans="1:15" ht="30" customHeight="1" thickBot="1" x14ac:dyDescent="0.35">
      <c r="A1505" s="8">
        <v>43980.921446759261</v>
      </c>
      <c r="B1505" s="4" t="s">
        <v>9</v>
      </c>
      <c r="C1505" s="4"/>
      <c r="D1505" s="4"/>
      <c r="E1505" s="9">
        <v>54</v>
      </c>
      <c r="F1505" s="4" t="s">
        <v>14</v>
      </c>
      <c r="G1505" s="4"/>
      <c r="H1505" s="4"/>
      <c r="I1505" s="4" t="s">
        <v>14</v>
      </c>
      <c r="J1505" s="4"/>
      <c r="K1505" s="9" t="s">
        <v>1390</v>
      </c>
      <c r="L1505" s="10">
        <v>43980</v>
      </c>
      <c r="M1505" s="4"/>
      <c r="N1505" s="1">
        <v>1</v>
      </c>
      <c r="O1505" s="4"/>
    </row>
    <row r="1506" spans="1:15" ht="30" customHeight="1" thickBot="1" x14ac:dyDescent="0.35">
      <c r="A1506" s="8">
        <v>43980.930243055554</v>
      </c>
      <c r="B1506" s="4" t="s">
        <v>9</v>
      </c>
      <c r="C1506" s="4"/>
      <c r="D1506" s="4"/>
      <c r="E1506" s="9">
        <v>41</v>
      </c>
      <c r="F1506" s="4" t="s">
        <v>14</v>
      </c>
      <c r="G1506" s="4"/>
      <c r="H1506" s="4"/>
      <c r="I1506" s="4" t="s">
        <v>14</v>
      </c>
      <c r="J1506" s="4"/>
      <c r="K1506" s="9" t="s">
        <v>1391</v>
      </c>
      <c r="L1506" s="10">
        <v>43980</v>
      </c>
      <c r="M1506" s="4"/>
      <c r="N1506" s="1">
        <v>1</v>
      </c>
      <c r="O1506" s="4"/>
    </row>
    <row r="1507" spans="1:15" ht="30" customHeight="1" thickBot="1" x14ac:dyDescent="0.35">
      <c r="A1507" s="8">
        <v>43980.930717592593</v>
      </c>
      <c r="B1507" s="4" t="s">
        <v>9</v>
      </c>
      <c r="C1507" s="4"/>
      <c r="D1507" s="4"/>
      <c r="E1507" s="9">
        <v>53</v>
      </c>
      <c r="F1507" s="4" t="s">
        <v>14</v>
      </c>
      <c r="G1507" s="4"/>
      <c r="H1507" s="4"/>
      <c r="I1507" s="4" t="s">
        <v>14</v>
      </c>
      <c r="J1507" s="4"/>
      <c r="K1507" s="9" t="s">
        <v>1392</v>
      </c>
      <c r="L1507" s="10">
        <v>43979</v>
      </c>
      <c r="M1507" s="4"/>
      <c r="N1507" s="1">
        <v>1</v>
      </c>
      <c r="O1507" s="4"/>
    </row>
    <row r="1508" spans="1:15" ht="30" customHeight="1" thickBot="1" x14ac:dyDescent="0.35">
      <c r="A1508" s="8">
        <v>43980.931180555555</v>
      </c>
      <c r="B1508" s="4" t="s">
        <v>9</v>
      </c>
      <c r="C1508" s="4"/>
      <c r="D1508" s="4"/>
      <c r="E1508" s="9">
        <v>67.430000000000007</v>
      </c>
      <c r="F1508" s="4" t="s">
        <v>14</v>
      </c>
      <c r="G1508" s="4"/>
      <c r="H1508" s="4"/>
      <c r="I1508" s="4" t="s">
        <v>14</v>
      </c>
      <c r="J1508" s="4"/>
      <c r="K1508" s="9" t="s">
        <v>1393</v>
      </c>
      <c r="L1508" s="10">
        <v>43979</v>
      </c>
      <c r="M1508" s="4"/>
      <c r="N1508" s="1">
        <v>1</v>
      </c>
      <c r="O1508" s="4"/>
    </row>
    <row r="1509" spans="1:15" ht="30" customHeight="1" thickBot="1" x14ac:dyDescent="0.35">
      <c r="A1509" s="8">
        <v>43980.931863425925</v>
      </c>
      <c r="B1509" s="4" t="s">
        <v>9</v>
      </c>
      <c r="C1509" s="4"/>
      <c r="D1509" s="4"/>
      <c r="E1509" s="9">
        <v>17.239999999999998</v>
      </c>
      <c r="F1509" s="4" t="s">
        <v>14</v>
      </c>
      <c r="G1509" s="4"/>
      <c r="H1509" s="4"/>
      <c r="I1509" s="4" t="s">
        <v>14</v>
      </c>
      <c r="J1509" s="4"/>
      <c r="K1509" s="9" t="s">
        <v>1394</v>
      </c>
      <c r="L1509" s="10">
        <v>43978</v>
      </c>
      <c r="M1509" s="4"/>
      <c r="N1509" s="1">
        <v>1</v>
      </c>
      <c r="O1509" s="4"/>
    </row>
    <row r="1510" spans="1:15" ht="30" customHeight="1" thickBot="1" x14ac:dyDescent="0.35">
      <c r="A1510" s="8">
        <v>43980.933148148149</v>
      </c>
      <c r="B1510" s="4" t="s">
        <v>9</v>
      </c>
      <c r="C1510" s="4"/>
      <c r="D1510" s="4"/>
      <c r="E1510" s="9">
        <v>25</v>
      </c>
      <c r="F1510" s="4" t="s">
        <v>14</v>
      </c>
      <c r="G1510" s="4"/>
      <c r="H1510" s="4"/>
      <c r="I1510" s="4" t="s">
        <v>14</v>
      </c>
      <c r="J1510" s="4"/>
      <c r="K1510" s="9" t="s">
        <v>1395</v>
      </c>
      <c r="L1510" s="10">
        <v>43978</v>
      </c>
      <c r="M1510" s="4"/>
      <c r="N1510" s="1">
        <v>1</v>
      </c>
      <c r="O1510" s="4"/>
    </row>
    <row r="1511" spans="1:15" ht="30" customHeight="1" thickBot="1" x14ac:dyDescent="0.35">
      <c r="A1511" s="8">
        <v>43980.933842592596</v>
      </c>
      <c r="B1511" s="4" t="s">
        <v>9</v>
      </c>
      <c r="C1511" s="4"/>
      <c r="D1511" s="4"/>
      <c r="E1511" s="9">
        <v>85</v>
      </c>
      <c r="F1511" s="4" t="s">
        <v>14</v>
      </c>
      <c r="G1511" s="4"/>
      <c r="H1511" s="4"/>
      <c r="I1511" s="4" t="s">
        <v>14</v>
      </c>
      <c r="J1511" s="4"/>
      <c r="K1511" s="9" t="s">
        <v>1396</v>
      </c>
      <c r="L1511" s="10">
        <v>43977</v>
      </c>
      <c r="M1511" s="4"/>
      <c r="N1511" s="1">
        <v>1</v>
      </c>
      <c r="O1511" s="4"/>
    </row>
    <row r="1512" spans="1:15" ht="30" customHeight="1" thickBot="1" x14ac:dyDescent="0.35">
      <c r="A1512" s="8">
        <v>43980.934733796297</v>
      </c>
      <c r="B1512" s="4" t="s">
        <v>9</v>
      </c>
      <c r="C1512" s="4"/>
      <c r="D1512" s="4"/>
      <c r="E1512" s="9">
        <v>14</v>
      </c>
      <c r="F1512" s="4" t="s">
        <v>10</v>
      </c>
      <c r="G1512" s="4" t="s">
        <v>10</v>
      </c>
      <c r="H1512" s="4"/>
      <c r="I1512" s="4"/>
      <c r="J1512" s="4"/>
      <c r="K1512" s="9" t="s">
        <v>1397</v>
      </c>
      <c r="L1512" s="10">
        <v>43976</v>
      </c>
      <c r="M1512" s="4"/>
      <c r="N1512" s="1">
        <v>2</v>
      </c>
      <c r="O1512" s="4"/>
    </row>
    <row r="1513" spans="1:15" ht="30" customHeight="1" thickBot="1" x14ac:dyDescent="0.35">
      <c r="A1513" s="8">
        <v>43980.935023148151</v>
      </c>
      <c r="B1513" s="4" t="s">
        <v>9</v>
      </c>
      <c r="C1513" s="4"/>
      <c r="D1513" s="4"/>
      <c r="E1513" s="9">
        <v>14</v>
      </c>
      <c r="F1513" s="4" t="s">
        <v>14</v>
      </c>
      <c r="G1513" s="4"/>
      <c r="H1513" s="4"/>
      <c r="I1513" s="4" t="s">
        <v>14</v>
      </c>
      <c r="J1513" s="4"/>
      <c r="K1513" s="9" t="s">
        <v>1397</v>
      </c>
      <c r="L1513" s="10">
        <v>43977</v>
      </c>
      <c r="M1513" s="4"/>
      <c r="N1513" s="1">
        <v>2</v>
      </c>
      <c r="O1513" s="4"/>
    </row>
    <row r="1514" spans="1:15" ht="30" customHeight="1" thickBot="1" x14ac:dyDescent="0.35">
      <c r="A1514" s="8">
        <v>43980.935856481483</v>
      </c>
      <c r="B1514" s="4" t="s">
        <v>9</v>
      </c>
      <c r="C1514" s="4"/>
      <c r="D1514" s="4"/>
      <c r="E1514" s="9">
        <v>18.149999999999999</v>
      </c>
      <c r="F1514" s="4" t="s">
        <v>14</v>
      </c>
      <c r="G1514" s="4"/>
      <c r="H1514" s="4"/>
      <c r="I1514" s="4" t="s">
        <v>14</v>
      </c>
      <c r="J1514" s="4"/>
      <c r="K1514" s="9" t="s">
        <v>1398</v>
      </c>
      <c r="L1514" s="10">
        <v>43977</v>
      </c>
      <c r="M1514" s="4"/>
      <c r="N1514" s="1">
        <v>1</v>
      </c>
      <c r="O1514" s="4"/>
    </row>
    <row r="1515" spans="1:15" ht="30" customHeight="1" thickBot="1" x14ac:dyDescent="0.35">
      <c r="A1515" s="8">
        <v>43980.937152777777</v>
      </c>
      <c r="B1515" s="4" t="s">
        <v>9</v>
      </c>
      <c r="C1515" s="4"/>
      <c r="D1515" s="4"/>
      <c r="E1515" s="9">
        <v>27.85</v>
      </c>
      <c r="F1515" s="4" t="s">
        <v>10</v>
      </c>
      <c r="G1515" s="4" t="s">
        <v>10</v>
      </c>
      <c r="H1515" s="4"/>
      <c r="I1515" s="4"/>
      <c r="J1515" s="4"/>
      <c r="K1515" s="9" t="s">
        <v>1399</v>
      </c>
      <c r="L1515" s="10">
        <v>43976</v>
      </c>
      <c r="M1515" s="4"/>
      <c r="N1515" s="1">
        <v>1</v>
      </c>
      <c r="O1515" s="4"/>
    </row>
    <row r="1516" spans="1:15" ht="30" customHeight="1" thickBot="1" x14ac:dyDescent="0.35">
      <c r="A1516" s="8">
        <v>43980.937604166669</v>
      </c>
      <c r="B1516" s="4" t="s">
        <v>9</v>
      </c>
      <c r="C1516" s="4"/>
      <c r="D1516" s="4"/>
      <c r="E1516" s="9">
        <v>135.16</v>
      </c>
      <c r="F1516" s="4" t="s">
        <v>10</v>
      </c>
      <c r="G1516" s="4" t="s">
        <v>10</v>
      </c>
      <c r="H1516" s="4"/>
      <c r="I1516" s="4"/>
      <c r="J1516" s="4"/>
      <c r="K1516" s="9" t="s">
        <v>1400</v>
      </c>
      <c r="L1516" s="10">
        <v>43976</v>
      </c>
      <c r="M1516" s="4"/>
      <c r="N1516" s="1">
        <v>1</v>
      </c>
      <c r="O1516" s="4"/>
    </row>
    <row r="1517" spans="1:15" ht="30" customHeight="1" thickBot="1" x14ac:dyDescent="0.35">
      <c r="A1517" s="8">
        <v>43982.919247685182</v>
      </c>
      <c r="B1517" s="4" t="s">
        <v>9</v>
      </c>
      <c r="C1517" s="4"/>
      <c r="D1517" s="4"/>
      <c r="E1517" s="9">
        <v>150</v>
      </c>
      <c r="F1517" s="4" t="s">
        <v>14</v>
      </c>
      <c r="G1517" s="4"/>
      <c r="H1517" s="4"/>
      <c r="I1517" s="4" t="s">
        <v>14</v>
      </c>
      <c r="J1517" s="4"/>
      <c r="K1517" s="9" t="s">
        <v>1401</v>
      </c>
      <c r="L1517" s="10">
        <v>43982</v>
      </c>
      <c r="M1517" s="4"/>
      <c r="N1517" s="1">
        <v>1</v>
      </c>
      <c r="O1517" s="4"/>
    </row>
    <row r="1518" spans="1:15" ht="30" customHeight="1" thickBot="1" x14ac:dyDescent="0.35">
      <c r="A1518" s="8">
        <v>43982.919814814813</v>
      </c>
      <c r="B1518" s="4" t="s">
        <v>9</v>
      </c>
      <c r="C1518" s="4"/>
      <c r="D1518" s="4"/>
      <c r="E1518" s="9">
        <v>3</v>
      </c>
      <c r="F1518" s="4" t="s">
        <v>14</v>
      </c>
      <c r="G1518" s="4"/>
      <c r="H1518" s="4"/>
      <c r="I1518" s="4" t="s">
        <v>14</v>
      </c>
      <c r="J1518" s="4"/>
      <c r="K1518" s="9" t="s">
        <v>1402</v>
      </c>
      <c r="L1518" s="10">
        <v>43978</v>
      </c>
      <c r="M1518" s="4"/>
      <c r="N1518" s="1">
        <v>1</v>
      </c>
      <c r="O1518" s="4"/>
    </row>
    <row r="1519" spans="1:15" ht="30" customHeight="1" thickBot="1" x14ac:dyDescent="0.35">
      <c r="A1519" s="8">
        <v>43982.920300925929</v>
      </c>
      <c r="B1519" s="4" t="s">
        <v>9</v>
      </c>
      <c r="C1519" s="4"/>
      <c r="D1519" s="4"/>
      <c r="E1519" s="9">
        <v>2</v>
      </c>
      <c r="F1519" s="4" t="s">
        <v>14</v>
      </c>
      <c r="G1519" s="4"/>
      <c r="H1519" s="4"/>
      <c r="I1519" s="4" t="s">
        <v>14</v>
      </c>
      <c r="J1519" s="4"/>
      <c r="K1519" s="12" t="s">
        <v>1403</v>
      </c>
      <c r="L1519" s="10">
        <v>43978</v>
      </c>
      <c r="M1519" s="4"/>
      <c r="N1519" s="1">
        <v>1</v>
      </c>
      <c r="O1519" s="4"/>
    </row>
    <row r="1520" spans="1:15" ht="30" customHeight="1" thickBot="1" x14ac:dyDescent="0.35">
      <c r="A1520" s="8">
        <v>43982.920960648145</v>
      </c>
      <c r="B1520" s="4" t="s">
        <v>9</v>
      </c>
      <c r="C1520" s="4"/>
      <c r="D1520" s="4"/>
      <c r="E1520" s="9">
        <v>4.2</v>
      </c>
      <c r="F1520" s="4" t="s">
        <v>20</v>
      </c>
      <c r="G1520" s="4"/>
      <c r="H1520" s="4" t="s">
        <v>74</v>
      </c>
      <c r="I1520" s="4"/>
      <c r="J1520" s="4"/>
      <c r="K1520" s="9" t="s">
        <v>1404</v>
      </c>
      <c r="L1520" s="10">
        <v>43982</v>
      </c>
      <c r="M1520" s="4"/>
      <c r="N1520" s="1">
        <v>1</v>
      </c>
      <c r="O1520" s="4"/>
    </row>
    <row r="1521" spans="1:15" ht="30" customHeight="1" thickBot="1" x14ac:dyDescent="0.35">
      <c r="A1521" s="8">
        <v>43982.954884259256</v>
      </c>
      <c r="B1521" s="4" t="s">
        <v>9</v>
      </c>
      <c r="C1521" s="4"/>
      <c r="D1521" s="4"/>
      <c r="E1521" s="9">
        <v>400</v>
      </c>
      <c r="F1521" s="4" t="s">
        <v>60</v>
      </c>
      <c r="G1521" s="4"/>
      <c r="H1521" s="4"/>
      <c r="I1521" s="4"/>
      <c r="J1521" s="4"/>
      <c r="K1521" s="9" t="s">
        <v>1405</v>
      </c>
      <c r="L1521" s="10">
        <v>43982</v>
      </c>
      <c r="M1521" s="4"/>
      <c r="N1521" s="1">
        <v>1</v>
      </c>
      <c r="O1521" s="4"/>
    </row>
    <row r="1522" spans="1:15" ht="30" customHeight="1" thickBot="1" x14ac:dyDescent="0.35">
      <c r="A1522" s="8">
        <v>43982.955254629633</v>
      </c>
      <c r="B1522" s="4" t="s">
        <v>9</v>
      </c>
      <c r="C1522" s="4"/>
      <c r="D1522" s="4"/>
      <c r="E1522" s="9">
        <v>25</v>
      </c>
      <c r="F1522" s="4" t="s">
        <v>20</v>
      </c>
      <c r="G1522" s="4"/>
      <c r="H1522" s="4" t="s">
        <v>127</v>
      </c>
      <c r="I1522" s="4"/>
      <c r="J1522" s="4"/>
      <c r="K1522" s="9" t="s">
        <v>1406</v>
      </c>
      <c r="L1522" s="10">
        <v>43982</v>
      </c>
      <c r="M1522" s="4"/>
      <c r="N1522" s="1">
        <v>1</v>
      </c>
      <c r="O1522" s="4"/>
    </row>
    <row r="1523" spans="1:15" ht="30" customHeight="1" thickBot="1" x14ac:dyDescent="0.35">
      <c r="A1523" s="8">
        <v>43982.955671296295</v>
      </c>
      <c r="B1523" s="4" t="s">
        <v>9</v>
      </c>
      <c r="C1523" s="4"/>
      <c r="D1523" s="4"/>
      <c r="E1523" s="9">
        <v>32.5</v>
      </c>
      <c r="F1523" s="4" t="s">
        <v>20</v>
      </c>
      <c r="G1523" s="4"/>
      <c r="H1523" s="4" t="s">
        <v>110</v>
      </c>
      <c r="I1523" s="4"/>
      <c r="J1523" s="4"/>
      <c r="K1523" s="9" t="s">
        <v>1407</v>
      </c>
      <c r="L1523" s="10">
        <v>43982</v>
      </c>
      <c r="M1523" s="4"/>
      <c r="N1523" s="1">
        <v>1</v>
      </c>
      <c r="O1523" s="4"/>
    </row>
    <row r="1524" spans="1:15" ht="30" customHeight="1" thickBot="1" x14ac:dyDescent="0.35">
      <c r="A1524" s="8">
        <v>43982.956064814818</v>
      </c>
      <c r="B1524" s="4" t="s">
        <v>9</v>
      </c>
      <c r="C1524" s="4"/>
      <c r="D1524" s="4"/>
      <c r="E1524" s="9">
        <v>74</v>
      </c>
      <c r="F1524" s="4" t="s">
        <v>14</v>
      </c>
      <c r="G1524" s="4"/>
      <c r="H1524" s="4"/>
      <c r="I1524" s="4" t="s">
        <v>14</v>
      </c>
      <c r="J1524" s="4"/>
      <c r="K1524" s="9" t="s">
        <v>1408</v>
      </c>
      <c r="L1524" s="10">
        <v>43982</v>
      </c>
      <c r="M1524" s="4"/>
      <c r="N1524" s="1">
        <v>1</v>
      </c>
      <c r="O1524" s="4"/>
    </row>
    <row r="1525" spans="1:15" ht="30" customHeight="1" thickBot="1" x14ac:dyDescent="0.35">
      <c r="A1525" s="8">
        <v>43982.956643518519</v>
      </c>
      <c r="B1525" s="4" t="s">
        <v>9</v>
      </c>
      <c r="C1525" s="4"/>
      <c r="D1525" s="4"/>
      <c r="E1525" s="9">
        <v>300</v>
      </c>
      <c r="F1525" s="4" t="s">
        <v>10</v>
      </c>
      <c r="G1525" s="4" t="s">
        <v>10</v>
      </c>
      <c r="H1525" s="4"/>
      <c r="I1525" s="4"/>
      <c r="J1525" s="4"/>
      <c r="K1525" s="9" t="s">
        <v>1409</v>
      </c>
      <c r="L1525" s="10">
        <v>43982</v>
      </c>
      <c r="M1525" s="4"/>
      <c r="N1525" s="1">
        <v>1</v>
      </c>
      <c r="O1525" s="4"/>
    </row>
    <row r="1526" spans="1:15" ht="30" customHeight="1" thickBot="1" x14ac:dyDescent="0.35">
      <c r="A1526" s="8">
        <v>43982.960115740738</v>
      </c>
      <c r="B1526" s="4" t="s">
        <v>17</v>
      </c>
      <c r="C1526" s="9">
        <v>1750</v>
      </c>
      <c r="D1526" s="4" t="s">
        <v>356</v>
      </c>
      <c r="E1526" s="4"/>
      <c r="F1526" s="4"/>
      <c r="G1526" s="4"/>
      <c r="H1526" s="4"/>
      <c r="I1526" s="4"/>
      <c r="J1526" s="4"/>
      <c r="K1526" s="9" t="s">
        <v>1410</v>
      </c>
      <c r="L1526" s="10">
        <v>43956</v>
      </c>
      <c r="M1526" s="4"/>
      <c r="N1526" s="1">
        <v>1</v>
      </c>
      <c r="O1526" s="4"/>
    </row>
    <row r="1527" spans="1:15" ht="30" customHeight="1" thickBot="1" x14ac:dyDescent="0.35">
      <c r="A1527" s="8">
        <v>43982.961134259262</v>
      </c>
      <c r="B1527" s="4" t="s">
        <v>9</v>
      </c>
      <c r="C1527" s="4"/>
      <c r="D1527" s="4"/>
      <c r="E1527" s="9">
        <v>50</v>
      </c>
      <c r="F1527" s="4" t="s">
        <v>10</v>
      </c>
      <c r="G1527" s="4" t="s">
        <v>24</v>
      </c>
      <c r="H1527" s="4"/>
      <c r="I1527" s="4"/>
      <c r="J1527" s="4"/>
      <c r="K1527" s="4" t="s">
        <v>99</v>
      </c>
      <c r="L1527" s="10">
        <v>43981</v>
      </c>
      <c r="M1527" s="4"/>
      <c r="N1527" s="1">
        <v>119</v>
      </c>
      <c r="O1527" s="4"/>
    </row>
    <row r="1528" spans="1:15" ht="30" customHeight="1" thickBot="1" x14ac:dyDescent="0.35">
      <c r="A1528" s="8">
        <v>43982.961481481485</v>
      </c>
      <c r="B1528" s="4" t="s">
        <v>9</v>
      </c>
      <c r="C1528" s="4"/>
      <c r="D1528" s="4"/>
      <c r="E1528" s="9">
        <v>250</v>
      </c>
      <c r="F1528" s="4" t="s">
        <v>20</v>
      </c>
      <c r="G1528" s="4"/>
      <c r="H1528" s="4" t="s">
        <v>30</v>
      </c>
      <c r="I1528" s="4"/>
      <c r="J1528" s="4"/>
      <c r="K1528" s="9" t="s">
        <v>1411</v>
      </c>
      <c r="L1528" s="10">
        <v>43981</v>
      </c>
      <c r="M1528" s="4"/>
      <c r="N1528" s="1">
        <v>1</v>
      </c>
      <c r="O1528" s="4"/>
    </row>
    <row r="1529" spans="1:15" ht="30" customHeight="1" thickBot="1" x14ac:dyDescent="0.35">
      <c r="A1529" s="8">
        <v>43983.429236111115</v>
      </c>
      <c r="B1529" s="4" t="s">
        <v>9</v>
      </c>
      <c r="C1529" s="4"/>
      <c r="D1529" s="4"/>
      <c r="E1529" s="9">
        <v>462.35</v>
      </c>
      <c r="F1529" s="4" t="s">
        <v>10</v>
      </c>
      <c r="G1529" s="4" t="s">
        <v>10</v>
      </c>
      <c r="H1529" s="4"/>
      <c r="I1529" s="4"/>
      <c r="J1529" s="4"/>
      <c r="K1529" s="9" t="s">
        <v>1412</v>
      </c>
      <c r="L1529" s="10">
        <v>43981</v>
      </c>
      <c r="M1529" s="4"/>
      <c r="N1529" s="1">
        <v>1</v>
      </c>
      <c r="O1529" s="4"/>
    </row>
    <row r="1530" spans="1:15" ht="30" customHeight="1" thickBot="1" x14ac:dyDescent="0.35">
      <c r="A1530" s="8">
        <v>43983.429918981485</v>
      </c>
      <c r="B1530" s="4" t="s">
        <v>9</v>
      </c>
      <c r="C1530" s="4"/>
      <c r="D1530" s="4"/>
      <c r="E1530" s="9">
        <v>59.65</v>
      </c>
      <c r="F1530" s="4" t="s">
        <v>20</v>
      </c>
      <c r="G1530" s="4"/>
      <c r="H1530" s="4" t="s">
        <v>306</v>
      </c>
      <c r="I1530" s="4"/>
      <c r="J1530" s="4"/>
      <c r="K1530" s="9" t="s">
        <v>1413</v>
      </c>
      <c r="L1530" s="10">
        <v>43981</v>
      </c>
      <c r="M1530" s="4"/>
      <c r="N1530" s="1">
        <v>1</v>
      </c>
      <c r="O1530" s="4"/>
    </row>
    <row r="1531" spans="1:15" ht="30" customHeight="1" thickBot="1" x14ac:dyDescent="0.35">
      <c r="A1531" s="8">
        <v>43983.430937500001</v>
      </c>
      <c r="B1531" s="4" t="s">
        <v>9</v>
      </c>
      <c r="C1531" s="4"/>
      <c r="D1531" s="4"/>
      <c r="E1531" s="9">
        <v>14</v>
      </c>
      <c r="F1531" s="4" t="s">
        <v>10</v>
      </c>
      <c r="G1531" s="4" t="s">
        <v>10</v>
      </c>
      <c r="H1531" s="4"/>
      <c r="I1531" s="4"/>
      <c r="J1531" s="4"/>
      <c r="K1531" s="9" t="s">
        <v>1414</v>
      </c>
      <c r="L1531" s="10">
        <v>43981</v>
      </c>
      <c r="M1531" s="4"/>
      <c r="N1531" s="1">
        <v>1</v>
      </c>
      <c r="O1531" s="4"/>
    </row>
    <row r="1532" spans="1:15" ht="30" customHeight="1" thickBot="1" x14ac:dyDescent="0.35">
      <c r="A1532" s="8">
        <v>43983.43141203704</v>
      </c>
      <c r="B1532" s="4" t="s">
        <v>9</v>
      </c>
      <c r="C1532" s="4"/>
      <c r="D1532" s="4"/>
      <c r="E1532" s="9">
        <v>40</v>
      </c>
      <c r="F1532" s="4" t="s">
        <v>14</v>
      </c>
      <c r="G1532" s="4"/>
      <c r="H1532" s="4"/>
      <c r="I1532" s="4" t="s">
        <v>14</v>
      </c>
      <c r="J1532" s="4"/>
      <c r="K1532" s="9" t="s">
        <v>1415</v>
      </c>
      <c r="L1532" s="10">
        <v>43981</v>
      </c>
      <c r="M1532" s="4"/>
      <c r="N1532" s="1">
        <v>1</v>
      </c>
      <c r="O1532" s="4"/>
    </row>
    <row r="1533" spans="1:15" ht="30" customHeight="1" thickBot="1" x14ac:dyDescent="0.35">
      <c r="A1533" s="8">
        <v>43983.431805555556</v>
      </c>
      <c r="B1533" s="4" t="s">
        <v>9</v>
      </c>
      <c r="C1533" s="4"/>
      <c r="D1533" s="4"/>
      <c r="E1533" s="9">
        <v>25.79</v>
      </c>
      <c r="F1533" s="4" t="s">
        <v>14</v>
      </c>
      <c r="G1533" s="4"/>
      <c r="H1533" s="4"/>
      <c r="I1533" s="4" t="s">
        <v>14</v>
      </c>
      <c r="J1533" s="4"/>
      <c r="K1533" s="9" t="s">
        <v>1416</v>
      </c>
      <c r="L1533" s="10">
        <v>43981</v>
      </c>
      <c r="M1533" s="4"/>
      <c r="N1533" s="1">
        <v>1</v>
      </c>
      <c r="O1533" s="4"/>
    </row>
    <row r="1534" spans="1:15" ht="30" customHeight="1" thickBot="1" x14ac:dyDescent="0.35">
      <c r="A1534" s="8">
        <v>43983.432164351849</v>
      </c>
      <c r="B1534" s="4" t="s">
        <v>9</v>
      </c>
      <c r="C1534" s="4"/>
      <c r="D1534" s="4"/>
      <c r="E1534" s="9">
        <v>20</v>
      </c>
      <c r="F1534" s="4" t="s">
        <v>14</v>
      </c>
      <c r="G1534" s="4"/>
      <c r="H1534" s="4"/>
      <c r="I1534" s="4" t="s">
        <v>14</v>
      </c>
      <c r="J1534" s="4"/>
      <c r="K1534" s="9" t="s">
        <v>1417</v>
      </c>
      <c r="L1534" s="10">
        <v>43981</v>
      </c>
      <c r="M1534" s="4"/>
      <c r="N1534" s="1">
        <v>1</v>
      </c>
      <c r="O1534" s="4"/>
    </row>
    <row r="1535" spans="1:15" ht="30" customHeight="1" thickBot="1" x14ac:dyDescent="0.35">
      <c r="A1535" s="8">
        <v>43985.115995370368</v>
      </c>
      <c r="B1535" s="4" t="s">
        <v>9</v>
      </c>
      <c r="C1535" s="4"/>
      <c r="D1535" s="4"/>
      <c r="E1535" s="9">
        <v>500</v>
      </c>
      <c r="F1535" s="4" t="s">
        <v>20</v>
      </c>
      <c r="G1535" s="4"/>
      <c r="H1535" s="4" t="s">
        <v>30</v>
      </c>
      <c r="I1535" s="4"/>
      <c r="J1535" s="4"/>
      <c r="K1535" s="9" t="s">
        <v>1418</v>
      </c>
      <c r="L1535" s="10">
        <v>43985</v>
      </c>
      <c r="M1535" s="4"/>
      <c r="N1535" s="1">
        <v>1</v>
      </c>
      <c r="O1535" s="4"/>
    </row>
    <row r="1536" spans="1:15" ht="30" customHeight="1" thickBot="1" x14ac:dyDescent="0.35">
      <c r="A1536" s="8">
        <v>43985.116400462961</v>
      </c>
      <c r="B1536" s="4" t="s">
        <v>9</v>
      </c>
      <c r="C1536" s="4"/>
      <c r="D1536" s="4"/>
      <c r="E1536" s="9">
        <v>10</v>
      </c>
      <c r="F1536" s="4" t="s">
        <v>20</v>
      </c>
      <c r="G1536" s="4"/>
      <c r="H1536" s="4" t="s">
        <v>306</v>
      </c>
      <c r="I1536" s="4"/>
      <c r="J1536" s="4"/>
      <c r="K1536" s="9" t="s">
        <v>1419</v>
      </c>
      <c r="L1536" s="10">
        <v>43984</v>
      </c>
      <c r="M1536" s="4"/>
      <c r="N1536" s="1">
        <v>1</v>
      </c>
      <c r="O1536" s="4"/>
    </row>
    <row r="1537" spans="1:15" ht="30" customHeight="1" thickBot="1" x14ac:dyDescent="0.35">
      <c r="A1537" s="8">
        <v>43985.116782407407</v>
      </c>
      <c r="B1537" s="4" t="s">
        <v>9</v>
      </c>
      <c r="C1537" s="4"/>
      <c r="D1537" s="4"/>
      <c r="E1537" s="9">
        <v>54</v>
      </c>
      <c r="F1537" s="4" t="s">
        <v>60</v>
      </c>
      <c r="G1537" s="4"/>
      <c r="H1537" s="4"/>
      <c r="I1537" s="4"/>
      <c r="J1537" s="4"/>
      <c r="K1537" s="9" t="s">
        <v>1420</v>
      </c>
      <c r="L1537" s="10">
        <v>43984</v>
      </c>
      <c r="M1537" s="4"/>
      <c r="N1537" s="1">
        <v>1</v>
      </c>
      <c r="O1537" s="4"/>
    </row>
    <row r="1538" spans="1:15" ht="30" customHeight="1" thickBot="1" x14ac:dyDescent="0.35">
      <c r="A1538" s="8">
        <v>43986.384884259256</v>
      </c>
      <c r="B1538" s="4" t="s">
        <v>9</v>
      </c>
      <c r="C1538" s="4"/>
      <c r="D1538" s="4"/>
      <c r="E1538" s="9">
        <v>27</v>
      </c>
      <c r="F1538" s="4" t="s">
        <v>60</v>
      </c>
      <c r="G1538" s="4"/>
      <c r="H1538" s="4"/>
      <c r="I1538" s="4"/>
      <c r="J1538" s="4"/>
      <c r="K1538" s="9" t="s">
        <v>1421</v>
      </c>
      <c r="L1538" s="10">
        <v>43982</v>
      </c>
      <c r="M1538" s="4"/>
      <c r="N1538" s="1">
        <v>1</v>
      </c>
      <c r="O1538" s="4"/>
    </row>
    <row r="1539" spans="1:15" ht="30" customHeight="1" thickBot="1" x14ac:dyDescent="0.35">
      <c r="A1539" s="8">
        <v>43986.385474537034</v>
      </c>
      <c r="B1539" s="4" t="s">
        <v>9</v>
      </c>
      <c r="C1539" s="4"/>
      <c r="D1539" s="4"/>
      <c r="E1539" s="9">
        <v>178.68</v>
      </c>
      <c r="F1539" s="4" t="s">
        <v>60</v>
      </c>
      <c r="G1539" s="4"/>
      <c r="H1539" s="4"/>
      <c r="I1539" s="4"/>
      <c r="J1539" s="4"/>
      <c r="K1539" s="9" t="s">
        <v>1422</v>
      </c>
      <c r="L1539" s="10">
        <v>43981</v>
      </c>
      <c r="M1539" s="4"/>
      <c r="N1539" s="1">
        <v>1</v>
      </c>
      <c r="O1539" s="4"/>
    </row>
    <row r="1540" spans="1:15" ht="30" customHeight="1" thickBot="1" x14ac:dyDescent="0.35">
      <c r="A1540" s="8">
        <v>43986.385844907411</v>
      </c>
      <c r="B1540" s="4" t="s">
        <v>9</v>
      </c>
      <c r="C1540" s="4"/>
      <c r="D1540" s="4"/>
      <c r="E1540" s="9">
        <v>47.85</v>
      </c>
      <c r="F1540" s="4" t="s">
        <v>60</v>
      </c>
      <c r="G1540" s="4"/>
      <c r="H1540" s="4"/>
      <c r="I1540" s="4"/>
      <c r="J1540" s="4"/>
      <c r="K1540" s="9" t="s">
        <v>1423</v>
      </c>
      <c r="L1540" s="10">
        <v>43977</v>
      </c>
      <c r="M1540" s="4"/>
      <c r="N1540" s="1">
        <v>1</v>
      </c>
      <c r="O1540" s="4"/>
    </row>
    <row r="1541" spans="1:15" ht="30" customHeight="1" thickBot="1" x14ac:dyDescent="0.35">
      <c r="A1541" s="8">
        <v>43986.386400462965</v>
      </c>
      <c r="B1541" s="4" t="s">
        <v>9</v>
      </c>
      <c r="C1541" s="4"/>
      <c r="D1541" s="4"/>
      <c r="E1541" s="9">
        <v>500</v>
      </c>
      <c r="F1541" s="4" t="s">
        <v>20</v>
      </c>
      <c r="G1541" s="4"/>
      <c r="H1541" s="4" t="s">
        <v>30</v>
      </c>
      <c r="I1541" s="4"/>
      <c r="J1541" s="4"/>
      <c r="K1541" s="9" t="s">
        <v>1424</v>
      </c>
      <c r="L1541" s="10">
        <v>43977</v>
      </c>
      <c r="M1541" s="4"/>
      <c r="N1541" s="1">
        <v>1</v>
      </c>
      <c r="O1541" s="4"/>
    </row>
    <row r="1542" spans="1:15" ht="30" customHeight="1" thickBot="1" x14ac:dyDescent="0.35">
      <c r="A1542" s="8">
        <v>43987.323148148149</v>
      </c>
      <c r="B1542" s="4" t="s">
        <v>9</v>
      </c>
      <c r="C1542" s="4"/>
      <c r="D1542" s="4"/>
      <c r="E1542" s="9">
        <v>22</v>
      </c>
      <c r="F1542" s="4" t="s">
        <v>14</v>
      </c>
      <c r="G1542" s="4"/>
      <c r="H1542" s="4"/>
      <c r="I1542" s="4" t="s">
        <v>14</v>
      </c>
      <c r="J1542" s="4"/>
      <c r="K1542" s="9" t="s">
        <v>1425</v>
      </c>
      <c r="L1542" s="10">
        <v>43986</v>
      </c>
      <c r="M1542" s="4"/>
      <c r="N1542" s="1">
        <v>1</v>
      </c>
      <c r="O1542" s="4"/>
    </row>
    <row r="1543" spans="1:15" ht="30" customHeight="1" thickBot="1" x14ac:dyDescent="0.35">
      <c r="A1543" s="8">
        <v>43987.322523148148</v>
      </c>
      <c r="B1543" s="4" t="s">
        <v>9</v>
      </c>
      <c r="C1543" s="4"/>
      <c r="D1543" s="4"/>
      <c r="E1543" s="9">
        <v>20</v>
      </c>
      <c r="F1543" s="4" t="s">
        <v>14</v>
      </c>
      <c r="G1543" s="4"/>
      <c r="H1543" s="4"/>
      <c r="I1543" s="4" t="s">
        <v>14</v>
      </c>
      <c r="J1543" s="4"/>
      <c r="K1543" s="9" t="s">
        <v>1426</v>
      </c>
      <c r="L1543" s="10">
        <v>43986</v>
      </c>
      <c r="M1543" s="4"/>
      <c r="N1543" s="1">
        <v>1</v>
      </c>
      <c r="O1543" s="4"/>
    </row>
    <row r="1544" spans="1:15" ht="30" customHeight="1" thickBot="1" x14ac:dyDescent="0.35">
      <c r="A1544" s="8">
        <v>43987.323761574073</v>
      </c>
      <c r="B1544" s="4" t="s">
        <v>9</v>
      </c>
      <c r="C1544" s="4"/>
      <c r="D1544" s="4"/>
      <c r="E1544" s="9">
        <v>35</v>
      </c>
      <c r="F1544" s="4" t="s">
        <v>60</v>
      </c>
      <c r="G1544" s="4"/>
      <c r="H1544" s="4"/>
      <c r="I1544" s="4"/>
      <c r="J1544" s="4"/>
      <c r="K1544" s="9" t="s">
        <v>1427</v>
      </c>
      <c r="L1544" s="10">
        <v>43986</v>
      </c>
      <c r="M1544" s="4"/>
      <c r="N1544" s="1">
        <v>1</v>
      </c>
      <c r="O1544" s="4"/>
    </row>
    <row r="1545" spans="1:15" ht="30" customHeight="1" thickBot="1" x14ac:dyDescent="0.35">
      <c r="A1545" s="8">
        <v>43987.324259259258</v>
      </c>
      <c r="B1545" s="4" t="s">
        <v>9</v>
      </c>
      <c r="C1545" s="4"/>
      <c r="D1545" s="4"/>
      <c r="E1545" s="9">
        <v>36</v>
      </c>
      <c r="F1545" s="4" t="s">
        <v>60</v>
      </c>
      <c r="G1545" s="4"/>
      <c r="H1545" s="4"/>
      <c r="I1545" s="4"/>
      <c r="J1545" s="4"/>
      <c r="K1545" s="9" t="s">
        <v>1428</v>
      </c>
      <c r="L1545" s="10">
        <v>43986</v>
      </c>
      <c r="M1545" s="4"/>
      <c r="N1545" s="1">
        <v>1</v>
      </c>
      <c r="O1545" s="4"/>
    </row>
    <row r="1546" spans="1:15" ht="30" customHeight="1" thickBot="1" x14ac:dyDescent="0.35">
      <c r="A1546" s="8">
        <v>43987.324745370373</v>
      </c>
      <c r="B1546" s="4" t="s">
        <v>9</v>
      </c>
      <c r="C1546" s="4"/>
      <c r="D1546" s="4"/>
      <c r="E1546" s="9">
        <v>26.77</v>
      </c>
      <c r="F1546" s="4" t="s">
        <v>10</v>
      </c>
      <c r="G1546" s="4" t="s">
        <v>10</v>
      </c>
      <c r="H1546" s="4"/>
      <c r="I1546" s="4"/>
      <c r="J1546" s="4"/>
      <c r="K1546" s="9" t="s">
        <v>1429</v>
      </c>
      <c r="L1546" s="10">
        <v>43985</v>
      </c>
      <c r="M1546" s="4"/>
      <c r="N1546" s="1">
        <v>1</v>
      </c>
      <c r="O1546" s="4"/>
    </row>
    <row r="1547" spans="1:15" ht="30" customHeight="1" thickBot="1" x14ac:dyDescent="0.35">
      <c r="A1547" s="8">
        <v>43987.325162037036</v>
      </c>
      <c r="B1547" s="4" t="s">
        <v>9</v>
      </c>
      <c r="C1547" s="4"/>
      <c r="D1547" s="4"/>
      <c r="E1547" s="9">
        <v>14</v>
      </c>
      <c r="F1547" s="4" t="s">
        <v>10</v>
      </c>
      <c r="G1547" s="4" t="s">
        <v>10</v>
      </c>
      <c r="H1547" s="4"/>
      <c r="I1547" s="4"/>
      <c r="J1547" s="4"/>
      <c r="K1547" s="9" t="s">
        <v>1430</v>
      </c>
      <c r="L1547" s="10">
        <v>43985</v>
      </c>
      <c r="M1547" s="4"/>
      <c r="N1547" s="1">
        <v>1</v>
      </c>
      <c r="O1547" s="4"/>
    </row>
    <row r="1548" spans="1:15" ht="30" customHeight="1" thickBot="1" x14ac:dyDescent="0.35">
      <c r="A1548" s="8">
        <v>43987.327037037037</v>
      </c>
      <c r="B1548" s="4" t="s">
        <v>9</v>
      </c>
      <c r="C1548" s="4"/>
      <c r="D1548" s="4"/>
      <c r="E1548" s="9">
        <v>6</v>
      </c>
      <c r="F1548" s="4" t="s">
        <v>20</v>
      </c>
      <c r="G1548" s="4"/>
      <c r="H1548" s="4" t="s">
        <v>30</v>
      </c>
      <c r="I1548" s="4"/>
      <c r="J1548" s="4"/>
      <c r="K1548" s="9" t="s">
        <v>1431</v>
      </c>
      <c r="L1548" s="10">
        <v>43985</v>
      </c>
      <c r="M1548" s="4"/>
      <c r="N1548" s="1">
        <v>1</v>
      </c>
      <c r="O1548" s="4"/>
    </row>
    <row r="1549" spans="1:15" ht="30" customHeight="1" thickBot="1" x14ac:dyDescent="0.35">
      <c r="A1549" s="8">
        <v>43987.327453703707</v>
      </c>
      <c r="B1549" s="4" t="s">
        <v>9</v>
      </c>
      <c r="C1549" s="4"/>
      <c r="D1549" s="4"/>
      <c r="E1549" s="9">
        <v>8</v>
      </c>
      <c r="F1549" s="4" t="s">
        <v>20</v>
      </c>
      <c r="G1549" s="4"/>
      <c r="H1549" s="4" t="s">
        <v>84</v>
      </c>
      <c r="I1549" s="4"/>
      <c r="J1549" s="4"/>
      <c r="K1549" s="9" t="s">
        <v>1432</v>
      </c>
      <c r="L1549" s="10">
        <v>43985</v>
      </c>
      <c r="M1549" s="4"/>
      <c r="N1549" s="1">
        <v>1</v>
      </c>
      <c r="O1549" s="4"/>
    </row>
    <row r="1550" spans="1:15" ht="30" customHeight="1" thickBot="1" x14ac:dyDescent="0.35">
      <c r="A1550" s="8">
        <v>43987.329317129632</v>
      </c>
      <c r="B1550" s="4" t="s">
        <v>9</v>
      </c>
      <c r="C1550" s="4"/>
      <c r="D1550" s="4"/>
      <c r="E1550" s="9">
        <v>1000</v>
      </c>
      <c r="F1550" s="4" t="s">
        <v>14</v>
      </c>
      <c r="G1550" s="4"/>
      <c r="H1550" s="4"/>
      <c r="I1550" s="4" t="s">
        <v>53</v>
      </c>
      <c r="J1550" s="4"/>
      <c r="K1550" s="9" t="s">
        <v>1433</v>
      </c>
      <c r="L1550" s="10">
        <v>43984</v>
      </c>
      <c r="M1550" s="4"/>
      <c r="N1550" s="1">
        <v>2</v>
      </c>
      <c r="O1550" s="4"/>
    </row>
    <row r="1551" spans="1:15" ht="30" customHeight="1" thickBot="1" x14ac:dyDescent="0.35">
      <c r="A1551" s="8">
        <v>43987.329687500001</v>
      </c>
      <c r="B1551" s="4" t="s">
        <v>9</v>
      </c>
      <c r="C1551" s="4"/>
      <c r="D1551" s="4"/>
      <c r="E1551" s="9">
        <v>1000</v>
      </c>
      <c r="F1551" s="4" t="s">
        <v>10</v>
      </c>
      <c r="G1551" s="4" t="s">
        <v>10</v>
      </c>
      <c r="H1551" s="4"/>
      <c r="I1551" s="4"/>
      <c r="J1551" s="4"/>
      <c r="K1551" s="9" t="s">
        <v>1433</v>
      </c>
      <c r="L1551" s="10">
        <v>43985</v>
      </c>
      <c r="M1551" s="4"/>
      <c r="N1551" s="1">
        <v>2</v>
      </c>
      <c r="O1551" s="4"/>
    </row>
    <row r="1552" spans="1:15" ht="30" customHeight="1" thickBot="1" x14ac:dyDescent="0.35">
      <c r="A1552" s="8">
        <v>43987.330092592594</v>
      </c>
      <c r="B1552" s="4" t="s">
        <v>9</v>
      </c>
      <c r="C1552" s="4"/>
      <c r="D1552" s="4"/>
      <c r="E1552" s="11">
        <v>2000</v>
      </c>
      <c r="F1552" s="4" t="s">
        <v>14</v>
      </c>
      <c r="G1552" s="4"/>
      <c r="H1552" s="4"/>
      <c r="I1552" s="4" t="s">
        <v>14</v>
      </c>
      <c r="J1552" s="4"/>
      <c r="K1552" s="9" t="s">
        <v>1434</v>
      </c>
      <c r="L1552" s="10">
        <v>43984</v>
      </c>
      <c r="M1552" s="4"/>
      <c r="N1552" s="1">
        <v>1</v>
      </c>
      <c r="O1552" s="4"/>
    </row>
    <row r="1553" spans="1:15" ht="30" customHeight="1" thickBot="1" x14ac:dyDescent="0.35">
      <c r="A1553" s="8">
        <v>43987.330648148149</v>
      </c>
      <c r="B1553" s="4" t="s">
        <v>9</v>
      </c>
      <c r="C1553" s="4"/>
      <c r="D1553" s="4"/>
      <c r="E1553" s="9">
        <v>48</v>
      </c>
      <c r="F1553" s="4" t="s">
        <v>60</v>
      </c>
      <c r="G1553" s="4"/>
      <c r="H1553" s="4"/>
      <c r="I1553" s="4"/>
      <c r="J1553" s="4"/>
      <c r="K1553" s="9" t="s">
        <v>1435</v>
      </c>
      <c r="L1553" s="10">
        <v>43984</v>
      </c>
      <c r="M1553" s="4"/>
      <c r="N1553" s="1">
        <v>1</v>
      </c>
      <c r="O1553" s="4"/>
    </row>
    <row r="1554" spans="1:15" ht="30" customHeight="1" thickBot="1" x14ac:dyDescent="0.35">
      <c r="A1554" s="8">
        <v>43987.331585648149</v>
      </c>
      <c r="B1554" s="4" t="s">
        <v>9</v>
      </c>
      <c r="C1554" s="4"/>
      <c r="D1554" s="4"/>
      <c r="E1554" s="9">
        <v>53</v>
      </c>
      <c r="F1554" s="4" t="s">
        <v>14</v>
      </c>
      <c r="G1554" s="4"/>
      <c r="H1554" s="4"/>
      <c r="I1554" s="4" t="s">
        <v>14</v>
      </c>
      <c r="J1554" s="4"/>
      <c r="K1554" s="9" t="s">
        <v>1436</v>
      </c>
      <c r="L1554" s="10">
        <v>43983</v>
      </c>
      <c r="M1554" s="4"/>
      <c r="N1554" s="1">
        <v>1</v>
      </c>
      <c r="O1554" s="4"/>
    </row>
    <row r="1555" spans="1:15" ht="30" customHeight="1" thickBot="1" x14ac:dyDescent="0.35">
      <c r="A1555" s="8">
        <v>43987.332129629627</v>
      </c>
      <c r="B1555" s="4" t="s">
        <v>9</v>
      </c>
      <c r="C1555" s="4"/>
      <c r="D1555" s="4"/>
      <c r="E1555" s="9">
        <v>36</v>
      </c>
      <c r="F1555" s="4" t="s">
        <v>10</v>
      </c>
      <c r="G1555" s="4" t="s">
        <v>10</v>
      </c>
      <c r="H1555" s="4"/>
      <c r="I1555" s="4"/>
      <c r="J1555" s="4"/>
      <c r="K1555" s="9" t="s">
        <v>1437</v>
      </c>
      <c r="L1555" s="10">
        <v>43983</v>
      </c>
      <c r="M1555" s="4"/>
      <c r="N1555" s="1">
        <v>1</v>
      </c>
      <c r="O1555" s="4"/>
    </row>
    <row r="1556" spans="1:15" ht="30" customHeight="1" thickBot="1" x14ac:dyDescent="0.35">
      <c r="A1556" s="8">
        <v>43987.334166666667</v>
      </c>
      <c r="B1556" s="4" t="s">
        <v>9</v>
      </c>
      <c r="C1556" s="4"/>
      <c r="D1556" s="4"/>
      <c r="E1556" s="9">
        <v>80</v>
      </c>
      <c r="F1556" s="4" t="s">
        <v>10</v>
      </c>
      <c r="G1556" s="4" t="s">
        <v>10</v>
      </c>
      <c r="H1556" s="4"/>
      <c r="I1556" s="4"/>
      <c r="J1556" s="4"/>
      <c r="K1556" s="9" t="s">
        <v>1438</v>
      </c>
      <c r="L1556" s="10">
        <v>43984</v>
      </c>
      <c r="M1556" s="4"/>
      <c r="N1556" s="1">
        <v>1</v>
      </c>
      <c r="O1556" s="4"/>
    </row>
    <row r="1557" spans="1:15" ht="30" customHeight="1" thickBot="1" x14ac:dyDescent="0.35">
      <c r="A1557" s="8">
        <v>43987.334548611114</v>
      </c>
      <c r="B1557" s="4" t="s">
        <v>9</v>
      </c>
      <c r="C1557" s="4"/>
      <c r="D1557" s="4"/>
      <c r="E1557" s="9">
        <v>43.7</v>
      </c>
      <c r="F1557" s="4" t="s">
        <v>14</v>
      </c>
      <c r="G1557" s="4"/>
      <c r="H1557" s="4"/>
      <c r="I1557" s="4" t="s">
        <v>14</v>
      </c>
      <c r="J1557" s="4"/>
      <c r="K1557" s="9" t="s">
        <v>1439</v>
      </c>
      <c r="L1557" s="10">
        <v>43984</v>
      </c>
      <c r="M1557" s="4"/>
      <c r="N1557" s="1">
        <v>1</v>
      </c>
      <c r="O1557" s="4"/>
    </row>
    <row r="1558" spans="1:15" ht="30" customHeight="1" thickBot="1" x14ac:dyDescent="0.35">
      <c r="A1558" s="8">
        <v>43987.334849537037</v>
      </c>
      <c r="B1558" s="4" t="s">
        <v>9</v>
      </c>
      <c r="C1558" s="4"/>
      <c r="D1558" s="4"/>
      <c r="E1558" s="9">
        <v>14</v>
      </c>
      <c r="F1558" s="4" t="s">
        <v>20</v>
      </c>
      <c r="G1558" s="4"/>
      <c r="H1558" s="4" t="s">
        <v>74</v>
      </c>
      <c r="I1558" s="4"/>
      <c r="J1558" s="4"/>
      <c r="K1558" s="9" t="s">
        <v>1440</v>
      </c>
      <c r="L1558" s="10">
        <v>43983</v>
      </c>
      <c r="M1558" s="4"/>
      <c r="N1558" s="1">
        <v>1</v>
      </c>
      <c r="O1558" s="4"/>
    </row>
    <row r="1559" spans="1:15" ht="30" customHeight="1" thickBot="1" x14ac:dyDescent="0.35">
      <c r="A1559" s="8">
        <v>43987.335300925923</v>
      </c>
      <c r="B1559" s="4" t="s">
        <v>9</v>
      </c>
      <c r="C1559" s="4"/>
      <c r="D1559" s="4"/>
      <c r="E1559" s="9">
        <v>182.75</v>
      </c>
      <c r="F1559" s="4" t="s">
        <v>10</v>
      </c>
      <c r="G1559" s="4" t="s">
        <v>24</v>
      </c>
      <c r="H1559" s="4"/>
      <c r="I1559" s="4"/>
      <c r="J1559" s="4"/>
      <c r="K1559" s="9" t="s">
        <v>1441</v>
      </c>
      <c r="L1559" s="10">
        <v>43986</v>
      </c>
      <c r="M1559" s="4"/>
      <c r="N1559" s="1">
        <v>1</v>
      </c>
      <c r="O1559" s="4"/>
    </row>
    <row r="1560" spans="1:15" ht="30" customHeight="1" thickBot="1" x14ac:dyDescent="0.35">
      <c r="A1560" s="8">
        <v>43987.335752314815</v>
      </c>
      <c r="B1560" s="4" t="s">
        <v>9</v>
      </c>
      <c r="C1560" s="4"/>
      <c r="D1560" s="4"/>
      <c r="E1560" s="9">
        <v>36</v>
      </c>
      <c r="F1560" s="4" t="s">
        <v>14</v>
      </c>
      <c r="G1560" s="4"/>
      <c r="H1560" s="4"/>
      <c r="I1560" s="4" t="s">
        <v>14</v>
      </c>
      <c r="J1560" s="4"/>
      <c r="K1560" s="9" t="s">
        <v>1442</v>
      </c>
      <c r="L1560" s="10">
        <v>43984</v>
      </c>
      <c r="M1560" s="4"/>
      <c r="N1560" s="1">
        <v>1</v>
      </c>
      <c r="O1560" s="4"/>
    </row>
    <row r="1561" spans="1:15" ht="30" customHeight="1" thickBot="1" x14ac:dyDescent="0.35">
      <c r="A1561" s="8">
        <v>43987.33625</v>
      </c>
      <c r="B1561" s="4" t="s">
        <v>9</v>
      </c>
      <c r="C1561" s="4"/>
      <c r="D1561" s="4"/>
      <c r="E1561" s="9">
        <v>93.43</v>
      </c>
      <c r="F1561" s="4" t="s">
        <v>10</v>
      </c>
      <c r="G1561" s="4" t="s">
        <v>10</v>
      </c>
      <c r="H1561" s="4"/>
      <c r="I1561" s="4"/>
      <c r="J1561" s="4"/>
      <c r="K1561" s="9" t="s">
        <v>1443</v>
      </c>
      <c r="L1561" s="10">
        <v>43983</v>
      </c>
      <c r="M1561" s="4"/>
      <c r="N1561" s="1">
        <v>1</v>
      </c>
      <c r="O1561" s="4"/>
    </row>
    <row r="1562" spans="1:15" ht="30" customHeight="1" thickBot="1" x14ac:dyDescent="0.35">
      <c r="A1562" s="8">
        <v>43987.33666666667</v>
      </c>
      <c r="B1562" s="4" t="s">
        <v>9</v>
      </c>
      <c r="C1562" s="4"/>
      <c r="D1562" s="4"/>
      <c r="E1562" s="9">
        <v>15</v>
      </c>
      <c r="F1562" s="4" t="s">
        <v>20</v>
      </c>
      <c r="G1562" s="4"/>
      <c r="H1562" s="4" t="s">
        <v>306</v>
      </c>
      <c r="I1562" s="4"/>
      <c r="J1562" s="4"/>
      <c r="K1562" s="9" t="s">
        <v>1444</v>
      </c>
      <c r="L1562" s="10">
        <v>43983</v>
      </c>
      <c r="M1562" s="4"/>
      <c r="N1562" s="1">
        <v>1</v>
      </c>
      <c r="O1562" s="4"/>
    </row>
    <row r="1563" spans="1:15" ht="30" customHeight="1" thickBot="1" x14ac:dyDescent="0.35">
      <c r="A1563" s="8">
        <v>43987.33699074074</v>
      </c>
      <c r="B1563" s="4" t="s">
        <v>9</v>
      </c>
      <c r="C1563" s="4"/>
      <c r="D1563" s="4"/>
      <c r="E1563" s="9">
        <v>12</v>
      </c>
      <c r="F1563" s="4" t="s">
        <v>20</v>
      </c>
      <c r="G1563" s="4"/>
      <c r="H1563" s="4" t="s">
        <v>84</v>
      </c>
      <c r="I1563" s="4"/>
      <c r="J1563" s="4"/>
      <c r="K1563" s="9" t="s">
        <v>1445</v>
      </c>
      <c r="L1563" s="10">
        <v>43983</v>
      </c>
      <c r="M1563" s="4"/>
      <c r="N1563" s="1">
        <v>1</v>
      </c>
      <c r="O1563" s="4"/>
    </row>
    <row r="1564" spans="1:15" ht="30" customHeight="1" thickBot="1" x14ac:dyDescent="0.35">
      <c r="A1564" s="8">
        <v>43987.337361111109</v>
      </c>
      <c r="B1564" s="4" t="s">
        <v>9</v>
      </c>
      <c r="C1564" s="4"/>
      <c r="D1564" s="4"/>
      <c r="E1564" s="9">
        <v>24</v>
      </c>
      <c r="F1564" s="4" t="s">
        <v>114</v>
      </c>
      <c r="G1564" s="4"/>
      <c r="H1564" s="4"/>
      <c r="I1564" s="4"/>
      <c r="J1564" s="4" t="s">
        <v>30</v>
      </c>
      <c r="K1564" s="9" t="s">
        <v>1446</v>
      </c>
      <c r="L1564" s="10">
        <v>43983</v>
      </c>
      <c r="M1564" s="4"/>
      <c r="N1564" s="1">
        <v>1</v>
      </c>
      <c r="O1564" s="4"/>
    </row>
    <row r="1565" spans="1:15" ht="30" customHeight="1" thickBot="1" x14ac:dyDescent="0.35">
      <c r="A1565" s="8">
        <v>43987.337800925925</v>
      </c>
      <c r="B1565" s="4" t="s">
        <v>9</v>
      </c>
      <c r="C1565" s="4"/>
      <c r="D1565" s="4"/>
      <c r="E1565" s="9">
        <v>20</v>
      </c>
      <c r="F1565" s="4" t="s">
        <v>14</v>
      </c>
      <c r="G1565" s="4"/>
      <c r="H1565" s="4"/>
      <c r="I1565" s="4" t="s">
        <v>14</v>
      </c>
      <c r="J1565" s="4"/>
      <c r="K1565" s="9" t="s">
        <v>1447</v>
      </c>
      <c r="L1565" s="10">
        <v>43983</v>
      </c>
      <c r="M1565" s="4"/>
      <c r="N1565" s="1">
        <v>1</v>
      </c>
      <c r="O1565" s="4"/>
    </row>
    <row r="1566" spans="1:15" ht="30" customHeight="1" thickBot="1" x14ac:dyDescent="0.35">
      <c r="A1566" s="8">
        <v>43987.338136574072</v>
      </c>
      <c r="B1566" s="4" t="s">
        <v>9</v>
      </c>
      <c r="C1566" s="4"/>
      <c r="D1566" s="4"/>
      <c r="E1566" s="9">
        <v>62.93</v>
      </c>
      <c r="F1566" s="4" t="s">
        <v>14</v>
      </c>
      <c r="G1566" s="4"/>
      <c r="H1566" s="4"/>
      <c r="I1566" s="4" t="s">
        <v>14</v>
      </c>
      <c r="J1566" s="4"/>
      <c r="K1566" s="9" t="s">
        <v>1448</v>
      </c>
      <c r="L1566" s="10">
        <v>43983</v>
      </c>
      <c r="M1566" s="4"/>
      <c r="N1566" s="1">
        <v>1</v>
      </c>
      <c r="O1566" s="4"/>
    </row>
    <row r="1567" spans="1:15" ht="30" customHeight="1" thickBot="1" x14ac:dyDescent="0.35">
      <c r="A1567" s="8">
        <v>43987.338460648149</v>
      </c>
      <c r="B1567" s="4" t="s">
        <v>9</v>
      </c>
      <c r="C1567" s="4"/>
      <c r="D1567" s="4"/>
      <c r="E1567" s="9">
        <v>63.61</v>
      </c>
      <c r="F1567" s="4" t="s">
        <v>14</v>
      </c>
      <c r="G1567" s="4"/>
      <c r="H1567" s="4"/>
      <c r="I1567" s="4" t="s">
        <v>14</v>
      </c>
      <c r="J1567" s="4"/>
      <c r="K1567" s="9" t="s">
        <v>1449</v>
      </c>
      <c r="L1567" s="10">
        <v>43983</v>
      </c>
      <c r="M1567" s="4"/>
      <c r="N1567" s="1">
        <v>1</v>
      </c>
      <c r="O1567" s="4"/>
    </row>
    <row r="1568" spans="1:15" ht="30" customHeight="1" thickBot="1" x14ac:dyDescent="0.35">
      <c r="A1568" s="8">
        <v>43987.338888888888</v>
      </c>
      <c r="B1568" s="4" t="s">
        <v>9</v>
      </c>
      <c r="C1568" s="4"/>
      <c r="D1568" s="4"/>
      <c r="E1568" s="9">
        <v>54</v>
      </c>
      <c r="F1568" s="4" t="s">
        <v>14</v>
      </c>
      <c r="G1568" s="4"/>
      <c r="H1568" s="4"/>
      <c r="I1568" s="4" t="s">
        <v>14</v>
      </c>
      <c r="J1568" s="4"/>
      <c r="K1568" s="9" t="s">
        <v>1450</v>
      </c>
      <c r="L1568" s="10">
        <v>43986</v>
      </c>
      <c r="M1568" s="4"/>
      <c r="N1568" s="1">
        <v>1</v>
      </c>
      <c r="O1568" s="4"/>
    </row>
    <row r="1569" spans="1:15" ht="30" customHeight="1" thickBot="1" x14ac:dyDescent="0.35">
      <c r="A1569" s="8">
        <v>43987.33929398148</v>
      </c>
      <c r="B1569" s="4" t="s">
        <v>9</v>
      </c>
      <c r="C1569" s="4"/>
      <c r="D1569" s="4"/>
      <c r="E1569" s="9">
        <v>8</v>
      </c>
      <c r="F1569" s="4" t="s">
        <v>20</v>
      </c>
      <c r="G1569" s="4"/>
      <c r="H1569" s="4" t="s">
        <v>84</v>
      </c>
      <c r="I1569" s="4"/>
      <c r="J1569" s="4"/>
      <c r="K1569" s="9" t="s">
        <v>1451</v>
      </c>
      <c r="L1569" s="10">
        <v>43986</v>
      </c>
      <c r="M1569" s="4"/>
      <c r="N1569" s="1">
        <v>1</v>
      </c>
      <c r="O1569" s="4"/>
    </row>
    <row r="1570" spans="1:15" ht="30" customHeight="1" thickBot="1" x14ac:dyDescent="0.35">
      <c r="A1570" s="8">
        <v>43987.339803240742</v>
      </c>
      <c r="B1570" s="4" t="s">
        <v>9</v>
      </c>
      <c r="C1570" s="4"/>
      <c r="D1570" s="4"/>
      <c r="E1570" s="9">
        <v>47</v>
      </c>
      <c r="F1570" s="4" t="s">
        <v>20</v>
      </c>
      <c r="G1570" s="4"/>
      <c r="H1570" s="4" t="s">
        <v>22</v>
      </c>
      <c r="I1570" s="4"/>
      <c r="J1570" s="4"/>
      <c r="K1570" s="9" t="s">
        <v>1452</v>
      </c>
      <c r="L1570" s="10">
        <v>43986</v>
      </c>
      <c r="M1570" s="4"/>
      <c r="N1570" s="1">
        <v>1</v>
      </c>
      <c r="O1570" s="4"/>
    </row>
    <row r="1571" spans="1:15" ht="30" customHeight="1" thickBot="1" x14ac:dyDescent="0.35">
      <c r="A1571" s="8">
        <v>43987.433379629627</v>
      </c>
      <c r="B1571" s="4" t="s">
        <v>9</v>
      </c>
      <c r="C1571" s="4"/>
      <c r="D1571" s="4"/>
      <c r="E1571" s="9">
        <v>1000</v>
      </c>
      <c r="F1571" s="4" t="s">
        <v>10</v>
      </c>
      <c r="G1571" s="4" t="s">
        <v>10</v>
      </c>
      <c r="H1571" s="4"/>
      <c r="I1571" s="4"/>
      <c r="J1571" s="4"/>
      <c r="K1571" s="9" t="s">
        <v>1453</v>
      </c>
      <c r="L1571" s="10">
        <v>43984</v>
      </c>
      <c r="M1571" s="4"/>
      <c r="N1571" s="1">
        <v>1</v>
      </c>
      <c r="O1571" s="4"/>
    </row>
    <row r="1572" spans="1:15" ht="30" customHeight="1" thickBot="1" x14ac:dyDescent="0.35">
      <c r="A1572" s="8">
        <v>43987.433715277781</v>
      </c>
      <c r="B1572" s="4" t="s">
        <v>9</v>
      </c>
      <c r="C1572" s="4"/>
      <c r="D1572" s="4"/>
      <c r="E1572" s="9">
        <v>50</v>
      </c>
      <c r="F1572" s="4" t="s">
        <v>10</v>
      </c>
      <c r="G1572" s="4" t="s">
        <v>24</v>
      </c>
      <c r="H1572" s="4"/>
      <c r="I1572" s="4"/>
      <c r="J1572" s="4"/>
      <c r="K1572" s="4" t="s">
        <v>99</v>
      </c>
      <c r="L1572" s="10">
        <v>43987</v>
      </c>
      <c r="M1572" s="4"/>
      <c r="N1572" s="1">
        <v>119</v>
      </c>
      <c r="O1572" s="4"/>
    </row>
    <row r="1573" spans="1:15" ht="30" customHeight="1" thickBot="1" x14ac:dyDescent="0.35">
      <c r="A1573" s="8">
        <v>43987.434999999998</v>
      </c>
      <c r="B1573" s="4" t="s">
        <v>9</v>
      </c>
      <c r="C1573" s="4"/>
      <c r="D1573" s="4"/>
      <c r="E1573" s="11">
        <v>2000</v>
      </c>
      <c r="F1573" s="4" t="s">
        <v>114</v>
      </c>
      <c r="G1573" s="4"/>
      <c r="H1573" s="4"/>
      <c r="I1573" s="4"/>
      <c r="J1573" s="4" t="s">
        <v>30</v>
      </c>
      <c r="K1573" s="9" t="s">
        <v>1454</v>
      </c>
      <c r="L1573" s="10">
        <v>43983</v>
      </c>
      <c r="M1573" s="4"/>
      <c r="N1573" s="1">
        <v>1</v>
      </c>
      <c r="O1573" s="4"/>
    </row>
    <row r="1574" spans="1:15" ht="30" customHeight="1" thickBot="1" x14ac:dyDescent="0.35">
      <c r="A1574" s="8">
        <v>43987.435543981483</v>
      </c>
      <c r="B1574" s="4" t="s">
        <v>9</v>
      </c>
      <c r="C1574" s="4"/>
      <c r="D1574" s="4"/>
      <c r="E1574" s="11">
        <v>2000</v>
      </c>
      <c r="F1574" s="4" t="s">
        <v>20</v>
      </c>
      <c r="G1574" s="4"/>
      <c r="H1574" s="4" t="s">
        <v>30</v>
      </c>
      <c r="I1574" s="4"/>
      <c r="J1574" s="4"/>
      <c r="K1574" s="9" t="s">
        <v>1455</v>
      </c>
      <c r="L1574" s="10">
        <v>43987</v>
      </c>
      <c r="M1574" s="4"/>
      <c r="N1574" s="1">
        <v>1</v>
      </c>
      <c r="O1574" s="4"/>
    </row>
    <row r="1575" spans="1:15" ht="30" customHeight="1" thickBot="1" x14ac:dyDescent="0.35">
      <c r="A1575" s="8">
        <v>43987.436145833337</v>
      </c>
      <c r="B1575" s="4" t="s">
        <v>9</v>
      </c>
      <c r="C1575" s="4"/>
      <c r="D1575" s="4"/>
      <c r="E1575" s="11">
        <v>4000</v>
      </c>
      <c r="F1575" s="4" t="s">
        <v>114</v>
      </c>
      <c r="G1575" s="4"/>
      <c r="H1575" s="4"/>
      <c r="I1575" s="4"/>
      <c r="J1575" s="4" t="s">
        <v>30</v>
      </c>
      <c r="K1575" s="9" t="s">
        <v>1456</v>
      </c>
      <c r="L1575" s="10">
        <v>43983</v>
      </c>
      <c r="M1575" s="4"/>
      <c r="N1575" s="1">
        <v>1</v>
      </c>
      <c r="O1575" s="4"/>
    </row>
    <row r="1576" spans="1:15" ht="30" customHeight="1" thickBot="1" x14ac:dyDescent="0.35">
      <c r="A1576" s="8">
        <v>43987.43650462963</v>
      </c>
      <c r="B1576" s="4" t="s">
        <v>17</v>
      </c>
      <c r="C1576" s="9">
        <v>17500</v>
      </c>
      <c r="D1576" s="4" t="s">
        <v>55</v>
      </c>
      <c r="E1576" s="4"/>
      <c r="F1576" s="4"/>
      <c r="G1576" s="4"/>
      <c r="H1576" s="4"/>
      <c r="I1576" s="4"/>
      <c r="J1576" s="4"/>
      <c r="K1576" s="4" t="s">
        <v>99</v>
      </c>
      <c r="L1576" s="10">
        <v>43983</v>
      </c>
      <c r="M1576" s="4"/>
      <c r="N1576" s="1">
        <v>119</v>
      </c>
      <c r="O1576" s="4"/>
    </row>
    <row r="1577" spans="1:15" ht="30" customHeight="1" thickBot="1" x14ac:dyDescent="0.35">
      <c r="A1577" s="8">
        <v>43987.437071759261</v>
      </c>
      <c r="B1577" s="4" t="s">
        <v>17</v>
      </c>
      <c r="C1577" s="9">
        <v>3000</v>
      </c>
      <c r="D1577" s="9" t="s">
        <v>1150</v>
      </c>
      <c r="E1577" s="4"/>
      <c r="F1577" s="4"/>
      <c r="G1577" s="4"/>
      <c r="H1577" s="4"/>
      <c r="I1577" s="4"/>
      <c r="J1577" s="4"/>
      <c r="K1577" s="4" t="s">
        <v>99</v>
      </c>
      <c r="L1577" s="10">
        <v>43983</v>
      </c>
      <c r="M1577" s="4"/>
      <c r="N1577" s="1">
        <v>119</v>
      </c>
      <c r="O1577" s="4"/>
    </row>
    <row r="1578" spans="1:15" ht="30" customHeight="1" thickBot="1" x14ac:dyDescent="0.35">
      <c r="A1578" s="8">
        <v>43992.880914351852</v>
      </c>
      <c r="B1578" s="4" t="s">
        <v>9</v>
      </c>
      <c r="C1578" s="4"/>
      <c r="D1578" s="4"/>
      <c r="E1578" s="9">
        <v>121.87</v>
      </c>
      <c r="F1578" s="4" t="s">
        <v>14</v>
      </c>
      <c r="G1578" s="4"/>
      <c r="H1578" s="4"/>
      <c r="I1578" s="4" t="s">
        <v>14</v>
      </c>
      <c r="J1578" s="4"/>
      <c r="K1578" s="9" t="s">
        <v>1457</v>
      </c>
      <c r="L1578" s="10">
        <v>43992</v>
      </c>
      <c r="M1578" s="4"/>
      <c r="N1578" s="1">
        <v>1</v>
      </c>
      <c r="O1578" s="4"/>
    </row>
    <row r="1579" spans="1:15" ht="30" customHeight="1" thickBot="1" x14ac:dyDescent="0.35">
      <c r="A1579" s="8">
        <v>43992.881331018521</v>
      </c>
      <c r="B1579" s="4" t="s">
        <v>9</v>
      </c>
      <c r="C1579" s="4"/>
      <c r="D1579" s="4"/>
      <c r="E1579" s="9">
        <v>29</v>
      </c>
      <c r="F1579" s="4" t="s">
        <v>10</v>
      </c>
      <c r="G1579" s="4" t="s">
        <v>10</v>
      </c>
      <c r="H1579" s="4"/>
      <c r="I1579" s="4"/>
      <c r="J1579" s="4"/>
      <c r="K1579" s="9" t="s">
        <v>1458</v>
      </c>
      <c r="L1579" s="10">
        <v>43991</v>
      </c>
      <c r="M1579" s="4"/>
      <c r="N1579" s="1">
        <v>1</v>
      </c>
      <c r="O1579" s="4"/>
    </row>
    <row r="1580" spans="1:15" ht="30" customHeight="1" thickBot="1" x14ac:dyDescent="0.35">
      <c r="A1580" s="8">
        <v>43992.88175925926</v>
      </c>
      <c r="B1580" s="4" t="s">
        <v>9</v>
      </c>
      <c r="C1580" s="4"/>
      <c r="D1580" s="4"/>
      <c r="E1580" s="9">
        <v>381.41</v>
      </c>
      <c r="F1580" s="4" t="s">
        <v>10</v>
      </c>
      <c r="G1580" s="4" t="s">
        <v>10</v>
      </c>
      <c r="H1580" s="4"/>
      <c r="I1580" s="4"/>
      <c r="J1580" s="4"/>
      <c r="K1580" s="9" t="s">
        <v>1459</v>
      </c>
      <c r="L1580" s="10">
        <v>43990</v>
      </c>
      <c r="M1580" s="4"/>
      <c r="N1580" s="1">
        <v>1</v>
      </c>
      <c r="O1580" s="4"/>
    </row>
    <row r="1581" spans="1:15" ht="30" customHeight="1" thickBot="1" x14ac:dyDescent="0.35">
      <c r="A1581" s="8">
        <v>43992.882118055553</v>
      </c>
      <c r="B1581" s="4" t="s">
        <v>9</v>
      </c>
      <c r="C1581" s="4"/>
      <c r="D1581" s="4"/>
      <c r="E1581" s="9">
        <v>22</v>
      </c>
      <c r="F1581" s="4" t="s">
        <v>14</v>
      </c>
      <c r="G1581" s="4"/>
      <c r="H1581" s="4"/>
      <c r="I1581" s="4" t="s">
        <v>254</v>
      </c>
      <c r="J1581" s="4"/>
      <c r="K1581" s="9" t="s">
        <v>1460</v>
      </c>
      <c r="L1581" s="10">
        <v>43991</v>
      </c>
      <c r="M1581" s="4"/>
      <c r="N1581" s="1">
        <v>1</v>
      </c>
      <c r="O1581" s="4"/>
    </row>
    <row r="1582" spans="1:15" ht="30" customHeight="1" thickBot="1" x14ac:dyDescent="0.35">
      <c r="A1582" s="8">
        <v>43992.882534722223</v>
      </c>
      <c r="B1582" s="4" t="s">
        <v>9</v>
      </c>
      <c r="C1582" s="4"/>
      <c r="D1582" s="4"/>
      <c r="E1582" s="9">
        <v>30</v>
      </c>
      <c r="F1582" s="4" t="s">
        <v>14</v>
      </c>
      <c r="G1582" s="4"/>
      <c r="H1582" s="4"/>
      <c r="I1582" s="4" t="s">
        <v>14</v>
      </c>
      <c r="J1582" s="4"/>
      <c r="K1582" s="9" t="s">
        <v>1461</v>
      </c>
      <c r="L1582" s="10">
        <v>43991</v>
      </c>
      <c r="M1582" s="4"/>
      <c r="N1582" s="1">
        <v>1</v>
      </c>
      <c r="O1582" s="4"/>
    </row>
    <row r="1583" spans="1:15" ht="30" customHeight="1" thickBot="1" x14ac:dyDescent="0.35">
      <c r="A1583" s="8">
        <v>43992.882881944446</v>
      </c>
      <c r="B1583" s="4" t="s">
        <v>9</v>
      </c>
      <c r="C1583" s="4"/>
      <c r="D1583" s="4"/>
      <c r="E1583" s="9">
        <v>50</v>
      </c>
      <c r="F1583" s="4" t="s">
        <v>20</v>
      </c>
      <c r="G1583" s="4"/>
      <c r="H1583" s="4" t="s">
        <v>48</v>
      </c>
      <c r="I1583" s="4"/>
      <c r="J1583" s="4"/>
      <c r="K1583" s="9" t="s">
        <v>1462</v>
      </c>
      <c r="L1583" s="10">
        <v>43991</v>
      </c>
      <c r="M1583" s="4"/>
      <c r="N1583" s="1">
        <v>1</v>
      </c>
      <c r="O1583" s="4"/>
    </row>
    <row r="1584" spans="1:15" ht="30" customHeight="1" thickBot="1" x14ac:dyDescent="0.35">
      <c r="A1584" s="8">
        <v>43992.883275462962</v>
      </c>
      <c r="B1584" s="4" t="s">
        <v>9</v>
      </c>
      <c r="C1584" s="4"/>
      <c r="D1584" s="4"/>
      <c r="E1584" s="9">
        <v>40</v>
      </c>
      <c r="F1584" s="4" t="s">
        <v>20</v>
      </c>
      <c r="G1584" s="4"/>
      <c r="H1584" s="4" t="s">
        <v>48</v>
      </c>
      <c r="I1584" s="4"/>
      <c r="J1584" s="4"/>
      <c r="K1584" s="9" t="s">
        <v>1463</v>
      </c>
      <c r="L1584" s="10">
        <v>43991</v>
      </c>
      <c r="M1584" s="4"/>
      <c r="N1584" s="1">
        <v>1</v>
      </c>
      <c r="O1584" s="4"/>
    </row>
    <row r="1585" spans="1:15" ht="30" customHeight="1" thickBot="1" x14ac:dyDescent="0.35">
      <c r="A1585" s="8">
        <v>43992.883634259262</v>
      </c>
      <c r="B1585" s="4" t="s">
        <v>9</v>
      </c>
      <c r="C1585" s="4"/>
      <c r="D1585" s="4"/>
      <c r="E1585" s="9">
        <v>40</v>
      </c>
      <c r="F1585" s="4" t="s">
        <v>20</v>
      </c>
      <c r="G1585" s="4"/>
      <c r="H1585" s="4" t="s">
        <v>48</v>
      </c>
      <c r="I1585" s="4"/>
      <c r="J1585" s="4"/>
      <c r="K1585" s="9" t="s">
        <v>1464</v>
      </c>
      <c r="L1585" s="10">
        <v>43990</v>
      </c>
      <c r="M1585" s="4"/>
      <c r="N1585" s="1">
        <v>1</v>
      </c>
      <c r="O1585" s="4"/>
    </row>
    <row r="1586" spans="1:15" ht="30" customHeight="1" thickBot="1" x14ac:dyDescent="0.35">
      <c r="A1586" s="8">
        <v>43992.883946759262</v>
      </c>
      <c r="B1586" s="4" t="s">
        <v>9</v>
      </c>
      <c r="C1586" s="4"/>
      <c r="D1586" s="4"/>
      <c r="E1586" s="9">
        <v>105</v>
      </c>
      <c r="F1586" s="4" t="s">
        <v>60</v>
      </c>
      <c r="G1586" s="4"/>
      <c r="H1586" s="4"/>
      <c r="I1586" s="4"/>
      <c r="J1586" s="4"/>
      <c r="K1586" s="9" t="s">
        <v>1465</v>
      </c>
      <c r="L1586" s="10">
        <v>43990</v>
      </c>
      <c r="M1586" s="4"/>
      <c r="N1586" s="1">
        <v>1</v>
      </c>
      <c r="O1586" s="4"/>
    </row>
    <row r="1587" spans="1:15" ht="30" customHeight="1" thickBot="1" x14ac:dyDescent="0.35">
      <c r="A1587" s="8">
        <v>43992.884317129632</v>
      </c>
      <c r="B1587" s="4" t="s">
        <v>9</v>
      </c>
      <c r="C1587" s="4"/>
      <c r="D1587" s="4"/>
      <c r="E1587" s="9">
        <v>147</v>
      </c>
      <c r="F1587" s="4" t="s">
        <v>60</v>
      </c>
      <c r="G1587" s="4"/>
      <c r="H1587" s="4"/>
      <c r="I1587" s="4"/>
      <c r="J1587" s="4"/>
      <c r="K1587" s="9" t="s">
        <v>1466</v>
      </c>
      <c r="L1587" s="10">
        <v>43990</v>
      </c>
      <c r="M1587" s="4"/>
      <c r="N1587" s="1">
        <v>1</v>
      </c>
      <c r="O1587" s="4"/>
    </row>
    <row r="1588" spans="1:15" ht="30" customHeight="1" thickBot="1" x14ac:dyDescent="0.35">
      <c r="A1588" s="8">
        <v>43993.263622685183</v>
      </c>
      <c r="B1588" s="4" t="s">
        <v>9</v>
      </c>
      <c r="C1588" s="4"/>
      <c r="D1588" s="4"/>
      <c r="E1588" s="9">
        <v>115</v>
      </c>
      <c r="F1588" s="4" t="s">
        <v>114</v>
      </c>
      <c r="G1588" s="4"/>
      <c r="H1588" s="4"/>
      <c r="I1588" s="4"/>
      <c r="J1588" s="4" t="s">
        <v>196</v>
      </c>
      <c r="K1588" s="9" t="s">
        <v>1467</v>
      </c>
      <c r="L1588" s="10">
        <v>43993</v>
      </c>
      <c r="M1588" s="4"/>
      <c r="N1588" s="1">
        <v>1</v>
      </c>
      <c r="O1588" s="4"/>
    </row>
    <row r="1589" spans="1:15" ht="30" customHeight="1" thickBot="1" x14ac:dyDescent="0.35">
      <c r="A1589" s="8">
        <v>43993.264525462961</v>
      </c>
      <c r="B1589" s="4" t="s">
        <v>9</v>
      </c>
      <c r="C1589" s="4"/>
      <c r="D1589" s="4"/>
      <c r="E1589" s="9">
        <v>32</v>
      </c>
      <c r="F1589" s="4" t="s">
        <v>10</v>
      </c>
      <c r="G1589" s="4" t="s">
        <v>24</v>
      </c>
      <c r="H1589" s="4"/>
      <c r="I1589" s="4"/>
      <c r="J1589" s="4"/>
      <c r="K1589" s="9" t="s">
        <v>1468</v>
      </c>
      <c r="L1589" s="10">
        <v>43990</v>
      </c>
      <c r="M1589" s="4"/>
      <c r="N1589" s="1">
        <v>1</v>
      </c>
      <c r="O1589" s="4"/>
    </row>
    <row r="1590" spans="1:15" ht="30" customHeight="1" thickBot="1" x14ac:dyDescent="0.35">
      <c r="A1590" s="8">
        <v>43993.265277777777</v>
      </c>
      <c r="B1590" s="4" t="s">
        <v>9</v>
      </c>
      <c r="C1590" s="4"/>
      <c r="D1590" s="4"/>
      <c r="E1590" s="9">
        <v>105.42</v>
      </c>
      <c r="F1590" s="4" t="s">
        <v>14</v>
      </c>
      <c r="G1590" s="4"/>
      <c r="H1590" s="4"/>
      <c r="I1590" s="4" t="s">
        <v>14</v>
      </c>
      <c r="J1590" s="4"/>
      <c r="K1590" s="9" t="s">
        <v>1469</v>
      </c>
      <c r="L1590" s="10">
        <v>43990</v>
      </c>
      <c r="M1590" s="4"/>
      <c r="N1590" s="1">
        <v>1</v>
      </c>
      <c r="O1590" s="4"/>
    </row>
    <row r="1591" spans="1:15" ht="30" customHeight="1" thickBot="1" x14ac:dyDescent="0.35">
      <c r="A1591" s="8">
        <v>43993.265729166669</v>
      </c>
      <c r="B1591" s="4" t="s">
        <v>9</v>
      </c>
      <c r="C1591" s="4"/>
      <c r="D1591" s="4"/>
      <c r="E1591" s="9">
        <v>79.12</v>
      </c>
      <c r="F1591" s="4" t="s">
        <v>14</v>
      </c>
      <c r="G1591" s="4"/>
      <c r="H1591" s="4"/>
      <c r="I1591" s="4" t="s">
        <v>14</v>
      </c>
      <c r="J1591" s="4"/>
      <c r="K1591" s="9" t="s">
        <v>1470</v>
      </c>
      <c r="L1591" s="10">
        <v>43990</v>
      </c>
      <c r="M1591" s="4"/>
      <c r="N1591" s="1">
        <v>1</v>
      </c>
      <c r="O1591" s="4"/>
    </row>
    <row r="1592" spans="1:15" ht="30" customHeight="1" thickBot="1" x14ac:dyDescent="0.35">
      <c r="A1592" s="8">
        <v>43993.266134259262</v>
      </c>
      <c r="B1592" s="4" t="s">
        <v>9</v>
      </c>
      <c r="C1592" s="4"/>
      <c r="D1592" s="4"/>
      <c r="E1592" s="9">
        <v>106.26</v>
      </c>
      <c r="F1592" s="4" t="s">
        <v>14</v>
      </c>
      <c r="G1592" s="4"/>
      <c r="H1592" s="4"/>
      <c r="I1592" s="4" t="s">
        <v>14</v>
      </c>
      <c r="J1592" s="4"/>
      <c r="K1592" s="9" t="s">
        <v>1471</v>
      </c>
      <c r="L1592" s="10">
        <v>43990</v>
      </c>
      <c r="M1592" s="4"/>
      <c r="N1592" s="1">
        <v>1</v>
      </c>
      <c r="O1592" s="4"/>
    </row>
    <row r="1593" spans="1:15" ht="30" customHeight="1" thickBot="1" x14ac:dyDescent="0.35">
      <c r="A1593" s="8">
        <v>43993.266759259262</v>
      </c>
      <c r="B1593" s="4" t="s">
        <v>9</v>
      </c>
      <c r="C1593" s="4"/>
      <c r="D1593" s="4"/>
      <c r="E1593" s="9">
        <v>115</v>
      </c>
      <c r="F1593" s="4" t="s">
        <v>114</v>
      </c>
      <c r="G1593" s="4"/>
      <c r="H1593" s="4"/>
      <c r="I1593" s="4"/>
      <c r="J1593" s="4" t="s">
        <v>30</v>
      </c>
      <c r="K1593" s="9" t="s">
        <v>1472</v>
      </c>
      <c r="L1593" s="10">
        <v>43990</v>
      </c>
      <c r="M1593" s="4"/>
      <c r="N1593" s="1">
        <v>1</v>
      </c>
      <c r="O1593" s="4"/>
    </row>
    <row r="1594" spans="1:15" ht="30" customHeight="1" thickBot="1" x14ac:dyDescent="0.35">
      <c r="A1594" s="8">
        <v>43993.267210648148</v>
      </c>
      <c r="B1594" s="4" t="s">
        <v>9</v>
      </c>
      <c r="C1594" s="4"/>
      <c r="D1594" s="4"/>
      <c r="E1594" s="9">
        <v>39</v>
      </c>
      <c r="F1594" s="4" t="s">
        <v>20</v>
      </c>
      <c r="G1594" s="4"/>
      <c r="H1594" s="4" t="s">
        <v>74</v>
      </c>
      <c r="I1594" s="4"/>
      <c r="J1594" s="4"/>
      <c r="K1594" s="9" t="s">
        <v>1473</v>
      </c>
      <c r="L1594" s="10">
        <v>43989</v>
      </c>
      <c r="M1594" s="4"/>
      <c r="N1594" s="1">
        <v>1</v>
      </c>
      <c r="O1594" s="4"/>
    </row>
    <row r="1595" spans="1:15" ht="30" customHeight="1" thickBot="1" x14ac:dyDescent="0.35">
      <c r="A1595" s="8">
        <v>43993.268020833333</v>
      </c>
      <c r="B1595" s="4" t="s">
        <v>9</v>
      </c>
      <c r="C1595" s="4"/>
      <c r="D1595" s="4"/>
      <c r="E1595" s="9">
        <v>79.5</v>
      </c>
      <c r="F1595" s="4" t="s">
        <v>10</v>
      </c>
      <c r="G1595" s="4" t="s">
        <v>24</v>
      </c>
      <c r="H1595" s="4"/>
      <c r="I1595" s="4"/>
      <c r="J1595" s="4"/>
      <c r="K1595" s="9" t="s">
        <v>1474</v>
      </c>
      <c r="L1595" s="10">
        <v>43993</v>
      </c>
      <c r="M1595" s="4"/>
      <c r="N1595" s="1">
        <v>1</v>
      </c>
      <c r="O1595" s="4"/>
    </row>
    <row r="1596" spans="1:15" ht="30" customHeight="1" thickBot="1" x14ac:dyDescent="0.35">
      <c r="A1596" s="8">
        <v>43993.268495370372</v>
      </c>
      <c r="B1596" s="4" t="s">
        <v>9</v>
      </c>
      <c r="C1596" s="4"/>
      <c r="D1596" s="4"/>
      <c r="E1596" s="9">
        <v>350</v>
      </c>
      <c r="F1596" s="4" t="s">
        <v>14</v>
      </c>
      <c r="G1596" s="4"/>
      <c r="H1596" s="4"/>
      <c r="I1596" s="4" t="s">
        <v>826</v>
      </c>
      <c r="J1596" s="4"/>
      <c r="K1596" s="9" t="s">
        <v>1475</v>
      </c>
      <c r="L1596" s="10">
        <v>43989</v>
      </c>
      <c r="M1596" s="4"/>
      <c r="N1596" s="1">
        <v>1</v>
      </c>
      <c r="O1596" s="4"/>
    </row>
    <row r="1597" spans="1:15" ht="30" customHeight="1" thickBot="1" x14ac:dyDescent="0.35">
      <c r="A1597" s="8">
        <v>43993.268877314818</v>
      </c>
      <c r="B1597" s="4" t="s">
        <v>9</v>
      </c>
      <c r="C1597" s="4"/>
      <c r="D1597" s="4"/>
      <c r="E1597" s="9">
        <v>200</v>
      </c>
      <c r="F1597" s="4" t="s">
        <v>20</v>
      </c>
      <c r="G1597" s="4"/>
      <c r="H1597" s="4" t="s">
        <v>110</v>
      </c>
      <c r="I1597" s="4"/>
      <c r="J1597" s="4"/>
      <c r="K1597" s="9" t="s">
        <v>1476</v>
      </c>
      <c r="L1597" s="10">
        <v>43989</v>
      </c>
      <c r="M1597" s="4"/>
      <c r="N1597" s="1">
        <v>1</v>
      </c>
      <c r="O1597" s="4"/>
    </row>
    <row r="1598" spans="1:15" ht="30" customHeight="1" thickBot="1" x14ac:dyDescent="0.35">
      <c r="A1598" s="8">
        <v>43993.645740740743</v>
      </c>
      <c r="B1598" s="4" t="s">
        <v>9</v>
      </c>
      <c r="C1598" s="4"/>
      <c r="D1598" s="4"/>
      <c r="E1598" s="9">
        <v>50</v>
      </c>
      <c r="F1598" s="4" t="s">
        <v>60</v>
      </c>
      <c r="G1598" s="4"/>
      <c r="H1598" s="4"/>
      <c r="I1598" s="4"/>
      <c r="J1598" s="4"/>
      <c r="K1598" s="9" t="s">
        <v>1477</v>
      </c>
      <c r="L1598" s="10">
        <v>43993</v>
      </c>
      <c r="M1598" s="4"/>
      <c r="N1598" s="1">
        <v>1</v>
      </c>
      <c r="O1598" s="4"/>
    </row>
    <row r="1599" spans="1:15" ht="30" customHeight="1" thickBot="1" x14ac:dyDescent="0.35">
      <c r="A1599" s="8">
        <v>43993.646122685182</v>
      </c>
      <c r="B1599" s="4" t="s">
        <v>9</v>
      </c>
      <c r="C1599" s="4"/>
      <c r="D1599" s="4"/>
      <c r="E1599" s="9">
        <v>46</v>
      </c>
      <c r="F1599" s="4" t="s">
        <v>60</v>
      </c>
      <c r="G1599" s="4"/>
      <c r="H1599" s="4"/>
      <c r="I1599" s="4"/>
      <c r="J1599" s="4"/>
      <c r="K1599" s="9" t="s">
        <v>1478</v>
      </c>
      <c r="L1599" s="10">
        <v>43993</v>
      </c>
      <c r="M1599" s="4"/>
      <c r="N1599" s="1">
        <v>1</v>
      </c>
      <c r="O1599" s="4"/>
    </row>
    <row r="1600" spans="1:15" ht="30" customHeight="1" thickBot="1" x14ac:dyDescent="0.35">
      <c r="A1600" s="8">
        <v>43993.646527777775</v>
      </c>
      <c r="B1600" s="4" t="s">
        <v>9</v>
      </c>
      <c r="C1600" s="4"/>
      <c r="D1600" s="4"/>
      <c r="E1600" s="9">
        <v>42</v>
      </c>
      <c r="F1600" s="4" t="s">
        <v>14</v>
      </c>
      <c r="G1600" s="4"/>
      <c r="H1600" s="4"/>
      <c r="I1600" s="4" t="s">
        <v>14</v>
      </c>
      <c r="J1600" s="4"/>
      <c r="K1600" s="9" t="s">
        <v>1479</v>
      </c>
      <c r="L1600" s="10">
        <v>43993</v>
      </c>
      <c r="M1600" s="4"/>
      <c r="N1600" s="1">
        <v>1</v>
      </c>
      <c r="O1600" s="4"/>
    </row>
    <row r="1601" spans="1:15" ht="30" customHeight="1" thickBot="1" x14ac:dyDescent="0.35">
      <c r="A1601" s="8">
        <v>43993.646921296298</v>
      </c>
      <c r="B1601" s="4" t="s">
        <v>9</v>
      </c>
      <c r="C1601" s="4"/>
      <c r="D1601" s="4"/>
      <c r="E1601" s="9">
        <v>8</v>
      </c>
      <c r="F1601" s="4" t="s">
        <v>20</v>
      </c>
      <c r="G1601" s="4"/>
      <c r="H1601" s="4" t="s">
        <v>84</v>
      </c>
      <c r="I1601" s="4"/>
      <c r="J1601" s="4"/>
      <c r="K1601" s="9" t="s">
        <v>1480</v>
      </c>
      <c r="L1601" s="10">
        <v>43993</v>
      </c>
      <c r="M1601" s="4"/>
      <c r="N1601" s="1">
        <v>1</v>
      </c>
      <c r="O1601" s="4"/>
    </row>
    <row r="1602" spans="1:15" ht="30" customHeight="1" thickBot="1" x14ac:dyDescent="0.35">
      <c r="A1602" s="8">
        <v>43993.647511574076</v>
      </c>
      <c r="B1602" s="4" t="s">
        <v>9</v>
      </c>
      <c r="C1602" s="4"/>
      <c r="D1602" s="4"/>
      <c r="E1602" s="9">
        <v>25</v>
      </c>
      <c r="F1602" s="4" t="s">
        <v>10</v>
      </c>
      <c r="G1602" s="4" t="s">
        <v>24</v>
      </c>
      <c r="H1602" s="4"/>
      <c r="I1602" s="4"/>
      <c r="J1602" s="4"/>
      <c r="K1602" s="9" t="s">
        <v>1481</v>
      </c>
      <c r="L1602" s="10">
        <v>43993</v>
      </c>
      <c r="M1602" s="4"/>
      <c r="N1602" s="1">
        <v>1</v>
      </c>
      <c r="O1602" s="4"/>
    </row>
    <row r="1603" spans="1:15" ht="30" customHeight="1" thickBot="1" x14ac:dyDescent="0.35">
      <c r="A1603" s="8">
        <v>43993.647974537038</v>
      </c>
      <c r="B1603" s="4" t="s">
        <v>17</v>
      </c>
      <c r="C1603" s="9">
        <v>764</v>
      </c>
      <c r="D1603" s="9" t="s">
        <v>750</v>
      </c>
      <c r="E1603" s="4"/>
      <c r="F1603" s="4"/>
      <c r="G1603" s="4"/>
      <c r="H1603" s="4"/>
      <c r="I1603" s="4"/>
      <c r="J1603" s="4"/>
      <c r="K1603" s="9" t="s">
        <v>1482</v>
      </c>
      <c r="L1603" s="10">
        <v>43992</v>
      </c>
      <c r="M1603" s="4"/>
      <c r="N1603" s="1">
        <v>1</v>
      </c>
      <c r="O1603" s="4"/>
    </row>
    <row r="1604" spans="1:15" ht="30" customHeight="1" thickBot="1" x14ac:dyDescent="0.35">
      <c r="A1604" s="8">
        <v>43993.648368055554</v>
      </c>
      <c r="B1604" s="4" t="s">
        <v>9</v>
      </c>
      <c r="C1604" s="4"/>
      <c r="D1604" s="4"/>
      <c r="E1604" s="9">
        <v>36</v>
      </c>
      <c r="F1604" s="4" t="s">
        <v>10</v>
      </c>
      <c r="G1604" s="4" t="s">
        <v>10</v>
      </c>
      <c r="H1604" s="4"/>
      <c r="I1604" s="4"/>
      <c r="J1604" s="4"/>
      <c r="K1604" s="9" t="s">
        <v>1483</v>
      </c>
      <c r="L1604" s="10">
        <v>43991</v>
      </c>
      <c r="M1604" s="4"/>
      <c r="N1604" s="1">
        <v>1</v>
      </c>
      <c r="O1604" s="4"/>
    </row>
    <row r="1605" spans="1:15" ht="30" customHeight="1" thickBot="1" x14ac:dyDescent="0.35">
      <c r="A1605" s="8">
        <v>43993.648877314816</v>
      </c>
      <c r="B1605" s="4" t="s">
        <v>9</v>
      </c>
      <c r="C1605" s="4"/>
      <c r="D1605" s="4"/>
      <c r="E1605" s="9">
        <v>69</v>
      </c>
      <c r="F1605" s="4" t="s">
        <v>20</v>
      </c>
      <c r="G1605" s="4"/>
      <c r="H1605" s="4" t="s">
        <v>30</v>
      </c>
      <c r="I1605" s="4"/>
      <c r="J1605" s="4"/>
      <c r="K1605" s="9" t="s">
        <v>1484</v>
      </c>
      <c r="L1605" s="10">
        <v>43989</v>
      </c>
      <c r="M1605" s="4"/>
      <c r="N1605" s="1">
        <v>1</v>
      </c>
      <c r="O1605" s="4"/>
    </row>
    <row r="1606" spans="1:15" ht="30" customHeight="1" thickBot="1" x14ac:dyDescent="0.35">
      <c r="A1606" s="8">
        <v>43993.649525462963</v>
      </c>
      <c r="B1606" s="4" t="s">
        <v>9</v>
      </c>
      <c r="C1606" s="4"/>
      <c r="D1606" s="4"/>
      <c r="E1606" s="9">
        <v>14</v>
      </c>
      <c r="F1606" s="4" t="s">
        <v>10</v>
      </c>
      <c r="G1606" s="4" t="s">
        <v>10</v>
      </c>
      <c r="H1606" s="4"/>
      <c r="I1606" s="4"/>
      <c r="J1606" s="4"/>
      <c r="K1606" s="9" t="s">
        <v>1485</v>
      </c>
      <c r="L1606" s="10">
        <v>43988</v>
      </c>
      <c r="M1606" s="4"/>
      <c r="N1606" s="1">
        <v>1</v>
      </c>
      <c r="O1606" s="4"/>
    </row>
    <row r="1607" spans="1:15" ht="30" customHeight="1" thickBot="1" x14ac:dyDescent="0.35">
      <c r="A1607" s="8">
        <v>43993.650995370372</v>
      </c>
      <c r="B1607" s="4" t="s">
        <v>9</v>
      </c>
      <c r="C1607" s="4"/>
      <c r="D1607" s="4"/>
      <c r="E1607" s="9">
        <v>118.34</v>
      </c>
      <c r="F1607" s="4" t="s">
        <v>14</v>
      </c>
      <c r="G1607" s="4"/>
      <c r="H1607" s="4"/>
      <c r="I1607" s="4" t="s">
        <v>14</v>
      </c>
      <c r="J1607" s="4"/>
      <c r="K1607" s="9" t="s">
        <v>1486</v>
      </c>
      <c r="L1607" s="10">
        <v>43988</v>
      </c>
      <c r="M1607" s="4"/>
      <c r="N1607" s="1">
        <v>1</v>
      </c>
      <c r="O1607" s="4"/>
    </row>
    <row r="1608" spans="1:15" ht="30" customHeight="1" thickBot="1" x14ac:dyDescent="0.35">
      <c r="A1608" s="8">
        <v>43993.651388888888</v>
      </c>
      <c r="B1608" s="4" t="s">
        <v>9</v>
      </c>
      <c r="C1608" s="4"/>
      <c r="D1608" s="4"/>
      <c r="E1608" s="9">
        <v>70</v>
      </c>
      <c r="F1608" s="4" t="s">
        <v>20</v>
      </c>
      <c r="G1608" s="4"/>
      <c r="H1608" s="4" t="s">
        <v>306</v>
      </c>
      <c r="I1608" s="4"/>
      <c r="J1608" s="4"/>
      <c r="K1608" s="9" t="s">
        <v>1487</v>
      </c>
      <c r="L1608" s="10">
        <v>43987</v>
      </c>
      <c r="M1608" s="4"/>
      <c r="N1608" s="1">
        <v>1</v>
      </c>
      <c r="O1608" s="4"/>
    </row>
    <row r="1609" spans="1:15" ht="30" customHeight="1" thickBot="1" x14ac:dyDescent="0.35">
      <c r="A1609" s="8">
        <v>43995.42328703704</v>
      </c>
      <c r="B1609" s="4" t="s">
        <v>9</v>
      </c>
      <c r="C1609" s="4"/>
      <c r="D1609" s="4"/>
      <c r="E1609" s="9">
        <v>105.28</v>
      </c>
      <c r="F1609" s="4" t="s">
        <v>60</v>
      </c>
      <c r="G1609" s="4"/>
      <c r="H1609" s="4"/>
      <c r="I1609" s="4"/>
      <c r="J1609" s="4"/>
      <c r="K1609" s="9" t="s">
        <v>1488</v>
      </c>
      <c r="L1609" s="10">
        <v>43994</v>
      </c>
      <c r="M1609" s="4"/>
      <c r="N1609" s="1">
        <v>1</v>
      </c>
      <c r="O1609" s="4"/>
    </row>
    <row r="1610" spans="1:15" ht="30" customHeight="1" thickBot="1" x14ac:dyDescent="0.35">
      <c r="A1610" s="8">
        <v>43995.423831018517</v>
      </c>
      <c r="B1610" s="4" t="s">
        <v>9</v>
      </c>
      <c r="C1610" s="4"/>
      <c r="D1610" s="4"/>
      <c r="E1610" s="9">
        <v>94.86</v>
      </c>
      <c r="F1610" s="4" t="s">
        <v>10</v>
      </c>
      <c r="G1610" s="4"/>
      <c r="H1610" s="4"/>
      <c r="I1610" s="4" t="s">
        <v>10</v>
      </c>
      <c r="J1610" s="4"/>
      <c r="K1610" s="9" t="s">
        <v>1489</v>
      </c>
      <c r="L1610" s="10">
        <v>43987</v>
      </c>
      <c r="M1610" s="4"/>
      <c r="N1610" s="1">
        <v>1</v>
      </c>
      <c r="O1610" s="4"/>
    </row>
    <row r="1611" spans="1:15" ht="30" customHeight="1" thickBot="1" x14ac:dyDescent="0.35">
      <c r="A1611" s="8">
        <v>43995.424502314818</v>
      </c>
      <c r="B1611" s="4" t="s">
        <v>9</v>
      </c>
      <c r="C1611" s="4"/>
      <c r="D1611" s="4"/>
      <c r="E1611" s="9">
        <v>30.88</v>
      </c>
      <c r="F1611" s="4" t="s">
        <v>14</v>
      </c>
      <c r="G1611" s="4"/>
      <c r="H1611" s="4"/>
      <c r="I1611" s="4" t="s">
        <v>14</v>
      </c>
      <c r="J1611" s="4"/>
      <c r="K1611" s="9" t="s">
        <v>1490</v>
      </c>
      <c r="L1611" s="10">
        <v>43994</v>
      </c>
      <c r="M1611" s="4"/>
      <c r="N1611" s="1">
        <v>1</v>
      </c>
      <c r="O1611" s="4"/>
    </row>
    <row r="1612" spans="1:15" ht="30" customHeight="1" thickBot="1" x14ac:dyDescent="0.35">
      <c r="A1612" s="8">
        <v>43995.426122685189</v>
      </c>
      <c r="B1612" s="4" t="s">
        <v>9</v>
      </c>
      <c r="C1612" s="4"/>
      <c r="D1612" s="4"/>
      <c r="E1612" s="9">
        <v>94.05</v>
      </c>
      <c r="F1612" s="4" t="s">
        <v>14</v>
      </c>
      <c r="G1612" s="4"/>
      <c r="H1612" s="4"/>
      <c r="I1612" s="4" t="s">
        <v>14</v>
      </c>
      <c r="J1612" s="4"/>
      <c r="K1612" s="9" t="s">
        <v>1491</v>
      </c>
      <c r="L1612" s="10">
        <v>43994</v>
      </c>
      <c r="M1612" s="4"/>
      <c r="N1612" s="1">
        <v>1</v>
      </c>
      <c r="O1612" s="4"/>
    </row>
    <row r="1613" spans="1:15" ht="30" customHeight="1" thickBot="1" x14ac:dyDescent="0.35">
      <c r="A1613" s="8">
        <v>43995.426701388889</v>
      </c>
      <c r="B1613" s="4" t="s">
        <v>9</v>
      </c>
      <c r="C1613" s="4"/>
      <c r="D1613" s="4"/>
      <c r="E1613" s="9">
        <v>84</v>
      </c>
      <c r="F1613" s="4" t="s">
        <v>20</v>
      </c>
      <c r="G1613" s="4"/>
      <c r="H1613" s="4" t="s">
        <v>30</v>
      </c>
      <c r="I1613" s="4"/>
      <c r="J1613" s="4"/>
      <c r="K1613" s="9" t="s">
        <v>1492</v>
      </c>
      <c r="L1613" s="10">
        <v>43994</v>
      </c>
      <c r="M1613" s="4"/>
      <c r="N1613" s="1">
        <v>1</v>
      </c>
      <c r="O1613" s="4"/>
    </row>
    <row r="1614" spans="1:15" ht="30" customHeight="1" thickBot="1" x14ac:dyDescent="0.35">
      <c r="A1614" s="8">
        <v>43995.427083333336</v>
      </c>
      <c r="B1614" s="4" t="s">
        <v>9</v>
      </c>
      <c r="C1614" s="4"/>
      <c r="D1614" s="4"/>
      <c r="E1614" s="9">
        <v>30</v>
      </c>
      <c r="F1614" s="4" t="s">
        <v>20</v>
      </c>
      <c r="G1614" s="4"/>
      <c r="H1614" s="4" t="s">
        <v>74</v>
      </c>
      <c r="I1614" s="4"/>
      <c r="J1614" s="4"/>
      <c r="K1614" s="9" t="s">
        <v>1493</v>
      </c>
      <c r="L1614" s="10">
        <v>43994</v>
      </c>
      <c r="M1614" s="4"/>
      <c r="N1614" s="1">
        <v>1</v>
      </c>
      <c r="O1614" s="4"/>
    </row>
    <row r="1615" spans="1:15" ht="30" customHeight="1" thickBot="1" x14ac:dyDescent="0.35">
      <c r="A1615" s="8">
        <v>43995.427465277775</v>
      </c>
      <c r="B1615" s="4" t="s">
        <v>9</v>
      </c>
      <c r="C1615" s="4"/>
      <c r="D1615" s="4"/>
      <c r="E1615" s="9">
        <v>15.75</v>
      </c>
      <c r="F1615" s="4" t="s">
        <v>20</v>
      </c>
      <c r="G1615" s="4"/>
      <c r="H1615" s="4" t="s">
        <v>110</v>
      </c>
      <c r="I1615" s="4"/>
      <c r="J1615" s="4"/>
      <c r="K1615" s="9" t="s">
        <v>1494</v>
      </c>
      <c r="L1615" s="10">
        <v>43994</v>
      </c>
      <c r="M1615" s="4"/>
      <c r="N1615" s="1">
        <v>1</v>
      </c>
      <c r="O1615" s="4"/>
    </row>
    <row r="1616" spans="1:15" ht="30" customHeight="1" thickBot="1" x14ac:dyDescent="0.35">
      <c r="A1616" s="8">
        <v>43995.427835648145</v>
      </c>
      <c r="B1616" s="4" t="s">
        <v>9</v>
      </c>
      <c r="C1616" s="4"/>
      <c r="D1616" s="4"/>
      <c r="E1616" s="9">
        <v>7</v>
      </c>
      <c r="F1616" s="4" t="s">
        <v>10</v>
      </c>
      <c r="G1616" s="4" t="s">
        <v>10</v>
      </c>
      <c r="H1616" s="4"/>
      <c r="I1616" s="4"/>
      <c r="J1616" s="4"/>
      <c r="K1616" s="9" t="s">
        <v>1495</v>
      </c>
      <c r="L1616" s="10">
        <v>43993</v>
      </c>
      <c r="M1616" s="4"/>
      <c r="N1616" s="1">
        <v>2</v>
      </c>
      <c r="O1616" s="4"/>
    </row>
    <row r="1617" spans="1:15" ht="30" customHeight="1" thickBot="1" x14ac:dyDescent="0.35">
      <c r="A1617" s="8">
        <v>43995.42832175926</v>
      </c>
      <c r="B1617" s="4" t="s">
        <v>9</v>
      </c>
      <c r="C1617" s="4"/>
      <c r="D1617" s="4"/>
      <c r="E1617" s="9">
        <v>7</v>
      </c>
      <c r="F1617" s="4" t="s">
        <v>14</v>
      </c>
      <c r="G1617" s="4"/>
      <c r="H1617" s="4"/>
      <c r="I1617" s="4" t="s">
        <v>14</v>
      </c>
      <c r="J1617" s="4"/>
      <c r="K1617" s="9" t="s">
        <v>1495</v>
      </c>
      <c r="L1617" s="10">
        <v>43993</v>
      </c>
      <c r="M1617" s="4"/>
      <c r="N1617" s="1">
        <v>2</v>
      </c>
      <c r="O1617" s="4"/>
    </row>
    <row r="1618" spans="1:15" ht="30" customHeight="1" thickBot="1" x14ac:dyDescent="0.35">
      <c r="A1618" s="8">
        <v>43995.428738425922</v>
      </c>
      <c r="B1618" s="4" t="s">
        <v>9</v>
      </c>
      <c r="C1618" s="4"/>
      <c r="D1618" s="4"/>
      <c r="E1618" s="9">
        <v>9</v>
      </c>
      <c r="F1618" s="4" t="s">
        <v>10</v>
      </c>
      <c r="G1618" s="4" t="s">
        <v>10</v>
      </c>
      <c r="H1618" s="4"/>
      <c r="I1618" s="4"/>
      <c r="J1618" s="4"/>
      <c r="K1618" s="9" t="s">
        <v>1496</v>
      </c>
      <c r="L1618" s="10">
        <v>43993</v>
      </c>
      <c r="M1618" s="4"/>
      <c r="N1618" s="1">
        <v>1</v>
      </c>
      <c r="O1618" s="4"/>
    </row>
    <row r="1619" spans="1:15" ht="30" customHeight="1" thickBot="1" x14ac:dyDescent="0.35">
      <c r="A1619" s="8">
        <v>43995.429467592592</v>
      </c>
      <c r="B1619" s="4" t="s">
        <v>9</v>
      </c>
      <c r="C1619" s="4"/>
      <c r="D1619" s="4"/>
      <c r="E1619" s="9">
        <v>112.73</v>
      </c>
      <c r="F1619" s="4" t="s">
        <v>14</v>
      </c>
      <c r="G1619" s="4"/>
      <c r="H1619" s="4"/>
      <c r="I1619" s="4" t="s">
        <v>14</v>
      </c>
      <c r="J1619" s="4"/>
      <c r="K1619" s="9" t="s">
        <v>1497</v>
      </c>
      <c r="L1619" s="10">
        <v>43987</v>
      </c>
      <c r="M1619" s="4"/>
      <c r="N1619" s="1">
        <v>1</v>
      </c>
      <c r="O1619" s="4"/>
    </row>
    <row r="1620" spans="1:15" ht="30" customHeight="1" thickBot="1" x14ac:dyDescent="0.35">
      <c r="A1620" s="8">
        <v>43997.553518518522</v>
      </c>
      <c r="B1620" s="4" t="s">
        <v>9</v>
      </c>
      <c r="C1620" s="4"/>
      <c r="D1620" s="4"/>
      <c r="E1620" s="9">
        <v>41</v>
      </c>
      <c r="F1620" s="4" t="s">
        <v>14</v>
      </c>
      <c r="G1620" s="4"/>
      <c r="H1620" s="4"/>
      <c r="I1620" s="4" t="s">
        <v>14</v>
      </c>
      <c r="J1620" s="4"/>
      <c r="K1620" s="9" t="s">
        <v>1498</v>
      </c>
      <c r="L1620" s="10">
        <v>43996</v>
      </c>
      <c r="M1620" s="4"/>
      <c r="N1620" s="1">
        <v>1</v>
      </c>
      <c r="O1620" s="4"/>
    </row>
    <row r="1621" spans="1:15" ht="30" customHeight="1" thickBot="1" x14ac:dyDescent="0.35">
      <c r="A1621" s="8">
        <v>43997.553842592592</v>
      </c>
      <c r="B1621" s="4" t="s">
        <v>9</v>
      </c>
      <c r="C1621" s="4"/>
      <c r="D1621" s="4"/>
      <c r="E1621" s="9">
        <v>27</v>
      </c>
      <c r="F1621" s="4" t="s">
        <v>14</v>
      </c>
      <c r="G1621" s="4"/>
      <c r="H1621" s="4"/>
      <c r="I1621" s="4" t="s">
        <v>14</v>
      </c>
      <c r="J1621" s="4"/>
      <c r="K1621" s="9" t="s">
        <v>1499</v>
      </c>
      <c r="L1621" s="10">
        <v>43996</v>
      </c>
      <c r="M1621" s="4"/>
      <c r="N1621" s="1">
        <v>1</v>
      </c>
      <c r="O1621" s="4"/>
    </row>
    <row r="1622" spans="1:15" ht="30" customHeight="1" thickBot="1" x14ac:dyDescent="0.35">
      <c r="A1622" s="8">
        <v>43997.554178240738</v>
      </c>
      <c r="B1622" s="4" t="s">
        <v>9</v>
      </c>
      <c r="C1622" s="4"/>
      <c r="D1622" s="4"/>
      <c r="E1622" s="9">
        <v>400</v>
      </c>
      <c r="F1622" s="4" t="s">
        <v>10</v>
      </c>
      <c r="G1622" s="4" t="s">
        <v>24</v>
      </c>
      <c r="H1622" s="4"/>
      <c r="I1622" s="4"/>
      <c r="J1622" s="4"/>
      <c r="K1622" s="9" t="s">
        <v>1500</v>
      </c>
      <c r="L1622" s="10">
        <v>43996</v>
      </c>
      <c r="M1622" s="4"/>
      <c r="N1622" s="1">
        <v>1</v>
      </c>
      <c r="O1622" s="4"/>
    </row>
    <row r="1623" spans="1:15" ht="30" customHeight="1" thickBot="1" x14ac:dyDescent="0.35">
      <c r="A1623" s="8">
        <v>43997.554513888892</v>
      </c>
      <c r="B1623" s="4" t="s">
        <v>9</v>
      </c>
      <c r="C1623" s="4"/>
      <c r="D1623" s="4"/>
      <c r="E1623" s="9">
        <v>7</v>
      </c>
      <c r="F1623" s="4" t="s">
        <v>20</v>
      </c>
      <c r="G1623" s="4"/>
      <c r="H1623" s="4" t="s">
        <v>84</v>
      </c>
      <c r="I1623" s="4"/>
      <c r="J1623" s="4"/>
      <c r="K1623" s="9" t="s">
        <v>1501</v>
      </c>
      <c r="L1623" s="10">
        <v>43996</v>
      </c>
      <c r="M1623" s="4"/>
      <c r="N1623" s="1">
        <v>1</v>
      </c>
      <c r="O1623" s="4"/>
    </row>
    <row r="1624" spans="1:15" ht="30" customHeight="1" thickBot="1" x14ac:dyDescent="0.35">
      <c r="A1624" s="8">
        <v>43997.554930555554</v>
      </c>
      <c r="B1624" s="4" t="s">
        <v>9</v>
      </c>
      <c r="C1624" s="4"/>
      <c r="D1624" s="4"/>
      <c r="E1624" s="9">
        <v>18</v>
      </c>
      <c r="F1624" s="4" t="s">
        <v>14</v>
      </c>
      <c r="G1624" s="4"/>
      <c r="H1624" s="4"/>
      <c r="I1624" s="4" t="s">
        <v>14</v>
      </c>
      <c r="J1624" s="4"/>
      <c r="K1624" s="9" t="s">
        <v>1502</v>
      </c>
      <c r="L1624" s="10">
        <v>43995</v>
      </c>
      <c r="M1624" s="4"/>
      <c r="N1624" s="1">
        <v>1</v>
      </c>
      <c r="O1624" s="4"/>
    </row>
    <row r="1625" spans="1:15" ht="30" customHeight="1" thickBot="1" x14ac:dyDescent="0.35">
      <c r="A1625" s="8">
        <v>44001.426898148151</v>
      </c>
      <c r="B1625" s="4" t="s">
        <v>9</v>
      </c>
      <c r="C1625" s="4"/>
      <c r="D1625" s="4"/>
      <c r="E1625" s="9">
        <v>24</v>
      </c>
      <c r="F1625" s="4" t="s">
        <v>20</v>
      </c>
      <c r="G1625" s="4"/>
      <c r="H1625" s="4" t="s">
        <v>30</v>
      </c>
      <c r="I1625" s="4"/>
      <c r="J1625" s="4"/>
      <c r="K1625" s="9" t="s">
        <v>1503</v>
      </c>
      <c r="L1625" s="10">
        <v>44001</v>
      </c>
      <c r="M1625" s="4"/>
      <c r="N1625" s="1">
        <v>1</v>
      </c>
      <c r="O1625" s="4"/>
    </row>
    <row r="1626" spans="1:15" ht="30" customHeight="1" thickBot="1" x14ac:dyDescent="0.35">
      <c r="A1626" s="8">
        <v>44001.427314814813</v>
      </c>
      <c r="B1626" s="4" t="s">
        <v>9</v>
      </c>
      <c r="C1626" s="4"/>
      <c r="D1626" s="4"/>
      <c r="E1626" s="9">
        <v>107.13</v>
      </c>
      <c r="F1626" s="4" t="s">
        <v>14</v>
      </c>
      <c r="G1626" s="4" t="s">
        <v>10</v>
      </c>
      <c r="H1626" s="4"/>
      <c r="I1626" s="4"/>
      <c r="J1626" s="4"/>
      <c r="K1626" s="9" t="s">
        <v>1504</v>
      </c>
      <c r="L1626" s="10">
        <v>44000</v>
      </c>
      <c r="M1626" s="4"/>
      <c r="N1626" s="1">
        <v>1</v>
      </c>
      <c r="O1626" s="4"/>
    </row>
    <row r="1627" spans="1:15" ht="30" customHeight="1" thickBot="1" x14ac:dyDescent="0.35">
      <c r="A1627" s="8">
        <v>44001.427673611113</v>
      </c>
      <c r="B1627" s="4" t="s">
        <v>9</v>
      </c>
      <c r="C1627" s="4"/>
      <c r="D1627" s="4"/>
      <c r="E1627" s="9">
        <v>70</v>
      </c>
      <c r="F1627" s="4" t="s">
        <v>10</v>
      </c>
      <c r="G1627" s="4" t="s">
        <v>10</v>
      </c>
      <c r="H1627" s="4"/>
      <c r="I1627" s="4"/>
      <c r="J1627" s="4"/>
      <c r="K1627" s="9" t="s">
        <v>1505</v>
      </c>
      <c r="L1627" s="10">
        <v>44000</v>
      </c>
      <c r="M1627" s="4"/>
      <c r="N1627" s="1">
        <v>1</v>
      </c>
      <c r="O1627" s="4"/>
    </row>
    <row r="1628" spans="1:15" ht="30" customHeight="1" thickBot="1" x14ac:dyDescent="0.35">
      <c r="A1628" s="8">
        <v>44001.428460648145</v>
      </c>
      <c r="B1628" s="4" t="s">
        <v>9</v>
      </c>
      <c r="C1628" s="4"/>
      <c r="D1628" s="4"/>
      <c r="E1628" s="9">
        <v>112</v>
      </c>
      <c r="F1628" s="4" t="s">
        <v>10</v>
      </c>
      <c r="G1628" s="4" t="s">
        <v>10</v>
      </c>
      <c r="H1628" s="4"/>
      <c r="I1628" s="4"/>
      <c r="J1628" s="4"/>
      <c r="K1628" s="9" t="s">
        <v>1506</v>
      </c>
      <c r="L1628" s="10">
        <v>44000</v>
      </c>
      <c r="M1628" s="4"/>
      <c r="N1628" s="1">
        <v>1</v>
      </c>
      <c r="O1628" s="4"/>
    </row>
    <row r="1629" spans="1:15" ht="30" customHeight="1" thickBot="1" x14ac:dyDescent="0.35">
      <c r="A1629" s="8">
        <v>44001.430011574077</v>
      </c>
      <c r="B1629" s="4" t="s">
        <v>9</v>
      </c>
      <c r="C1629" s="4"/>
      <c r="D1629" s="4"/>
      <c r="E1629" s="9">
        <v>21</v>
      </c>
      <c r="F1629" s="4" t="s">
        <v>20</v>
      </c>
      <c r="G1629" s="4"/>
      <c r="H1629" s="4" t="s">
        <v>110</v>
      </c>
      <c r="I1629" s="4"/>
      <c r="J1629" s="4"/>
      <c r="K1629" s="9" t="s">
        <v>1507</v>
      </c>
      <c r="L1629" s="10">
        <v>44000</v>
      </c>
      <c r="M1629" s="4"/>
      <c r="N1629" s="1">
        <v>1</v>
      </c>
      <c r="O1629" s="4"/>
    </row>
    <row r="1630" spans="1:15" ht="30" customHeight="1" thickBot="1" x14ac:dyDescent="0.35">
      <c r="A1630" s="8">
        <v>44001.430567129632</v>
      </c>
      <c r="B1630" s="4" t="s">
        <v>17</v>
      </c>
      <c r="C1630" s="9">
        <v>2000</v>
      </c>
      <c r="D1630" s="4" t="s">
        <v>378</v>
      </c>
      <c r="E1630" s="4"/>
      <c r="F1630" s="4"/>
      <c r="G1630" s="4"/>
      <c r="H1630" s="4"/>
      <c r="I1630" s="4"/>
      <c r="J1630" s="4"/>
      <c r="K1630" s="9" t="s">
        <v>1508</v>
      </c>
      <c r="L1630" s="10">
        <v>44000</v>
      </c>
      <c r="M1630" s="4"/>
      <c r="N1630" s="1">
        <v>1</v>
      </c>
      <c r="O1630" s="4"/>
    </row>
    <row r="1631" spans="1:15" ht="30" customHeight="1" thickBot="1" x14ac:dyDescent="0.35">
      <c r="A1631" s="8">
        <v>44001.43136574074</v>
      </c>
      <c r="B1631" s="4" t="s">
        <v>9</v>
      </c>
      <c r="C1631" s="4"/>
      <c r="D1631" s="4"/>
      <c r="E1631" s="9">
        <v>17.05</v>
      </c>
      <c r="F1631" s="4" t="s">
        <v>14</v>
      </c>
      <c r="G1631" s="4"/>
      <c r="H1631" s="4"/>
      <c r="I1631" s="4" t="s">
        <v>14</v>
      </c>
      <c r="J1631" s="4"/>
      <c r="K1631" s="9" t="s">
        <v>1509</v>
      </c>
      <c r="L1631" s="10">
        <v>43999</v>
      </c>
      <c r="M1631" s="4"/>
      <c r="N1631" s="1">
        <v>1</v>
      </c>
      <c r="O1631" s="4"/>
    </row>
    <row r="1632" spans="1:15" ht="30" customHeight="1" thickBot="1" x14ac:dyDescent="0.35">
      <c r="A1632" s="8">
        <v>44001.431863425925</v>
      </c>
      <c r="B1632" s="4" t="s">
        <v>9</v>
      </c>
      <c r="C1632" s="4"/>
      <c r="D1632" s="4"/>
      <c r="E1632" s="9">
        <v>50.36</v>
      </c>
      <c r="F1632" s="4" t="s">
        <v>14</v>
      </c>
      <c r="G1632" s="4"/>
      <c r="H1632" s="4"/>
      <c r="I1632" s="4" t="s">
        <v>14</v>
      </c>
      <c r="J1632" s="4"/>
      <c r="K1632" s="9" t="s">
        <v>1510</v>
      </c>
      <c r="L1632" s="10">
        <v>43999</v>
      </c>
      <c r="M1632" s="4"/>
      <c r="N1632" s="1">
        <v>1</v>
      </c>
      <c r="O1632" s="4"/>
    </row>
    <row r="1633" spans="1:15" ht="30" customHeight="1" thickBot="1" x14ac:dyDescent="0.35">
      <c r="A1633" s="8">
        <v>44001.432372685187</v>
      </c>
      <c r="B1633" s="4" t="s">
        <v>9</v>
      </c>
      <c r="C1633" s="4"/>
      <c r="D1633" s="4"/>
      <c r="E1633" s="9">
        <v>131.63999999999999</v>
      </c>
      <c r="F1633" s="4" t="s">
        <v>14</v>
      </c>
      <c r="G1633" s="4"/>
      <c r="H1633" s="4"/>
      <c r="I1633" s="4" t="s">
        <v>14</v>
      </c>
      <c r="J1633" s="4"/>
      <c r="K1633" s="9" t="s">
        <v>1511</v>
      </c>
      <c r="L1633" s="10">
        <v>43999</v>
      </c>
      <c r="M1633" s="4"/>
      <c r="N1633" s="1">
        <v>1</v>
      </c>
      <c r="O1633" s="4"/>
    </row>
    <row r="1634" spans="1:15" ht="30" customHeight="1" thickBot="1" x14ac:dyDescent="0.35">
      <c r="A1634" s="8">
        <v>44001.432685185187</v>
      </c>
      <c r="B1634" s="4" t="s">
        <v>9</v>
      </c>
      <c r="C1634" s="4"/>
      <c r="D1634" s="4"/>
      <c r="E1634" s="9">
        <v>43</v>
      </c>
      <c r="F1634" s="4" t="s">
        <v>14</v>
      </c>
      <c r="G1634" s="4"/>
      <c r="H1634" s="4"/>
      <c r="I1634" s="4" t="s">
        <v>14</v>
      </c>
      <c r="J1634" s="4"/>
      <c r="K1634" s="9" t="s">
        <v>1512</v>
      </c>
      <c r="L1634" s="10">
        <v>43998</v>
      </c>
      <c r="M1634" s="4"/>
      <c r="N1634" s="1">
        <v>1</v>
      </c>
      <c r="O1634" s="4"/>
    </row>
    <row r="1635" spans="1:15" ht="30" customHeight="1" thickBot="1" x14ac:dyDescent="0.35">
      <c r="A1635" s="8">
        <v>44002.410520833335</v>
      </c>
      <c r="B1635" s="4" t="s">
        <v>9</v>
      </c>
      <c r="C1635" s="4"/>
      <c r="D1635" s="4"/>
      <c r="E1635" s="9">
        <v>28</v>
      </c>
      <c r="F1635" s="4" t="s">
        <v>20</v>
      </c>
      <c r="G1635" s="4"/>
      <c r="H1635" s="4" t="s">
        <v>30</v>
      </c>
      <c r="I1635" s="4"/>
      <c r="J1635" s="4"/>
      <c r="K1635" s="9" t="s">
        <v>1513</v>
      </c>
      <c r="L1635" s="10">
        <v>44002</v>
      </c>
      <c r="M1635" s="4"/>
      <c r="N1635" s="1">
        <v>1</v>
      </c>
      <c r="O1635" s="4"/>
    </row>
    <row r="1636" spans="1:15" ht="30" customHeight="1" thickBot="1" x14ac:dyDescent="0.35">
      <c r="A1636" s="8">
        <v>44002.443657407406</v>
      </c>
      <c r="B1636" s="4" t="s">
        <v>9</v>
      </c>
      <c r="C1636" s="4"/>
      <c r="D1636" s="4"/>
      <c r="E1636" s="9">
        <v>29</v>
      </c>
      <c r="F1636" s="4" t="s">
        <v>10</v>
      </c>
      <c r="G1636" s="4" t="s">
        <v>24</v>
      </c>
      <c r="H1636" s="4"/>
      <c r="I1636" s="4"/>
      <c r="J1636" s="4"/>
      <c r="K1636" s="9" t="s">
        <v>1514</v>
      </c>
      <c r="L1636" s="10">
        <v>44001</v>
      </c>
      <c r="M1636" s="4"/>
      <c r="N1636" s="1">
        <v>1</v>
      </c>
      <c r="O1636" s="4"/>
    </row>
    <row r="1637" spans="1:15" ht="30" customHeight="1" thickBot="1" x14ac:dyDescent="0.35">
      <c r="A1637" s="8">
        <v>44002.443888888891</v>
      </c>
      <c r="B1637" s="4" t="s">
        <v>9</v>
      </c>
      <c r="C1637" s="4"/>
      <c r="D1637" s="4"/>
      <c r="E1637" s="9">
        <v>24</v>
      </c>
      <c r="F1637" s="4" t="s">
        <v>20</v>
      </c>
      <c r="G1637" s="4"/>
      <c r="H1637" s="4" t="s">
        <v>45</v>
      </c>
      <c r="I1637" s="4"/>
      <c r="J1637" s="4"/>
      <c r="K1637" s="9">
        <v>50</v>
      </c>
      <c r="L1637" s="10">
        <v>44001</v>
      </c>
      <c r="M1637" s="4"/>
      <c r="N1637" s="1">
        <v>2</v>
      </c>
      <c r="O1637" s="4"/>
    </row>
    <row r="1638" spans="1:15" ht="30" customHeight="1" thickBot="1" x14ac:dyDescent="0.35">
      <c r="A1638" s="8">
        <v>44002.444224537037</v>
      </c>
      <c r="B1638" s="4" t="s">
        <v>9</v>
      </c>
      <c r="C1638" s="4"/>
      <c r="D1638" s="4"/>
      <c r="E1638" s="9">
        <v>50</v>
      </c>
      <c r="F1638" s="4" t="s">
        <v>14</v>
      </c>
      <c r="G1638" s="4"/>
      <c r="H1638" s="4"/>
      <c r="I1638" s="4" t="s">
        <v>14</v>
      </c>
      <c r="J1638" s="4"/>
      <c r="K1638" s="9" t="s">
        <v>1515</v>
      </c>
      <c r="L1638" s="10">
        <v>44002</v>
      </c>
      <c r="M1638" s="4"/>
      <c r="N1638" s="1">
        <v>1</v>
      </c>
      <c r="O1638" s="4"/>
    </row>
    <row r="1639" spans="1:15" ht="30" customHeight="1" thickBot="1" x14ac:dyDescent="0.35">
      <c r="A1639" s="8">
        <v>44002.444699074076</v>
      </c>
      <c r="B1639" s="4" t="s">
        <v>9</v>
      </c>
      <c r="C1639" s="4"/>
      <c r="D1639" s="4"/>
      <c r="E1639" s="9">
        <v>9</v>
      </c>
      <c r="F1639" s="4" t="s">
        <v>20</v>
      </c>
      <c r="G1639" s="4"/>
      <c r="H1639" s="4" t="s">
        <v>84</v>
      </c>
      <c r="I1639" s="4"/>
      <c r="J1639" s="4"/>
      <c r="K1639" s="9" t="s">
        <v>1516</v>
      </c>
      <c r="L1639" s="10">
        <v>44001</v>
      </c>
      <c r="M1639" s="4"/>
      <c r="N1639" s="1">
        <v>1</v>
      </c>
      <c r="O1639" s="4"/>
    </row>
    <row r="1640" spans="1:15" ht="30" customHeight="1" thickBot="1" x14ac:dyDescent="0.35">
      <c r="A1640" s="8">
        <v>44002.998078703706</v>
      </c>
      <c r="B1640" s="4" t="s">
        <v>9</v>
      </c>
      <c r="C1640" s="4"/>
      <c r="D1640" s="4"/>
      <c r="E1640" s="9">
        <v>12</v>
      </c>
      <c r="F1640" s="4" t="s">
        <v>14</v>
      </c>
      <c r="G1640" s="4"/>
      <c r="H1640" s="4"/>
      <c r="I1640" s="4" t="s">
        <v>14</v>
      </c>
      <c r="J1640" s="4"/>
      <c r="K1640" s="9" t="s">
        <v>1517</v>
      </c>
      <c r="L1640" s="10">
        <v>44002</v>
      </c>
      <c r="M1640" s="4"/>
      <c r="N1640" s="1">
        <v>1</v>
      </c>
      <c r="O1640" s="4"/>
    </row>
    <row r="1641" spans="1:15" ht="30" customHeight="1" thickBot="1" x14ac:dyDescent="0.35">
      <c r="A1641" s="8">
        <v>44002.998495370368</v>
      </c>
      <c r="B1641" s="4" t="s">
        <v>9</v>
      </c>
      <c r="C1641" s="4"/>
      <c r="D1641" s="4"/>
      <c r="E1641" s="9">
        <v>75.06</v>
      </c>
      <c r="F1641" s="4" t="s">
        <v>14</v>
      </c>
      <c r="G1641" s="4"/>
      <c r="H1641" s="4"/>
      <c r="I1641" s="4" t="s">
        <v>14</v>
      </c>
      <c r="J1641" s="4"/>
      <c r="K1641" s="9" t="s">
        <v>1518</v>
      </c>
      <c r="L1641" s="10">
        <v>44002</v>
      </c>
      <c r="M1641" s="4"/>
      <c r="N1641" s="1">
        <v>1</v>
      </c>
      <c r="O1641" s="4"/>
    </row>
    <row r="1642" spans="1:15" ht="30" customHeight="1" thickBot="1" x14ac:dyDescent="0.35">
      <c r="A1642" s="8">
        <v>44002.998935185184</v>
      </c>
      <c r="B1642" s="4" t="s">
        <v>9</v>
      </c>
      <c r="C1642" s="4"/>
      <c r="D1642" s="4"/>
      <c r="E1642" s="9">
        <v>56.3</v>
      </c>
      <c r="F1642" s="4" t="s">
        <v>10</v>
      </c>
      <c r="G1642" s="4" t="s">
        <v>10</v>
      </c>
      <c r="H1642" s="4"/>
      <c r="I1642" s="4"/>
      <c r="J1642" s="4"/>
      <c r="K1642" s="9" t="s">
        <v>1519</v>
      </c>
      <c r="L1642" s="10">
        <v>44002</v>
      </c>
      <c r="M1642" s="4"/>
      <c r="N1642" s="1">
        <v>1</v>
      </c>
      <c r="O1642" s="4"/>
    </row>
    <row r="1643" spans="1:15" ht="30" customHeight="1" thickBot="1" x14ac:dyDescent="0.35">
      <c r="A1643" s="8">
        <v>44002.999340277776</v>
      </c>
      <c r="B1643" s="4" t="s">
        <v>9</v>
      </c>
      <c r="C1643" s="4"/>
      <c r="D1643" s="4"/>
      <c r="E1643" s="9">
        <v>61</v>
      </c>
      <c r="F1643" s="4" t="s">
        <v>14</v>
      </c>
      <c r="G1643" s="4"/>
      <c r="H1643" s="4"/>
      <c r="I1643" s="4" t="s">
        <v>14</v>
      </c>
      <c r="J1643" s="4"/>
      <c r="K1643" s="9" t="s">
        <v>1520</v>
      </c>
      <c r="L1643" s="10">
        <v>44002</v>
      </c>
      <c r="M1643" s="4"/>
      <c r="N1643" s="1">
        <v>1</v>
      </c>
      <c r="O1643" s="4"/>
    </row>
    <row r="1644" spans="1:15" ht="30" customHeight="1" thickBot="1" x14ac:dyDescent="0.35">
      <c r="A1644" s="8">
        <v>44002.999710648146</v>
      </c>
      <c r="B1644" s="4" t="s">
        <v>9</v>
      </c>
      <c r="C1644" s="4"/>
      <c r="D1644" s="4"/>
      <c r="E1644" s="9">
        <v>3</v>
      </c>
      <c r="F1644" s="4" t="s">
        <v>14</v>
      </c>
      <c r="G1644" s="4"/>
      <c r="H1644" s="4"/>
      <c r="I1644" s="4" t="s">
        <v>14</v>
      </c>
      <c r="J1644" s="4"/>
      <c r="K1644" s="12" t="s">
        <v>1521</v>
      </c>
      <c r="L1644" s="10">
        <v>44002</v>
      </c>
      <c r="M1644" s="4"/>
      <c r="N1644" s="1">
        <v>1</v>
      </c>
      <c r="O1644" s="4"/>
    </row>
    <row r="1645" spans="1:15" ht="30" customHeight="1" thickBot="1" x14ac:dyDescent="0.35">
      <c r="A1645" s="8">
        <v>44003.649363425924</v>
      </c>
      <c r="B1645" s="4" t="s">
        <v>9</v>
      </c>
      <c r="C1645" s="4"/>
      <c r="D1645" s="4"/>
      <c r="E1645" s="9">
        <v>14</v>
      </c>
      <c r="F1645" s="4" t="s">
        <v>10</v>
      </c>
      <c r="G1645" s="4" t="s">
        <v>10</v>
      </c>
      <c r="H1645" s="4"/>
      <c r="I1645" s="4"/>
      <c r="J1645" s="4"/>
      <c r="K1645" s="9" t="s">
        <v>1522</v>
      </c>
      <c r="L1645" s="10">
        <v>44002</v>
      </c>
      <c r="M1645" s="4"/>
      <c r="N1645" s="1">
        <v>1</v>
      </c>
      <c r="O1645" s="4"/>
    </row>
    <row r="1646" spans="1:15" ht="30" customHeight="1" thickBot="1" x14ac:dyDescent="0.35">
      <c r="A1646" s="8">
        <v>44003.649745370371</v>
      </c>
      <c r="B1646" s="4" t="s">
        <v>9</v>
      </c>
      <c r="C1646" s="4"/>
      <c r="D1646" s="4"/>
      <c r="E1646" s="9">
        <v>48</v>
      </c>
      <c r="F1646" s="4" t="s">
        <v>20</v>
      </c>
      <c r="G1646" s="4"/>
      <c r="H1646" s="4" t="s">
        <v>48</v>
      </c>
      <c r="I1646" s="4"/>
      <c r="J1646" s="4"/>
      <c r="K1646" s="9" t="s">
        <v>1523</v>
      </c>
      <c r="L1646" s="10">
        <v>44001</v>
      </c>
      <c r="M1646" s="4"/>
      <c r="N1646" s="1">
        <v>1</v>
      </c>
      <c r="O1646" s="4"/>
    </row>
    <row r="1647" spans="1:15" ht="30" customHeight="1" thickBot="1" x14ac:dyDescent="0.35">
      <c r="A1647" s="8">
        <v>44003.650150462963</v>
      </c>
      <c r="B1647" s="4" t="s">
        <v>9</v>
      </c>
      <c r="C1647" s="4"/>
      <c r="D1647" s="4"/>
      <c r="E1647" s="9">
        <v>35</v>
      </c>
      <c r="F1647" s="4" t="s">
        <v>20</v>
      </c>
      <c r="G1647" s="4"/>
      <c r="H1647" s="4" t="s">
        <v>74</v>
      </c>
      <c r="I1647" s="4"/>
      <c r="J1647" s="4"/>
      <c r="K1647" s="9" t="s">
        <v>1524</v>
      </c>
      <c r="L1647" s="10">
        <v>44001</v>
      </c>
      <c r="M1647" s="4"/>
      <c r="N1647" s="1">
        <v>1</v>
      </c>
      <c r="O1647" s="4"/>
    </row>
    <row r="1648" spans="1:15" ht="30" customHeight="1" thickBot="1" x14ac:dyDescent="0.35">
      <c r="A1648" s="8">
        <v>44006.992615740739</v>
      </c>
      <c r="B1648" s="4" t="s">
        <v>9</v>
      </c>
      <c r="C1648" s="4"/>
      <c r="D1648" s="4"/>
      <c r="E1648" s="9">
        <v>17.850000000000001</v>
      </c>
      <c r="F1648" s="4" t="s">
        <v>14</v>
      </c>
      <c r="G1648" s="4"/>
      <c r="H1648" s="4"/>
      <c r="I1648" s="4" t="s">
        <v>14</v>
      </c>
      <c r="J1648" s="4"/>
      <c r="K1648" s="9" t="s">
        <v>1525</v>
      </c>
      <c r="L1648" s="10">
        <v>44006</v>
      </c>
      <c r="M1648" s="4"/>
      <c r="N1648" s="1">
        <v>1</v>
      </c>
      <c r="O1648" s="4"/>
    </row>
    <row r="1649" spans="1:15" ht="30" customHeight="1" thickBot="1" x14ac:dyDescent="0.35">
      <c r="A1649" s="8">
        <v>44006.993090277778</v>
      </c>
      <c r="B1649" s="4" t="s">
        <v>9</v>
      </c>
      <c r="C1649" s="4"/>
      <c r="D1649" s="4"/>
      <c r="E1649" s="9">
        <v>23</v>
      </c>
      <c r="F1649" s="4" t="s">
        <v>20</v>
      </c>
      <c r="G1649" s="4"/>
      <c r="H1649" s="4" t="s">
        <v>45</v>
      </c>
      <c r="I1649" s="4"/>
      <c r="J1649" s="4"/>
      <c r="K1649" s="4" t="s">
        <v>99</v>
      </c>
      <c r="L1649" s="10">
        <v>44005</v>
      </c>
      <c r="M1649" s="4"/>
      <c r="N1649" s="1">
        <v>119</v>
      </c>
      <c r="O1649" s="4"/>
    </row>
    <row r="1650" spans="1:15" ht="30" customHeight="1" thickBot="1" x14ac:dyDescent="0.35">
      <c r="A1650" s="8">
        <v>44006.993726851855</v>
      </c>
      <c r="B1650" s="4" t="s">
        <v>9</v>
      </c>
      <c r="C1650" s="4"/>
      <c r="D1650" s="4"/>
      <c r="E1650" s="9">
        <v>150</v>
      </c>
      <c r="F1650" s="4" t="s">
        <v>10</v>
      </c>
      <c r="G1650" s="4" t="s">
        <v>10</v>
      </c>
      <c r="H1650" s="4"/>
      <c r="I1650" s="4"/>
      <c r="J1650" s="4"/>
      <c r="K1650" s="9" t="s">
        <v>1526</v>
      </c>
      <c r="L1650" s="10">
        <v>44001</v>
      </c>
      <c r="M1650" s="4"/>
      <c r="N1650" s="1">
        <v>1</v>
      </c>
      <c r="O1650" s="4"/>
    </row>
    <row r="1651" spans="1:15" ht="30" customHeight="1" thickBot="1" x14ac:dyDescent="0.35">
      <c r="A1651" s="8">
        <v>44006.994097222225</v>
      </c>
      <c r="B1651" s="4" t="s">
        <v>9</v>
      </c>
      <c r="C1651" s="4"/>
      <c r="D1651" s="4"/>
      <c r="E1651" s="9">
        <v>34</v>
      </c>
      <c r="F1651" s="4" t="s">
        <v>14</v>
      </c>
      <c r="G1651" s="4"/>
      <c r="H1651" s="4"/>
      <c r="I1651" s="4" t="s">
        <v>14</v>
      </c>
      <c r="J1651" s="4"/>
      <c r="K1651" s="9" t="s">
        <v>1527</v>
      </c>
      <c r="L1651" s="10">
        <v>43987</v>
      </c>
      <c r="M1651" s="4"/>
      <c r="N1651" s="1">
        <v>1</v>
      </c>
      <c r="O1651" s="4"/>
    </row>
    <row r="1652" spans="1:15" ht="30" customHeight="1" thickBot="1" x14ac:dyDescent="0.35">
      <c r="A1652" s="8">
        <v>44006.994490740741</v>
      </c>
      <c r="B1652" s="4" t="s">
        <v>9</v>
      </c>
      <c r="C1652" s="4"/>
      <c r="D1652" s="4"/>
      <c r="E1652" s="9">
        <v>86.05</v>
      </c>
      <c r="F1652" s="4" t="s">
        <v>14</v>
      </c>
      <c r="G1652" s="4"/>
      <c r="H1652" s="4"/>
      <c r="I1652" s="4" t="s">
        <v>14</v>
      </c>
      <c r="J1652" s="4"/>
      <c r="K1652" s="9" t="s">
        <v>1528</v>
      </c>
      <c r="L1652" s="10">
        <v>43987</v>
      </c>
      <c r="M1652" s="4"/>
      <c r="N1652" s="1">
        <v>1</v>
      </c>
      <c r="O1652" s="4"/>
    </row>
    <row r="1653" spans="1:15" ht="30" customHeight="1" thickBot="1" x14ac:dyDescent="0.35">
      <c r="A1653" s="8">
        <v>44006.994895833333</v>
      </c>
      <c r="B1653" s="4" t="s">
        <v>9</v>
      </c>
      <c r="C1653" s="4"/>
      <c r="D1653" s="4"/>
      <c r="E1653" s="9">
        <v>60</v>
      </c>
      <c r="F1653" s="4" t="s">
        <v>10</v>
      </c>
      <c r="G1653" s="4" t="s">
        <v>10</v>
      </c>
      <c r="H1653" s="4"/>
      <c r="I1653" s="4"/>
      <c r="J1653" s="4"/>
      <c r="K1653" s="9" t="s">
        <v>1529</v>
      </c>
      <c r="L1653" s="10">
        <v>44006</v>
      </c>
      <c r="M1653" s="4"/>
      <c r="N1653" s="1">
        <v>1</v>
      </c>
      <c r="O1653" s="4"/>
    </row>
    <row r="1654" spans="1:15" ht="30" customHeight="1" thickBot="1" x14ac:dyDescent="0.35">
      <c r="A1654" s="8">
        <v>44006.995324074072</v>
      </c>
      <c r="B1654" s="4" t="s">
        <v>9</v>
      </c>
      <c r="C1654" s="4"/>
      <c r="D1654" s="4"/>
      <c r="E1654" s="9">
        <v>65.3</v>
      </c>
      <c r="F1654" s="4" t="s">
        <v>10</v>
      </c>
      <c r="G1654" s="4" t="s">
        <v>10</v>
      </c>
      <c r="H1654" s="4"/>
      <c r="I1654" s="4"/>
      <c r="J1654" s="4"/>
      <c r="K1654" s="9" t="s">
        <v>1530</v>
      </c>
      <c r="L1654" s="10">
        <v>44006</v>
      </c>
      <c r="M1654" s="4"/>
      <c r="N1654" s="1">
        <v>1</v>
      </c>
      <c r="O1654" s="4"/>
    </row>
    <row r="1655" spans="1:15" ht="30" customHeight="1" thickBot="1" x14ac:dyDescent="0.35">
      <c r="A1655" s="8">
        <v>44006.995659722219</v>
      </c>
      <c r="B1655" s="4" t="s">
        <v>9</v>
      </c>
      <c r="C1655" s="4"/>
      <c r="D1655" s="4"/>
      <c r="E1655" s="9">
        <v>175</v>
      </c>
      <c r="F1655" s="4" t="s">
        <v>10</v>
      </c>
      <c r="G1655" s="4" t="s">
        <v>10</v>
      </c>
      <c r="H1655" s="4"/>
      <c r="I1655" s="4"/>
      <c r="J1655" s="4"/>
      <c r="K1655" s="9" t="s">
        <v>1531</v>
      </c>
      <c r="L1655" s="10">
        <v>44005</v>
      </c>
      <c r="M1655" s="4"/>
      <c r="N1655" s="1">
        <v>1</v>
      </c>
      <c r="O1655" s="4"/>
    </row>
    <row r="1656" spans="1:15" ht="30" customHeight="1" thickBot="1" x14ac:dyDescent="0.35">
      <c r="A1656" s="8">
        <v>44006.995983796296</v>
      </c>
      <c r="B1656" s="4" t="s">
        <v>9</v>
      </c>
      <c r="C1656" s="4"/>
      <c r="D1656" s="4"/>
      <c r="E1656" s="9">
        <v>18</v>
      </c>
      <c r="F1656" s="4" t="s">
        <v>20</v>
      </c>
      <c r="G1656" s="4"/>
      <c r="H1656" s="4" t="s">
        <v>84</v>
      </c>
      <c r="I1656" s="4"/>
      <c r="J1656" s="4"/>
      <c r="K1656" s="9" t="s">
        <v>1532</v>
      </c>
      <c r="L1656" s="10">
        <v>44005</v>
      </c>
      <c r="M1656" s="4"/>
      <c r="N1656" s="1">
        <v>1</v>
      </c>
      <c r="O1656" s="4"/>
    </row>
    <row r="1657" spans="1:15" ht="30" customHeight="1" thickBot="1" x14ac:dyDescent="0.35">
      <c r="A1657" s="8">
        <v>44006.996319444443</v>
      </c>
      <c r="B1657" s="4" t="s">
        <v>9</v>
      </c>
      <c r="C1657" s="4"/>
      <c r="D1657" s="4"/>
      <c r="E1657" s="9">
        <v>11</v>
      </c>
      <c r="F1657" s="4" t="s">
        <v>20</v>
      </c>
      <c r="G1657" s="4"/>
      <c r="H1657" s="4" t="s">
        <v>74</v>
      </c>
      <c r="I1657" s="4"/>
      <c r="J1657" s="4"/>
      <c r="K1657" s="9" t="s">
        <v>1533</v>
      </c>
      <c r="L1657" s="10">
        <v>44005</v>
      </c>
      <c r="M1657" s="4"/>
      <c r="N1657" s="1">
        <v>1</v>
      </c>
      <c r="O1657" s="4"/>
    </row>
    <row r="1658" spans="1:15" ht="30" customHeight="1" thickBot="1" x14ac:dyDescent="0.35">
      <c r="A1658" s="8">
        <v>44006.996967592589</v>
      </c>
      <c r="B1658" s="4" t="s">
        <v>9</v>
      </c>
      <c r="C1658" s="4"/>
      <c r="D1658" s="4"/>
      <c r="E1658" s="9">
        <v>48</v>
      </c>
      <c r="F1658" s="4" t="s">
        <v>10</v>
      </c>
      <c r="G1658" s="4" t="s">
        <v>24</v>
      </c>
      <c r="H1658" s="4"/>
      <c r="I1658" s="4"/>
      <c r="J1658" s="4"/>
      <c r="K1658" s="9" t="s">
        <v>1534</v>
      </c>
      <c r="L1658" s="10">
        <v>44005</v>
      </c>
      <c r="M1658" s="4"/>
      <c r="N1658" s="1">
        <v>1</v>
      </c>
      <c r="O1658" s="4"/>
    </row>
    <row r="1659" spans="1:15" ht="30" customHeight="1" thickBot="1" x14ac:dyDescent="0.35">
      <c r="A1659" s="8">
        <v>44006.997442129628</v>
      </c>
      <c r="B1659" s="4" t="s">
        <v>9</v>
      </c>
      <c r="C1659" s="4"/>
      <c r="D1659" s="4"/>
      <c r="E1659" s="9">
        <v>120</v>
      </c>
      <c r="F1659" s="4" t="s">
        <v>20</v>
      </c>
      <c r="G1659" s="4"/>
      <c r="H1659" s="4" t="s">
        <v>30</v>
      </c>
      <c r="I1659" s="4"/>
      <c r="J1659" s="4"/>
      <c r="K1659" s="9" t="s">
        <v>1535</v>
      </c>
      <c r="L1659" s="10">
        <v>44005</v>
      </c>
      <c r="M1659" s="4"/>
      <c r="N1659" s="1">
        <v>1</v>
      </c>
      <c r="O1659" s="4"/>
    </row>
    <row r="1660" spans="1:15" ht="30" customHeight="1" thickBot="1" x14ac:dyDescent="0.35">
      <c r="A1660" s="8">
        <v>44006.997835648152</v>
      </c>
      <c r="B1660" s="4" t="s">
        <v>9</v>
      </c>
      <c r="C1660" s="4"/>
      <c r="D1660" s="4"/>
      <c r="E1660" s="9">
        <v>55</v>
      </c>
      <c r="F1660" s="4" t="s">
        <v>20</v>
      </c>
      <c r="G1660" s="4"/>
      <c r="H1660" s="4" t="s">
        <v>84</v>
      </c>
      <c r="I1660" s="4"/>
      <c r="J1660" s="4"/>
      <c r="K1660" s="9" t="s">
        <v>1536</v>
      </c>
      <c r="L1660" s="10">
        <v>44005</v>
      </c>
      <c r="M1660" s="4"/>
      <c r="N1660" s="1">
        <v>1</v>
      </c>
      <c r="O1660" s="4"/>
    </row>
    <row r="1661" spans="1:15" ht="30" customHeight="1" thickBot="1" x14ac:dyDescent="0.35">
      <c r="A1661" s="8">
        <v>44006.998414351852</v>
      </c>
      <c r="B1661" s="4" t="s">
        <v>9</v>
      </c>
      <c r="C1661" s="4"/>
      <c r="D1661" s="4"/>
      <c r="E1661" s="9">
        <v>69.900000000000006</v>
      </c>
      <c r="F1661" s="4" t="s">
        <v>20</v>
      </c>
      <c r="G1661" s="4"/>
      <c r="H1661" s="4" t="s">
        <v>306</v>
      </c>
      <c r="I1661" s="4"/>
      <c r="J1661" s="4"/>
      <c r="K1661" s="9" t="s">
        <v>1537</v>
      </c>
      <c r="L1661" s="10">
        <v>44002</v>
      </c>
      <c r="M1661" s="4"/>
      <c r="N1661" s="1">
        <v>1</v>
      </c>
      <c r="O1661" s="4"/>
    </row>
    <row r="1662" spans="1:15" ht="30" customHeight="1" thickBot="1" x14ac:dyDescent="0.35">
      <c r="A1662" s="8">
        <v>44008.800057870372</v>
      </c>
      <c r="B1662" s="4" t="s">
        <v>9</v>
      </c>
      <c r="C1662" s="4"/>
      <c r="D1662" s="4"/>
      <c r="E1662" s="9">
        <v>111</v>
      </c>
      <c r="F1662" s="4" t="s">
        <v>14</v>
      </c>
      <c r="G1662" s="4"/>
      <c r="H1662" s="4"/>
      <c r="I1662" s="4" t="s">
        <v>14</v>
      </c>
      <c r="J1662" s="4"/>
      <c r="K1662" s="9" t="s">
        <v>1538</v>
      </c>
      <c r="L1662" s="10">
        <v>44008</v>
      </c>
      <c r="M1662" s="4"/>
      <c r="N1662" s="1">
        <v>1</v>
      </c>
      <c r="O1662" s="4"/>
    </row>
    <row r="1663" spans="1:15" ht="30" customHeight="1" thickBot="1" x14ac:dyDescent="0.35">
      <c r="A1663" s="8">
        <v>44008.800439814811</v>
      </c>
      <c r="B1663" s="4" t="s">
        <v>9</v>
      </c>
      <c r="C1663" s="4"/>
      <c r="D1663" s="4"/>
      <c r="E1663" s="9">
        <v>15</v>
      </c>
      <c r="F1663" s="4" t="s">
        <v>14</v>
      </c>
      <c r="G1663" s="4"/>
      <c r="H1663" s="4"/>
      <c r="I1663" s="4" t="s">
        <v>14</v>
      </c>
      <c r="J1663" s="4"/>
      <c r="K1663" s="9" t="s">
        <v>1539</v>
      </c>
      <c r="L1663" s="10">
        <v>44008</v>
      </c>
      <c r="M1663" s="4"/>
      <c r="N1663" s="1">
        <v>1</v>
      </c>
      <c r="O1663" s="4"/>
    </row>
    <row r="1664" spans="1:15" ht="30" customHeight="1" thickBot="1" x14ac:dyDescent="0.35">
      <c r="A1664" s="8">
        <v>44008.800833333335</v>
      </c>
      <c r="B1664" s="4" t="s">
        <v>9</v>
      </c>
      <c r="C1664" s="4"/>
      <c r="D1664" s="4"/>
      <c r="E1664" s="9">
        <v>46</v>
      </c>
      <c r="F1664" s="4" t="s">
        <v>14</v>
      </c>
      <c r="G1664" s="4"/>
      <c r="H1664" s="4"/>
      <c r="I1664" s="4" t="s">
        <v>14</v>
      </c>
      <c r="J1664" s="4"/>
      <c r="K1664" s="9" t="s">
        <v>1540</v>
      </c>
      <c r="L1664" s="10">
        <v>44008</v>
      </c>
      <c r="M1664" s="4"/>
      <c r="N1664" s="1">
        <v>1</v>
      </c>
      <c r="O1664" s="4"/>
    </row>
    <row r="1665" spans="1:15" ht="30" customHeight="1" thickBot="1" x14ac:dyDescent="0.35">
      <c r="A1665" s="8">
        <v>44008.801412037035</v>
      </c>
      <c r="B1665" s="4" t="s">
        <v>9</v>
      </c>
      <c r="C1665" s="4"/>
      <c r="D1665" s="4"/>
      <c r="E1665" s="9">
        <v>73.5</v>
      </c>
      <c r="F1665" s="4" t="s">
        <v>10</v>
      </c>
      <c r="G1665" s="4" t="s">
        <v>10</v>
      </c>
      <c r="H1665" s="4"/>
      <c r="I1665" s="4"/>
      <c r="J1665" s="4"/>
      <c r="K1665" s="9" t="s">
        <v>1541</v>
      </c>
      <c r="L1665" s="10">
        <v>44007</v>
      </c>
      <c r="M1665" s="4"/>
      <c r="N1665" s="1">
        <v>1</v>
      </c>
      <c r="O1665" s="4"/>
    </row>
    <row r="1666" spans="1:15" ht="30" customHeight="1" thickBot="1" x14ac:dyDescent="0.35">
      <c r="A1666" s="8">
        <v>44008.80195601852</v>
      </c>
      <c r="B1666" s="4" t="s">
        <v>9</v>
      </c>
      <c r="C1666" s="4"/>
      <c r="D1666" s="4"/>
      <c r="E1666" s="9">
        <v>27</v>
      </c>
      <c r="F1666" s="4" t="s">
        <v>14</v>
      </c>
      <c r="G1666" s="4"/>
      <c r="H1666" s="4"/>
      <c r="I1666" s="4" t="s">
        <v>14</v>
      </c>
      <c r="J1666" s="4"/>
      <c r="K1666" s="9" t="s">
        <v>1542</v>
      </c>
      <c r="L1666" s="10">
        <v>43999</v>
      </c>
      <c r="M1666" s="4"/>
      <c r="N1666" s="1">
        <v>1</v>
      </c>
      <c r="O1666" s="4"/>
    </row>
    <row r="1667" spans="1:15" ht="30" customHeight="1" thickBot="1" x14ac:dyDescent="0.35">
      <c r="A1667" s="8">
        <v>44008.872430555559</v>
      </c>
      <c r="B1667" s="4" t="s">
        <v>9</v>
      </c>
      <c r="C1667" s="4"/>
      <c r="D1667" s="4"/>
      <c r="E1667" s="9">
        <v>9.83</v>
      </c>
      <c r="F1667" s="4" t="s">
        <v>20</v>
      </c>
      <c r="G1667" s="4"/>
      <c r="H1667" s="4" t="s">
        <v>306</v>
      </c>
      <c r="I1667" s="4"/>
      <c r="J1667" s="4"/>
      <c r="K1667" s="9" t="s">
        <v>1543</v>
      </c>
      <c r="L1667" s="10">
        <v>44007</v>
      </c>
      <c r="M1667" s="4"/>
      <c r="N1667" s="1">
        <v>1</v>
      </c>
      <c r="O1667" s="4"/>
    </row>
    <row r="1668" spans="1:15" ht="30" customHeight="1" thickBot="1" x14ac:dyDescent="0.35">
      <c r="A1668" s="8">
        <v>44009.025069444448</v>
      </c>
      <c r="B1668" s="4" t="s">
        <v>9</v>
      </c>
      <c r="C1668" s="4"/>
      <c r="D1668" s="4"/>
      <c r="E1668" s="9">
        <v>96.18</v>
      </c>
      <c r="F1668" s="4" t="s">
        <v>14</v>
      </c>
      <c r="G1668" s="4"/>
      <c r="H1668" s="4"/>
      <c r="I1668" s="4" t="s">
        <v>14</v>
      </c>
      <c r="J1668" s="4"/>
      <c r="K1668" s="9" t="s">
        <v>1544</v>
      </c>
      <c r="L1668" s="10">
        <v>44008</v>
      </c>
      <c r="M1668" s="4"/>
      <c r="N1668" s="1">
        <v>1</v>
      </c>
      <c r="O1668" s="4"/>
    </row>
    <row r="1669" spans="1:15" ht="30" customHeight="1" thickBot="1" x14ac:dyDescent="0.35">
      <c r="A1669" s="8">
        <v>44009.025439814817</v>
      </c>
      <c r="B1669" s="4" t="s">
        <v>9</v>
      </c>
      <c r="C1669" s="4"/>
      <c r="D1669" s="4"/>
      <c r="E1669" s="9">
        <v>196.22</v>
      </c>
      <c r="F1669" s="4" t="s">
        <v>14</v>
      </c>
      <c r="G1669" s="4"/>
      <c r="H1669" s="4"/>
      <c r="I1669" s="4" t="s">
        <v>14</v>
      </c>
      <c r="J1669" s="4"/>
      <c r="K1669" s="9" t="s">
        <v>1545</v>
      </c>
      <c r="L1669" s="10">
        <v>44008</v>
      </c>
      <c r="M1669" s="4"/>
      <c r="N1669" s="1">
        <v>1</v>
      </c>
      <c r="O1669" s="4"/>
    </row>
    <row r="1670" spans="1:15" ht="30" customHeight="1" thickBot="1" x14ac:dyDescent="0.35">
      <c r="A1670" s="8">
        <v>44009.738518518519</v>
      </c>
      <c r="B1670" s="4" t="s">
        <v>9</v>
      </c>
      <c r="C1670" s="4"/>
      <c r="D1670" s="4"/>
      <c r="E1670" s="9">
        <v>18.899999999999999</v>
      </c>
      <c r="F1670" s="4" t="s">
        <v>14</v>
      </c>
      <c r="G1670" s="4"/>
      <c r="H1670" s="4"/>
      <c r="I1670" s="4" t="s">
        <v>14</v>
      </c>
      <c r="J1670" s="4"/>
      <c r="K1670" s="9" t="s">
        <v>1546</v>
      </c>
      <c r="L1670" s="10">
        <v>44004</v>
      </c>
      <c r="M1670" s="4"/>
      <c r="N1670" s="1">
        <v>1</v>
      </c>
      <c r="O1670" s="4"/>
    </row>
    <row r="1671" spans="1:15" ht="30" customHeight="1" thickBot="1" x14ac:dyDescent="0.35">
      <c r="A1671" s="8">
        <v>44009.738912037035</v>
      </c>
      <c r="B1671" s="4" t="s">
        <v>9</v>
      </c>
      <c r="C1671" s="4"/>
      <c r="D1671" s="4"/>
      <c r="E1671" s="9">
        <v>137.13999999999999</v>
      </c>
      <c r="F1671" s="4" t="s">
        <v>14</v>
      </c>
      <c r="G1671" s="4"/>
      <c r="H1671" s="4"/>
      <c r="I1671" s="4" t="s">
        <v>14</v>
      </c>
      <c r="J1671" s="4"/>
      <c r="K1671" s="9" t="s">
        <v>1547</v>
      </c>
      <c r="L1671" s="10">
        <v>44004</v>
      </c>
      <c r="M1671" s="4"/>
      <c r="N1671" s="1">
        <v>1</v>
      </c>
      <c r="O1671" s="4"/>
    </row>
    <row r="1672" spans="1:15" ht="30" customHeight="1" thickBot="1" x14ac:dyDescent="0.35">
      <c r="A1672" s="8">
        <v>44011.787824074076</v>
      </c>
      <c r="B1672" s="4" t="s">
        <v>9</v>
      </c>
      <c r="C1672" s="4"/>
      <c r="D1672" s="4"/>
      <c r="E1672" s="9">
        <v>25</v>
      </c>
      <c r="F1672" s="4" t="s">
        <v>20</v>
      </c>
      <c r="G1672" s="4"/>
      <c r="H1672" s="4" t="s">
        <v>306</v>
      </c>
      <c r="I1672" s="4"/>
      <c r="J1672" s="4"/>
      <c r="K1672" s="9" t="s">
        <v>1548</v>
      </c>
      <c r="L1672" s="10">
        <v>44011</v>
      </c>
      <c r="M1672" s="4"/>
      <c r="N1672" s="1">
        <v>1</v>
      </c>
      <c r="O1672" s="4"/>
    </row>
    <row r="1673" spans="1:15" ht="30" customHeight="1" thickBot="1" x14ac:dyDescent="0.35">
      <c r="A1673" s="8">
        <v>44011.788217592592</v>
      </c>
      <c r="B1673" s="4" t="s">
        <v>9</v>
      </c>
      <c r="C1673" s="4"/>
      <c r="D1673" s="4"/>
      <c r="E1673" s="9">
        <v>24.78</v>
      </c>
      <c r="F1673" s="4" t="s">
        <v>10</v>
      </c>
      <c r="G1673" s="4" t="s">
        <v>10</v>
      </c>
      <c r="H1673" s="4"/>
      <c r="I1673" s="4"/>
      <c r="J1673" s="4"/>
      <c r="K1673" s="9" t="s">
        <v>1549</v>
      </c>
      <c r="L1673" s="10">
        <v>44011</v>
      </c>
      <c r="M1673" s="4"/>
      <c r="N1673" s="1">
        <v>1</v>
      </c>
      <c r="O1673" s="4"/>
    </row>
    <row r="1674" spans="1:15" ht="30" customHeight="1" thickBot="1" x14ac:dyDescent="0.35">
      <c r="A1674" s="8">
        <v>44011.788587962961</v>
      </c>
      <c r="B1674" s="4" t="s">
        <v>9</v>
      </c>
      <c r="C1674" s="4"/>
      <c r="D1674" s="4"/>
      <c r="E1674" s="9">
        <v>435</v>
      </c>
      <c r="F1674" s="4" t="s">
        <v>20</v>
      </c>
      <c r="G1674" s="4"/>
      <c r="H1674" s="4" t="s">
        <v>30</v>
      </c>
      <c r="I1674" s="4"/>
      <c r="J1674" s="4"/>
      <c r="K1674" s="9" t="s">
        <v>1550</v>
      </c>
      <c r="L1674" s="10">
        <v>44011</v>
      </c>
      <c r="M1674" s="4"/>
      <c r="N1674" s="1">
        <v>1</v>
      </c>
      <c r="O1674" s="4"/>
    </row>
    <row r="1675" spans="1:15" ht="30" customHeight="1" thickBot="1" x14ac:dyDescent="0.35">
      <c r="A1675" s="8">
        <v>44012.619513888887</v>
      </c>
      <c r="B1675" s="4" t="s">
        <v>9</v>
      </c>
      <c r="C1675" s="4"/>
      <c r="D1675" s="4"/>
      <c r="E1675" s="9">
        <v>30.34</v>
      </c>
      <c r="F1675" s="4" t="s">
        <v>60</v>
      </c>
      <c r="G1675" s="4"/>
      <c r="H1675" s="4"/>
      <c r="I1675" s="4"/>
      <c r="J1675" s="4"/>
      <c r="K1675" s="9" t="s">
        <v>1551</v>
      </c>
      <c r="L1675" s="10">
        <v>44012</v>
      </c>
      <c r="M1675" s="4"/>
      <c r="N1675" s="1">
        <v>1</v>
      </c>
      <c r="O1675" s="4"/>
    </row>
    <row r="1676" spans="1:15" ht="30" customHeight="1" thickBot="1" x14ac:dyDescent="0.35">
      <c r="A1676" s="8">
        <v>44012.620219907411</v>
      </c>
      <c r="B1676" s="4" t="s">
        <v>9</v>
      </c>
      <c r="C1676" s="4"/>
      <c r="D1676" s="4"/>
      <c r="E1676" s="9">
        <v>210</v>
      </c>
      <c r="F1676" s="4" t="s">
        <v>20</v>
      </c>
      <c r="G1676" s="4"/>
      <c r="H1676" s="4" t="s">
        <v>30</v>
      </c>
      <c r="I1676" s="4"/>
      <c r="J1676" s="4"/>
      <c r="K1676" s="9" t="s">
        <v>1552</v>
      </c>
      <c r="L1676" s="10">
        <v>44011</v>
      </c>
      <c r="M1676" s="4"/>
      <c r="N1676" s="1">
        <v>1</v>
      </c>
      <c r="O1676" s="4"/>
    </row>
    <row r="1677" spans="1:15" ht="30" customHeight="1" thickBot="1" x14ac:dyDescent="0.35">
      <c r="A1677" s="8">
        <v>44012.621238425927</v>
      </c>
      <c r="B1677" s="4" t="s">
        <v>9</v>
      </c>
      <c r="C1677" s="4"/>
      <c r="D1677" s="4"/>
      <c r="E1677" s="9">
        <v>31.5</v>
      </c>
      <c r="F1677" s="4" t="s">
        <v>14</v>
      </c>
      <c r="G1677" s="4"/>
      <c r="H1677" s="4"/>
      <c r="I1677" s="4" t="s">
        <v>254</v>
      </c>
      <c r="J1677" s="4"/>
      <c r="K1677" s="9" t="s">
        <v>1553</v>
      </c>
      <c r="L1677" s="10">
        <v>44011</v>
      </c>
      <c r="M1677" s="4"/>
      <c r="N1677" s="1">
        <v>1</v>
      </c>
      <c r="O1677" s="4"/>
    </row>
    <row r="1678" spans="1:15" ht="30" customHeight="1" thickBot="1" x14ac:dyDescent="0.35">
      <c r="A1678" s="8">
        <v>44012.621782407405</v>
      </c>
      <c r="B1678" s="4" t="s">
        <v>9</v>
      </c>
      <c r="C1678" s="4"/>
      <c r="D1678" s="4"/>
      <c r="E1678" s="9">
        <v>105</v>
      </c>
      <c r="F1678" s="4" t="s">
        <v>14</v>
      </c>
      <c r="G1678" s="4"/>
      <c r="H1678" s="4"/>
      <c r="I1678" s="4" t="s">
        <v>14</v>
      </c>
      <c r="J1678" s="4"/>
      <c r="K1678" s="9" t="s">
        <v>1554</v>
      </c>
      <c r="L1678" s="10">
        <v>44011</v>
      </c>
      <c r="M1678" s="4"/>
      <c r="N1678" s="1">
        <v>1</v>
      </c>
      <c r="O1678" s="4"/>
    </row>
    <row r="1679" spans="1:15" ht="30" customHeight="1" thickBot="1" x14ac:dyDescent="0.35">
      <c r="A1679" s="8">
        <v>44012.640081018515</v>
      </c>
      <c r="B1679" s="4" t="s">
        <v>9</v>
      </c>
      <c r="C1679" s="4"/>
      <c r="D1679" s="4"/>
      <c r="E1679" s="9">
        <v>14</v>
      </c>
      <c r="F1679" s="4" t="s">
        <v>10</v>
      </c>
      <c r="G1679" s="4" t="s">
        <v>10</v>
      </c>
      <c r="H1679" s="4"/>
      <c r="I1679" s="4"/>
      <c r="J1679" s="4"/>
      <c r="K1679" s="9" t="s">
        <v>1241</v>
      </c>
      <c r="L1679" s="10">
        <v>44009</v>
      </c>
      <c r="M1679" s="4"/>
      <c r="N1679" s="1">
        <v>1</v>
      </c>
      <c r="O1679" s="4"/>
    </row>
    <row r="1680" spans="1:15" ht="30" customHeight="1" thickBot="1" x14ac:dyDescent="0.35">
      <c r="A1680" s="8">
        <v>44012.6403125</v>
      </c>
      <c r="B1680" s="4" t="s">
        <v>9</v>
      </c>
      <c r="C1680" s="4"/>
      <c r="D1680" s="4"/>
      <c r="E1680" s="9">
        <v>7</v>
      </c>
      <c r="F1680" s="4" t="s">
        <v>14</v>
      </c>
      <c r="G1680" s="4"/>
      <c r="H1680" s="4"/>
      <c r="I1680" s="4" t="s">
        <v>14</v>
      </c>
      <c r="J1680" s="4"/>
      <c r="K1680" s="4" t="s">
        <v>1315</v>
      </c>
      <c r="L1680" s="10">
        <v>44009</v>
      </c>
      <c r="M1680" s="4"/>
      <c r="N1680" s="1">
        <v>1</v>
      </c>
      <c r="O1680" s="4"/>
    </row>
    <row r="1681" spans="1:15" ht="30" customHeight="1" thickBot="1" x14ac:dyDescent="0.35">
      <c r="A1681" s="8">
        <v>44012.640520833331</v>
      </c>
      <c r="B1681" s="4" t="s">
        <v>9</v>
      </c>
      <c r="C1681" s="4"/>
      <c r="D1681" s="4"/>
      <c r="E1681" s="9">
        <v>32</v>
      </c>
      <c r="F1681" s="4" t="s">
        <v>20</v>
      </c>
      <c r="G1681" s="4"/>
      <c r="H1681" s="4" t="s">
        <v>45</v>
      </c>
      <c r="I1681" s="4"/>
      <c r="J1681" s="4"/>
      <c r="K1681" s="9" t="s">
        <v>1555</v>
      </c>
      <c r="L1681" s="10">
        <v>44012</v>
      </c>
      <c r="M1681" s="4"/>
      <c r="N1681" s="1">
        <v>1</v>
      </c>
      <c r="O1681" s="4"/>
    </row>
    <row r="1682" spans="1:15" ht="30" customHeight="1" thickBot="1" x14ac:dyDescent="0.35">
      <c r="A1682" s="8">
        <v>44012.641342592593</v>
      </c>
      <c r="B1682" s="4" t="s">
        <v>9</v>
      </c>
      <c r="C1682" s="4"/>
      <c r="D1682" s="4"/>
      <c r="E1682" s="9">
        <v>1000</v>
      </c>
      <c r="F1682" s="4" t="s">
        <v>60</v>
      </c>
      <c r="G1682" s="4"/>
      <c r="H1682" s="4"/>
      <c r="I1682" s="4"/>
      <c r="J1682" s="4"/>
      <c r="K1682" s="9" t="s">
        <v>1556</v>
      </c>
      <c r="L1682" s="10">
        <v>44013</v>
      </c>
      <c r="M1682" s="4"/>
      <c r="N1682" s="1">
        <v>1</v>
      </c>
      <c r="O1682" s="4"/>
    </row>
    <row r="1683" spans="1:15" ht="30" customHeight="1" thickBot="1" x14ac:dyDescent="0.35">
      <c r="A1683" s="8">
        <v>44012.641921296294</v>
      </c>
      <c r="B1683" s="4" t="s">
        <v>9</v>
      </c>
      <c r="C1683" s="4"/>
      <c r="D1683" s="4"/>
      <c r="E1683" s="9">
        <v>7.5</v>
      </c>
      <c r="F1683" s="4" t="s">
        <v>20</v>
      </c>
      <c r="G1683" s="4"/>
      <c r="H1683" s="4" t="s">
        <v>74</v>
      </c>
      <c r="I1683" s="4"/>
      <c r="J1683" s="4"/>
      <c r="K1683" s="9" t="s">
        <v>1557</v>
      </c>
      <c r="L1683" s="10">
        <v>44012</v>
      </c>
      <c r="M1683" s="4"/>
      <c r="N1683" s="1">
        <v>1</v>
      </c>
      <c r="O1683" s="4"/>
    </row>
    <row r="1684" spans="1:15" ht="30" customHeight="1" thickBot="1" x14ac:dyDescent="0.35">
      <c r="A1684" s="8">
        <v>44012.64230324074</v>
      </c>
      <c r="B1684" s="4" t="s">
        <v>9</v>
      </c>
      <c r="C1684" s="4"/>
      <c r="D1684" s="4"/>
      <c r="E1684" s="9">
        <v>51.48</v>
      </c>
      <c r="F1684" s="4" t="s">
        <v>10</v>
      </c>
      <c r="G1684" s="4" t="s">
        <v>10</v>
      </c>
      <c r="H1684" s="4"/>
      <c r="I1684" s="4"/>
      <c r="J1684" s="4"/>
      <c r="K1684" s="9" t="s">
        <v>1558</v>
      </c>
      <c r="L1684" s="10">
        <v>44010</v>
      </c>
      <c r="M1684" s="4"/>
      <c r="N1684" s="1">
        <v>1</v>
      </c>
      <c r="O1684" s="4"/>
    </row>
    <row r="1685" spans="1:15" ht="30" customHeight="1" thickBot="1" x14ac:dyDescent="0.35">
      <c r="A1685" s="8">
        <v>44012.770277777781</v>
      </c>
      <c r="B1685" s="4" t="s">
        <v>9</v>
      </c>
      <c r="C1685" s="4"/>
      <c r="D1685" s="4"/>
      <c r="E1685" s="9">
        <v>59</v>
      </c>
      <c r="F1685" s="4" t="s">
        <v>20</v>
      </c>
      <c r="G1685" s="4"/>
      <c r="H1685" s="4" t="s">
        <v>22</v>
      </c>
      <c r="I1685" s="4"/>
      <c r="J1685" s="4"/>
      <c r="K1685" s="9" t="s">
        <v>1559</v>
      </c>
      <c r="L1685" s="10">
        <v>44010</v>
      </c>
      <c r="M1685" s="4"/>
      <c r="N1685" s="1">
        <v>1</v>
      </c>
      <c r="O1685" s="4"/>
    </row>
    <row r="1686" spans="1:15" ht="30" customHeight="1" thickBot="1" x14ac:dyDescent="0.35">
      <c r="A1686" s="8">
        <v>44012.770902777775</v>
      </c>
      <c r="B1686" s="4" t="s">
        <v>9</v>
      </c>
      <c r="C1686" s="4"/>
      <c r="D1686" s="4"/>
      <c r="E1686" s="9">
        <v>25</v>
      </c>
      <c r="F1686" s="4" t="s">
        <v>20</v>
      </c>
      <c r="G1686" s="4"/>
      <c r="H1686" s="4" t="s">
        <v>127</v>
      </c>
      <c r="I1686" s="4"/>
      <c r="J1686" s="4"/>
      <c r="K1686" s="9" t="s">
        <v>1560</v>
      </c>
      <c r="L1686" s="10">
        <v>44010</v>
      </c>
      <c r="M1686" s="4"/>
      <c r="N1686" s="1">
        <v>1</v>
      </c>
      <c r="O1686" s="4"/>
    </row>
    <row r="1687" spans="1:15" ht="30" customHeight="1" thickBot="1" x14ac:dyDescent="0.35">
      <c r="A1687" s="8">
        <v>44012.771273148152</v>
      </c>
      <c r="B1687" s="4" t="s">
        <v>9</v>
      </c>
      <c r="C1687" s="4"/>
      <c r="D1687" s="4"/>
      <c r="E1687" s="9">
        <v>21.85</v>
      </c>
      <c r="F1687" s="4" t="s">
        <v>10</v>
      </c>
      <c r="G1687" s="4" t="s">
        <v>10</v>
      </c>
      <c r="H1687" s="4"/>
      <c r="I1687" s="4"/>
      <c r="J1687" s="4"/>
      <c r="K1687" s="9" t="s">
        <v>1561</v>
      </c>
      <c r="L1687" s="10">
        <v>44012</v>
      </c>
      <c r="M1687" s="4"/>
      <c r="N1687" s="1">
        <v>1</v>
      </c>
      <c r="O1687" s="4"/>
    </row>
    <row r="1688" spans="1:15" ht="30" customHeight="1" thickBot="1" x14ac:dyDescent="0.35">
      <c r="A1688" s="8">
        <v>44012.771597222221</v>
      </c>
      <c r="B1688" s="4" t="s">
        <v>9</v>
      </c>
      <c r="C1688" s="4"/>
      <c r="D1688" s="4"/>
      <c r="E1688" s="9">
        <v>12.1</v>
      </c>
      <c r="F1688" s="4" t="s">
        <v>14</v>
      </c>
      <c r="G1688" s="4"/>
      <c r="H1688" s="4"/>
      <c r="I1688" s="4" t="s">
        <v>14</v>
      </c>
      <c r="J1688" s="4"/>
      <c r="K1688" s="9" t="s">
        <v>1562</v>
      </c>
      <c r="L1688" s="10">
        <v>44010</v>
      </c>
      <c r="M1688" s="4"/>
      <c r="N1688" s="1">
        <v>1</v>
      </c>
      <c r="O1688" s="4"/>
    </row>
    <row r="1689" spans="1:15" ht="30" customHeight="1" thickBot="1" x14ac:dyDescent="0.35">
      <c r="A1689" s="8">
        <v>44012.772314814814</v>
      </c>
      <c r="B1689" s="4" t="s">
        <v>9</v>
      </c>
      <c r="C1689" s="4"/>
      <c r="D1689" s="4"/>
      <c r="E1689" s="9">
        <v>20</v>
      </c>
      <c r="F1689" s="4" t="s">
        <v>20</v>
      </c>
      <c r="G1689" s="4"/>
      <c r="H1689" s="4" t="s">
        <v>22</v>
      </c>
      <c r="I1689" s="4"/>
      <c r="J1689" s="4"/>
      <c r="K1689" s="9" t="s">
        <v>1563</v>
      </c>
      <c r="L1689" s="10">
        <v>44008</v>
      </c>
      <c r="M1689" s="4"/>
      <c r="N1689" s="1">
        <v>1</v>
      </c>
      <c r="O1689" s="4"/>
    </row>
    <row r="1690" spans="1:15" ht="30" customHeight="1" thickBot="1" x14ac:dyDescent="0.35">
      <c r="A1690" s="8">
        <v>44012.773634259262</v>
      </c>
      <c r="B1690" s="4" t="s">
        <v>9</v>
      </c>
      <c r="C1690" s="4"/>
      <c r="D1690" s="4"/>
      <c r="E1690" s="9">
        <v>38.25</v>
      </c>
      <c r="F1690" s="4" t="s">
        <v>10</v>
      </c>
      <c r="G1690" s="4"/>
      <c r="H1690" s="4"/>
      <c r="I1690" s="4" t="s">
        <v>10</v>
      </c>
      <c r="J1690" s="4"/>
      <c r="K1690" s="9" t="s">
        <v>1564</v>
      </c>
      <c r="L1690" s="10">
        <v>44009</v>
      </c>
      <c r="M1690" s="4"/>
      <c r="N1690" s="1">
        <v>1</v>
      </c>
      <c r="O1690" s="4"/>
    </row>
    <row r="1691" spans="1:15" ht="30" customHeight="1" thickBot="1" x14ac:dyDescent="0.35">
      <c r="A1691" s="8">
        <v>44012.77449074074</v>
      </c>
      <c r="B1691" s="4" t="s">
        <v>9</v>
      </c>
      <c r="C1691" s="4"/>
      <c r="D1691" s="4"/>
      <c r="E1691" s="9">
        <v>48.95</v>
      </c>
      <c r="F1691" s="4" t="s">
        <v>20</v>
      </c>
      <c r="G1691" s="4"/>
      <c r="H1691" s="4" t="s">
        <v>306</v>
      </c>
      <c r="I1691" s="4"/>
      <c r="J1691" s="4"/>
      <c r="K1691" s="9" t="s">
        <v>1565</v>
      </c>
      <c r="L1691" s="10">
        <v>44009</v>
      </c>
      <c r="M1691" s="4"/>
      <c r="N1691" s="1">
        <v>1</v>
      </c>
      <c r="O1691" s="4"/>
    </row>
    <row r="1692" spans="1:15" ht="30" customHeight="1" thickBot="1" x14ac:dyDescent="0.35">
      <c r="A1692" s="8">
        <v>44012.774884259263</v>
      </c>
      <c r="B1692" s="4" t="s">
        <v>9</v>
      </c>
      <c r="C1692" s="4"/>
      <c r="D1692" s="4"/>
      <c r="E1692" s="9">
        <v>285.14999999999998</v>
      </c>
      <c r="F1692" s="4" t="s">
        <v>10</v>
      </c>
      <c r="G1692" s="4" t="s">
        <v>10</v>
      </c>
      <c r="H1692" s="4"/>
      <c r="I1692" s="4"/>
      <c r="J1692" s="4"/>
      <c r="K1692" s="9" t="s">
        <v>1566</v>
      </c>
      <c r="L1692" s="10">
        <v>44010</v>
      </c>
      <c r="M1692" s="4"/>
      <c r="N1692" s="1">
        <v>1</v>
      </c>
      <c r="O1692" s="4"/>
    </row>
    <row r="1693" spans="1:15" ht="30" customHeight="1" thickBot="1" x14ac:dyDescent="0.35">
      <c r="A1693" s="8">
        <v>44012.775347222225</v>
      </c>
      <c r="B1693" s="4" t="s">
        <v>9</v>
      </c>
      <c r="C1693" s="4"/>
      <c r="D1693" s="4"/>
      <c r="E1693" s="9">
        <v>28.75</v>
      </c>
      <c r="F1693" s="4" t="s">
        <v>20</v>
      </c>
      <c r="G1693" s="4"/>
      <c r="H1693" s="4" t="s">
        <v>74</v>
      </c>
      <c r="I1693" s="4"/>
      <c r="J1693" s="4"/>
      <c r="K1693" s="9" t="s">
        <v>1567</v>
      </c>
      <c r="L1693" s="10">
        <v>44010</v>
      </c>
      <c r="M1693" s="4"/>
      <c r="N1693" s="1">
        <v>1</v>
      </c>
      <c r="O1693" s="4"/>
    </row>
    <row r="1694" spans="1:15" ht="30" customHeight="1" thickBot="1" x14ac:dyDescent="0.35">
      <c r="A1694" s="8">
        <v>44012.779340277775</v>
      </c>
      <c r="B1694" s="4" t="s">
        <v>9</v>
      </c>
      <c r="C1694" s="4"/>
      <c r="D1694" s="4"/>
      <c r="E1694" s="9">
        <v>11</v>
      </c>
      <c r="F1694" s="4" t="s">
        <v>20</v>
      </c>
      <c r="G1694" s="4"/>
      <c r="H1694" s="4" t="s">
        <v>84</v>
      </c>
      <c r="I1694" s="4"/>
      <c r="J1694" s="4"/>
      <c r="K1694" s="9" t="s">
        <v>1568</v>
      </c>
      <c r="L1694" s="10">
        <v>44011</v>
      </c>
      <c r="M1694" s="4"/>
      <c r="N1694" s="1">
        <v>1</v>
      </c>
      <c r="O1694" s="4"/>
    </row>
    <row r="1695" spans="1:15" ht="30" customHeight="1" thickBot="1" x14ac:dyDescent="0.35">
      <c r="A1695" s="8">
        <v>44012.780393518522</v>
      </c>
      <c r="B1695" s="4" t="s">
        <v>9</v>
      </c>
      <c r="C1695" s="4"/>
      <c r="D1695" s="4"/>
      <c r="E1695" s="9">
        <v>577.5</v>
      </c>
      <c r="F1695" s="4" t="s">
        <v>114</v>
      </c>
      <c r="G1695" s="4"/>
      <c r="H1695" s="4"/>
      <c r="I1695" s="4"/>
      <c r="J1695" s="4" t="s">
        <v>30</v>
      </c>
      <c r="K1695" s="9" t="s">
        <v>1569</v>
      </c>
      <c r="L1695" s="10">
        <v>44013</v>
      </c>
      <c r="M1695" s="4"/>
      <c r="N1695" s="1">
        <v>1</v>
      </c>
      <c r="O1695" s="4"/>
    </row>
    <row r="1696" spans="1:15" ht="30" customHeight="1" thickBot="1" x14ac:dyDescent="0.35">
      <c r="A1696" s="8">
        <v>44012.781122685185</v>
      </c>
      <c r="B1696" s="4" t="s">
        <v>9</v>
      </c>
      <c r="C1696" s="4"/>
      <c r="D1696" s="4"/>
      <c r="E1696" s="9">
        <v>23</v>
      </c>
      <c r="F1696" s="4" t="s">
        <v>10</v>
      </c>
      <c r="G1696" s="4" t="s">
        <v>10</v>
      </c>
      <c r="H1696" s="4"/>
      <c r="I1696" s="4"/>
      <c r="J1696" s="4"/>
      <c r="K1696" s="9" t="s">
        <v>1570</v>
      </c>
      <c r="L1696" s="10">
        <v>44010</v>
      </c>
      <c r="M1696" s="4"/>
      <c r="N1696" s="1">
        <v>1</v>
      </c>
      <c r="O1696" s="4"/>
    </row>
    <row r="1697" spans="1:15" ht="30" customHeight="1" thickBot="1" x14ac:dyDescent="0.35">
      <c r="A1697" s="8">
        <v>44012.782094907408</v>
      </c>
      <c r="B1697" s="4" t="s">
        <v>9</v>
      </c>
      <c r="C1697" s="4"/>
      <c r="D1697" s="4"/>
      <c r="E1697" s="9">
        <v>26</v>
      </c>
      <c r="F1697" s="4" t="s">
        <v>14</v>
      </c>
      <c r="G1697" s="4"/>
      <c r="H1697" s="4"/>
      <c r="I1697" s="4" t="s">
        <v>14</v>
      </c>
      <c r="J1697" s="4"/>
      <c r="K1697" s="9" t="s">
        <v>1571</v>
      </c>
      <c r="L1697" s="10">
        <v>44009</v>
      </c>
      <c r="M1697" s="4"/>
      <c r="N1697" s="1">
        <v>1</v>
      </c>
      <c r="O1697" s="4"/>
    </row>
    <row r="1698" spans="1:15" ht="30" customHeight="1" thickBot="1" x14ac:dyDescent="0.35">
      <c r="A1698" s="8">
        <v>44012.784178240741</v>
      </c>
      <c r="B1698" s="4" t="s">
        <v>9</v>
      </c>
      <c r="C1698" s="4"/>
      <c r="D1698" s="4"/>
      <c r="E1698" s="9">
        <v>43</v>
      </c>
      <c r="F1698" s="4" t="s">
        <v>14</v>
      </c>
      <c r="G1698" s="4"/>
      <c r="H1698" s="4"/>
      <c r="I1698" s="4" t="s">
        <v>14</v>
      </c>
      <c r="J1698" s="4"/>
      <c r="K1698" s="9" t="s">
        <v>1572</v>
      </c>
      <c r="L1698" s="10">
        <v>43995</v>
      </c>
      <c r="M1698" s="4"/>
      <c r="N1698" s="1">
        <v>1</v>
      </c>
      <c r="O1698" s="4"/>
    </row>
    <row r="1699" spans="1:15" ht="30" customHeight="1" thickBot="1" x14ac:dyDescent="0.35">
      <c r="A1699" s="8">
        <v>44012.805219907408</v>
      </c>
      <c r="B1699" s="4" t="s">
        <v>9</v>
      </c>
      <c r="C1699" s="4"/>
      <c r="D1699" s="4"/>
      <c r="E1699" s="9">
        <v>14</v>
      </c>
      <c r="F1699" s="4" t="s">
        <v>20</v>
      </c>
      <c r="G1699" s="4"/>
      <c r="H1699" s="4" t="s">
        <v>74</v>
      </c>
      <c r="I1699" s="4"/>
      <c r="J1699" s="4"/>
      <c r="K1699" s="9" t="s">
        <v>1573</v>
      </c>
      <c r="L1699" s="10">
        <v>44003</v>
      </c>
      <c r="M1699" s="4"/>
      <c r="N1699" s="1">
        <v>1</v>
      </c>
      <c r="O1699" s="4"/>
    </row>
    <row r="1700" spans="1:15" ht="30" customHeight="1" thickBot="1" x14ac:dyDescent="0.35">
      <c r="A1700" s="8">
        <v>44012.805671296293</v>
      </c>
      <c r="B1700" s="4" t="s">
        <v>9</v>
      </c>
      <c r="C1700" s="4"/>
      <c r="D1700" s="4"/>
      <c r="E1700" s="9">
        <v>50</v>
      </c>
      <c r="F1700" s="4" t="s">
        <v>20</v>
      </c>
      <c r="G1700" s="4"/>
      <c r="H1700" s="4" t="s">
        <v>22</v>
      </c>
      <c r="I1700" s="4"/>
      <c r="J1700" s="4"/>
      <c r="K1700" s="12" t="s">
        <v>1574</v>
      </c>
      <c r="L1700" s="10">
        <v>44003</v>
      </c>
      <c r="M1700" s="4"/>
      <c r="N1700" s="1">
        <v>1</v>
      </c>
      <c r="O1700" s="4"/>
    </row>
    <row r="1701" spans="1:15" ht="30" customHeight="1" thickBot="1" x14ac:dyDescent="0.35">
      <c r="A1701" s="8">
        <v>44012.806909722225</v>
      </c>
      <c r="B1701" s="4" t="s">
        <v>9</v>
      </c>
      <c r="C1701" s="4"/>
      <c r="D1701" s="4"/>
      <c r="E1701" s="9">
        <v>8.4</v>
      </c>
      <c r="F1701" s="4" t="s">
        <v>14</v>
      </c>
      <c r="G1701" s="4"/>
      <c r="H1701" s="4"/>
      <c r="I1701" s="4" t="s">
        <v>14</v>
      </c>
      <c r="J1701" s="4"/>
      <c r="K1701" s="9" t="s">
        <v>1575</v>
      </c>
      <c r="L1701" s="10">
        <v>44003</v>
      </c>
      <c r="M1701" s="4"/>
      <c r="N1701" s="1">
        <v>1</v>
      </c>
      <c r="O1701" s="4"/>
    </row>
    <row r="1702" spans="1:15" ht="30" customHeight="1" thickBot="1" x14ac:dyDescent="0.35">
      <c r="A1702" s="8">
        <v>44012.808668981481</v>
      </c>
      <c r="B1702" s="4" t="s">
        <v>9</v>
      </c>
      <c r="C1702" s="4"/>
      <c r="D1702" s="4"/>
      <c r="E1702" s="9">
        <v>100</v>
      </c>
      <c r="F1702" s="4" t="s">
        <v>10</v>
      </c>
      <c r="G1702" s="4" t="s">
        <v>24</v>
      </c>
      <c r="H1702" s="4"/>
      <c r="I1702" s="4"/>
      <c r="J1702" s="4"/>
      <c r="K1702" s="4" t="s">
        <v>99</v>
      </c>
      <c r="L1702" s="10">
        <v>44012</v>
      </c>
      <c r="M1702" s="4"/>
      <c r="N1702" s="1">
        <v>119</v>
      </c>
      <c r="O1702" s="4"/>
    </row>
    <row r="1703" spans="1:15" ht="30" customHeight="1" thickBot="1" x14ac:dyDescent="0.35">
      <c r="A1703" s="8">
        <v>44012.809479166666</v>
      </c>
      <c r="B1703" s="4" t="s">
        <v>9</v>
      </c>
      <c r="C1703" s="4"/>
      <c r="D1703" s="4"/>
      <c r="E1703" s="9">
        <v>550</v>
      </c>
      <c r="F1703" s="4" t="s">
        <v>10</v>
      </c>
      <c r="G1703" s="4" t="s">
        <v>10</v>
      </c>
      <c r="H1703" s="4"/>
      <c r="I1703" s="4"/>
      <c r="J1703" s="4"/>
      <c r="K1703" s="9" t="s">
        <v>1576</v>
      </c>
      <c r="L1703" s="10">
        <v>44011</v>
      </c>
      <c r="M1703" s="4"/>
      <c r="N1703" s="1">
        <v>1</v>
      </c>
      <c r="O1703" s="4"/>
    </row>
    <row r="1704" spans="1:15" ht="30" customHeight="1" thickBot="1" x14ac:dyDescent="0.35">
      <c r="A1704" s="8">
        <v>44012.809756944444</v>
      </c>
      <c r="B1704" s="4" t="s">
        <v>9</v>
      </c>
      <c r="C1704" s="4"/>
      <c r="D1704" s="4"/>
      <c r="E1704" s="9">
        <v>300</v>
      </c>
      <c r="F1704" s="4" t="s">
        <v>10</v>
      </c>
      <c r="G1704" s="4" t="s">
        <v>10</v>
      </c>
      <c r="H1704" s="4"/>
      <c r="I1704" s="4"/>
      <c r="J1704" s="4"/>
      <c r="K1704" s="4" t="s">
        <v>99</v>
      </c>
      <c r="L1704" s="10">
        <v>44010</v>
      </c>
      <c r="M1704" s="4"/>
      <c r="N1704" s="1">
        <v>119</v>
      </c>
      <c r="O1704" s="4"/>
    </row>
    <row r="1705" spans="1:15" ht="30" customHeight="1" thickBot="1" x14ac:dyDescent="0.35">
      <c r="A1705" s="8">
        <v>44012.810300925928</v>
      </c>
      <c r="B1705" s="4" t="s">
        <v>9</v>
      </c>
      <c r="C1705" s="4"/>
      <c r="D1705" s="4"/>
      <c r="E1705" s="9">
        <v>200</v>
      </c>
      <c r="F1705" s="4" t="s">
        <v>20</v>
      </c>
      <c r="G1705" s="4"/>
      <c r="H1705" s="4" t="s">
        <v>30</v>
      </c>
      <c r="I1705" s="4"/>
      <c r="J1705" s="4"/>
      <c r="K1705" s="9" t="s">
        <v>1259</v>
      </c>
      <c r="L1705" s="10">
        <v>44013</v>
      </c>
      <c r="M1705" s="4"/>
      <c r="N1705" s="1">
        <v>2</v>
      </c>
      <c r="O1705" s="4"/>
    </row>
    <row r="1706" spans="1:15" ht="30" customHeight="1" thickBot="1" x14ac:dyDescent="0.35">
      <c r="A1706" s="8">
        <v>44012.821597222224</v>
      </c>
      <c r="B1706" s="4" t="s">
        <v>9</v>
      </c>
      <c r="C1706" s="4"/>
      <c r="D1706" s="4"/>
      <c r="E1706" s="9">
        <v>30</v>
      </c>
      <c r="F1706" s="4" t="s">
        <v>10</v>
      </c>
      <c r="G1706" s="4" t="s">
        <v>24</v>
      </c>
      <c r="H1706" s="4"/>
      <c r="I1706" s="4"/>
      <c r="J1706" s="4"/>
      <c r="K1706" s="9" t="s">
        <v>1577</v>
      </c>
      <c r="L1706" s="10">
        <v>44003</v>
      </c>
      <c r="M1706" s="4"/>
      <c r="N1706" s="1">
        <v>1</v>
      </c>
      <c r="O1706" s="4"/>
    </row>
    <row r="1707" spans="1:15" ht="30" customHeight="1" thickBot="1" x14ac:dyDescent="0.35">
      <c r="A1707" s="8">
        <v>44012.822291666664</v>
      </c>
      <c r="B1707" s="4" t="s">
        <v>9</v>
      </c>
      <c r="C1707" s="4"/>
      <c r="D1707" s="4"/>
      <c r="E1707" s="9">
        <v>8</v>
      </c>
      <c r="F1707" s="4" t="s">
        <v>20</v>
      </c>
      <c r="G1707" s="4"/>
      <c r="H1707" s="4" t="s">
        <v>84</v>
      </c>
      <c r="I1707" s="4"/>
      <c r="J1707" s="4"/>
      <c r="K1707" s="9" t="s">
        <v>1578</v>
      </c>
      <c r="L1707" s="10">
        <v>44003</v>
      </c>
      <c r="M1707" s="4"/>
      <c r="N1707" s="1">
        <v>1</v>
      </c>
      <c r="O1707" s="4"/>
    </row>
    <row r="1708" spans="1:15" ht="30" customHeight="1" thickBot="1" x14ac:dyDescent="0.35">
      <c r="A1708" s="8">
        <v>44012.822731481479</v>
      </c>
      <c r="B1708" s="4" t="s">
        <v>9</v>
      </c>
      <c r="C1708" s="4"/>
      <c r="D1708" s="4"/>
      <c r="E1708" s="9">
        <v>12</v>
      </c>
      <c r="F1708" s="4" t="s">
        <v>20</v>
      </c>
      <c r="G1708" s="4"/>
      <c r="H1708" s="4" t="s">
        <v>84</v>
      </c>
      <c r="I1708" s="4"/>
      <c r="J1708" s="4"/>
      <c r="K1708" s="9" t="s">
        <v>1579</v>
      </c>
      <c r="L1708" s="10">
        <v>44003</v>
      </c>
      <c r="M1708" s="4"/>
      <c r="N1708" s="1">
        <v>1</v>
      </c>
      <c r="O1708" s="4"/>
    </row>
    <row r="1709" spans="1:15" ht="30" customHeight="1" thickBot="1" x14ac:dyDescent="0.35">
      <c r="A1709" s="8">
        <v>44012.823993055557</v>
      </c>
      <c r="B1709" s="4" t="s">
        <v>9</v>
      </c>
      <c r="C1709" s="4"/>
      <c r="D1709" s="4"/>
      <c r="E1709" s="9">
        <v>42</v>
      </c>
      <c r="F1709" s="4" t="s">
        <v>14</v>
      </c>
      <c r="G1709" s="4"/>
      <c r="H1709" s="4"/>
      <c r="I1709" s="4" t="s">
        <v>14</v>
      </c>
      <c r="J1709" s="4"/>
      <c r="K1709" s="9" t="s">
        <v>1580</v>
      </c>
      <c r="L1709" s="10">
        <v>44003</v>
      </c>
      <c r="M1709" s="4"/>
      <c r="N1709" s="1">
        <v>1</v>
      </c>
      <c r="O1709" s="4"/>
    </row>
    <row r="1710" spans="1:15" ht="30" customHeight="1" thickBot="1" x14ac:dyDescent="0.35">
      <c r="A1710" s="8">
        <v>44012.824525462966</v>
      </c>
      <c r="B1710" s="4" t="s">
        <v>9</v>
      </c>
      <c r="C1710" s="4"/>
      <c r="D1710" s="4"/>
      <c r="E1710" s="9">
        <v>13</v>
      </c>
      <c r="F1710" s="4" t="s">
        <v>20</v>
      </c>
      <c r="G1710" s="4"/>
      <c r="H1710" s="4" t="s">
        <v>74</v>
      </c>
      <c r="I1710" s="4"/>
      <c r="J1710" s="4"/>
      <c r="K1710" s="9" t="s">
        <v>1581</v>
      </c>
      <c r="L1710" s="10">
        <v>44004</v>
      </c>
      <c r="M1710" s="4"/>
      <c r="N1710" s="1">
        <v>1</v>
      </c>
      <c r="O1710" s="4"/>
    </row>
    <row r="1711" spans="1:15" ht="30" customHeight="1" thickBot="1" x14ac:dyDescent="0.35">
      <c r="A1711" s="8">
        <v>44012.824999999997</v>
      </c>
      <c r="B1711" s="4" t="s">
        <v>9</v>
      </c>
      <c r="C1711" s="4"/>
      <c r="D1711" s="4"/>
      <c r="E1711" s="9">
        <v>43.93</v>
      </c>
      <c r="F1711" s="4" t="s">
        <v>14</v>
      </c>
      <c r="G1711" s="4"/>
      <c r="H1711" s="4"/>
      <c r="I1711" s="4" t="s">
        <v>14</v>
      </c>
      <c r="J1711" s="4"/>
      <c r="K1711" s="9" t="s">
        <v>1582</v>
      </c>
      <c r="L1711" s="10">
        <v>43997</v>
      </c>
      <c r="M1711" s="4"/>
      <c r="N1711" s="1">
        <v>1</v>
      </c>
      <c r="O1711" s="4"/>
    </row>
    <row r="1712" spans="1:15" ht="30" customHeight="1" thickBot="1" x14ac:dyDescent="0.35">
      <c r="A1712" s="8">
        <v>44012.825648148151</v>
      </c>
      <c r="B1712" s="4" t="s">
        <v>9</v>
      </c>
      <c r="C1712" s="4"/>
      <c r="D1712" s="4"/>
      <c r="E1712" s="9">
        <v>26</v>
      </c>
      <c r="F1712" s="4" t="s">
        <v>14</v>
      </c>
      <c r="G1712" s="4"/>
      <c r="H1712" s="4"/>
      <c r="I1712" s="4" t="s">
        <v>14</v>
      </c>
      <c r="J1712" s="4"/>
      <c r="K1712" s="9" t="s">
        <v>1583</v>
      </c>
      <c r="L1712" s="10">
        <v>43997</v>
      </c>
      <c r="M1712" s="4"/>
      <c r="N1712" s="1">
        <v>1</v>
      </c>
      <c r="O1712" s="4"/>
    </row>
    <row r="1713" spans="1:15" ht="30" customHeight="1" thickBot="1" x14ac:dyDescent="0.35">
      <c r="A1713" s="8">
        <v>44012.825995370367</v>
      </c>
      <c r="B1713" s="4" t="s">
        <v>9</v>
      </c>
      <c r="C1713" s="4"/>
      <c r="D1713" s="4"/>
      <c r="E1713" s="9">
        <v>39</v>
      </c>
      <c r="F1713" s="4" t="s">
        <v>14</v>
      </c>
      <c r="G1713" s="4"/>
      <c r="H1713" s="4"/>
      <c r="I1713" s="4" t="s">
        <v>14</v>
      </c>
      <c r="J1713" s="4"/>
      <c r="K1713" s="9" t="s">
        <v>1584</v>
      </c>
      <c r="L1713" s="10">
        <v>43995</v>
      </c>
      <c r="M1713" s="4"/>
      <c r="N1713" s="1">
        <v>1</v>
      </c>
      <c r="O1713" s="4"/>
    </row>
    <row r="1714" spans="1:15" ht="30" customHeight="1" thickBot="1" x14ac:dyDescent="0.35">
      <c r="A1714" s="8">
        <v>44012.826574074075</v>
      </c>
      <c r="B1714" s="4" t="s">
        <v>9</v>
      </c>
      <c r="C1714" s="4"/>
      <c r="D1714" s="4"/>
      <c r="E1714" s="9">
        <v>99</v>
      </c>
      <c r="F1714" s="4" t="s">
        <v>14</v>
      </c>
      <c r="G1714" s="4"/>
      <c r="H1714" s="4"/>
      <c r="I1714" s="4" t="s">
        <v>14</v>
      </c>
      <c r="J1714" s="4"/>
      <c r="K1714" s="9" t="s">
        <v>1585</v>
      </c>
      <c r="L1714" s="10">
        <v>43997</v>
      </c>
      <c r="M1714" s="4"/>
      <c r="N1714" s="1">
        <v>1</v>
      </c>
      <c r="O1714" s="4"/>
    </row>
    <row r="1715" spans="1:15" ht="30" customHeight="1" thickBot="1" x14ac:dyDescent="0.35">
      <c r="A1715" s="8">
        <v>44012.827511574076</v>
      </c>
      <c r="B1715" s="4" t="s">
        <v>9</v>
      </c>
      <c r="C1715" s="4"/>
      <c r="D1715" s="4"/>
      <c r="E1715" s="9">
        <v>7.95</v>
      </c>
      <c r="F1715" s="4" t="s">
        <v>14</v>
      </c>
      <c r="G1715" s="4"/>
      <c r="H1715" s="4"/>
      <c r="I1715" s="4" t="s">
        <v>14</v>
      </c>
      <c r="J1715" s="4"/>
      <c r="K1715" s="9" t="s">
        <v>1586</v>
      </c>
      <c r="L1715" s="10">
        <v>44009</v>
      </c>
      <c r="M1715" s="4"/>
      <c r="N1715" s="1">
        <v>1</v>
      </c>
      <c r="O1715" s="4"/>
    </row>
    <row r="1716" spans="1:15" ht="30" customHeight="1" thickBot="1" x14ac:dyDescent="0.35">
      <c r="A1716" s="8">
        <v>44012.828101851854</v>
      </c>
      <c r="B1716" s="4" t="s">
        <v>9</v>
      </c>
      <c r="C1716" s="4"/>
      <c r="D1716" s="4"/>
      <c r="E1716" s="9">
        <v>44</v>
      </c>
      <c r="F1716" s="4" t="s">
        <v>14</v>
      </c>
      <c r="G1716" s="4"/>
      <c r="H1716" s="4"/>
      <c r="I1716" s="4" t="s">
        <v>14</v>
      </c>
      <c r="J1716" s="4"/>
      <c r="K1716" s="9" t="s">
        <v>1587</v>
      </c>
      <c r="L1716" s="10">
        <v>44009</v>
      </c>
      <c r="M1716" s="4"/>
      <c r="N1716" s="1">
        <v>1</v>
      </c>
      <c r="O1716" s="4"/>
    </row>
    <row r="1717" spans="1:15" ht="30" customHeight="1" thickBot="1" x14ac:dyDescent="0.35">
      <c r="A1717" s="8">
        <v>44012.828877314816</v>
      </c>
      <c r="B1717" s="4" t="s">
        <v>9</v>
      </c>
      <c r="C1717" s="4"/>
      <c r="D1717" s="4"/>
      <c r="E1717" s="9">
        <v>105</v>
      </c>
      <c r="F1717" s="4" t="s">
        <v>114</v>
      </c>
      <c r="G1717" s="4"/>
      <c r="H1717" s="4"/>
      <c r="I1717" s="4"/>
      <c r="J1717" s="4" t="s">
        <v>30</v>
      </c>
      <c r="K1717" s="9" t="s">
        <v>1588</v>
      </c>
      <c r="L1717" s="10">
        <v>44012</v>
      </c>
      <c r="M1717" s="4"/>
      <c r="N1717" s="1">
        <v>1</v>
      </c>
      <c r="O1717" s="4"/>
    </row>
    <row r="1718" spans="1:15" ht="30" customHeight="1" thickBot="1" x14ac:dyDescent="0.35">
      <c r="A1718" s="8">
        <v>44012.829722222225</v>
      </c>
      <c r="B1718" s="4" t="s">
        <v>9</v>
      </c>
      <c r="C1718" s="4"/>
      <c r="D1718" s="4"/>
      <c r="E1718" s="9">
        <v>13.6</v>
      </c>
      <c r="F1718" s="4" t="s">
        <v>60</v>
      </c>
      <c r="G1718" s="4"/>
      <c r="H1718" s="4"/>
      <c r="I1718" s="4"/>
      <c r="J1718" s="4"/>
      <c r="K1718" s="9" t="s">
        <v>1589</v>
      </c>
      <c r="L1718" s="10">
        <v>43997</v>
      </c>
      <c r="M1718" s="4"/>
      <c r="N1718" s="1">
        <v>1</v>
      </c>
      <c r="O1718" s="4"/>
    </row>
    <row r="1719" spans="1:15" ht="30" customHeight="1" thickBot="1" x14ac:dyDescent="0.35">
      <c r="A1719" s="8">
        <v>44012.83016203704</v>
      </c>
      <c r="B1719" s="4" t="s">
        <v>9</v>
      </c>
      <c r="C1719" s="4"/>
      <c r="D1719" s="4"/>
      <c r="E1719" s="9">
        <v>141.94999999999999</v>
      </c>
      <c r="F1719" s="4" t="s">
        <v>10</v>
      </c>
      <c r="G1719" s="4" t="s">
        <v>10</v>
      </c>
      <c r="H1719" s="4"/>
      <c r="I1719" s="4"/>
      <c r="J1719" s="4"/>
      <c r="K1719" s="9" t="s">
        <v>1590</v>
      </c>
      <c r="L1719" s="10">
        <v>43997</v>
      </c>
      <c r="M1719" s="4"/>
      <c r="N1719" s="1">
        <v>1</v>
      </c>
      <c r="O1719" s="4"/>
    </row>
    <row r="1720" spans="1:15" ht="30" customHeight="1" thickBot="1" x14ac:dyDescent="0.35">
      <c r="A1720" s="8">
        <v>44012.830520833333</v>
      </c>
      <c r="B1720" s="4" t="s">
        <v>9</v>
      </c>
      <c r="C1720" s="4"/>
      <c r="D1720" s="4"/>
      <c r="E1720" s="9">
        <v>30</v>
      </c>
      <c r="F1720" s="4" t="s">
        <v>20</v>
      </c>
      <c r="G1720" s="4"/>
      <c r="H1720" s="4" t="s">
        <v>22</v>
      </c>
      <c r="I1720" s="4"/>
      <c r="J1720" s="4"/>
      <c r="K1720" s="9" t="s">
        <v>1591</v>
      </c>
      <c r="L1720" s="10">
        <v>43998</v>
      </c>
      <c r="M1720" s="4"/>
      <c r="N1720" s="1">
        <v>1</v>
      </c>
      <c r="O1720" s="4"/>
    </row>
    <row r="1721" spans="1:15" ht="30" customHeight="1" thickBot="1" x14ac:dyDescent="0.35">
      <c r="A1721" s="8">
        <v>44012.830960648149</v>
      </c>
      <c r="B1721" s="4" t="s">
        <v>9</v>
      </c>
      <c r="C1721" s="4"/>
      <c r="D1721" s="4"/>
      <c r="E1721" s="9">
        <v>11</v>
      </c>
      <c r="F1721" s="4" t="s">
        <v>20</v>
      </c>
      <c r="G1721" s="4"/>
      <c r="H1721" s="4" t="s">
        <v>306</v>
      </c>
      <c r="I1721" s="4"/>
      <c r="J1721" s="4"/>
      <c r="K1721" s="9" t="s">
        <v>1592</v>
      </c>
      <c r="L1721" s="10">
        <v>43999</v>
      </c>
      <c r="M1721" s="4"/>
      <c r="N1721" s="1">
        <v>1</v>
      </c>
      <c r="O1721" s="4"/>
    </row>
    <row r="1722" spans="1:15" ht="30" customHeight="1" thickBot="1" x14ac:dyDescent="0.35">
      <c r="A1722" s="8">
        <v>44012.831296296295</v>
      </c>
      <c r="B1722" s="4" t="s">
        <v>9</v>
      </c>
      <c r="C1722" s="4"/>
      <c r="D1722" s="4"/>
      <c r="E1722" s="9">
        <v>12</v>
      </c>
      <c r="F1722" s="4" t="s">
        <v>20</v>
      </c>
      <c r="G1722" s="4"/>
      <c r="H1722" s="4" t="s">
        <v>84</v>
      </c>
      <c r="I1722" s="4"/>
      <c r="J1722" s="4"/>
      <c r="K1722" s="9" t="s">
        <v>1593</v>
      </c>
      <c r="L1722" s="10">
        <v>43999</v>
      </c>
      <c r="M1722" s="4"/>
      <c r="N1722" s="1">
        <v>1</v>
      </c>
      <c r="O1722" s="4"/>
    </row>
    <row r="1723" spans="1:15" ht="30" customHeight="1" thickBot="1" x14ac:dyDescent="0.35">
      <c r="A1723" s="8">
        <v>44012.831782407404</v>
      </c>
      <c r="B1723" s="4" t="s">
        <v>9</v>
      </c>
      <c r="C1723" s="4"/>
      <c r="D1723" s="4"/>
      <c r="E1723" s="9">
        <v>40</v>
      </c>
      <c r="F1723" s="4" t="s">
        <v>20</v>
      </c>
      <c r="G1723" s="4"/>
      <c r="H1723" s="4" t="s">
        <v>306</v>
      </c>
      <c r="I1723" s="4"/>
      <c r="J1723" s="4"/>
      <c r="K1723" s="9" t="s">
        <v>1594</v>
      </c>
      <c r="L1723" s="10">
        <v>44009</v>
      </c>
      <c r="M1723" s="4"/>
      <c r="N1723" s="1">
        <v>1</v>
      </c>
      <c r="O1723" s="4"/>
    </row>
    <row r="1724" spans="1:15" ht="30" customHeight="1" thickBot="1" x14ac:dyDescent="0.35">
      <c r="A1724" s="8">
        <v>44012.832199074073</v>
      </c>
      <c r="B1724" s="4" t="s">
        <v>9</v>
      </c>
      <c r="C1724" s="4"/>
      <c r="D1724" s="4"/>
      <c r="E1724" s="9">
        <v>14</v>
      </c>
      <c r="F1724" s="4" t="s">
        <v>20</v>
      </c>
      <c r="G1724" s="4"/>
      <c r="H1724" s="4" t="s">
        <v>74</v>
      </c>
      <c r="I1724" s="4"/>
      <c r="J1724" s="4"/>
      <c r="K1724" s="9" t="s">
        <v>1595</v>
      </c>
      <c r="L1724" s="10">
        <v>43999</v>
      </c>
      <c r="M1724" s="4"/>
      <c r="N1724" s="1">
        <v>1</v>
      </c>
      <c r="O1724" s="4"/>
    </row>
    <row r="1725" spans="1:15" ht="30" customHeight="1" thickBot="1" x14ac:dyDescent="0.35">
      <c r="A1725" s="8">
        <v>44012.83252314815</v>
      </c>
      <c r="B1725" s="4" t="s">
        <v>9</v>
      </c>
      <c r="C1725" s="4"/>
      <c r="D1725" s="4"/>
      <c r="E1725" s="9">
        <v>41</v>
      </c>
      <c r="F1725" s="4" t="s">
        <v>14</v>
      </c>
      <c r="G1725" s="4"/>
      <c r="H1725" s="4"/>
      <c r="I1725" s="4" t="s">
        <v>14</v>
      </c>
      <c r="J1725" s="4"/>
      <c r="K1725" s="9" t="s">
        <v>1596</v>
      </c>
      <c r="L1725" s="10">
        <v>43999</v>
      </c>
      <c r="M1725" s="4"/>
      <c r="N1725" s="1">
        <v>1</v>
      </c>
      <c r="O1725" s="4"/>
    </row>
    <row r="1726" spans="1:15" ht="30" customHeight="1" thickBot="1" x14ac:dyDescent="0.35">
      <c r="A1726" s="8">
        <v>44015.594513888886</v>
      </c>
      <c r="B1726" s="4" t="s">
        <v>9</v>
      </c>
      <c r="C1726" s="4"/>
      <c r="D1726" s="4"/>
      <c r="E1726" s="9">
        <v>557.87</v>
      </c>
      <c r="F1726" s="4" t="s">
        <v>10</v>
      </c>
      <c r="G1726" s="4" t="s">
        <v>10</v>
      </c>
      <c r="H1726" s="4"/>
      <c r="I1726" s="4"/>
      <c r="J1726" s="4"/>
      <c r="K1726" s="9" t="s">
        <v>1597</v>
      </c>
      <c r="L1726" s="10">
        <v>44014</v>
      </c>
      <c r="M1726" s="4"/>
      <c r="N1726" s="1">
        <v>1</v>
      </c>
      <c r="O1726" s="4"/>
    </row>
    <row r="1727" spans="1:15" ht="30" customHeight="1" thickBot="1" x14ac:dyDescent="0.35">
      <c r="A1727" s="8">
        <v>44015.594907407409</v>
      </c>
      <c r="B1727" s="4" t="s">
        <v>9</v>
      </c>
      <c r="C1727" s="4"/>
      <c r="D1727" s="4"/>
      <c r="E1727" s="9">
        <v>88</v>
      </c>
      <c r="F1727" s="4" t="s">
        <v>10</v>
      </c>
      <c r="G1727" s="4" t="s">
        <v>482</v>
      </c>
      <c r="H1727" s="4"/>
      <c r="I1727" s="4"/>
      <c r="J1727" s="4"/>
      <c r="K1727" s="9" t="s">
        <v>1598</v>
      </c>
      <c r="L1727" s="10">
        <v>44014</v>
      </c>
      <c r="M1727" s="4"/>
      <c r="N1727" s="1">
        <v>1</v>
      </c>
      <c r="O1727" s="4"/>
    </row>
    <row r="1728" spans="1:15" ht="30" customHeight="1" thickBot="1" x14ac:dyDescent="0.35">
      <c r="A1728" s="8">
        <v>44015.595381944448</v>
      </c>
      <c r="B1728" s="4" t="s">
        <v>9</v>
      </c>
      <c r="C1728" s="4"/>
      <c r="D1728" s="4"/>
      <c r="E1728" s="9">
        <v>12</v>
      </c>
      <c r="F1728" s="4" t="s">
        <v>20</v>
      </c>
      <c r="G1728" s="4"/>
      <c r="H1728" s="4" t="s">
        <v>84</v>
      </c>
      <c r="I1728" s="4"/>
      <c r="J1728" s="4"/>
      <c r="K1728" s="9" t="s">
        <v>1599</v>
      </c>
      <c r="L1728" s="10">
        <v>44014</v>
      </c>
      <c r="M1728" s="4"/>
      <c r="N1728" s="1">
        <v>1</v>
      </c>
      <c r="O1728" s="4"/>
    </row>
    <row r="1729" spans="1:15" ht="30" customHeight="1" thickBot="1" x14ac:dyDescent="0.35">
      <c r="A1729" s="8">
        <v>44015.595937500002</v>
      </c>
      <c r="B1729" s="4" t="s">
        <v>9</v>
      </c>
      <c r="C1729" s="4"/>
      <c r="D1729" s="4"/>
      <c r="E1729" s="11">
        <v>2500</v>
      </c>
      <c r="F1729" s="4" t="s">
        <v>10</v>
      </c>
      <c r="G1729" s="4" t="s">
        <v>10</v>
      </c>
      <c r="H1729" s="4"/>
      <c r="I1729" s="4"/>
      <c r="J1729" s="4"/>
      <c r="K1729" s="9" t="s">
        <v>1600</v>
      </c>
      <c r="L1729" s="10">
        <v>44014</v>
      </c>
      <c r="M1729" s="4"/>
      <c r="N1729" s="1">
        <v>1</v>
      </c>
      <c r="O1729" s="4"/>
    </row>
    <row r="1730" spans="1:15" ht="30" customHeight="1" thickBot="1" x14ac:dyDescent="0.35">
      <c r="A1730" s="8">
        <v>44015.596412037034</v>
      </c>
      <c r="B1730" s="4" t="s">
        <v>9</v>
      </c>
      <c r="C1730" s="4"/>
      <c r="D1730" s="4"/>
      <c r="E1730" s="9">
        <v>5</v>
      </c>
      <c r="F1730" s="4" t="s">
        <v>14</v>
      </c>
      <c r="G1730" s="4"/>
      <c r="H1730" s="4"/>
      <c r="I1730" s="4" t="s">
        <v>14</v>
      </c>
      <c r="J1730" s="4"/>
      <c r="K1730" s="9" t="s">
        <v>1601</v>
      </c>
      <c r="L1730" s="10">
        <v>44014</v>
      </c>
      <c r="M1730" s="4"/>
      <c r="N1730" s="1">
        <v>1</v>
      </c>
      <c r="O1730" s="4"/>
    </row>
    <row r="1731" spans="1:15" ht="30" customHeight="1" thickBot="1" x14ac:dyDescent="0.35">
      <c r="A1731" s="8">
        <v>44015.597083333334</v>
      </c>
      <c r="B1731" s="4" t="s">
        <v>9</v>
      </c>
      <c r="C1731" s="4"/>
      <c r="D1731" s="4"/>
      <c r="E1731" s="9">
        <v>1000</v>
      </c>
      <c r="F1731" s="4" t="s">
        <v>14</v>
      </c>
      <c r="G1731" s="4"/>
      <c r="H1731" s="4"/>
      <c r="I1731" s="4" t="s">
        <v>53</v>
      </c>
      <c r="J1731" s="4"/>
      <c r="K1731" s="9" t="s">
        <v>1602</v>
      </c>
      <c r="L1731" s="10">
        <v>44014</v>
      </c>
      <c r="M1731" s="4"/>
      <c r="N1731" s="1">
        <v>1</v>
      </c>
      <c r="O1731" s="4"/>
    </row>
    <row r="1732" spans="1:15" ht="30" customHeight="1" thickBot="1" x14ac:dyDescent="0.35">
      <c r="A1732" s="8">
        <v>44015.597546296296</v>
      </c>
      <c r="B1732" s="4" t="s">
        <v>9</v>
      </c>
      <c r="C1732" s="4"/>
      <c r="D1732" s="4"/>
      <c r="E1732" s="11">
        <v>2000</v>
      </c>
      <c r="F1732" s="4" t="s">
        <v>14</v>
      </c>
      <c r="G1732" s="4"/>
      <c r="H1732" s="4"/>
      <c r="I1732" s="4" t="s">
        <v>14</v>
      </c>
      <c r="J1732" s="4"/>
      <c r="K1732" s="9" t="s">
        <v>1603</v>
      </c>
      <c r="L1732" s="10">
        <v>44014</v>
      </c>
      <c r="M1732" s="4"/>
      <c r="N1732" s="1">
        <v>1</v>
      </c>
      <c r="O1732" s="4"/>
    </row>
    <row r="1733" spans="1:15" ht="30" customHeight="1" thickBot="1" x14ac:dyDescent="0.35">
      <c r="A1733" s="8">
        <v>44015.598483796297</v>
      </c>
      <c r="B1733" s="4" t="s">
        <v>9</v>
      </c>
      <c r="C1733" s="4"/>
      <c r="D1733" s="4"/>
      <c r="E1733" s="9">
        <v>6.1</v>
      </c>
      <c r="F1733" s="4" t="s">
        <v>14</v>
      </c>
      <c r="G1733" s="4"/>
      <c r="H1733" s="4"/>
      <c r="I1733" s="4" t="s">
        <v>14</v>
      </c>
      <c r="J1733" s="4"/>
      <c r="K1733" s="9" t="s">
        <v>1604</v>
      </c>
      <c r="L1733" s="10">
        <v>44015</v>
      </c>
      <c r="M1733" s="4"/>
      <c r="N1733" s="1">
        <v>1</v>
      </c>
      <c r="O1733" s="4"/>
    </row>
    <row r="1734" spans="1:15" ht="30" customHeight="1" thickBot="1" x14ac:dyDescent="0.35">
      <c r="A1734" s="8">
        <v>44015.599212962959</v>
      </c>
      <c r="B1734" s="4" t="s">
        <v>9</v>
      </c>
      <c r="C1734" s="4"/>
      <c r="D1734" s="4"/>
      <c r="E1734" s="9">
        <v>500</v>
      </c>
      <c r="F1734" s="4" t="s">
        <v>14</v>
      </c>
      <c r="G1734" s="4"/>
      <c r="H1734" s="4"/>
      <c r="I1734" s="4" t="s">
        <v>14</v>
      </c>
      <c r="J1734" s="4"/>
      <c r="K1734" s="9" t="s">
        <v>1605</v>
      </c>
      <c r="L1734" s="10">
        <v>44015</v>
      </c>
      <c r="M1734" s="4"/>
      <c r="N1734" s="1">
        <v>1</v>
      </c>
      <c r="O1734" s="4"/>
    </row>
    <row r="1735" spans="1:15" ht="30" customHeight="1" thickBot="1" x14ac:dyDescent="0.35">
      <c r="A1735" s="8">
        <v>44015.599618055552</v>
      </c>
      <c r="B1735" s="4" t="s">
        <v>9</v>
      </c>
      <c r="C1735" s="4"/>
      <c r="D1735" s="4"/>
      <c r="E1735" s="9">
        <v>76</v>
      </c>
      <c r="F1735" s="4" t="s">
        <v>14</v>
      </c>
      <c r="G1735" s="4"/>
      <c r="H1735" s="4"/>
      <c r="I1735" s="4" t="s">
        <v>14</v>
      </c>
      <c r="J1735" s="4"/>
      <c r="K1735" s="9" t="s">
        <v>1606</v>
      </c>
      <c r="L1735" s="10">
        <v>44013</v>
      </c>
      <c r="M1735" s="4"/>
      <c r="N1735" s="1">
        <v>1</v>
      </c>
      <c r="O1735" s="4"/>
    </row>
    <row r="1736" spans="1:15" ht="30" customHeight="1" thickBot="1" x14ac:dyDescent="0.35">
      <c r="A1736" s="8">
        <v>44015.637928240743</v>
      </c>
      <c r="B1736" s="4" t="s">
        <v>9</v>
      </c>
      <c r="C1736" s="4"/>
      <c r="D1736" s="4"/>
      <c r="E1736" s="9">
        <v>137</v>
      </c>
      <c r="F1736" s="4" t="s">
        <v>10</v>
      </c>
      <c r="G1736" s="4" t="s">
        <v>10</v>
      </c>
      <c r="H1736" s="4"/>
      <c r="I1736" s="4"/>
      <c r="J1736" s="4"/>
      <c r="K1736" s="9" t="s">
        <v>1607</v>
      </c>
      <c r="L1736" s="10">
        <v>44014</v>
      </c>
      <c r="M1736" s="4"/>
      <c r="N1736" s="1">
        <v>1</v>
      </c>
      <c r="O1736" s="4"/>
    </row>
    <row r="1737" spans="1:15" ht="30" customHeight="1" thickBot="1" x14ac:dyDescent="0.35">
      <c r="A1737" s="8">
        <v>44015.638553240744</v>
      </c>
      <c r="B1737" s="4" t="s">
        <v>9</v>
      </c>
      <c r="C1737" s="4"/>
      <c r="D1737" s="4"/>
      <c r="E1737" s="9">
        <v>50</v>
      </c>
      <c r="F1737" s="4" t="s">
        <v>10</v>
      </c>
      <c r="G1737" s="4" t="s">
        <v>482</v>
      </c>
      <c r="H1737" s="4"/>
      <c r="I1737" s="4"/>
      <c r="J1737" s="4"/>
      <c r="K1737" s="9" t="s">
        <v>1608</v>
      </c>
      <c r="L1737" s="10">
        <v>44014</v>
      </c>
      <c r="M1737" s="4"/>
      <c r="N1737" s="1">
        <v>1</v>
      </c>
      <c r="O1737" s="4"/>
    </row>
    <row r="1738" spans="1:15" ht="30" customHeight="1" thickBot="1" x14ac:dyDescent="0.35">
      <c r="A1738" s="8">
        <v>44015.712361111109</v>
      </c>
      <c r="B1738" s="4" t="s">
        <v>9</v>
      </c>
      <c r="C1738" s="4"/>
      <c r="D1738" s="4"/>
      <c r="E1738" s="9">
        <v>1340</v>
      </c>
      <c r="F1738" s="4" t="s">
        <v>10</v>
      </c>
      <c r="G1738" s="4" t="s">
        <v>826</v>
      </c>
      <c r="H1738" s="4"/>
      <c r="I1738" s="4"/>
      <c r="J1738" s="4"/>
      <c r="K1738" s="9" t="s">
        <v>1609</v>
      </c>
      <c r="L1738" s="10">
        <v>44015</v>
      </c>
      <c r="M1738" s="4"/>
      <c r="N1738" s="1">
        <v>1</v>
      </c>
      <c r="O1738" s="4"/>
    </row>
    <row r="1739" spans="1:15" ht="30" customHeight="1" thickBot="1" x14ac:dyDescent="0.35">
      <c r="A1739" s="8">
        <v>44015.804351851853</v>
      </c>
      <c r="B1739" s="4" t="s">
        <v>9</v>
      </c>
      <c r="C1739" s="4"/>
      <c r="D1739" s="4"/>
      <c r="E1739" s="9">
        <v>73.69</v>
      </c>
      <c r="F1739" s="4" t="s">
        <v>14</v>
      </c>
      <c r="G1739" s="4"/>
      <c r="H1739" s="4"/>
      <c r="I1739" s="4" t="s">
        <v>14</v>
      </c>
      <c r="J1739" s="4"/>
      <c r="K1739" s="9" t="s">
        <v>1610</v>
      </c>
      <c r="L1739" s="10">
        <v>44014</v>
      </c>
      <c r="M1739" s="4"/>
      <c r="N1739" s="1">
        <v>1</v>
      </c>
      <c r="O1739" s="4"/>
    </row>
    <row r="1740" spans="1:15" ht="30" customHeight="1" thickBot="1" x14ac:dyDescent="0.35">
      <c r="A1740" s="8">
        <v>44015.888043981482</v>
      </c>
      <c r="B1740" s="4" t="s">
        <v>9</v>
      </c>
      <c r="C1740" s="4"/>
      <c r="D1740" s="4"/>
      <c r="E1740" s="9">
        <v>69</v>
      </c>
      <c r="F1740" s="4" t="s">
        <v>20</v>
      </c>
      <c r="G1740" s="4"/>
      <c r="H1740" s="4" t="s">
        <v>22</v>
      </c>
      <c r="I1740" s="4"/>
      <c r="J1740" s="4"/>
      <c r="K1740" s="9" t="s">
        <v>1611</v>
      </c>
      <c r="L1740" s="10">
        <v>44015</v>
      </c>
      <c r="M1740" s="4"/>
      <c r="N1740" s="1">
        <v>1</v>
      </c>
      <c r="O1740" s="4"/>
    </row>
    <row r="1741" spans="1:15" ht="30" customHeight="1" thickBot="1" x14ac:dyDescent="0.35">
      <c r="A1741" s="8">
        <v>44016.563020833331</v>
      </c>
      <c r="B1741" s="4" t="s">
        <v>9</v>
      </c>
      <c r="C1741" s="4"/>
      <c r="D1741" s="4"/>
      <c r="E1741" s="9">
        <v>340</v>
      </c>
      <c r="F1741" s="4" t="s">
        <v>14</v>
      </c>
      <c r="G1741" s="4"/>
      <c r="H1741" s="4"/>
      <c r="I1741" s="4" t="s">
        <v>826</v>
      </c>
      <c r="J1741" s="4"/>
      <c r="K1741" s="9" t="s">
        <v>1612</v>
      </c>
      <c r="L1741" s="10">
        <v>44015</v>
      </c>
      <c r="M1741" s="4"/>
      <c r="N1741" s="1">
        <v>1</v>
      </c>
      <c r="O1741" s="4"/>
    </row>
    <row r="1742" spans="1:15" ht="30" customHeight="1" thickBot="1" x14ac:dyDescent="0.35">
      <c r="A1742" s="8">
        <v>44016.761782407404</v>
      </c>
      <c r="B1742" s="4" t="s">
        <v>9</v>
      </c>
      <c r="C1742" s="4"/>
      <c r="D1742" s="4"/>
      <c r="E1742" s="9">
        <v>121</v>
      </c>
      <c r="F1742" s="4" t="s">
        <v>14</v>
      </c>
      <c r="G1742" s="4"/>
      <c r="H1742" s="4"/>
      <c r="I1742" s="4" t="s">
        <v>14</v>
      </c>
      <c r="J1742" s="4"/>
      <c r="K1742" s="9" t="s">
        <v>1613</v>
      </c>
      <c r="L1742" s="10">
        <v>44016</v>
      </c>
      <c r="M1742" s="4"/>
      <c r="N1742" s="1">
        <v>1</v>
      </c>
      <c r="O1742" s="4"/>
    </row>
    <row r="1743" spans="1:15" ht="30" customHeight="1" thickBot="1" x14ac:dyDescent="0.35">
      <c r="A1743" s="8">
        <v>44016.762129629627</v>
      </c>
      <c r="B1743" s="4" t="s">
        <v>9</v>
      </c>
      <c r="C1743" s="4"/>
      <c r="D1743" s="4"/>
      <c r="E1743" s="9">
        <v>100</v>
      </c>
      <c r="F1743" s="4" t="s">
        <v>14</v>
      </c>
      <c r="G1743" s="4"/>
      <c r="H1743" s="4"/>
      <c r="I1743" s="4" t="s">
        <v>14</v>
      </c>
      <c r="J1743" s="4"/>
      <c r="K1743" s="9" t="s">
        <v>1614</v>
      </c>
      <c r="L1743" s="10">
        <v>44015</v>
      </c>
      <c r="M1743" s="4"/>
      <c r="N1743" s="1">
        <v>1</v>
      </c>
      <c r="O1743" s="4"/>
    </row>
    <row r="1744" spans="1:15" ht="30" customHeight="1" thickBot="1" x14ac:dyDescent="0.35">
      <c r="A1744" s="8">
        <v>44016.76253472222</v>
      </c>
      <c r="B1744" s="4" t="s">
        <v>9</v>
      </c>
      <c r="C1744" s="4"/>
      <c r="D1744" s="4"/>
      <c r="E1744" s="9">
        <v>31.25</v>
      </c>
      <c r="F1744" s="4" t="s">
        <v>10</v>
      </c>
      <c r="G1744" s="4" t="s">
        <v>10</v>
      </c>
      <c r="H1744" s="4"/>
      <c r="I1744" s="4"/>
      <c r="J1744" s="4"/>
      <c r="K1744" s="9" t="s">
        <v>1615</v>
      </c>
      <c r="L1744" s="10">
        <v>44015</v>
      </c>
      <c r="M1744" s="4"/>
      <c r="N1744" s="1">
        <v>1</v>
      </c>
      <c r="O1744" s="4"/>
    </row>
    <row r="1745" spans="1:15" ht="30" customHeight="1" thickBot="1" x14ac:dyDescent="0.35">
      <c r="A1745" s="8">
        <v>44016.76290509259</v>
      </c>
      <c r="B1745" s="4" t="s">
        <v>9</v>
      </c>
      <c r="C1745" s="4"/>
      <c r="D1745" s="4"/>
      <c r="E1745" s="9">
        <v>7.5</v>
      </c>
      <c r="F1745" s="4" t="s">
        <v>14</v>
      </c>
      <c r="G1745" s="4"/>
      <c r="H1745" s="4"/>
      <c r="I1745" s="4" t="s">
        <v>14</v>
      </c>
      <c r="J1745" s="4"/>
      <c r="K1745" s="9" t="s">
        <v>1616</v>
      </c>
      <c r="L1745" s="10">
        <v>44015</v>
      </c>
      <c r="M1745" s="4"/>
      <c r="N1745" s="1">
        <v>1</v>
      </c>
      <c r="O1745" s="4"/>
    </row>
    <row r="1746" spans="1:15" ht="30" customHeight="1" thickBot="1" x14ac:dyDescent="0.35">
      <c r="A1746" s="8">
        <v>44016.763206018521</v>
      </c>
      <c r="B1746" s="4" t="s">
        <v>9</v>
      </c>
      <c r="C1746" s="4"/>
      <c r="D1746" s="4"/>
      <c r="E1746" s="9">
        <v>22.5</v>
      </c>
      <c r="F1746" s="4" t="s">
        <v>10</v>
      </c>
      <c r="G1746" s="4" t="s">
        <v>10</v>
      </c>
      <c r="H1746" s="4"/>
      <c r="I1746" s="4"/>
      <c r="J1746" s="4"/>
      <c r="K1746" s="9" t="s">
        <v>1617</v>
      </c>
      <c r="L1746" s="10">
        <v>44015</v>
      </c>
      <c r="M1746" s="4"/>
      <c r="N1746" s="1">
        <v>1</v>
      </c>
      <c r="O1746" s="4"/>
    </row>
    <row r="1747" spans="1:15" ht="30" customHeight="1" thickBot="1" x14ac:dyDescent="0.35">
      <c r="A1747" s="8">
        <v>44017.377337962964</v>
      </c>
      <c r="B1747" s="4" t="s">
        <v>9</v>
      </c>
      <c r="C1747" s="4"/>
      <c r="D1747" s="4"/>
      <c r="E1747" s="9">
        <v>33</v>
      </c>
      <c r="F1747" s="4" t="s">
        <v>14</v>
      </c>
      <c r="G1747" s="4"/>
      <c r="H1747" s="4"/>
      <c r="I1747" s="4" t="s">
        <v>14</v>
      </c>
      <c r="J1747" s="4"/>
      <c r="K1747" s="9" t="s">
        <v>1618</v>
      </c>
      <c r="L1747" s="10">
        <v>44016</v>
      </c>
      <c r="M1747" s="4"/>
      <c r="N1747" s="1">
        <v>1</v>
      </c>
      <c r="O1747" s="4"/>
    </row>
    <row r="1748" spans="1:15" ht="30" customHeight="1" thickBot="1" x14ac:dyDescent="0.35">
      <c r="A1748" s="8">
        <v>44017.377754629626</v>
      </c>
      <c r="B1748" s="4" t="s">
        <v>9</v>
      </c>
      <c r="C1748" s="4"/>
      <c r="D1748" s="4"/>
      <c r="E1748" s="9">
        <v>30</v>
      </c>
      <c r="F1748" s="4" t="s">
        <v>14</v>
      </c>
      <c r="G1748" s="4"/>
      <c r="H1748" s="4"/>
      <c r="I1748" s="4" t="s">
        <v>14</v>
      </c>
      <c r="J1748" s="4"/>
      <c r="K1748" s="9" t="s">
        <v>1619</v>
      </c>
      <c r="L1748" s="10">
        <v>44016</v>
      </c>
      <c r="M1748" s="4"/>
      <c r="N1748" s="1">
        <v>1</v>
      </c>
      <c r="O1748" s="4"/>
    </row>
    <row r="1749" spans="1:15" ht="30" customHeight="1" thickBot="1" x14ac:dyDescent="0.35">
      <c r="A1749" s="8">
        <v>44017.378159722219</v>
      </c>
      <c r="B1749" s="4" t="s">
        <v>9</v>
      </c>
      <c r="C1749" s="4"/>
      <c r="D1749" s="4"/>
      <c r="E1749" s="9">
        <v>86.32</v>
      </c>
      <c r="F1749" s="4" t="s">
        <v>14</v>
      </c>
      <c r="G1749" s="4"/>
      <c r="H1749" s="4"/>
      <c r="I1749" s="4" t="s">
        <v>14</v>
      </c>
      <c r="J1749" s="4"/>
      <c r="K1749" s="9" t="s">
        <v>1620</v>
      </c>
      <c r="L1749" s="10">
        <v>44016</v>
      </c>
      <c r="M1749" s="4"/>
      <c r="N1749" s="1">
        <v>1</v>
      </c>
      <c r="O1749" s="4"/>
    </row>
    <row r="1750" spans="1:15" ht="30" customHeight="1" thickBot="1" x14ac:dyDescent="0.35">
      <c r="A1750" s="8">
        <v>44017.378483796296</v>
      </c>
      <c r="B1750" s="4" t="s">
        <v>9</v>
      </c>
      <c r="C1750" s="4"/>
      <c r="D1750" s="4"/>
      <c r="E1750" s="9">
        <v>210</v>
      </c>
      <c r="F1750" s="4" t="s">
        <v>14</v>
      </c>
      <c r="G1750" s="4"/>
      <c r="H1750" s="4"/>
      <c r="I1750" s="4" t="s">
        <v>254</v>
      </c>
      <c r="J1750" s="4"/>
      <c r="K1750" s="9" t="s">
        <v>1621</v>
      </c>
      <c r="L1750" s="10">
        <v>44016</v>
      </c>
      <c r="M1750" s="4"/>
      <c r="N1750" s="1">
        <v>1</v>
      </c>
      <c r="O1750" s="4"/>
    </row>
    <row r="1751" spans="1:15" ht="30" customHeight="1" thickBot="1" x14ac:dyDescent="0.35">
      <c r="A1751" s="8">
        <v>44017.378819444442</v>
      </c>
      <c r="B1751" s="4" t="s">
        <v>9</v>
      </c>
      <c r="C1751" s="4"/>
      <c r="D1751" s="4"/>
      <c r="E1751" s="9">
        <v>18.399999999999999</v>
      </c>
      <c r="F1751" s="4" t="s">
        <v>14</v>
      </c>
      <c r="G1751" s="4"/>
      <c r="H1751" s="4"/>
      <c r="I1751" s="4" t="s">
        <v>14</v>
      </c>
      <c r="J1751" s="4"/>
      <c r="K1751" s="9" t="s">
        <v>1622</v>
      </c>
      <c r="L1751" s="10">
        <v>44016</v>
      </c>
      <c r="M1751" s="4"/>
      <c r="N1751" s="1">
        <v>1</v>
      </c>
      <c r="O1751" s="4"/>
    </row>
    <row r="1752" spans="1:15" ht="30" customHeight="1" thickBot="1" x14ac:dyDescent="0.35">
      <c r="A1752" s="8">
        <v>44017.379131944443</v>
      </c>
      <c r="B1752" s="4" t="s">
        <v>9</v>
      </c>
      <c r="C1752" s="4"/>
      <c r="D1752" s="4"/>
      <c r="E1752" s="9">
        <v>85</v>
      </c>
      <c r="F1752" s="4" t="s">
        <v>10</v>
      </c>
      <c r="G1752" s="4" t="s">
        <v>10</v>
      </c>
      <c r="H1752" s="4"/>
      <c r="I1752" s="4"/>
      <c r="J1752" s="4"/>
      <c r="K1752" s="9" t="s">
        <v>1623</v>
      </c>
      <c r="L1752" s="10">
        <v>44013</v>
      </c>
      <c r="M1752" s="4"/>
      <c r="N1752" s="1">
        <v>1</v>
      </c>
      <c r="O1752" s="4"/>
    </row>
    <row r="1753" spans="1:15" ht="30" customHeight="1" thickBot="1" x14ac:dyDescent="0.35">
      <c r="A1753" s="8">
        <v>44017.379618055558</v>
      </c>
      <c r="B1753" s="4" t="s">
        <v>9</v>
      </c>
      <c r="C1753" s="4"/>
      <c r="D1753" s="4"/>
      <c r="E1753" s="9">
        <v>600</v>
      </c>
      <c r="F1753" s="4" t="s">
        <v>114</v>
      </c>
      <c r="G1753" s="4"/>
      <c r="H1753" s="4"/>
      <c r="I1753" s="4"/>
      <c r="J1753" s="4" t="s">
        <v>30</v>
      </c>
      <c r="K1753" s="9" t="s">
        <v>1624</v>
      </c>
      <c r="L1753" s="10">
        <v>44013</v>
      </c>
      <c r="M1753" s="4"/>
      <c r="N1753" s="1">
        <v>1</v>
      </c>
      <c r="O1753" s="4"/>
    </row>
    <row r="1754" spans="1:15" ht="30" customHeight="1" thickBot="1" x14ac:dyDescent="0.35">
      <c r="A1754" s="8">
        <v>44017.380636574075</v>
      </c>
      <c r="B1754" s="4" t="s">
        <v>9</v>
      </c>
      <c r="C1754" s="4"/>
      <c r="D1754" s="4"/>
      <c r="E1754" s="9">
        <v>12</v>
      </c>
      <c r="F1754" s="4" t="s">
        <v>20</v>
      </c>
      <c r="G1754" s="4"/>
      <c r="H1754" s="4" t="s">
        <v>84</v>
      </c>
      <c r="I1754" s="4"/>
      <c r="J1754" s="4"/>
      <c r="K1754" s="9" t="s">
        <v>1625</v>
      </c>
      <c r="L1754" s="10">
        <v>44013</v>
      </c>
      <c r="M1754" s="4"/>
      <c r="N1754" s="1">
        <v>1</v>
      </c>
      <c r="O1754" s="4"/>
    </row>
    <row r="1755" spans="1:15" ht="30" customHeight="1" thickBot="1" x14ac:dyDescent="0.35">
      <c r="A1755" s="8">
        <v>44018.973182870373</v>
      </c>
      <c r="B1755" s="4" t="s">
        <v>9</v>
      </c>
      <c r="C1755" s="4"/>
      <c r="D1755" s="4"/>
      <c r="E1755" s="9">
        <v>100</v>
      </c>
      <c r="F1755" s="4" t="s">
        <v>20</v>
      </c>
      <c r="G1755" s="4"/>
      <c r="H1755" s="4" t="s">
        <v>30</v>
      </c>
      <c r="I1755" s="4"/>
      <c r="J1755" s="4"/>
      <c r="K1755" s="9" t="s">
        <v>1626</v>
      </c>
      <c r="L1755" s="10">
        <v>44018</v>
      </c>
      <c r="M1755" s="4"/>
      <c r="N1755" s="1">
        <v>1</v>
      </c>
      <c r="O1755" s="4"/>
    </row>
    <row r="1756" spans="1:15" ht="30" customHeight="1" thickBot="1" x14ac:dyDescent="0.35">
      <c r="A1756" s="8">
        <v>44018.973564814813</v>
      </c>
      <c r="B1756" s="4" t="s">
        <v>9</v>
      </c>
      <c r="C1756" s="4"/>
      <c r="D1756" s="4"/>
      <c r="E1756" s="9">
        <v>33.4</v>
      </c>
      <c r="F1756" s="4" t="s">
        <v>10</v>
      </c>
      <c r="G1756" s="4" t="s">
        <v>10</v>
      </c>
      <c r="H1756" s="4"/>
      <c r="I1756" s="4"/>
      <c r="J1756" s="4"/>
      <c r="K1756" s="9" t="s">
        <v>1627</v>
      </c>
      <c r="L1756" s="10">
        <v>44018</v>
      </c>
      <c r="M1756" s="4"/>
      <c r="N1756" s="1">
        <v>1</v>
      </c>
      <c r="O1756" s="4"/>
    </row>
    <row r="1757" spans="1:15" ht="30" customHeight="1" thickBot="1" x14ac:dyDescent="0.35">
      <c r="A1757" s="8">
        <v>44018.973865740743</v>
      </c>
      <c r="B1757" s="4" t="s">
        <v>9</v>
      </c>
      <c r="C1757" s="4"/>
      <c r="D1757" s="4"/>
      <c r="E1757" s="9">
        <v>39</v>
      </c>
      <c r="F1757" s="4" t="s">
        <v>10</v>
      </c>
      <c r="G1757" s="4" t="s">
        <v>24</v>
      </c>
      <c r="H1757" s="4"/>
      <c r="I1757" s="4"/>
      <c r="J1757" s="4"/>
      <c r="K1757" s="9" t="s">
        <v>1628</v>
      </c>
      <c r="L1757" s="10">
        <v>44018</v>
      </c>
      <c r="M1757" s="4"/>
      <c r="N1757" s="1">
        <v>1</v>
      </c>
      <c r="O1757" s="4"/>
    </row>
    <row r="1758" spans="1:15" ht="30" customHeight="1" thickBot="1" x14ac:dyDescent="0.35">
      <c r="A1758" s="8">
        <v>44018.974131944444</v>
      </c>
      <c r="B1758" s="4" t="s">
        <v>9</v>
      </c>
      <c r="C1758" s="4"/>
      <c r="D1758" s="4"/>
      <c r="E1758" s="9">
        <v>40</v>
      </c>
      <c r="F1758" s="4" t="s">
        <v>14</v>
      </c>
      <c r="G1758" s="4"/>
      <c r="H1758" s="4"/>
      <c r="I1758" s="4" t="s">
        <v>14</v>
      </c>
      <c r="J1758" s="4"/>
      <c r="K1758" s="9" t="s">
        <v>1629</v>
      </c>
      <c r="L1758" s="10">
        <v>44018</v>
      </c>
      <c r="M1758" s="4"/>
      <c r="N1758" s="1">
        <v>1</v>
      </c>
      <c r="O1758" s="4"/>
    </row>
    <row r="1759" spans="1:15" ht="30" customHeight="1" thickBot="1" x14ac:dyDescent="0.35">
      <c r="A1759" s="8">
        <v>44018.974444444444</v>
      </c>
      <c r="B1759" s="4" t="s">
        <v>9</v>
      </c>
      <c r="C1759" s="4"/>
      <c r="D1759" s="4"/>
      <c r="E1759" s="9">
        <v>51</v>
      </c>
      <c r="F1759" s="4" t="s">
        <v>14</v>
      </c>
      <c r="G1759" s="4"/>
      <c r="H1759" s="4"/>
      <c r="I1759" s="4" t="s">
        <v>14</v>
      </c>
      <c r="J1759" s="4"/>
      <c r="K1759" s="9" t="s">
        <v>1630</v>
      </c>
      <c r="L1759" s="10">
        <v>44018</v>
      </c>
      <c r="M1759" s="4"/>
      <c r="N1759" s="1">
        <v>1</v>
      </c>
      <c r="O1759" s="4"/>
    </row>
    <row r="1760" spans="1:15" ht="30" customHeight="1" thickBot="1" x14ac:dyDescent="0.35">
      <c r="A1760" s="8">
        <v>44018.974861111114</v>
      </c>
      <c r="B1760" s="4" t="s">
        <v>9</v>
      </c>
      <c r="C1760" s="4"/>
      <c r="D1760" s="4"/>
      <c r="E1760" s="9">
        <v>100</v>
      </c>
      <c r="F1760" s="4" t="s">
        <v>14</v>
      </c>
      <c r="G1760" s="4"/>
      <c r="H1760" s="4"/>
      <c r="I1760" s="4" t="s">
        <v>254</v>
      </c>
      <c r="J1760" s="4"/>
      <c r="K1760" s="9" t="s">
        <v>1631</v>
      </c>
      <c r="L1760" s="10">
        <v>44018</v>
      </c>
      <c r="M1760" s="4"/>
      <c r="N1760" s="1">
        <v>1</v>
      </c>
      <c r="O1760" s="4"/>
    </row>
    <row r="1761" spans="1:15" ht="30" customHeight="1" thickBot="1" x14ac:dyDescent="0.35">
      <c r="A1761" s="8">
        <v>44018.975231481483</v>
      </c>
      <c r="B1761" s="4" t="s">
        <v>9</v>
      </c>
      <c r="C1761" s="4"/>
      <c r="D1761" s="4"/>
      <c r="E1761" s="9">
        <v>11.5</v>
      </c>
      <c r="F1761" s="4" t="s">
        <v>14</v>
      </c>
      <c r="G1761" s="4"/>
      <c r="H1761" s="4"/>
      <c r="I1761" s="4" t="s">
        <v>14</v>
      </c>
      <c r="J1761" s="4"/>
      <c r="K1761" s="9" t="s">
        <v>1632</v>
      </c>
      <c r="L1761" s="10">
        <v>44018</v>
      </c>
      <c r="M1761" s="4"/>
      <c r="N1761" s="1">
        <v>1</v>
      </c>
      <c r="O1761" s="4"/>
    </row>
    <row r="1762" spans="1:15" ht="30" customHeight="1" thickBot="1" x14ac:dyDescent="0.35">
      <c r="A1762" s="8">
        <v>44018.975543981483</v>
      </c>
      <c r="B1762" s="4" t="s">
        <v>9</v>
      </c>
      <c r="C1762" s="4"/>
      <c r="D1762" s="4"/>
      <c r="E1762" s="9">
        <v>31.65</v>
      </c>
      <c r="F1762" s="4" t="s">
        <v>14</v>
      </c>
      <c r="G1762" s="4"/>
      <c r="H1762" s="4"/>
      <c r="I1762" s="4" t="s">
        <v>14</v>
      </c>
      <c r="J1762" s="4"/>
      <c r="K1762" s="9" t="s">
        <v>1633</v>
      </c>
      <c r="L1762" s="10">
        <v>44018</v>
      </c>
      <c r="M1762" s="4"/>
      <c r="N1762" s="1">
        <v>1</v>
      </c>
      <c r="O1762" s="4"/>
    </row>
    <row r="1763" spans="1:15" ht="30" customHeight="1" thickBot="1" x14ac:dyDescent="0.35">
      <c r="A1763" s="8">
        <v>44018.975856481484</v>
      </c>
      <c r="B1763" s="4" t="s">
        <v>9</v>
      </c>
      <c r="C1763" s="4"/>
      <c r="D1763" s="4"/>
      <c r="E1763" s="9">
        <v>9</v>
      </c>
      <c r="F1763" s="4" t="s">
        <v>20</v>
      </c>
      <c r="G1763" s="4"/>
      <c r="H1763" s="4" t="s">
        <v>84</v>
      </c>
      <c r="I1763" s="4"/>
      <c r="J1763" s="4"/>
      <c r="K1763" s="9" t="s">
        <v>1634</v>
      </c>
      <c r="L1763" s="10">
        <v>44018</v>
      </c>
      <c r="M1763" s="4"/>
      <c r="N1763" s="1">
        <v>1</v>
      </c>
      <c r="O1763" s="4"/>
    </row>
    <row r="1764" spans="1:15" ht="30" customHeight="1" thickBot="1" x14ac:dyDescent="0.35">
      <c r="A1764" s="8">
        <v>44018.976145833331</v>
      </c>
      <c r="B1764" s="4" t="s">
        <v>9</v>
      </c>
      <c r="C1764" s="4"/>
      <c r="D1764" s="4"/>
      <c r="E1764" s="9">
        <v>16</v>
      </c>
      <c r="F1764" s="4" t="s">
        <v>20</v>
      </c>
      <c r="G1764" s="4"/>
      <c r="H1764" s="4" t="s">
        <v>74</v>
      </c>
      <c r="I1764" s="4"/>
      <c r="J1764" s="4"/>
      <c r="K1764" s="9" t="s">
        <v>1635</v>
      </c>
      <c r="L1764" s="10">
        <v>44018</v>
      </c>
      <c r="M1764" s="4"/>
      <c r="N1764" s="1">
        <v>1</v>
      </c>
      <c r="O1764" s="4"/>
    </row>
    <row r="1765" spans="1:15" ht="30" customHeight="1" thickBot="1" x14ac:dyDescent="0.35">
      <c r="A1765" s="8">
        <v>44019.381493055553</v>
      </c>
      <c r="B1765" s="4" t="s">
        <v>9</v>
      </c>
      <c r="C1765" s="4"/>
      <c r="D1765" s="4"/>
      <c r="E1765" s="9">
        <v>135</v>
      </c>
      <c r="F1765" s="4" t="s">
        <v>114</v>
      </c>
      <c r="G1765" s="4"/>
      <c r="H1765" s="4"/>
      <c r="I1765" s="4"/>
      <c r="J1765" s="4" t="s">
        <v>30</v>
      </c>
      <c r="K1765" s="9" t="s">
        <v>1636</v>
      </c>
      <c r="L1765" s="10">
        <v>44017</v>
      </c>
      <c r="M1765" s="4"/>
      <c r="N1765" s="1">
        <v>1</v>
      </c>
      <c r="O1765" s="4"/>
    </row>
    <row r="1766" spans="1:15" ht="30" customHeight="1" thickBot="1" x14ac:dyDescent="0.35">
      <c r="A1766" s="8">
        <v>44019.381840277776</v>
      </c>
      <c r="B1766" s="4" t="s">
        <v>9</v>
      </c>
      <c r="C1766" s="4"/>
      <c r="D1766" s="4"/>
      <c r="E1766" s="9">
        <v>7.35</v>
      </c>
      <c r="F1766" s="4" t="s">
        <v>20</v>
      </c>
      <c r="G1766" s="4"/>
      <c r="H1766" s="4" t="s">
        <v>74</v>
      </c>
      <c r="I1766" s="4"/>
      <c r="J1766" s="4"/>
      <c r="K1766" s="9" t="s">
        <v>1637</v>
      </c>
      <c r="L1766" s="10">
        <v>44017</v>
      </c>
      <c r="M1766" s="4"/>
      <c r="N1766" s="1">
        <v>1</v>
      </c>
      <c r="O1766" s="4"/>
    </row>
    <row r="1767" spans="1:15" ht="30" customHeight="1" thickBot="1" x14ac:dyDescent="0.35">
      <c r="A1767" s="8">
        <v>44019.382233796299</v>
      </c>
      <c r="B1767" s="4" t="s">
        <v>9</v>
      </c>
      <c r="C1767" s="4"/>
      <c r="D1767" s="4"/>
      <c r="E1767" s="9">
        <v>38</v>
      </c>
      <c r="F1767" s="4" t="s">
        <v>20</v>
      </c>
      <c r="G1767" s="4"/>
      <c r="H1767" s="4" t="s">
        <v>30</v>
      </c>
      <c r="I1767" s="4"/>
      <c r="J1767" s="4"/>
      <c r="K1767" s="9" t="s">
        <v>1638</v>
      </c>
      <c r="L1767" s="10">
        <v>44019</v>
      </c>
      <c r="M1767" s="4"/>
      <c r="N1767" s="1">
        <v>1</v>
      </c>
      <c r="O1767" s="4"/>
    </row>
    <row r="1768" spans="1:15" ht="30" customHeight="1" thickBot="1" x14ac:dyDescent="0.35">
      <c r="A1768" s="8">
        <v>44019.382673611108</v>
      </c>
      <c r="B1768" s="4" t="s">
        <v>9</v>
      </c>
      <c r="C1768" s="4"/>
      <c r="D1768" s="4"/>
      <c r="E1768" s="9">
        <v>300</v>
      </c>
      <c r="F1768" s="4" t="s">
        <v>14</v>
      </c>
      <c r="G1768" s="4"/>
      <c r="H1768" s="4"/>
      <c r="I1768" s="4" t="s">
        <v>255</v>
      </c>
      <c r="J1768" s="4"/>
      <c r="K1768" s="9" t="s">
        <v>1639</v>
      </c>
      <c r="L1768" s="10">
        <v>44017</v>
      </c>
      <c r="M1768" s="4"/>
      <c r="N1768" s="1">
        <v>1</v>
      </c>
      <c r="O1768" s="4"/>
    </row>
    <row r="1769" spans="1:15" ht="30" customHeight="1" thickBot="1" x14ac:dyDescent="0.35">
      <c r="A1769" s="8">
        <v>44019.383101851854</v>
      </c>
      <c r="B1769" s="4" t="s">
        <v>9</v>
      </c>
      <c r="C1769" s="4"/>
      <c r="D1769" s="4"/>
      <c r="E1769" s="9">
        <v>8.35</v>
      </c>
      <c r="F1769" s="4" t="s">
        <v>20</v>
      </c>
      <c r="G1769" s="4"/>
      <c r="H1769" s="4" t="s">
        <v>74</v>
      </c>
      <c r="I1769" s="4"/>
      <c r="J1769" s="4"/>
      <c r="K1769" s="9" t="s">
        <v>1640</v>
      </c>
      <c r="L1769" s="10">
        <v>44013</v>
      </c>
      <c r="M1769" s="4"/>
      <c r="N1769" s="1">
        <v>1</v>
      </c>
      <c r="O1769" s="4"/>
    </row>
    <row r="1770" spans="1:15" ht="30" customHeight="1" thickBot="1" x14ac:dyDescent="0.35">
      <c r="A1770" s="8">
        <v>44019.383680555555</v>
      </c>
      <c r="B1770" s="4" t="s">
        <v>9</v>
      </c>
      <c r="C1770" s="4"/>
      <c r="D1770" s="4"/>
      <c r="E1770" s="9">
        <v>2.5</v>
      </c>
      <c r="F1770" s="4" t="s">
        <v>10</v>
      </c>
      <c r="G1770" s="4" t="s">
        <v>24</v>
      </c>
      <c r="H1770" s="4"/>
      <c r="I1770" s="4"/>
      <c r="J1770" s="4"/>
      <c r="K1770" s="9" t="s">
        <v>1641</v>
      </c>
      <c r="L1770" s="10">
        <v>44017</v>
      </c>
      <c r="M1770" s="4"/>
      <c r="N1770" s="1">
        <v>1</v>
      </c>
      <c r="O1770" s="4"/>
    </row>
    <row r="1771" spans="1:15" ht="30" customHeight="1" thickBot="1" x14ac:dyDescent="0.35">
      <c r="A1771" s="8">
        <v>44019.384016203701</v>
      </c>
      <c r="B1771" s="4" t="s">
        <v>9</v>
      </c>
      <c r="C1771" s="4"/>
      <c r="D1771" s="4"/>
      <c r="E1771" s="9">
        <v>7.9</v>
      </c>
      <c r="F1771" s="4" t="s">
        <v>10</v>
      </c>
      <c r="G1771" s="4" t="s">
        <v>24</v>
      </c>
      <c r="H1771" s="4"/>
      <c r="I1771" s="4"/>
      <c r="J1771" s="4"/>
      <c r="K1771" s="9" t="s">
        <v>1642</v>
      </c>
      <c r="L1771" s="10">
        <v>44017</v>
      </c>
      <c r="M1771" s="4"/>
      <c r="N1771" s="1">
        <v>1</v>
      </c>
      <c r="O1771" s="4"/>
    </row>
    <row r="1772" spans="1:15" ht="30" customHeight="1" thickBot="1" x14ac:dyDescent="0.35">
      <c r="A1772" s="8">
        <v>44019.384664351855</v>
      </c>
      <c r="B1772" s="4" t="s">
        <v>9</v>
      </c>
      <c r="C1772" s="4"/>
      <c r="D1772" s="4"/>
      <c r="E1772" s="9">
        <v>50.7</v>
      </c>
      <c r="F1772" s="4" t="s">
        <v>10</v>
      </c>
      <c r="G1772" s="4" t="s">
        <v>24</v>
      </c>
      <c r="H1772" s="4"/>
      <c r="I1772" s="4"/>
      <c r="J1772" s="4"/>
      <c r="K1772" s="9" t="s">
        <v>1643</v>
      </c>
      <c r="L1772" s="10">
        <v>44017</v>
      </c>
      <c r="M1772" s="4"/>
      <c r="N1772" s="1">
        <v>1</v>
      </c>
      <c r="O1772" s="4"/>
    </row>
    <row r="1773" spans="1:15" ht="30" customHeight="1" thickBot="1" x14ac:dyDescent="0.35">
      <c r="A1773" s="8">
        <v>44019.385138888887</v>
      </c>
      <c r="B1773" s="4" t="s">
        <v>9</v>
      </c>
      <c r="C1773" s="4"/>
      <c r="D1773" s="4"/>
      <c r="E1773" s="9">
        <v>66</v>
      </c>
      <c r="F1773" s="4" t="s">
        <v>10</v>
      </c>
      <c r="G1773" s="4" t="s">
        <v>24</v>
      </c>
      <c r="H1773" s="4"/>
      <c r="I1773" s="4"/>
      <c r="J1773" s="4"/>
      <c r="K1773" s="9" t="s">
        <v>1644</v>
      </c>
      <c r="L1773" s="10">
        <v>44017</v>
      </c>
      <c r="M1773" s="4"/>
      <c r="N1773" s="1">
        <v>1</v>
      </c>
      <c r="O1773" s="4"/>
    </row>
    <row r="1774" spans="1:15" ht="30" customHeight="1" thickBot="1" x14ac:dyDescent="0.35">
      <c r="A1774" s="8">
        <v>44019.385520833333</v>
      </c>
      <c r="B1774" s="4" t="s">
        <v>9</v>
      </c>
      <c r="C1774" s="4"/>
      <c r="D1774" s="4"/>
      <c r="E1774" s="9">
        <v>44</v>
      </c>
      <c r="F1774" s="4" t="s">
        <v>14</v>
      </c>
      <c r="G1774" s="4"/>
      <c r="H1774" s="4"/>
      <c r="I1774" s="4" t="s">
        <v>14</v>
      </c>
      <c r="J1774" s="4"/>
      <c r="K1774" s="9" t="s">
        <v>1645</v>
      </c>
      <c r="L1774" s="10">
        <v>44015</v>
      </c>
      <c r="M1774" s="4"/>
      <c r="N1774" s="1">
        <v>1</v>
      </c>
      <c r="O1774" s="4"/>
    </row>
    <row r="1775" spans="1:15" ht="30" customHeight="1" thickBot="1" x14ac:dyDescent="0.35">
      <c r="A1775" s="8">
        <v>44019.386122685188</v>
      </c>
      <c r="B1775" s="4" t="s">
        <v>9</v>
      </c>
      <c r="C1775" s="4"/>
      <c r="D1775" s="4"/>
      <c r="E1775" s="9">
        <v>18</v>
      </c>
      <c r="F1775" s="4" t="s">
        <v>14</v>
      </c>
      <c r="G1775" s="4"/>
      <c r="H1775" s="4"/>
      <c r="I1775" s="4" t="s">
        <v>14</v>
      </c>
      <c r="J1775" s="4"/>
      <c r="K1775" s="9" t="s">
        <v>1646</v>
      </c>
      <c r="L1775" s="10">
        <v>44012</v>
      </c>
      <c r="M1775" s="4"/>
      <c r="N1775" s="1">
        <v>1</v>
      </c>
      <c r="O1775" s="4"/>
    </row>
    <row r="1776" spans="1:15" ht="30" customHeight="1" thickBot="1" x14ac:dyDescent="0.35">
      <c r="A1776" s="8">
        <v>44022.826597222222</v>
      </c>
      <c r="B1776" s="4" t="s">
        <v>9</v>
      </c>
      <c r="C1776" s="4"/>
      <c r="D1776" s="4"/>
      <c r="E1776" s="9">
        <v>14.95</v>
      </c>
      <c r="F1776" s="4" t="s">
        <v>20</v>
      </c>
      <c r="G1776" s="4"/>
      <c r="H1776" s="4" t="s">
        <v>306</v>
      </c>
      <c r="I1776" s="4"/>
      <c r="J1776" s="4"/>
      <c r="K1776" s="9" t="s">
        <v>1647</v>
      </c>
      <c r="L1776" s="10">
        <v>44029</v>
      </c>
      <c r="M1776" s="4"/>
      <c r="N1776" s="1">
        <v>1</v>
      </c>
      <c r="O1776" s="4"/>
    </row>
    <row r="1777" spans="1:15" ht="30" customHeight="1" thickBot="1" x14ac:dyDescent="0.35">
      <c r="A1777" s="8">
        <v>44022.826944444445</v>
      </c>
      <c r="B1777" s="4" t="s">
        <v>9</v>
      </c>
      <c r="C1777" s="4"/>
      <c r="D1777" s="4"/>
      <c r="E1777" s="9">
        <v>12</v>
      </c>
      <c r="F1777" s="4" t="s">
        <v>20</v>
      </c>
      <c r="G1777" s="4"/>
      <c r="H1777" s="4" t="s">
        <v>84</v>
      </c>
      <c r="I1777" s="4"/>
      <c r="J1777" s="4"/>
      <c r="K1777" s="9" t="s">
        <v>1648</v>
      </c>
      <c r="L1777" s="10">
        <v>44022</v>
      </c>
      <c r="M1777" s="4"/>
      <c r="N1777" s="1">
        <v>1</v>
      </c>
      <c r="O1777" s="4"/>
    </row>
    <row r="1778" spans="1:15" ht="30" customHeight="1" thickBot="1" x14ac:dyDescent="0.35">
      <c r="A1778" s="8">
        <v>44022.827280092592</v>
      </c>
      <c r="B1778" s="4" t="s">
        <v>9</v>
      </c>
      <c r="C1778" s="4"/>
      <c r="D1778" s="4"/>
      <c r="E1778" s="9">
        <v>10</v>
      </c>
      <c r="F1778" s="4" t="s">
        <v>14</v>
      </c>
      <c r="G1778" s="4"/>
      <c r="H1778" s="4"/>
      <c r="I1778" s="4" t="s">
        <v>14</v>
      </c>
      <c r="J1778" s="4"/>
      <c r="K1778" s="9" t="s">
        <v>1649</v>
      </c>
      <c r="L1778" s="10">
        <v>44022</v>
      </c>
      <c r="M1778" s="4"/>
      <c r="N1778" s="1">
        <v>1</v>
      </c>
      <c r="O1778" s="4"/>
    </row>
    <row r="1779" spans="1:15" ht="30" customHeight="1" thickBot="1" x14ac:dyDescent="0.35">
      <c r="A1779" s="8">
        <v>44023.025057870371</v>
      </c>
      <c r="B1779" s="4" t="s">
        <v>9</v>
      </c>
      <c r="C1779" s="4"/>
      <c r="D1779" s="4"/>
      <c r="E1779" s="9">
        <v>22.61</v>
      </c>
      <c r="F1779" s="4" t="s">
        <v>10</v>
      </c>
      <c r="G1779" s="4" t="s">
        <v>24</v>
      </c>
      <c r="H1779" s="4"/>
      <c r="I1779" s="4"/>
      <c r="J1779" s="4"/>
      <c r="K1779" s="9" t="s">
        <v>1650</v>
      </c>
      <c r="L1779" s="10">
        <v>44023</v>
      </c>
      <c r="M1779" s="4"/>
      <c r="N1779" s="1">
        <v>1</v>
      </c>
      <c r="O1779" s="4"/>
    </row>
    <row r="1780" spans="1:15" ht="30" customHeight="1" thickBot="1" x14ac:dyDescent="0.35">
      <c r="A1780" s="8">
        <v>44023.025462962964</v>
      </c>
      <c r="B1780" s="4" t="s">
        <v>9</v>
      </c>
      <c r="C1780" s="4"/>
      <c r="D1780" s="4"/>
      <c r="E1780" s="9">
        <v>72</v>
      </c>
      <c r="F1780" s="4" t="s">
        <v>20</v>
      </c>
      <c r="G1780" s="4"/>
      <c r="H1780" s="4" t="s">
        <v>22</v>
      </c>
      <c r="I1780" s="4"/>
      <c r="J1780" s="4"/>
      <c r="K1780" s="9" t="s">
        <v>1651</v>
      </c>
      <c r="L1780" s="10">
        <v>44023</v>
      </c>
      <c r="M1780" s="4"/>
      <c r="N1780" s="1">
        <v>1</v>
      </c>
      <c r="O1780" s="4"/>
    </row>
    <row r="1781" spans="1:15" ht="30" customHeight="1" thickBot="1" x14ac:dyDescent="0.35">
      <c r="A1781" s="8">
        <v>44023.025810185187</v>
      </c>
      <c r="B1781" s="4" t="s">
        <v>9</v>
      </c>
      <c r="C1781" s="4"/>
      <c r="D1781" s="4"/>
      <c r="E1781" s="9">
        <v>39</v>
      </c>
      <c r="F1781" s="4" t="s">
        <v>10</v>
      </c>
      <c r="G1781" s="4" t="s">
        <v>24</v>
      </c>
      <c r="H1781" s="4"/>
      <c r="I1781" s="4"/>
      <c r="J1781" s="4"/>
      <c r="K1781" s="9" t="s">
        <v>1652</v>
      </c>
      <c r="L1781" s="10">
        <v>44023</v>
      </c>
      <c r="M1781" s="4"/>
      <c r="N1781" s="1">
        <v>1</v>
      </c>
      <c r="O1781" s="4"/>
    </row>
    <row r="1782" spans="1:15" ht="30" customHeight="1" thickBot="1" x14ac:dyDescent="0.35">
      <c r="A1782" s="8">
        <v>44023.026388888888</v>
      </c>
      <c r="B1782" s="4" t="s">
        <v>9</v>
      </c>
      <c r="C1782" s="4"/>
      <c r="D1782" s="4"/>
      <c r="E1782" s="9">
        <v>58.45</v>
      </c>
      <c r="F1782" s="4" t="s">
        <v>10</v>
      </c>
      <c r="G1782" s="4" t="s">
        <v>10</v>
      </c>
      <c r="H1782" s="4"/>
      <c r="I1782" s="4"/>
      <c r="J1782" s="4"/>
      <c r="K1782" s="9" t="s">
        <v>1653</v>
      </c>
      <c r="L1782" s="10">
        <v>44020</v>
      </c>
      <c r="M1782" s="4"/>
      <c r="N1782" s="1">
        <v>1</v>
      </c>
      <c r="O1782" s="4"/>
    </row>
    <row r="1783" spans="1:15" ht="30" customHeight="1" thickBot="1" x14ac:dyDescent="0.35">
      <c r="A1783" s="8">
        <v>44023.027071759258</v>
      </c>
      <c r="B1783" s="4" t="s">
        <v>9</v>
      </c>
      <c r="C1783" s="4"/>
      <c r="D1783" s="4"/>
      <c r="E1783" s="9">
        <v>68.73</v>
      </c>
      <c r="F1783" s="4" t="s">
        <v>14</v>
      </c>
      <c r="G1783" s="4"/>
      <c r="H1783" s="4"/>
      <c r="I1783" s="4" t="s">
        <v>14</v>
      </c>
      <c r="J1783" s="4"/>
      <c r="K1783" s="9" t="s">
        <v>1654</v>
      </c>
      <c r="L1783" s="10">
        <v>44015</v>
      </c>
      <c r="M1783" s="4"/>
      <c r="N1783" s="1">
        <v>1</v>
      </c>
      <c r="O1783" s="4"/>
    </row>
    <row r="1784" spans="1:15" ht="30" customHeight="1" thickBot="1" x14ac:dyDescent="0.35">
      <c r="A1784" s="8">
        <v>44023.027499999997</v>
      </c>
      <c r="B1784" s="4" t="s">
        <v>9</v>
      </c>
      <c r="C1784" s="4"/>
      <c r="D1784" s="4"/>
      <c r="E1784" s="9">
        <v>22.34</v>
      </c>
      <c r="F1784" s="4" t="s">
        <v>10</v>
      </c>
      <c r="G1784" s="4" t="s">
        <v>24</v>
      </c>
      <c r="H1784" s="4"/>
      <c r="I1784" s="4"/>
      <c r="J1784" s="4"/>
      <c r="K1784" s="9" t="s">
        <v>1655</v>
      </c>
      <c r="L1784" s="10">
        <v>44015</v>
      </c>
      <c r="M1784" s="4"/>
      <c r="N1784" s="1">
        <v>1</v>
      </c>
      <c r="O1784" s="4"/>
    </row>
    <row r="1785" spans="1:15" ht="30" customHeight="1" thickBot="1" x14ac:dyDescent="0.35">
      <c r="A1785" s="8">
        <v>44023.028032407405</v>
      </c>
      <c r="B1785" s="4" t="s">
        <v>9</v>
      </c>
      <c r="C1785" s="4"/>
      <c r="D1785" s="4"/>
      <c r="E1785" s="9">
        <v>48.37</v>
      </c>
      <c r="F1785" s="4" t="s">
        <v>10</v>
      </c>
      <c r="G1785" s="4" t="s">
        <v>24</v>
      </c>
      <c r="H1785" s="4"/>
      <c r="I1785" s="4"/>
      <c r="J1785" s="4"/>
      <c r="K1785" s="9" t="s">
        <v>1656</v>
      </c>
      <c r="L1785" s="10">
        <v>44015</v>
      </c>
      <c r="M1785" s="4"/>
      <c r="N1785" s="1">
        <v>1</v>
      </c>
      <c r="O1785" s="4"/>
    </row>
    <row r="1786" spans="1:15" ht="30" customHeight="1" thickBot="1" x14ac:dyDescent="0.35">
      <c r="A1786" s="8">
        <v>44023.02853009259</v>
      </c>
      <c r="B1786" s="4" t="s">
        <v>9</v>
      </c>
      <c r="C1786" s="4"/>
      <c r="D1786" s="4"/>
      <c r="E1786" s="9">
        <v>1400</v>
      </c>
      <c r="F1786" s="9" t="s">
        <v>1657</v>
      </c>
      <c r="G1786" s="4"/>
      <c r="H1786" s="4"/>
      <c r="I1786" s="4"/>
      <c r="J1786" s="4"/>
      <c r="K1786" s="9" t="s">
        <v>1658</v>
      </c>
      <c r="L1786" s="10">
        <v>44013</v>
      </c>
      <c r="M1786" s="4"/>
      <c r="N1786" s="1">
        <v>1</v>
      </c>
      <c r="O1786" s="4"/>
    </row>
    <row r="1787" spans="1:15" ht="30" customHeight="1" thickBot="1" x14ac:dyDescent="0.35">
      <c r="A1787" s="8">
        <v>44023.029143518521</v>
      </c>
      <c r="B1787" s="4" t="s">
        <v>9</v>
      </c>
      <c r="C1787" s="4"/>
      <c r="D1787" s="4"/>
      <c r="E1787" s="9">
        <v>70.349999999999994</v>
      </c>
      <c r="F1787" s="4" t="s">
        <v>14</v>
      </c>
      <c r="G1787" s="4"/>
      <c r="H1787" s="4"/>
      <c r="I1787" s="4" t="s">
        <v>14</v>
      </c>
      <c r="J1787" s="4"/>
      <c r="K1787" s="9" t="s">
        <v>1659</v>
      </c>
      <c r="L1787" s="10">
        <v>44012</v>
      </c>
      <c r="M1787" s="4"/>
      <c r="N1787" s="1">
        <v>1</v>
      </c>
      <c r="O1787" s="4"/>
    </row>
    <row r="1788" spans="1:15" ht="30" customHeight="1" thickBot="1" x14ac:dyDescent="0.35">
      <c r="A1788" s="8">
        <v>44023.029594907406</v>
      </c>
      <c r="B1788" s="4" t="s">
        <v>9</v>
      </c>
      <c r="C1788" s="4"/>
      <c r="D1788" s="4"/>
      <c r="E1788" s="9">
        <v>91.14</v>
      </c>
      <c r="F1788" s="4" t="s">
        <v>14</v>
      </c>
      <c r="G1788" s="4"/>
      <c r="H1788" s="4"/>
      <c r="I1788" s="4" t="s">
        <v>14</v>
      </c>
      <c r="J1788" s="4"/>
      <c r="K1788" s="9" t="s">
        <v>1660</v>
      </c>
      <c r="L1788" s="10">
        <v>44012</v>
      </c>
      <c r="M1788" s="4"/>
      <c r="N1788" s="1">
        <v>1</v>
      </c>
      <c r="O1788" s="4"/>
    </row>
    <row r="1789" spans="1:15" ht="30" customHeight="1" thickBot="1" x14ac:dyDescent="0.35">
      <c r="A1789" s="8">
        <v>44023.030034722222</v>
      </c>
      <c r="B1789" s="4" t="s">
        <v>9</v>
      </c>
      <c r="C1789" s="4"/>
      <c r="D1789" s="4"/>
      <c r="E1789" s="9">
        <v>399</v>
      </c>
      <c r="F1789" s="4" t="s">
        <v>20</v>
      </c>
      <c r="G1789" s="4"/>
      <c r="H1789" s="4" t="s">
        <v>30</v>
      </c>
      <c r="I1789" s="4"/>
      <c r="J1789" s="4"/>
      <c r="K1789" s="9" t="s">
        <v>1661</v>
      </c>
      <c r="L1789" s="10">
        <v>44012</v>
      </c>
      <c r="M1789" s="4"/>
      <c r="N1789" s="1">
        <v>1</v>
      </c>
      <c r="O1789" s="4"/>
    </row>
    <row r="1790" spans="1:15" ht="30" customHeight="1" thickBot="1" x14ac:dyDescent="0.35">
      <c r="A1790" s="8">
        <v>44023.39980324074</v>
      </c>
      <c r="B1790" s="4" t="s">
        <v>9</v>
      </c>
      <c r="C1790" s="4"/>
      <c r="D1790" s="4"/>
      <c r="E1790" s="9">
        <v>48.83</v>
      </c>
      <c r="F1790" s="4" t="s">
        <v>14</v>
      </c>
      <c r="G1790" s="4"/>
      <c r="H1790" s="4"/>
      <c r="I1790" s="4" t="s">
        <v>14</v>
      </c>
      <c r="J1790" s="4"/>
      <c r="K1790" s="9" t="s">
        <v>1662</v>
      </c>
      <c r="L1790" s="10">
        <v>44022</v>
      </c>
      <c r="M1790" s="4"/>
      <c r="N1790" s="1">
        <v>1</v>
      </c>
      <c r="O1790" s="4"/>
    </row>
    <row r="1791" spans="1:15" ht="30" customHeight="1" thickBot="1" x14ac:dyDescent="0.35">
      <c r="A1791" s="8">
        <v>44023.400219907409</v>
      </c>
      <c r="B1791" s="4" t="s">
        <v>9</v>
      </c>
      <c r="C1791" s="4"/>
      <c r="D1791" s="4"/>
      <c r="E1791" s="9">
        <v>77.02</v>
      </c>
      <c r="F1791" s="4" t="s">
        <v>14</v>
      </c>
      <c r="G1791" s="4"/>
      <c r="H1791" s="4"/>
      <c r="I1791" s="4" t="s">
        <v>14</v>
      </c>
      <c r="J1791" s="4"/>
      <c r="K1791" s="9" t="s">
        <v>1663</v>
      </c>
      <c r="L1791" s="10">
        <v>44022</v>
      </c>
      <c r="M1791" s="4"/>
      <c r="N1791" s="1">
        <v>1</v>
      </c>
      <c r="O1791" s="4"/>
    </row>
    <row r="1792" spans="1:15" ht="30" customHeight="1" thickBot="1" x14ac:dyDescent="0.35">
      <c r="A1792" s="8">
        <v>44023.400659722225</v>
      </c>
      <c r="B1792" s="4" t="s">
        <v>9</v>
      </c>
      <c r="C1792" s="4"/>
      <c r="D1792" s="4"/>
      <c r="E1792" s="9">
        <v>64</v>
      </c>
      <c r="F1792" s="4" t="s">
        <v>14</v>
      </c>
      <c r="G1792" s="4"/>
      <c r="H1792" s="4"/>
      <c r="I1792" s="4" t="s">
        <v>14</v>
      </c>
      <c r="J1792" s="4"/>
      <c r="K1792" s="9" t="s">
        <v>1664</v>
      </c>
      <c r="L1792" s="10">
        <v>44022</v>
      </c>
      <c r="M1792" s="4"/>
      <c r="N1792" s="1">
        <v>1</v>
      </c>
      <c r="O1792" s="4"/>
    </row>
    <row r="1793" spans="1:15" ht="30" customHeight="1" thickBot="1" x14ac:dyDescent="0.35">
      <c r="A1793" s="8">
        <v>44023.401122685187</v>
      </c>
      <c r="B1793" s="4" t="s">
        <v>9</v>
      </c>
      <c r="C1793" s="4"/>
      <c r="D1793" s="4"/>
      <c r="E1793" s="9">
        <v>35.1</v>
      </c>
      <c r="F1793" s="4" t="s">
        <v>14</v>
      </c>
      <c r="G1793" s="4"/>
      <c r="H1793" s="4"/>
      <c r="I1793" s="4" t="s">
        <v>14</v>
      </c>
      <c r="J1793" s="4"/>
      <c r="K1793" s="9" t="s">
        <v>1665</v>
      </c>
      <c r="L1793" s="10">
        <v>44022</v>
      </c>
      <c r="M1793" s="4"/>
      <c r="N1793" s="1">
        <v>1</v>
      </c>
      <c r="O1793" s="4"/>
    </row>
    <row r="1794" spans="1:15" ht="30" customHeight="1" thickBot="1" x14ac:dyDescent="0.35">
      <c r="A1794" s="8">
        <v>44023.40179398148</v>
      </c>
      <c r="B1794" s="4" t="s">
        <v>9</v>
      </c>
      <c r="C1794" s="4"/>
      <c r="D1794" s="4"/>
      <c r="E1794" s="9">
        <v>732.9</v>
      </c>
      <c r="F1794" s="4" t="s">
        <v>14</v>
      </c>
      <c r="G1794" s="4"/>
      <c r="H1794" s="4"/>
      <c r="I1794" s="4" t="s">
        <v>77</v>
      </c>
      <c r="J1794" s="4"/>
      <c r="K1794" s="9" t="s">
        <v>1666</v>
      </c>
      <c r="L1794" s="10">
        <v>44021</v>
      </c>
      <c r="M1794" s="4"/>
      <c r="N1794" s="1">
        <v>1</v>
      </c>
      <c r="O1794" s="4"/>
    </row>
    <row r="1795" spans="1:15" ht="30" customHeight="1" thickBot="1" x14ac:dyDescent="0.35">
      <c r="A1795" s="8">
        <v>44023.40253472222</v>
      </c>
      <c r="B1795" s="4" t="s">
        <v>9</v>
      </c>
      <c r="C1795" s="4"/>
      <c r="D1795" s="4"/>
      <c r="E1795" s="9">
        <v>23</v>
      </c>
      <c r="F1795" s="4" t="s">
        <v>20</v>
      </c>
      <c r="G1795" s="4"/>
      <c r="H1795" s="4" t="s">
        <v>84</v>
      </c>
      <c r="I1795" s="4"/>
      <c r="J1795" s="4"/>
      <c r="K1795" s="9" t="s">
        <v>1667</v>
      </c>
      <c r="L1795" s="10">
        <v>44021</v>
      </c>
      <c r="M1795" s="4"/>
      <c r="N1795" s="1">
        <v>1</v>
      </c>
      <c r="O1795" s="4"/>
    </row>
    <row r="1796" spans="1:15" ht="30" customHeight="1" thickBot="1" x14ac:dyDescent="0.35">
      <c r="A1796" s="8">
        <v>44023.403252314813</v>
      </c>
      <c r="B1796" s="4" t="s">
        <v>9</v>
      </c>
      <c r="C1796" s="4"/>
      <c r="D1796" s="4"/>
      <c r="E1796" s="9">
        <v>48</v>
      </c>
      <c r="F1796" s="4" t="s">
        <v>10</v>
      </c>
      <c r="G1796" s="4" t="s">
        <v>10</v>
      </c>
      <c r="H1796" s="4"/>
      <c r="I1796" s="4"/>
      <c r="J1796" s="4"/>
      <c r="K1796" s="9" t="s">
        <v>1668</v>
      </c>
      <c r="L1796" s="10">
        <v>44019</v>
      </c>
      <c r="M1796" s="4"/>
      <c r="N1796" s="1">
        <v>1</v>
      </c>
      <c r="O1796" s="4"/>
    </row>
    <row r="1797" spans="1:15" ht="30" customHeight="1" thickBot="1" x14ac:dyDescent="0.35">
      <c r="A1797" s="8">
        <v>44024.516550925924</v>
      </c>
      <c r="B1797" s="4" t="s">
        <v>9</v>
      </c>
      <c r="C1797" s="4"/>
      <c r="D1797" s="4"/>
      <c r="E1797" s="9">
        <v>300</v>
      </c>
      <c r="F1797" s="4" t="s">
        <v>114</v>
      </c>
      <c r="G1797" s="4"/>
      <c r="H1797" s="4"/>
      <c r="I1797" s="4"/>
      <c r="J1797" s="4" t="s">
        <v>30</v>
      </c>
      <c r="K1797" s="9" t="s">
        <v>1669</v>
      </c>
      <c r="L1797" s="10">
        <v>44024</v>
      </c>
      <c r="M1797" s="4"/>
      <c r="N1797" s="1">
        <v>1</v>
      </c>
      <c r="O1797" s="4"/>
    </row>
    <row r="1798" spans="1:15" ht="30" customHeight="1" thickBot="1" x14ac:dyDescent="0.35">
      <c r="A1798" s="8">
        <v>44024.516979166663</v>
      </c>
      <c r="B1798" s="4" t="s">
        <v>9</v>
      </c>
      <c r="C1798" s="4"/>
      <c r="D1798" s="4"/>
      <c r="E1798" s="9">
        <v>23</v>
      </c>
      <c r="F1798" s="4" t="s">
        <v>20</v>
      </c>
      <c r="G1798" s="4"/>
      <c r="H1798" s="4" t="s">
        <v>30</v>
      </c>
      <c r="I1798" s="4"/>
      <c r="J1798" s="4"/>
      <c r="K1798" s="9" t="s">
        <v>1670</v>
      </c>
      <c r="L1798" s="10">
        <v>44024</v>
      </c>
      <c r="M1798" s="4"/>
      <c r="N1798" s="1">
        <v>1</v>
      </c>
      <c r="O1798" s="4"/>
    </row>
    <row r="1799" spans="1:15" ht="30" customHeight="1" thickBot="1" x14ac:dyDescent="0.35">
      <c r="A1799" s="8">
        <v>44024.962835648148</v>
      </c>
      <c r="B1799" s="4" t="s">
        <v>9</v>
      </c>
      <c r="C1799" s="4"/>
      <c r="D1799" s="4"/>
      <c r="E1799" s="9">
        <v>26</v>
      </c>
      <c r="F1799" s="4" t="s">
        <v>20</v>
      </c>
      <c r="G1799" s="4"/>
      <c r="H1799" s="4" t="s">
        <v>84</v>
      </c>
      <c r="I1799" s="4"/>
      <c r="J1799" s="4"/>
      <c r="K1799" s="9" t="s">
        <v>1671</v>
      </c>
      <c r="L1799" s="10">
        <v>44024</v>
      </c>
      <c r="M1799" s="4"/>
      <c r="N1799" s="1">
        <v>1</v>
      </c>
      <c r="O1799" s="4"/>
    </row>
    <row r="1800" spans="1:15" ht="30" customHeight="1" thickBot="1" x14ac:dyDescent="0.35">
      <c r="A1800" s="8">
        <v>44024.963263888887</v>
      </c>
      <c r="B1800" s="4" t="s">
        <v>9</v>
      </c>
      <c r="C1800" s="4"/>
      <c r="D1800" s="4"/>
      <c r="E1800" s="9">
        <v>222.71</v>
      </c>
      <c r="F1800" s="4" t="s">
        <v>14</v>
      </c>
      <c r="G1800" s="4"/>
      <c r="H1800" s="4"/>
      <c r="I1800" s="4" t="s">
        <v>14</v>
      </c>
      <c r="J1800" s="4"/>
      <c r="K1800" s="9" t="s">
        <v>1672</v>
      </c>
      <c r="L1800" s="10">
        <v>44024</v>
      </c>
      <c r="M1800" s="4"/>
      <c r="N1800" s="1">
        <v>1</v>
      </c>
      <c r="O1800" s="4"/>
    </row>
    <row r="1801" spans="1:15" ht="30" customHeight="1" thickBot="1" x14ac:dyDescent="0.35">
      <c r="A1801" s="8">
        <v>44024.963854166665</v>
      </c>
      <c r="B1801" s="4" t="s">
        <v>9</v>
      </c>
      <c r="C1801" s="4"/>
      <c r="D1801" s="4"/>
      <c r="E1801" s="9">
        <v>44.79</v>
      </c>
      <c r="F1801" s="4" t="s">
        <v>14</v>
      </c>
      <c r="G1801" s="4"/>
      <c r="H1801" s="4"/>
      <c r="I1801" s="4" t="s">
        <v>14</v>
      </c>
      <c r="J1801" s="4"/>
      <c r="K1801" s="9" t="s">
        <v>1673</v>
      </c>
      <c r="L1801" s="10">
        <v>44024</v>
      </c>
      <c r="M1801" s="4"/>
      <c r="N1801" s="1">
        <v>1</v>
      </c>
      <c r="O1801" s="4"/>
    </row>
    <row r="1802" spans="1:15" ht="30" customHeight="1" thickBot="1" x14ac:dyDescent="0.35">
      <c r="A1802" s="8">
        <v>44026.896747685183</v>
      </c>
      <c r="B1802" s="4" t="s">
        <v>9</v>
      </c>
      <c r="C1802" s="4"/>
      <c r="D1802" s="4"/>
      <c r="E1802" s="9">
        <v>9.1999999999999993</v>
      </c>
      <c r="F1802" s="4" t="s">
        <v>14</v>
      </c>
      <c r="G1802" s="4"/>
      <c r="H1802" s="4"/>
      <c r="I1802" s="4" t="s">
        <v>14</v>
      </c>
      <c r="J1802" s="4"/>
      <c r="K1802" s="9" t="s">
        <v>1674</v>
      </c>
      <c r="L1802" s="10">
        <v>44026</v>
      </c>
      <c r="M1802" s="4"/>
      <c r="N1802" s="1">
        <v>1</v>
      </c>
      <c r="O1802" s="4"/>
    </row>
    <row r="1803" spans="1:15" ht="30" customHeight="1" thickBot="1" x14ac:dyDescent="0.35">
      <c r="A1803" s="8">
        <v>44026.897141203706</v>
      </c>
      <c r="B1803" s="4" t="s">
        <v>9</v>
      </c>
      <c r="C1803" s="4"/>
      <c r="D1803" s="4"/>
      <c r="E1803" s="9">
        <v>13.8</v>
      </c>
      <c r="F1803" s="4" t="s">
        <v>14</v>
      </c>
      <c r="G1803" s="4"/>
      <c r="H1803" s="4"/>
      <c r="I1803" s="4" t="s">
        <v>14</v>
      </c>
      <c r="J1803" s="4"/>
      <c r="K1803" s="9" t="s">
        <v>1675</v>
      </c>
      <c r="L1803" s="10">
        <v>44026</v>
      </c>
      <c r="M1803" s="4"/>
      <c r="N1803" s="1">
        <v>1</v>
      </c>
      <c r="O1803" s="4"/>
    </row>
    <row r="1804" spans="1:15" ht="30" customHeight="1" thickBot="1" x14ac:dyDescent="0.35">
      <c r="A1804" s="8">
        <v>44026.897650462961</v>
      </c>
      <c r="B1804" s="4" t="s">
        <v>9</v>
      </c>
      <c r="C1804" s="4"/>
      <c r="D1804" s="4"/>
      <c r="E1804" s="9">
        <v>114</v>
      </c>
      <c r="F1804" s="4" t="s">
        <v>14</v>
      </c>
      <c r="G1804" s="4"/>
      <c r="H1804" s="4"/>
      <c r="I1804" s="4" t="s">
        <v>254</v>
      </c>
      <c r="J1804" s="4"/>
      <c r="K1804" s="9" t="s">
        <v>1676</v>
      </c>
      <c r="L1804" s="10">
        <v>44026</v>
      </c>
      <c r="M1804" s="4"/>
      <c r="N1804" s="1">
        <v>1</v>
      </c>
      <c r="O1804" s="4"/>
    </row>
    <row r="1805" spans="1:15" ht="30" customHeight="1" thickBot="1" x14ac:dyDescent="0.35">
      <c r="A1805" s="8">
        <v>44026.898032407407</v>
      </c>
      <c r="B1805" s="4" t="s">
        <v>9</v>
      </c>
      <c r="C1805" s="4"/>
      <c r="D1805" s="4"/>
      <c r="E1805" s="9">
        <v>65</v>
      </c>
      <c r="F1805" s="4" t="s">
        <v>20</v>
      </c>
      <c r="G1805" s="4"/>
      <c r="H1805" s="4" t="s">
        <v>84</v>
      </c>
      <c r="I1805" s="4"/>
      <c r="J1805" s="4"/>
      <c r="K1805" s="9" t="s">
        <v>1677</v>
      </c>
      <c r="L1805" s="10">
        <v>44026</v>
      </c>
      <c r="M1805" s="4"/>
      <c r="N1805" s="1">
        <v>1</v>
      </c>
      <c r="O1805" s="4"/>
    </row>
    <row r="1806" spans="1:15" ht="30" customHeight="1" thickBot="1" x14ac:dyDescent="0.35">
      <c r="A1806" s="8">
        <v>44026.898460648146</v>
      </c>
      <c r="B1806" s="4" t="s">
        <v>9</v>
      </c>
      <c r="C1806" s="4"/>
      <c r="D1806" s="4"/>
      <c r="E1806" s="9">
        <v>94</v>
      </c>
      <c r="F1806" s="4" t="s">
        <v>14</v>
      </c>
      <c r="G1806" s="4"/>
      <c r="H1806" s="4"/>
      <c r="I1806" s="4" t="s">
        <v>14</v>
      </c>
      <c r="J1806" s="4"/>
      <c r="K1806" s="9" t="s">
        <v>1678</v>
      </c>
      <c r="L1806" s="10">
        <v>44025</v>
      </c>
      <c r="M1806" s="4"/>
      <c r="N1806" s="1">
        <v>1</v>
      </c>
      <c r="O1806" s="4"/>
    </row>
    <row r="1807" spans="1:15" ht="30" customHeight="1" thickBot="1" x14ac:dyDescent="0.35">
      <c r="A1807" s="8">
        <v>44029.463043981479</v>
      </c>
      <c r="B1807" s="4" t="s">
        <v>9</v>
      </c>
      <c r="C1807" s="4"/>
      <c r="D1807" s="4"/>
      <c r="E1807" s="9">
        <v>15</v>
      </c>
      <c r="F1807" s="4" t="s">
        <v>10</v>
      </c>
      <c r="G1807" s="4" t="s">
        <v>10</v>
      </c>
      <c r="H1807" s="4"/>
      <c r="I1807" s="4"/>
      <c r="J1807" s="4"/>
      <c r="K1807" s="9" t="s">
        <v>1679</v>
      </c>
      <c r="L1807" s="10">
        <v>44028</v>
      </c>
      <c r="M1807" s="4"/>
      <c r="N1807" s="1">
        <v>2</v>
      </c>
      <c r="O1807" s="4"/>
    </row>
    <row r="1808" spans="1:15" ht="30" customHeight="1" thickBot="1" x14ac:dyDescent="0.35">
      <c r="A1808" s="8">
        <v>44029.463402777779</v>
      </c>
      <c r="B1808" s="4" t="s">
        <v>9</v>
      </c>
      <c r="C1808" s="4"/>
      <c r="D1808" s="4"/>
      <c r="E1808" s="9">
        <v>7.5</v>
      </c>
      <c r="F1808" s="4" t="s">
        <v>14</v>
      </c>
      <c r="G1808" s="4"/>
      <c r="H1808" s="4"/>
      <c r="I1808" s="4" t="s">
        <v>14</v>
      </c>
      <c r="J1808" s="4"/>
      <c r="K1808" s="9" t="s">
        <v>1679</v>
      </c>
      <c r="L1808" s="10">
        <v>44028</v>
      </c>
      <c r="M1808" s="4"/>
      <c r="N1808" s="1">
        <v>2</v>
      </c>
      <c r="O1808" s="4"/>
    </row>
    <row r="1809" spans="1:15" ht="30" customHeight="1" thickBot="1" x14ac:dyDescent="0.35">
      <c r="A1809" s="8">
        <v>44029.463761574072</v>
      </c>
      <c r="B1809" s="4" t="s">
        <v>9</v>
      </c>
      <c r="C1809" s="4"/>
      <c r="D1809" s="4"/>
      <c r="E1809" s="9">
        <v>18</v>
      </c>
      <c r="F1809" s="4" t="s">
        <v>10</v>
      </c>
      <c r="G1809" s="4" t="s">
        <v>10</v>
      </c>
      <c r="H1809" s="4"/>
      <c r="I1809" s="4"/>
      <c r="J1809" s="4"/>
      <c r="K1809" s="9" t="s">
        <v>1680</v>
      </c>
      <c r="L1809" s="10">
        <v>44028</v>
      </c>
      <c r="M1809" s="4"/>
      <c r="N1809" s="1">
        <v>2</v>
      </c>
      <c r="O1809" s="4"/>
    </row>
    <row r="1810" spans="1:15" ht="30" customHeight="1" thickBot="1" x14ac:dyDescent="0.35">
      <c r="A1810" s="8">
        <v>44029.464120370372</v>
      </c>
      <c r="B1810" s="4" t="s">
        <v>9</v>
      </c>
      <c r="C1810" s="4"/>
      <c r="D1810" s="4"/>
      <c r="E1810" s="9">
        <v>27</v>
      </c>
      <c r="F1810" s="4" t="s">
        <v>14</v>
      </c>
      <c r="G1810" s="4"/>
      <c r="H1810" s="4"/>
      <c r="I1810" s="4" t="s">
        <v>14</v>
      </c>
      <c r="J1810" s="4"/>
      <c r="K1810" s="9" t="s">
        <v>1680</v>
      </c>
      <c r="L1810" s="10">
        <v>44028</v>
      </c>
      <c r="M1810" s="4"/>
      <c r="N1810" s="1">
        <v>2</v>
      </c>
      <c r="O1810" s="4"/>
    </row>
    <row r="1811" spans="1:15" ht="30" customHeight="1" thickBot="1" x14ac:dyDescent="0.35">
      <c r="A1811" s="8">
        <v>44029.464467592596</v>
      </c>
      <c r="B1811" s="4" t="s">
        <v>9</v>
      </c>
      <c r="C1811" s="4"/>
      <c r="D1811" s="4"/>
      <c r="E1811" s="9">
        <v>50</v>
      </c>
      <c r="F1811" s="4" t="s">
        <v>20</v>
      </c>
      <c r="G1811" s="4"/>
      <c r="H1811" s="4" t="s">
        <v>22</v>
      </c>
      <c r="I1811" s="4"/>
      <c r="J1811" s="4"/>
      <c r="K1811" s="9" t="s">
        <v>1681</v>
      </c>
      <c r="L1811" s="10">
        <v>44028</v>
      </c>
      <c r="M1811" s="4"/>
      <c r="N1811" s="1">
        <v>1</v>
      </c>
      <c r="O1811" s="4"/>
    </row>
    <row r="1812" spans="1:15" ht="30" customHeight="1" thickBot="1" x14ac:dyDescent="0.35">
      <c r="A1812" s="8">
        <v>44029.464907407404</v>
      </c>
      <c r="B1812" s="4" t="s">
        <v>9</v>
      </c>
      <c r="C1812" s="4"/>
      <c r="D1812" s="4"/>
      <c r="E1812" s="9">
        <v>16</v>
      </c>
      <c r="F1812" s="4" t="s">
        <v>20</v>
      </c>
      <c r="G1812" s="4"/>
      <c r="H1812" s="4" t="s">
        <v>84</v>
      </c>
      <c r="I1812" s="4"/>
      <c r="J1812" s="4"/>
      <c r="K1812" s="9" t="s">
        <v>1682</v>
      </c>
      <c r="L1812" s="10">
        <v>44028</v>
      </c>
      <c r="M1812" s="4"/>
      <c r="N1812" s="1">
        <v>1</v>
      </c>
      <c r="O1812" s="4"/>
    </row>
    <row r="1813" spans="1:15" ht="30" customHeight="1" thickBot="1" x14ac:dyDescent="0.35">
      <c r="A1813" s="8">
        <v>44029.465219907404</v>
      </c>
      <c r="B1813" s="4" t="s">
        <v>9</v>
      </c>
      <c r="C1813" s="4"/>
      <c r="D1813" s="4"/>
      <c r="E1813" s="9">
        <v>8</v>
      </c>
      <c r="F1813" s="4" t="s">
        <v>20</v>
      </c>
      <c r="G1813" s="4"/>
      <c r="H1813" s="4" t="s">
        <v>84</v>
      </c>
      <c r="I1813" s="4"/>
      <c r="J1813" s="4"/>
      <c r="K1813" s="9" t="s">
        <v>1683</v>
      </c>
      <c r="L1813" s="10">
        <v>44028</v>
      </c>
      <c r="M1813" s="4"/>
      <c r="N1813" s="1">
        <v>1</v>
      </c>
      <c r="O1813" s="4"/>
    </row>
    <row r="1814" spans="1:15" ht="30" customHeight="1" thickBot="1" x14ac:dyDescent="0.35">
      <c r="A1814" s="8">
        <v>44029.46570601852</v>
      </c>
      <c r="B1814" s="4" t="s">
        <v>9</v>
      </c>
      <c r="C1814" s="4"/>
      <c r="D1814" s="4"/>
      <c r="E1814" s="9">
        <v>11</v>
      </c>
      <c r="F1814" s="4" t="s">
        <v>20</v>
      </c>
      <c r="G1814" s="4"/>
      <c r="H1814" s="4" t="s">
        <v>84</v>
      </c>
      <c r="I1814" s="4"/>
      <c r="J1814" s="4"/>
      <c r="K1814" s="9" t="s">
        <v>1684</v>
      </c>
      <c r="L1814" s="10">
        <v>44028</v>
      </c>
      <c r="M1814" s="4"/>
      <c r="N1814" s="1">
        <v>1</v>
      </c>
      <c r="O1814" s="4"/>
    </row>
    <row r="1815" spans="1:15" ht="30" customHeight="1" thickBot="1" x14ac:dyDescent="0.35">
      <c r="A1815" s="8">
        <v>44029.466157407405</v>
      </c>
      <c r="B1815" s="4" t="s">
        <v>9</v>
      </c>
      <c r="C1815" s="4"/>
      <c r="D1815" s="4"/>
      <c r="E1815" s="9">
        <v>29</v>
      </c>
      <c r="F1815" s="4" t="s">
        <v>10</v>
      </c>
      <c r="G1815" s="4" t="s">
        <v>10</v>
      </c>
      <c r="H1815" s="4"/>
      <c r="I1815" s="4"/>
      <c r="J1815" s="4"/>
      <c r="K1815" s="9" t="s">
        <v>1685</v>
      </c>
      <c r="L1815" s="10">
        <v>44027</v>
      </c>
      <c r="M1815" s="4"/>
      <c r="N1815" s="1">
        <v>1</v>
      </c>
      <c r="O1815" s="4"/>
    </row>
    <row r="1816" spans="1:15" ht="30" customHeight="1" thickBot="1" x14ac:dyDescent="0.35">
      <c r="A1816" s="8">
        <v>44029.466516203705</v>
      </c>
      <c r="B1816" s="4" t="s">
        <v>9</v>
      </c>
      <c r="C1816" s="4"/>
      <c r="D1816" s="4"/>
      <c r="E1816" s="9">
        <v>87.95</v>
      </c>
      <c r="F1816" s="4" t="s">
        <v>10</v>
      </c>
      <c r="G1816" s="4" t="s">
        <v>10</v>
      </c>
      <c r="H1816" s="4"/>
      <c r="I1816" s="4"/>
      <c r="J1816" s="4"/>
      <c r="K1816" s="9" t="s">
        <v>1686</v>
      </c>
      <c r="L1816" s="10">
        <v>44027</v>
      </c>
      <c r="M1816" s="4"/>
      <c r="N1816" s="1">
        <v>1</v>
      </c>
      <c r="O1816" s="4"/>
    </row>
    <row r="1817" spans="1:15" ht="30" customHeight="1" thickBot="1" x14ac:dyDescent="0.35">
      <c r="A1817" s="8">
        <v>44029.899421296293</v>
      </c>
      <c r="B1817" s="4" t="s">
        <v>9</v>
      </c>
      <c r="C1817" s="4"/>
      <c r="D1817" s="4"/>
      <c r="E1817" s="9">
        <v>68.91</v>
      </c>
      <c r="F1817" s="4" t="s">
        <v>14</v>
      </c>
      <c r="G1817" s="4"/>
      <c r="H1817" s="4"/>
      <c r="I1817" s="4" t="s">
        <v>14</v>
      </c>
      <c r="J1817" s="4"/>
      <c r="K1817" s="9" t="s">
        <v>1687</v>
      </c>
      <c r="L1817" s="10">
        <v>44027</v>
      </c>
      <c r="M1817" s="4"/>
      <c r="N1817" s="1">
        <v>1</v>
      </c>
      <c r="O1817" s="4"/>
    </row>
    <row r="1818" spans="1:15" ht="30" customHeight="1" thickBot="1" x14ac:dyDescent="0.35">
      <c r="A1818" s="8">
        <v>44029.899895833332</v>
      </c>
      <c r="B1818" s="4" t="s">
        <v>9</v>
      </c>
      <c r="C1818" s="4"/>
      <c r="D1818" s="4"/>
      <c r="E1818" s="9">
        <v>54</v>
      </c>
      <c r="F1818" s="4" t="s">
        <v>14</v>
      </c>
      <c r="G1818" s="4"/>
      <c r="H1818" s="4"/>
      <c r="I1818" s="4" t="s">
        <v>14</v>
      </c>
      <c r="J1818" s="4"/>
      <c r="K1818" s="9" t="s">
        <v>1688</v>
      </c>
      <c r="L1818" s="10">
        <v>44027</v>
      </c>
      <c r="M1818" s="4"/>
      <c r="N1818" s="1">
        <v>1</v>
      </c>
      <c r="O1818" s="4"/>
    </row>
    <row r="1819" spans="1:15" ht="30" customHeight="1" thickBot="1" x14ac:dyDescent="0.35">
      <c r="A1819" s="8">
        <v>44029.912835648145</v>
      </c>
      <c r="B1819" s="4" t="s">
        <v>9</v>
      </c>
      <c r="C1819" s="4"/>
      <c r="D1819" s="4"/>
      <c r="E1819" s="9">
        <v>85</v>
      </c>
      <c r="F1819" s="4" t="s">
        <v>10</v>
      </c>
      <c r="G1819" s="4" t="s">
        <v>10</v>
      </c>
      <c r="H1819" s="4"/>
      <c r="I1819" s="4"/>
      <c r="J1819" s="4"/>
      <c r="K1819" s="9" t="s">
        <v>1689</v>
      </c>
      <c r="L1819" s="10">
        <v>44027</v>
      </c>
      <c r="M1819" s="4"/>
      <c r="N1819" s="1">
        <v>1</v>
      </c>
      <c r="O1819" s="4"/>
    </row>
    <row r="1820" spans="1:15" ht="30" customHeight="1" thickBot="1" x14ac:dyDescent="0.35">
      <c r="A1820" s="8">
        <v>44029.913217592592</v>
      </c>
      <c r="B1820" s="4" t="s">
        <v>9</v>
      </c>
      <c r="C1820" s="4"/>
      <c r="D1820" s="4"/>
      <c r="E1820" s="11">
        <v>9000</v>
      </c>
      <c r="F1820" s="4" t="s">
        <v>60</v>
      </c>
      <c r="G1820" s="4"/>
      <c r="H1820" s="4"/>
      <c r="I1820" s="4"/>
      <c r="J1820" s="4"/>
      <c r="K1820" s="9" t="s">
        <v>1690</v>
      </c>
      <c r="L1820" s="10">
        <v>44027</v>
      </c>
      <c r="M1820" s="4"/>
      <c r="N1820" s="1">
        <v>1</v>
      </c>
      <c r="O1820" s="4"/>
    </row>
    <row r="1821" spans="1:15" ht="30" customHeight="1" thickBot="1" x14ac:dyDescent="0.35">
      <c r="A1821" s="8">
        <v>44029.913807870369</v>
      </c>
      <c r="B1821" s="4" t="s">
        <v>9</v>
      </c>
      <c r="C1821" s="4"/>
      <c r="D1821" s="4"/>
      <c r="E1821" s="9">
        <v>274.54000000000002</v>
      </c>
      <c r="F1821" s="4" t="s">
        <v>60</v>
      </c>
      <c r="G1821" s="4"/>
      <c r="H1821" s="4"/>
      <c r="I1821" s="4"/>
      <c r="J1821" s="4"/>
      <c r="K1821" s="9" t="s">
        <v>1691</v>
      </c>
      <c r="L1821" s="10">
        <v>44026</v>
      </c>
      <c r="M1821" s="4"/>
      <c r="N1821" s="1">
        <v>1</v>
      </c>
      <c r="O1821" s="4"/>
    </row>
    <row r="1822" spans="1:15" ht="30" customHeight="1" thickBot="1" x14ac:dyDescent="0.35">
      <c r="A1822" s="8">
        <v>44029.914293981485</v>
      </c>
      <c r="B1822" s="4" t="s">
        <v>9</v>
      </c>
      <c r="C1822" s="4"/>
      <c r="D1822" s="4"/>
      <c r="E1822" s="9">
        <v>9.5</v>
      </c>
      <c r="F1822" s="4" t="s">
        <v>14</v>
      </c>
      <c r="G1822" s="4"/>
      <c r="H1822" s="4"/>
      <c r="I1822" s="4" t="s">
        <v>14</v>
      </c>
      <c r="J1822" s="4"/>
      <c r="K1822" s="9" t="s">
        <v>1692</v>
      </c>
      <c r="L1822" s="10">
        <v>44027</v>
      </c>
      <c r="M1822" s="4"/>
      <c r="N1822" s="1">
        <v>1</v>
      </c>
      <c r="O1822" s="4"/>
    </row>
    <row r="1823" spans="1:15" ht="30" customHeight="1" thickBot="1" x14ac:dyDescent="0.35">
      <c r="A1823" s="8">
        <v>44029.914826388886</v>
      </c>
      <c r="B1823" s="4" t="s">
        <v>9</v>
      </c>
      <c r="C1823" s="4"/>
      <c r="D1823" s="4"/>
      <c r="E1823" s="11">
        <v>3000</v>
      </c>
      <c r="F1823" s="4" t="s">
        <v>14</v>
      </c>
      <c r="G1823" s="4"/>
      <c r="H1823" s="4"/>
      <c r="I1823" s="4" t="s">
        <v>14</v>
      </c>
      <c r="J1823" s="4"/>
      <c r="K1823" s="9" t="s">
        <v>1693</v>
      </c>
      <c r="L1823" s="10">
        <v>44025</v>
      </c>
      <c r="M1823" s="4"/>
      <c r="N1823" s="1">
        <v>1</v>
      </c>
      <c r="O1823" s="4"/>
    </row>
    <row r="1824" spans="1:15" ht="30" customHeight="1" thickBot="1" x14ac:dyDescent="0.35">
      <c r="A1824" s="8">
        <v>44029.915370370371</v>
      </c>
      <c r="B1824" s="4" t="s">
        <v>9</v>
      </c>
      <c r="C1824" s="4"/>
      <c r="D1824" s="4"/>
      <c r="E1824" s="9">
        <v>13</v>
      </c>
      <c r="F1824" s="4" t="s">
        <v>20</v>
      </c>
      <c r="G1824" s="4"/>
      <c r="H1824" s="4" t="s">
        <v>84</v>
      </c>
      <c r="I1824" s="4"/>
      <c r="J1824" s="4"/>
      <c r="K1824" s="9" t="s">
        <v>1694</v>
      </c>
      <c r="L1824" s="10">
        <v>44023</v>
      </c>
      <c r="M1824" s="4"/>
      <c r="N1824" s="1">
        <v>1</v>
      </c>
      <c r="O1824" s="4"/>
    </row>
    <row r="1825" spans="1:15" ht="30" customHeight="1" thickBot="1" x14ac:dyDescent="0.35">
      <c r="A1825" s="8">
        <v>44029.915868055556</v>
      </c>
      <c r="B1825" s="4" t="s">
        <v>9</v>
      </c>
      <c r="C1825" s="4"/>
      <c r="D1825" s="4"/>
      <c r="E1825" s="9">
        <v>21.91</v>
      </c>
      <c r="F1825" s="4" t="s">
        <v>14</v>
      </c>
      <c r="G1825" s="4"/>
      <c r="H1825" s="4"/>
      <c r="I1825" s="4" t="s">
        <v>14</v>
      </c>
      <c r="J1825" s="4"/>
      <c r="K1825" s="9" t="s">
        <v>1695</v>
      </c>
      <c r="L1825" s="10">
        <v>44023</v>
      </c>
      <c r="M1825" s="4"/>
      <c r="N1825" s="1">
        <v>1</v>
      </c>
      <c r="O1825" s="4"/>
    </row>
    <row r="1826" spans="1:15" ht="30" customHeight="1" thickBot="1" x14ac:dyDescent="0.35">
      <c r="A1826" s="8">
        <v>44029.91642361111</v>
      </c>
      <c r="B1826" s="4" t="s">
        <v>9</v>
      </c>
      <c r="C1826" s="4"/>
      <c r="D1826" s="4"/>
      <c r="E1826" s="9">
        <v>12</v>
      </c>
      <c r="F1826" s="4" t="s">
        <v>20</v>
      </c>
      <c r="G1826" s="4"/>
      <c r="H1826" s="4" t="s">
        <v>45</v>
      </c>
      <c r="I1826" s="4"/>
      <c r="J1826" s="4"/>
      <c r="K1826" s="9" t="s">
        <v>1696</v>
      </c>
      <c r="L1826" s="10">
        <v>44019</v>
      </c>
      <c r="M1826" s="4"/>
      <c r="N1826" s="1">
        <v>1</v>
      </c>
      <c r="O1826" s="4"/>
    </row>
    <row r="1827" spans="1:15" ht="30" customHeight="1" thickBot="1" x14ac:dyDescent="0.35">
      <c r="A1827" s="8">
        <v>44030.905694444446</v>
      </c>
      <c r="B1827" s="4" t="s">
        <v>9</v>
      </c>
      <c r="C1827" s="4"/>
      <c r="D1827" s="4"/>
      <c r="E1827" s="9">
        <v>46</v>
      </c>
      <c r="F1827" s="4" t="s">
        <v>14</v>
      </c>
      <c r="G1827" s="4"/>
      <c r="H1827" s="4"/>
      <c r="I1827" s="4" t="s">
        <v>14</v>
      </c>
      <c r="J1827" s="4"/>
      <c r="K1827" s="9" t="s">
        <v>1697</v>
      </c>
      <c r="L1827" s="10">
        <v>44030</v>
      </c>
      <c r="M1827" s="4"/>
      <c r="N1827" s="1">
        <v>1</v>
      </c>
      <c r="O1827" s="4"/>
    </row>
    <row r="1828" spans="1:15" ht="30" customHeight="1" thickBot="1" x14ac:dyDescent="0.35">
      <c r="A1828" s="8">
        <v>44030.9062037037</v>
      </c>
      <c r="B1828" s="4" t="s">
        <v>9</v>
      </c>
      <c r="C1828" s="4"/>
      <c r="D1828" s="4"/>
      <c r="E1828" s="9">
        <v>40.99</v>
      </c>
      <c r="F1828" s="4" t="s">
        <v>10</v>
      </c>
      <c r="G1828" s="4" t="s">
        <v>10</v>
      </c>
      <c r="H1828" s="4"/>
      <c r="I1828" s="4"/>
      <c r="J1828" s="4"/>
      <c r="K1828" s="9" t="s">
        <v>1698</v>
      </c>
      <c r="L1828" s="10">
        <v>44029</v>
      </c>
      <c r="M1828" s="4"/>
      <c r="N1828" s="1">
        <v>1</v>
      </c>
      <c r="O1828" s="4"/>
    </row>
    <row r="1829" spans="1:15" ht="30" customHeight="1" thickBot="1" x14ac:dyDescent="0.35">
      <c r="A1829" s="8">
        <v>44030.906921296293</v>
      </c>
      <c r="B1829" s="4" t="s">
        <v>17</v>
      </c>
      <c r="C1829" s="9">
        <v>980</v>
      </c>
      <c r="D1829" s="9" t="s">
        <v>750</v>
      </c>
      <c r="E1829" s="4"/>
      <c r="F1829" s="4"/>
      <c r="G1829" s="4"/>
      <c r="H1829" s="4"/>
      <c r="I1829" s="4"/>
      <c r="J1829" s="4"/>
      <c r="K1829" s="9" t="s">
        <v>1699</v>
      </c>
      <c r="L1829" s="10">
        <v>44021</v>
      </c>
      <c r="M1829" s="4"/>
      <c r="N1829" s="1">
        <v>1</v>
      </c>
      <c r="O1829" s="4"/>
    </row>
    <row r="1830" spans="1:15" ht="30" customHeight="1" thickBot="1" x14ac:dyDescent="0.35">
      <c r="A1830" s="8">
        <v>44030.907326388886</v>
      </c>
      <c r="B1830" s="4" t="s">
        <v>9</v>
      </c>
      <c r="C1830" s="4"/>
      <c r="D1830" s="4"/>
      <c r="E1830" s="9">
        <v>200</v>
      </c>
      <c r="F1830" s="4" t="s">
        <v>14</v>
      </c>
      <c r="G1830" s="4"/>
      <c r="H1830" s="4"/>
      <c r="I1830" s="4" t="s">
        <v>14</v>
      </c>
      <c r="J1830" s="4"/>
      <c r="K1830" s="9" t="s">
        <v>1700</v>
      </c>
      <c r="L1830" s="10">
        <v>44029</v>
      </c>
      <c r="M1830" s="4"/>
      <c r="N1830" s="1">
        <v>1</v>
      </c>
      <c r="O1830" s="4"/>
    </row>
    <row r="1831" spans="1:15" ht="30" customHeight="1" thickBot="1" x14ac:dyDescent="0.35">
      <c r="A1831" s="8">
        <v>44030.908032407409</v>
      </c>
      <c r="B1831" s="4" t="s">
        <v>9</v>
      </c>
      <c r="C1831" s="4"/>
      <c r="D1831" s="4"/>
      <c r="E1831" s="9">
        <v>17.5</v>
      </c>
      <c r="F1831" s="4" t="s">
        <v>10</v>
      </c>
      <c r="G1831" s="4" t="s">
        <v>10</v>
      </c>
      <c r="H1831" s="4"/>
      <c r="I1831" s="4"/>
      <c r="J1831" s="4"/>
      <c r="K1831" s="9" t="s">
        <v>1701</v>
      </c>
      <c r="L1831" s="10">
        <v>44025</v>
      </c>
      <c r="M1831" s="4"/>
      <c r="N1831" s="1">
        <v>1</v>
      </c>
      <c r="O1831" s="4"/>
    </row>
    <row r="1832" spans="1:15" ht="30" customHeight="1" thickBot="1" x14ac:dyDescent="0.35">
      <c r="A1832" s="8">
        <v>44030.908449074072</v>
      </c>
      <c r="B1832" s="4" t="s">
        <v>9</v>
      </c>
      <c r="C1832" s="4"/>
      <c r="D1832" s="4"/>
      <c r="E1832" s="9">
        <v>26</v>
      </c>
      <c r="F1832" s="4" t="s">
        <v>60</v>
      </c>
      <c r="G1832" s="4"/>
      <c r="H1832" s="4"/>
      <c r="I1832" s="4"/>
      <c r="J1832" s="4"/>
      <c r="K1832" s="9" t="s">
        <v>1702</v>
      </c>
      <c r="L1832" s="10">
        <v>44025</v>
      </c>
      <c r="M1832" s="4"/>
      <c r="N1832" s="1">
        <v>1</v>
      </c>
      <c r="O1832" s="4"/>
    </row>
    <row r="1833" spans="1:15" ht="30" customHeight="1" thickBot="1" x14ac:dyDescent="0.35">
      <c r="A1833" s="8">
        <v>44030.908831018518</v>
      </c>
      <c r="B1833" s="4" t="s">
        <v>9</v>
      </c>
      <c r="C1833" s="4"/>
      <c r="D1833" s="4"/>
      <c r="E1833" s="9">
        <v>27</v>
      </c>
      <c r="F1833" s="4" t="s">
        <v>60</v>
      </c>
      <c r="G1833" s="4"/>
      <c r="H1833" s="4"/>
      <c r="I1833" s="4"/>
      <c r="J1833" s="4"/>
      <c r="K1833" s="9" t="s">
        <v>1703</v>
      </c>
      <c r="L1833" s="10">
        <v>44025</v>
      </c>
      <c r="M1833" s="4"/>
      <c r="N1833" s="1">
        <v>1</v>
      </c>
      <c r="O1833" s="4"/>
    </row>
    <row r="1834" spans="1:15" ht="30" customHeight="1" thickBot="1" x14ac:dyDescent="0.35">
      <c r="A1834" s="8">
        <v>44030.909212962964</v>
      </c>
      <c r="B1834" s="4" t="s">
        <v>9</v>
      </c>
      <c r="C1834" s="4"/>
      <c r="D1834" s="4"/>
      <c r="E1834" s="9">
        <v>15</v>
      </c>
      <c r="F1834" s="4" t="s">
        <v>10</v>
      </c>
      <c r="G1834" s="4" t="s">
        <v>10</v>
      </c>
      <c r="H1834" s="4"/>
      <c r="I1834" s="4"/>
      <c r="J1834" s="4"/>
      <c r="K1834" s="9" t="s">
        <v>1704</v>
      </c>
      <c r="L1834" s="10">
        <v>44024</v>
      </c>
      <c r="M1834" s="4"/>
      <c r="N1834" s="1">
        <v>1</v>
      </c>
      <c r="O1834" s="4"/>
    </row>
    <row r="1835" spans="1:15" ht="30" customHeight="1" thickBot="1" x14ac:dyDescent="0.35">
      <c r="A1835" s="8">
        <v>44030.909675925926</v>
      </c>
      <c r="B1835" s="4" t="s">
        <v>9</v>
      </c>
      <c r="C1835" s="4"/>
      <c r="D1835" s="4"/>
      <c r="E1835" s="9">
        <v>14.36</v>
      </c>
      <c r="F1835" s="4" t="s">
        <v>10</v>
      </c>
      <c r="G1835" s="4" t="s">
        <v>10</v>
      </c>
      <c r="H1835" s="4"/>
      <c r="I1835" s="4"/>
      <c r="J1835" s="4"/>
      <c r="K1835" s="9" t="s">
        <v>1705</v>
      </c>
      <c r="L1835" s="10">
        <v>44023</v>
      </c>
      <c r="M1835" s="4"/>
      <c r="N1835" s="1">
        <v>1</v>
      </c>
      <c r="O1835" s="4"/>
    </row>
    <row r="1836" spans="1:15" ht="30" customHeight="1" thickBot="1" x14ac:dyDescent="0.35">
      <c r="A1836" s="8">
        <v>44030.913391203707</v>
      </c>
      <c r="B1836" s="4" t="s">
        <v>9</v>
      </c>
      <c r="C1836" s="4"/>
      <c r="D1836" s="4"/>
      <c r="E1836" s="9">
        <v>11.5</v>
      </c>
      <c r="F1836" s="4" t="s">
        <v>10</v>
      </c>
      <c r="G1836" s="4" t="s">
        <v>10</v>
      </c>
      <c r="H1836" s="4"/>
      <c r="I1836" s="4"/>
      <c r="J1836" s="4"/>
      <c r="K1836" s="9" t="s">
        <v>1706</v>
      </c>
      <c r="L1836" s="10">
        <v>44023</v>
      </c>
      <c r="M1836" s="4"/>
      <c r="N1836" s="1">
        <v>1</v>
      </c>
      <c r="O1836" s="4"/>
    </row>
    <row r="1837" spans="1:15" ht="30" customHeight="1" thickBot="1" x14ac:dyDescent="0.35">
      <c r="A1837" s="8">
        <v>44031.392465277779</v>
      </c>
      <c r="B1837" s="4" t="s">
        <v>9</v>
      </c>
      <c r="C1837" s="4"/>
      <c r="D1837" s="4"/>
      <c r="E1837" s="9">
        <v>36.799999999999997</v>
      </c>
      <c r="F1837" s="4" t="s">
        <v>14</v>
      </c>
      <c r="G1837" s="4"/>
      <c r="H1837" s="4"/>
      <c r="I1837" s="4" t="s">
        <v>14</v>
      </c>
      <c r="J1837" s="4"/>
      <c r="K1837" s="9" t="s">
        <v>1707</v>
      </c>
      <c r="L1837" s="10">
        <v>44027</v>
      </c>
      <c r="M1837" s="4"/>
      <c r="N1837" s="1">
        <v>1</v>
      </c>
      <c r="O1837" s="4"/>
    </row>
    <row r="1838" spans="1:15" ht="30" customHeight="1" thickBot="1" x14ac:dyDescent="0.35">
      <c r="A1838" s="8">
        <v>44031.392835648148</v>
      </c>
      <c r="B1838" s="4" t="s">
        <v>9</v>
      </c>
      <c r="C1838" s="4"/>
      <c r="D1838" s="4"/>
      <c r="E1838" s="9">
        <v>1500</v>
      </c>
      <c r="F1838" s="4" t="s">
        <v>14</v>
      </c>
      <c r="G1838" s="4"/>
      <c r="H1838" s="4"/>
      <c r="I1838" s="4" t="s">
        <v>14</v>
      </c>
      <c r="J1838" s="4"/>
      <c r="K1838" s="9" t="s">
        <v>1708</v>
      </c>
      <c r="L1838" s="10">
        <v>44025</v>
      </c>
      <c r="M1838" s="4"/>
      <c r="N1838" s="1">
        <v>1</v>
      </c>
      <c r="O1838" s="4"/>
    </row>
    <row r="1839" spans="1:15" ht="30" customHeight="1" thickBot="1" x14ac:dyDescent="0.35">
      <c r="A1839" s="8">
        <v>44031.39329861111</v>
      </c>
      <c r="B1839" s="4" t="s">
        <v>9</v>
      </c>
      <c r="C1839" s="4"/>
      <c r="D1839" s="4"/>
      <c r="E1839" s="9">
        <v>14.8</v>
      </c>
      <c r="F1839" s="4" t="s">
        <v>10</v>
      </c>
      <c r="G1839" s="4" t="s">
        <v>10</v>
      </c>
      <c r="H1839" s="4"/>
      <c r="I1839" s="4"/>
      <c r="J1839" s="4"/>
      <c r="K1839" s="9" t="s">
        <v>1709</v>
      </c>
      <c r="L1839" s="10">
        <v>44025</v>
      </c>
      <c r="M1839" s="4"/>
      <c r="N1839" s="1">
        <v>1</v>
      </c>
      <c r="O1839" s="4"/>
    </row>
    <row r="1840" spans="1:15" ht="30" customHeight="1" thickBot="1" x14ac:dyDescent="0.35">
      <c r="A1840" s="8">
        <v>44031.410694444443</v>
      </c>
      <c r="B1840" s="4" t="s">
        <v>9</v>
      </c>
      <c r="C1840" s="4"/>
      <c r="D1840" s="4"/>
      <c r="E1840" s="9">
        <v>9</v>
      </c>
      <c r="F1840" s="4" t="s">
        <v>20</v>
      </c>
      <c r="G1840" s="4"/>
      <c r="H1840" s="4" t="s">
        <v>45</v>
      </c>
      <c r="I1840" s="4"/>
      <c r="J1840" s="4"/>
      <c r="K1840" s="4" t="s">
        <v>99</v>
      </c>
      <c r="L1840" s="10">
        <v>44033</v>
      </c>
      <c r="M1840" s="4"/>
      <c r="N1840" s="1">
        <v>119</v>
      </c>
      <c r="O1840" s="4"/>
    </row>
    <row r="1841" spans="1:15" ht="30" customHeight="1" thickBot="1" x14ac:dyDescent="0.35">
      <c r="A1841" s="8">
        <v>44031.410925925928</v>
      </c>
      <c r="B1841" s="4" t="s">
        <v>9</v>
      </c>
      <c r="C1841" s="4"/>
      <c r="D1841" s="4"/>
      <c r="E1841" s="9">
        <v>20</v>
      </c>
      <c r="F1841" s="4" t="s">
        <v>20</v>
      </c>
      <c r="G1841" s="4"/>
      <c r="H1841" s="4" t="s">
        <v>45</v>
      </c>
      <c r="I1841" s="4"/>
      <c r="J1841" s="4"/>
      <c r="K1841" s="4" t="s">
        <v>99</v>
      </c>
      <c r="L1841" s="10">
        <v>44026</v>
      </c>
      <c r="M1841" s="4"/>
      <c r="N1841" s="1">
        <v>119</v>
      </c>
      <c r="O1841" s="4"/>
    </row>
    <row r="1842" spans="1:15" ht="30" customHeight="1" thickBot="1" x14ac:dyDescent="0.35">
      <c r="A1842" s="8">
        <v>44031.707060185188</v>
      </c>
      <c r="B1842" s="4" t="s">
        <v>9</v>
      </c>
      <c r="C1842" s="4"/>
      <c r="D1842" s="4"/>
      <c r="E1842" s="9">
        <v>200</v>
      </c>
      <c r="F1842" s="4" t="s">
        <v>114</v>
      </c>
      <c r="G1842" s="4"/>
      <c r="H1842" s="4"/>
      <c r="I1842" s="4"/>
      <c r="J1842" s="4" t="s">
        <v>30</v>
      </c>
      <c r="K1842" s="9" t="s">
        <v>1710</v>
      </c>
      <c r="L1842" s="10">
        <v>44020</v>
      </c>
      <c r="M1842" s="4"/>
      <c r="N1842" s="1">
        <v>1</v>
      </c>
      <c r="O1842" s="4"/>
    </row>
    <row r="1843" spans="1:15" ht="30" customHeight="1" thickBot="1" x14ac:dyDescent="0.35">
      <c r="A1843" s="8">
        <v>44031.707395833335</v>
      </c>
      <c r="B1843" s="4" t="s">
        <v>9</v>
      </c>
      <c r="C1843" s="4"/>
      <c r="D1843" s="4"/>
      <c r="E1843" s="9">
        <v>12</v>
      </c>
      <c r="F1843" s="4" t="s">
        <v>20</v>
      </c>
      <c r="G1843" s="4"/>
      <c r="H1843" s="4" t="s">
        <v>84</v>
      </c>
      <c r="I1843" s="4"/>
      <c r="J1843" s="4"/>
      <c r="K1843" s="9" t="s">
        <v>1711</v>
      </c>
      <c r="L1843" s="10">
        <v>44020</v>
      </c>
      <c r="M1843" s="4"/>
      <c r="N1843" s="1">
        <v>1</v>
      </c>
      <c r="O1843" s="4"/>
    </row>
    <row r="1844" spans="1:15" ht="30" customHeight="1" thickBot="1" x14ac:dyDescent="0.35">
      <c r="A1844" s="8">
        <v>44031.707824074074</v>
      </c>
      <c r="B1844" s="4" t="s">
        <v>9</v>
      </c>
      <c r="C1844" s="4"/>
      <c r="D1844" s="4"/>
      <c r="E1844" s="9">
        <v>45</v>
      </c>
      <c r="F1844" s="4" t="s">
        <v>14</v>
      </c>
      <c r="G1844" s="4"/>
      <c r="H1844" s="4"/>
      <c r="I1844" s="4" t="s">
        <v>14</v>
      </c>
      <c r="J1844" s="4"/>
      <c r="K1844" s="9" t="s">
        <v>1712</v>
      </c>
      <c r="L1844" s="10">
        <v>44020</v>
      </c>
      <c r="M1844" s="4"/>
      <c r="N1844" s="1">
        <v>1</v>
      </c>
      <c r="O1844" s="4"/>
    </row>
    <row r="1845" spans="1:15" ht="30" customHeight="1" thickBot="1" x14ac:dyDescent="0.35">
      <c r="A1845" s="8">
        <v>44031.70826388889</v>
      </c>
      <c r="B1845" s="4" t="s">
        <v>9</v>
      </c>
      <c r="C1845" s="4"/>
      <c r="D1845" s="4"/>
      <c r="E1845" s="9">
        <v>10</v>
      </c>
      <c r="F1845" s="4" t="s">
        <v>14</v>
      </c>
      <c r="G1845" s="4"/>
      <c r="H1845" s="4"/>
      <c r="I1845" s="4" t="s">
        <v>14</v>
      </c>
      <c r="J1845" s="4"/>
      <c r="K1845" s="9" t="s">
        <v>1713</v>
      </c>
      <c r="L1845" s="10">
        <v>44020</v>
      </c>
      <c r="M1845" s="4"/>
      <c r="N1845" s="1">
        <v>1</v>
      </c>
      <c r="O1845" s="4"/>
    </row>
    <row r="1846" spans="1:15" ht="30" customHeight="1" thickBot="1" x14ac:dyDescent="0.35">
      <c r="A1846" s="8">
        <v>44031.708703703705</v>
      </c>
      <c r="B1846" s="4" t="s">
        <v>9</v>
      </c>
      <c r="C1846" s="4"/>
      <c r="D1846" s="4"/>
      <c r="E1846" s="9">
        <v>500</v>
      </c>
      <c r="F1846" s="4" t="s">
        <v>14</v>
      </c>
      <c r="G1846" s="4"/>
      <c r="H1846" s="4"/>
      <c r="I1846" s="4" t="s">
        <v>14</v>
      </c>
      <c r="J1846" s="4"/>
      <c r="K1846" s="9" t="s">
        <v>1714</v>
      </c>
      <c r="L1846" s="10">
        <v>44020</v>
      </c>
      <c r="M1846" s="4"/>
      <c r="N1846" s="1">
        <v>1</v>
      </c>
      <c r="O1846" s="4"/>
    </row>
    <row r="1847" spans="1:15" ht="30" customHeight="1" thickBot="1" x14ac:dyDescent="0.35">
      <c r="A1847" s="8">
        <v>44031.709143518521</v>
      </c>
      <c r="B1847" s="4" t="s">
        <v>9</v>
      </c>
      <c r="C1847" s="4"/>
      <c r="D1847" s="4"/>
      <c r="E1847" s="9">
        <v>161</v>
      </c>
      <c r="F1847" s="4" t="s">
        <v>60</v>
      </c>
      <c r="G1847" s="4"/>
      <c r="H1847" s="4"/>
      <c r="I1847" s="4"/>
      <c r="J1847" s="4"/>
      <c r="K1847" s="9" t="s">
        <v>1715</v>
      </c>
      <c r="L1847" s="10">
        <v>44019</v>
      </c>
      <c r="M1847" s="4"/>
      <c r="N1847" s="1">
        <v>1</v>
      </c>
      <c r="O1847" s="4"/>
    </row>
    <row r="1848" spans="1:15" ht="30" customHeight="1" thickBot="1" x14ac:dyDescent="0.35">
      <c r="A1848" s="8">
        <v>44032.91982638889</v>
      </c>
      <c r="B1848" s="4" t="s">
        <v>9</v>
      </c>
      <c r="C1848" s="4"/>
      <c r="D1848" s="4"/>
      <c r="E1848" s="9">
        <v>100</v>
      </c>
      <c r="F1848" s="4" t="s">
        <v>14</v>
      </c>
      <c r="G1848" s="4"/>
      <c r="H1848" s="4"/>
      <c r="I1848" s="4" t="s">
        <v>14</v>
      </c>
      <c r="J1848" s="4"/>
      <c r="K1848" s="9" t="s">
        <v>1716</v>
      </c>
      <c r="L1848" s="10">
        <v>44032</v>
      </c>
      <c r="M1848" s="4"/>
      <c r="N1848" s="1">
        <v>1</v>
      </c>
      <c r="O1848" s="4"/>
    </row>
    <row r="1849" spans="1:15" ht="30" customHeight="1" thickBot="1" x14ac:dyDescent="0.35">
      <c r="A1849" s="8">
        <v>44032.920243055552</v>
      </c>
      <c r="B1849" s="4" t="s">
        <v>9</v>
      </c>
      <c r="C1849" s="4"/>
      <c r="D1849" s="4"/>
      <c r="E1849" s="9">
        <v>12</v>
      </c>
      <c r="F1849" s="4" t="s">
        <v>14</v>
      </c>
      <c r="G1849" s="4"/>
      <c r="H1849" s="4"/>
      <c r="I1849" s="4" t="s">
        <v>14</v>
      </c>
      <c r="J1849" s="4"/>
      <c r="K1849" s="9" t="s">
        <v>1717</v>
      </c>
      <c r="L1849" s="10">
        <v>44032</v>
      </c>
      <c r="M1849" s="4"/>
      <c r="N1849" s="1">
        <v>1</v>
      </c>
      <c r="O1849" s="4"/>
    </row>
    <row r="1850" spans="1:15" ht="30" customHeight="1" thickBot="1" x14ac:dyDescent="0.35">
      <c r="A1850" s="8">
        <v>44032.9215625</v>
      </c>
      <c r="B1850" s="4" t="s">
        <v>9</v>
      </c>
      <c r="C1850" s="4"/>
      <c r="D1850" s="4"/>
      <c r="E1850" s="9">
        <v>48</v>
      </c>
      <c r="F1850" s="4" t="s">
        <v>14</v>
      </c>
      <c r="G1850" s="4"/>
      <c r="H1850" s="4"/>
      <c r="I1850" s="4" t="s">
        <v>14</v>
      </c>
      <c r="J1850" s="4"/>
      <c r="K1850" s="9" t="s">
        <v>1718</v>
      </c>
      <c r="L1850" s="10">
        <v>44032</v>
      </c>
      <c r="M1850" s="4"/>
      <c r="N1850" s="1">
        <v>1</v>
      </c>
      <c r="O1850" s="4"/>
    </row>
    <row r="1851" spans="1:15" ht="30" customHeight="1" thickBot="1" x14ac:dyDescent="0.35">
      <c r="A1851" s="8">
        <v>44032.922037037039</v>
      </c>
      <c r="B1851" s="4" t="s">
        <v>9</v>
      </c>
      <c r="C1851" s="4"/>
      <c r="D1851" s="4"/>
      <c r="E1851" s="9">
        <v>30.36</v>
      </c>
      <c r="F1851" s="4" t="s">
        <v>10</v>
      </c>
      <c r="G1851" s="4" t="s">
        <v>10</v>
      </c>
      <c r="H1851" s="4"/>
      <c r="I1851" s="4"/>
      <c r="J1851" s="4"/>
      <c r="K1851" s="9" t="s">
        <v>1719</v>
      </c>
      <c r="L1851" s="10">
        <v>44032</v>
      </c>
      <c r="M1851" s="4"/>
      <c r="N1851" s="1">
        <v>1</v>
      </c>
      <c r="O1851" s="4"/>
    </row>
    <row r="1852" spans="1:15" ht="30" customHeight="1" thickBot="1" x14ac:dyDescent="0.35">
      <c r="A1852" s="8">
        <v>44032.922592592593</v>
      </c>
      <c r="B1852" s="4" t="s">
        <v>9</v>
      </c>
      <c r="C1852" s="4"/>
      <c r="D1852" s="4"/>
      <c r="E1852" s="9">
        <v>33</v>
      </c>
      <c r="F1852" s="4" t="s">
        <v>20</v>
      </c>
      <c r="G1852" s="4"/>
      <c r="H1852" s="4" t="s">
        <v>84</v>
      </c>
      <c r="I1852" s="4"/>
      <c r="J1852" s="4"/>
      <c r="K1852" s="9" t="s">
        <v>1720</v>
      </c>
      <c r="L1852" s="10">
        <v>44032</v>
      </c>
      <c r="M1852" s="4"/>
      <c r="N1852" s="1">
        <v>1</v>
      </c>
      <c r="O1852" s="4"/>
    </row>
    <row r="1853" spans="1:15" ht="30" customHeight="1" thickBot="1" x14ac:dyDescent="0.35">
      <c r="A1853" s="8">
        <v>44032.92391203704</v>
      </c>
      <c r="B1853" s="4" t="s">
        <v>9</v>
      </c>
      <c r="C1853" s="4"/>
      <c r="D1853" s="4"/>
      <c r="E1853" s="9">
        <v>54</v>
      </c>
      <c r="F1853" s="4" t="s">
        <v>14</v>
      </c>
      <c r="G1853" s="4"/>
      <c r="H1853" s="4"/>
      <c r="I1853" s="4" t="s">
        <v>14</v>
      </c>
      <c r="J1853" s="4"/>
      <c r="K1853" s="9" t="s">
        <v>1721</v>
      </c>
      <c r="L1853" s="10">
        <v>44032</v>
      </c>
      <c r="M1853" s="4"/>
      <c r="N1853" s="1">
        <v>1</v>
      </c>
      <c r="O1853" s="4"/>
    </row>
    <row r="1854" spans="1:15" ht="30" customHeight="1" thickBot="1" x14ac:dyDescent="0.35">
      <c r="A1854" s="8">
        <v>44032.926249999997</v>
      </c>
      <c r="B1854" s="4" t="s">
        <v>9</v>
      </c>
      <c r="C1854" s="4"/>
      <c r="D1854" s="4"/>
      <c r="E1854" s="9">
        <v>200</v>
      </c>
      <c r="F1854" s="4" t="s">
        <v>10</v>
      </c>
      <c r="G1854" s="4" t="s">
        <v>10</v>
      </c>
      <c r="H1854" s="4"/>
      <c r="I1854" s="4"/>
      <c r="J1854" s="4"/>
      <c r="K1854" s="9" t="s">
        <v>1722</v>
      </c>
      <c r="L1854" s="10">
        <v>44031</v>
      </c>
      <c r="M1854" s="4"/>
      <c r="N1854" s="1">
        <v>1</v>
      </c>
      <c r="O1854" s="4"/>
    </row>
    <row r="1855" spans="1:15" ht="30" customHeight="1" thickBot="1" x14ac:dyDescent="0.35">
      <c r="A1855" s="8">
        <v>44032.926620370374</v>
      </c>
      <c r="B1855" s="4" t="s">
        <v>9</v>
      </c>
      <c r="C1855" s="4"/>
      <c r="D1855" s="4"/>
      <c r="E1855" s="9">
        <v>150</v>
      </c>
      <c r="F1855" s="4" t="s">
        <v>10</v>
      </c>
      <c r="G1855" s="4" t="s">
        <v>10</v>
      </c>
      <c r="H1855" s="4"/>
      <c r="I1855" s="4"/>
      <c r="J1855" s="4"/>
      <c r="K1855" s="9" t="s">
        <v>1723</v>
      </c>
      <c r="L1855" s="10">
        <v>44031</v>
      </c>
      <c r="M1855" s="4"/>
      <c r="N1855" s="1">
        <v>1</v>
      </c>
      <c r="O1855" s="4"/>
    </row>
    <row r="1856" spans="1:15" ht="30" customHeight="1" thickBot="1" x14ac:dyDescent="0.35">
      <c r="A1856" s="8">
        <v>44032.927268518521</v>
      </c>
      <c r="B1856" s="4" t="s">
        <v>9</v>
      </c>
      <c r="C1856" s="4"/>
      <c r="D1856" s="4"/>
      <c r="E1856" s="9">
        <v>18</v>
      </c>
      <c r="F1856" s="4" t="s">
        <v>60</v>
      </c>
      <c r="G1856" s="4"/>
      <c r="H1856" s="4"/>
      <c r="I1856" s="4"/>
      <c r="J1856" s="4"/>
      <c r="K1856" s="9">
        <v>18</v>
      </c>
      <c r="L1856" s="10">
        <v>44031</v>
      </c>
      <c r="M1856" s="4"/>
      <c r="N1856" s="1">
        <v>1</v>
      </c>
      <c r="O1856" s="4"/>
    </row>
    <row r="1857" spans="1:15" ht="30" customHeight="1" thickBot="1" x14ac:dyDescent="0.35">
      <c r="A1857" s="8">
        <v>44032.928715277776</v>
      </c>
      <c r="B1857" s="4" t="s">
        <v>9</v>
      </c>
      <c r="C1857" s="4"/>
      <c r="D1857" s="4"/>
      <c r="E1857" s="11">
        <v>6000</v>
      </c>
      <c r="F1857" s="4" t="s">
        <v>60</v>
      </c>
      <c r="G1857" s="4"/>
      <c r="H1857" s="4"/>
      <c r="I1857" s="4"/>
      <c r="J1857" s="4"/>
      <c r="K1857" s="9" t="s">
        <v>1724</v>
      </c>
      <c r="L1857" s="10">
        <v>44031</v>
      </c>
      <c r="M1857" s="4"/>
      <c r="N1857" s="1">
        <v>1</v>
      </c>
      <c r="O1857" s="4"/>
    </row>
    <row r="1858" spans="1:15" ht="30" customHeight="1" thickBot="1" x14ac:dyDescent="0.35">
      <c r="A1858" s="8">
        <v>44032.929224537038</v>
      </c>
      <c r="B1858" s="4" t="s">
        <v>9</v>
      </c>
      <c r="C1858" s="4"/>
      <c r="D1858" s="4"/>
      <c r="E1858" s="9">
        <v>12</v>
      </c>
      <c r="F1858" s="4" t="s">
        <v>20</v>
      </c>
      <c r="G1858" s="4"/>
      <c r="H1858" s="4" t="s">
        <v>84</v>
      </c>
      <c r="I1858" s="4"/>
      <c r="J1858" s="4"/>
      <c r="K1858" s="9" t="s">
        <v>1725</v>
      </c>
      <c r="L1858" s="10">
        <v>44031</v>
      </c>
      <c r="M1858" s="4"/>
      <c r="N1858" s="1">
        <v>1</v>
      </c>
      <c r="O1858" s="4"/>
    </row>
    <row r="1859" spans="1:15" ht="30" customHeight="1" thickBot="1" x14ac:dyDescent="0.35">
      <c r="A1859" s="8">
        <v>44032.999814814815</v>
      </c>
      <c r="B1859" s="4" t="s">
        <v>9</v>
      </c>
      <c r="C1859" s="4"/>
      <c r="D1859" s="4"/>
      <c r="E1859" s="9">
        <v>160</v>
      </c>
      <c r="F1859" s="4" t="s">
        <v>114</v>
      </c>
      <c r="G1859" s="4"/>
      <c r="H1859" s="4"/>
      <c r="I1859" s="4"/>
      <c r="J1859" s="4" t="s">
        <v>196</v>
      </c>
      <c r="K1859" s="9" t="s">
        <v>1726</v>
      </c>
      <c r="L1859" s="10">
        <v>44023</v>
      </c>
      <c r="M1859" s="4"/>
      <c r="N1859" s="1">
        <v>1</v>
      </c>
      <c r="O1859" s="4"/>
    </row>
    <row r="1860" spans="1:15" ht="30" customHeight="1" thickBot="1" x14ac:dyDescent="0.35">
      <c r="A1860" s="8">
        <v>44033.0002662037</v>
      </c>
      <c r="B1860" s="4" t="s">
        <v>9</v>
      </c>
      <c r="C1860" s="4"/>
      <c r="D1860" s="4"/>
      <c r="E1860" s="9">
        <v>23.81</v>
      </c>
      <c r="F1860" s="4" t="s">
        <v>14</v>
      </c>
      <c r="G1860" s="4"/>
      <c r="H1860" s="4"/>
      <c r="I1860" s="4" t="s">
        <v>14</v>
      </c>
      <c r="J1860" s="4"/>
      <c r="K1860" s="9" t="s">
        <v>1727</v>
      </c>
      <c r="L1860" s="10">
        <v>44020</v>
      </c>
      <c r="M1860" s="4"/>
      <c r="N1860" s="1">
        <v>1</v>
      </c>
      <c r="O1860" s="4"/>
    </row>
    <row r="1861" spans="1:15" ht="30" customHeight="1" thickBot="1" x14ac:dyDescent="0.35">
      <c r="A1861" s="8">
        <v>44033.000787037039</v>
      </c>
      <c r="B1861" s="4" t="s">
        <v>9</v>
      </c>
      <c r="C1861" s="4"/>
      <c r="D1861" s="4"/>
      <c r="E1861" s="9">
        <v>8.99</v>
      </c>
      <c r="F1861" s="4" t="s">
        <v>20</v>
      </c>
      <c r="G1861" s="4"/>
      <c r="H1861" s="4" t="s">
        <v>74</v>
      </c>
      <c r="I1861" s="4"/>
      <c r="J1861" s="4"/>
      <c r="K1861" s="9" t="s">
        <v>1728</v>
      </c>
      <c r="L1861" s="10">
        <v>44020</v>
      </c>
      <c r="M1861" s="4"/>
      <c r="N1861" s="1">
        <v>1</v>
      </c>
      <c r="O1861" s="4"/>
    </row>
    <row r="1862" spans="1:15" ht="30" customHeight="1" thickBot="1" x14ac:dyDescent="0.35">
      <c r="A1862" s="8">
        <v>44033.001145833332</v>
      </c>
      <c r="B1862" s="4" t="s">
        <v>9</v>
      </c>
      <c r="C1862" s="4"/>
      <c r="D1862" s="4"/>
      <c r="E1862" s="9">
        <v>48</v>
      </c>
      <c r="F1862" s="4" t="s">
        <v>14</v>
      </c>
      <c r="G1862" s="4"/>
      <c r="H1862" s="4"/>
      <c r="I1862" s="4" t="s">
        <v>14</v>
      </c>
      <c r="J1862" s="4"/>
      <c r="K1862" s="9" t="s">
        <v>1729</v>
      </c>
      <c r="L1862" s="10">
        <v>44020</v>
      </c>
      <c r="M1862" s="4"/>
      <c r="N1862" s="1">
        <v>1</v>
      </c>
      <c r="O1862" s="4"/>
    </row>
    <row r="1863" spans="1:15" ht="30" customHeight="1" thickBot="1" x14ac:dyDescent="0.35">
      <c r="A1863" s="8">
        <v>44033.001493055555</v>
      </c>
      <c r="B1863" s="4" t="s">
        <v>9</v>
      </c>
      <c r="C1863" s="4"/>
      <c r="D1863" s="4"/>
      <c r="E1863" s="9">
        <v>9.73</v>
      </c>
      <c r="F1863" s="4" t="s">
        <v>20</v>
      </c>
      <c r="G1863" s="4"/>
      <c r="H1863" s="4" t="s">
        <v>74</v>
      </c>
      <c r="I1863" s="4"/>
      <c r="J1863" s="4"/>
      <c r="K1863" s="9" t="s">
        <v>1730</v>
      </c>
      <c r="L1863" s="10">
        <v>44020</v>
      </c>
      <c r="M1863" s="4"/>
      <c r="N1863" s="1">
        <v>1</v>
      </c>
      <c r="O1863" s="4"/>
    </row>
    <row r="1864" spans="1:15" ht="30" customHeight="1" thickBot="1" x14ac:dyDescent="0.35">
      <c r="A1864" s="8">
        <v>44033.001863425925</v>
      </c>
      <c r="B1864" s="4" t="s">
        <v>9</v>
      </c>
      <c r="C1864" s="4"/>
      <c r="D1864" s="4"/>
      <c r="E1864" s="9">
        <v>34</v>
      </c>
      <c r="F1864" s="4" t="s">
        <v>14</v>
      </c>
      <c r="G1864" s="4"/>
      <c r="H1864" s="4"/>
      <c r="I1864" s="4" t="s">
        <v>254</v>
      </c>
      <c r="J1864" s="4"/>
      <c r="K1864" s="9" t="s">
        <v>1731</v>
      </c>
      <c r="L1864" s="10">
        <v>44020</v>
      </c>
      <c r="M1864" s="4"/>
      <c r="N1864" s="1">
        <v>1</v>
      </c>
      <c r="O1864" s="4"/>
    </row>
    <row r="1865" spans="1:15" ht="30" customHeight="1" thickBot="1" x14ac:dyDescent="0.35">
      <c r="A1865" s="8">
        <v>44033.002280092594</v>
      </c>
      <c r="B1865" s="4" t="s">
        <v>9</v>
      </c>
      <c r="C1865" s="4"/>
      <c r="D1865" s="4"/>
      <c r="E1865" s="9">
        <v>65</v>
      </c>
      <c r="F1865" s="4" t="s">
        <v>10</v>
      </c>
      <c r="G1865" s="4" t="s">
        <v>10</v>
      </c>
      <c r="H1865" s="4"/>
      <c r="I1865" s="4"/>
      <c r="J1865" s="4"/>
      <c r="K1865" s="9" t="s">
        <v>1732</v>
      </c>
      <c r="L1865" s="10">
        <v>44019</v>
      </c>
      <c r="M1865" s="4"/>
      <c r="N1865" s="1">
        <v>1</v>
      </c>
      <c r="O1865" s="4"/>
    </row>
    <row r="1866" spans="1:15" ht="30" customHeight="1" thickBot="1" x14ac:dyDescent="0.35">
      <c r="A1866" s="8">
        <v>44033.003136574072</v>
      </c>
      <c r="B1866" s="4" t="s">
        <v>9</v>
      </c>
      <c r="C1866" s="4"/>
      <c r="D1866" s="4"/>
      <c r="E1866" s="9">
        <v>80.5</v>
      </c>
      <c r="F1866" s="4" t="s">
        <v>10</v>
      </c>
      <c r="G1866" s="4" t="s">
        <v>10</v>
      </c>
      <c r="H1866" s="4"/>
      <c r="I1866" s="4"/>
      <c r="J1866" s="4"/>
      <c r="K1866" s="9" t="s">
        <v>1733</v>
      </c>
      <c r="L1866" s="10">
        <v>44019</v>
      </c>
      <c r="M1866" s="4"/>
      <c r="N1866" s="1">
        <v>1</v>
      </c>
      <c r="O1866" s="4"/>
    </row>
    <row r="1867" spans="1:15" ht="30" customHeight="1" thickBot="1" x14ac:dyDescent="0.35">
      <c r="A1867" s="8">
        <v>44033.003530092596</v>
      </c>
      <c r="B1867" s="4" t="s">
        <v>9</v>
      </c>
      <c r="C1867" s="4"/>
      <c r="D1867" s="4"/>
      <c r="E1867" s="9">
        <v>24</v>
      </c>
      <c r="F1867" s="4" t="s">
        <v>20</v>
      </c>
      <c r="G1867" s="4"/>
      <c r="H1867" s="4" t="s">
        <v>30</v>
      </c>
      <c r="I1867" s="4"/>
      <c r="J1867" s="4"/>
      <c r="K1867" s="9" t="s">
        <v>1734</v>
      </c>
      <c r="L1867" s="10">
        <v>44013</v>
      </c>
      <c r="M1867" s="4"/>
      <c r="N1867" s="1">
        <v>1</v>
      </c>
      <c r="O1867" s="4"/>
    </row>
    <row r="1868" spans="1:15" ht="30" customHeight="1" thickBot="1" x14ac:dyDescent="0.35">
      <c r="A1868" s="8">
        <v>44034.925752314812</v>
      </c>
      <c r="B1868" s="4" t="s">
        <v>9</v>
      </c>
      <c r="C1868" s="4"/>
      <c r="D1868" s="4"/>
      <c r="E1868" s="9">
        <v>54</v>
      </c>
      <c r="F1868" s="4" t="s">
        <v>14</v>
      </c>
      <c r="G1868" s="4"/>
      <c r="H1868" s="4"/>
      <c r="I1868" s="4" t="s">
        <v>14</v>
      </c>
      <c r="J1868" s="4"/>
      <c r="K1868" s="9" t="s">
        <v>1735</v>
      </c>
      <c r="L1868" s="10">
        <v>44034</v>
      </c>
      <c r="M1868" s="4"/>
      <c r="N1868" s="1">
        <v>1</v>
      </c>
      <c r="O1868" s="4"/>
    </row>
    <row r="1869" spans="1:15" ht="30" customHeight="1" thickBot="1" x14ac:dyDescent="0.35">
      <c r="A1869" s="8">
        <v>44034.926192129627</v>
      </c>
      <c r="B1869" s="4" t="s">
        <v>9</v>
      </c>
      <c r="C1869" s="4"/>
      <c r="D1869" s="4"/>
      <c r="E1869" s="9">
        <v>2.2999999999999998</v>
      </c>
      <c r="F1869" s="4" t="s">
        <v>14</v>
      </c>
      <c r="G1869" s="4"/>
      <c r="H1869" s="4"/>
      <c r="I1869" s="4" t="s">
        <v>14</v>
      </c>
      <c r="J1869" s="4"/>
      <c r="K1869" s="9" t="s">
        <v>1736</v>
      </c>
      <c r="L1869" s="10">
        <v>44034</v>
      </c>
      <c r="M1869" s="4"/>
      <c r="N1869" s="1">
        <v>1</v>
      </c>
      <c r="O1869" s="4"/>
    </row>
    <row r="1870" spans="1:15" ht="30" customHeight="1" thickBot="1" x14ac:dyDescent="0.35">
      <c r="A1870" s="8">
        <v>44034.926736111112</v>
      </c>
      <c r="B1870" s="4" t="s">
        <v>9</v>
      </c>
      <c r="C1870" s="4"/>
      <c r="D1870" s="4"/>
      <c r="E1870" s="9">
        <v>23</v>
      </c>
      <c r="F1870" s="4" t="s">
        <v>20</v>
      </c>
      <c r="G1870" s="4"/>
      <c r="H1870" s="4" t="s">
        <v>74</v>
      </c>
      <c r="I1870" s="4"/>
      <c r="J1870" s="4"/>
      <c r="K1870" s="9" t="s">
        <v>1737</v>
      </c>
      <c r="L1870" s="10">
        <v>44034</v>
      </c>
      <c r="M1870" s="4"/>
      <c r="N1870" s="1">
        <v>1</v>
      </c>
      <c r="O1870" s="4"/>
    </row>
    <row r="1871" spans="1:15" ht="30" customHeight="1" thickBot="1" x14ac:dyDescent="0.35">
      <c r="A1871" s="8">
        <v>44034.927534722221</v>
      </c>
      <c r="B1871" s="4" t="s">
        <v>9</v>
      </c>
      <c r="C1871" s="4"/>
      <c r="D1871" s="4"/>
      <c r="E1871" s="9">
        <v>92.96</v>
      </c>
      <c r="F1871" s="4" t="s">
        <v>14</v>
      </c>
      <c r="G1871" s="4"/>
      <c r="H1871" s="4"/>
      <c r="I1871" s="4" t="s">
        <v>14</v>
      </c>
      <c r="J1871" s="4"/>
      <c r="K1871" s="9" t="s">
        <v>1738</v>
      </c>
      <c r="L1871" s="10">
        <v>44032</v>
      </c>
      <c r="M1871" s="4"/>
      <c r="N1871" s="1">
        <v>1</v>
      </c>
      <c r="O1871" s="4"/>
    </row>
    <row r="1872" spans="1:15" ht="30" customHeight="1" thickBot="1" x14ac:dyDescent="0.35">
      <c r="A1872" s="8">
        <v>44034.927951388891</v>
      </c>
      <c r="B1872" s="4" t="s">
        <v>9</v>
      </c>
      <c r="C1872" s="4"/>
      <c r="D1872" s="4"/>
      <c r="E1872" s="9">
        <v>36.799999999999997</v>
      </c>
      <c r="F1872" s="4" t="s">
        <v>14</v>
      </c>
      <c r="G1872" s="4"/>
      <c r="H1872" s="4"/>
      <c r="I1872" s="4" t="s">
        <v>14</v>
      </c>
      <c r="J1872" s="4"/>
      <c r="K1872" s="9" t="s">
        <v>1739</v>
      </c>
      <c r="L1872" s="10">
        <v>44033</v>
      </c>
      <c r="M1872" s="4"/>
      <c r="N1872" s="1">
        <v>1</v>
      </c>
      <c r="O1872" s="4"/>
    </row>
    <row r="1873" spans="1:15" ht="30" customHeight="1" thickBot="1" x14ac:dyDescent="0.35">
      <c r="A1873" s="8">
        <v>44034.928437499999</v>
      </c>
      <c r="B1873" s="4" t="s">
        <v>9</v>
      </c>
      <c r="C1873" s="4"/>
      <c r="D1873" s="4"/>
      <c r="E1873" s="9">
        <v>8</v>
      </c>
      <c r="F1873" s="4" t="s">
        <v>14</v>
      </c>
      <c r="G1873" s="4"/>
      <c r="H1873" s="4"/>
      <c r="I1873" s="4" t="s">
        <v>14</v>
      </c>
      <c r="J1873" s="4"/>
      <c r="K1873" s="9" t="s">
        <v>1740</v>
      </c>
      <c r="L1873" s="10">
        <v>44033</v>
      </c>
      <c r="M1873" s="4"/>
      <c r="N1873" s="1">
        <v>1</v>
      </c>
      <c r="O1873" s="4"/>
    </row>
    <row r="1874" spans="1:15" ht="30" customHeight="1" thickBot="1" x14ac:dyDescent="0.35">
      <c r="A1874" s="8">
        <v>44034.928749999999</v>
      </c>
      <c r="B1874" s="4" t="s">
        <v>9</v>
      </c>
      <c r="C1874" s="4"/>
      <c r="D1874" s="4"/>
      <c r="E1874" s="9">
        <v>8</v>
      </c>
      <c r="F1874" s="4" t="s">
        <v>10</v>
      </c>
      <c r="G1874" s="4" t="s">
        <v>10</v>
      </c>
      <c r="H1874" s="4"/>
      <c r="I1874" s="4"/>
      <c r="J1874" s="4"/>
      <c r="K1874" s="9">
        <v>8</v>
      </c>
      <c r="L1874" s="10">
        <v>44033</v>
      </c>
      <c r="M1874" s="4"/>
      <c r="N1874" s="1">
        <v>1</v>
      </c>
      <c r="O1874" s="4"/>
    </row>
    <row r="1875" spans="1:15" ht="30" customHeight="1" thickBot="1" x14ac:dyDescent="0.35">
      <c r="A1875" s="8">
        <v>44034.929201388892</v>
      </c>
      <c r="B1875" s="4" t="s">
        <v>9</v>
      </c>
      <c r="C1875" s="4"/>
      <c r="D1875" s="4"/>
      <c r="E1875" s="9">
        <v>300</v>
      </c>
      <c r="F1875" s="4" t="s">
        <v>10</v>
      </c>
      <c r="G1875" s="4" t="s">
        <v>10</v>
      </c>
      <c r="H1875" s="4"/>
      <c r="I1875" s="4"/>
      <c r="J1875" s="4"/>
      <c r="K1875" s="9" t="s">
        <v>1741</v>
      </c>
      <c r="L1875" s="10">
        <v>44034</v>
      </c>
      <c r="M1875" s="4"/>
      <c r="N1875" s="1">
        <v>1</v>
      </c>
      <c r="O1875" s="4"/>
    </row>
    <row r="1876" spans="1:15" ht="30" customHeight="1" thickBot="1" x14ac:dyDescent="0.35">
      <c r="A1876" s="8">
        <v>44034.929583333331</v>
      </c>
      <c r="B1876" s="4" t="s">
        <v>9</v>
      </c>
      <c r="C1876" s="4"/>
      <c r="D1876" s="4"/>
      <c r="E1876" s="9">
        <v>30</v>
      </c>
      <c r="F1876" s="4" t="s">
        <v>20</v>
      </c>
      <c r="G1876" s="4"/>
      <c r="H1876" s="4" t="s">
        <v>22</v>
      </c>
      <c r="I1876" s="4"/>
      <c r="J1876" s="4"/>
      <c r="K1876" s="9" t="s">
        <v>1742</v>
      </c>
      <c r="L1876" s="10">
        <v>44033</v>
      </c>
      <c r="M1876" s="4"/>
      <c r="N1876" s="1">
        <v>1</v>
      </c>
      <c r="O1876" s="4"/>
    </row>
    <row r="1877" spans="1:15" ht="30" customHeight="1" thickBot="1" x14ac:dyDescent="0.35">
      <c r="A1877" s="8">
        <v>44034.9299537037</v>
      </c>
      <c r="B1877" s="4" t="s">
        <v>9</v>
      </c>
      <c r="C1877" s="4"/>
      <c r="D1877" s="4"/>
      <c r="E1877" s="9">
        <v>44</v>
      </c>
      <c r="F1877" s="4" t="s">
        <v>14</v>
      </c>
      <c r="G1877" s="4"/>
      <c r="H1877" s="4"/>
      <c r="I1877" s="4" t="s">
        <v>14</v>
      </c>
      <c r="J1877" s="4"/>
      <c r="K1877" s="9" t="s">
        <v>1743</v>
      </c>
      <c r="L1877" s="10">
        <v>44033</v>
      </c>
      <c r="M1877" s="4"/>
      <c r="N1877" s="1">
        <v>1</v>
      </c>
      <c r="O1877" s="4"/>
    </row>
    <row r="1878" spans="1:15" ht="30" customHeight="1" thickBot="1" x14ac:dyDescent="0.35">
      <c r="A1878" s="8">
        <v>44034.930578703701</v>
      </c>
      <c r="B1878" s="4" t="s">
        <v>9</v>
      </c>
      <c r="C1878" s="4"/>
      <c r="D1878" s="4"/>
      <c r="E1878" s="9">
        <v>32.880000000000003</v>
      </c>
      <c r="F1878" s="4" t="s">
        <v>14</v>
      </c>
      <c r="G1878" s="4"/>
      <c r="H1878" s="4"/>
      <c r="I1878" s="4" t="s">
        <v>14</v>
      </c>
      <c r="J1878" s="4"/>
      <c r="K1878" s="9" t="s">
        <v>1744</v>
      </c>
      <c r="L1878" s="10">
        <v>44033</v>
      </c>
      <c r="M1878" s="4"/>
      <c r="N1878" s="1">
        <v>1</v>
      </c>
      <c r="O1878" s="4"/>
    </row>
    <row r="1879" spans="1:15" ht="30" customHeight="1" thickBot="1" x14ac:dyDescent="0.35">
      <c r="A1879" s="8">
        <v>44034.930995370371</v>
      </c>
      <c r="B1879" s="4" t="s">
        <v>9</v>
      </c>
      <c r="C1879" s="4"/>
      <c r="D1879" s="4"/>
      <c r="E1879" s="9">
        <v>51.95</v>
      </c>
      <c r="F1879" s="4" t="s">
        <v>10</v>
      </c>
      <c r="G1879" s="4" t="s">
        <v>10</v>
      </c>
      <c r="H1879" s="4"/>
      <c r="I1879" s="4"/>
      <c r="J1879" s="4"/>
      <c r="K1879" s="9" t="s">
        <v>1745</v>
      </c>
      <c r="L1879" s="10">
        <v>44033</v>
      </c>
      <c r="M1879" s="4"/>
      <c r="N1879" s="1">
        <v>1</v>
      </c>
      <c r="O1879" s="4"/>
    </row>
    <row r="1880" spans="1:15" ht="30" customHeight="1" thickBot="1" x14ac:dyDescent="0.35">
      <c r="A1880" s="8">
        <v>44034.931585648148</v>
      </c>
      <c r="B1880" s="4" t="s">
        <v>9</v>
      </c>
      <c r="C1880" s="4"/>
      <c r="D1880" s="4"/>
      <c r="E1880" s="9">
        <v>2</v>
      </c>
      <c r="F1880" s="4" t="s">
        <v>14</v>
      </c>
      <c r="G1880" s="4"/>
      <c r="H1880" s="4"/>
      <c r="I1880" s="4" t="s">
        <v>14</v>
      </c>
      <c r="J1880" s="4"/>
      <c r="K1880" s="9" t="s">
        <v>1746</v>
      </c>
      <c r="L1880" s="10">
        <v>44034</v>
      </c>
      <c r="M1880" s="4"/>
      <c r="N1880" s="1">
        <v>1</v>
      </c>
      <c r="O1880" s="4"/>
    </row>
    <row r="1881" spans="1:15" ht="30" customHeight="1" thickBot="1" x14ac:dyDescent="0.35">
      <c r="A1881" s="8">
        <v>44034.932118055556</v>
      </c>
      <c r="B1881" s="4" t="s">
        <v>9</v>
      </c>
      <c r="C1881" s="4"/>
      <c r="D1881" s="4"/>
      <c r="E1881" s="9">
        <v>26.9</v>
      </c>
      <c r="F1881" s="4" t="s">
        <v>10</v>
      </c>
      <c r="G1881" s="4" t="s">
        <v>10</v>
      </c>
      <c r="H1881" s="4"/>
      <c r="I1881" s="4"/>
      <c r="J1881" s="4"/>
      <c r="K1881" s="9" t="s">
        <v>1747</v>
      </c>
      <c r="L1881" s="10">
        <v>44031</v>
      </c>
      <c r="M1881" s="4"/>
      <c r="N1881" s="1">
        <v>1</v>
      </c>
      <c r="O1881" s="4"/>
    </row>
    <row r="1882" spans="1:15" ht="30" customHeight="1" thickBot="1" x14ac:dyDescent="0.35">
      <c r="A1882" s="8">
        <v>44034.93277777778</v>
      </c>
      <c r="B1882" s="4" t="s">
        <v>9</v>
      </c>
      <c r="C1882" s="4"/>
      <c r="D1882" s="4"/>
      <c r="E1882" s="9">
        <v>46</v>
      </c>
      <c r="F1882" s="4" t="s">
        <v>10</v>
      </c>
      <c r="G1882" s="4" t="s">
        <v>10</v>
      </c>
      <c r="H1882" s="4"/>
      <c r="I1882" s="4"/>
      <c r="J1882" s="4"/>
      <c r="K1882" s="9" t="s">
        <v>1748</v>
      </c>
      <c r="L1882" s="10">
        <v>44032</v>
      </c>
      <c r="M1882" s="4"/>
      <c r="N1882" s="1">
        <v>1</v>
      </c>
      <c r="O1882" s="4"/>
    </row>
    <row r="1883" spans="1:15" ht="30" customHeight="1" thickBot="1" x14ac:dyDescent="0.35">
      <c r="A1883" s="8">
        <v>44034.933368055557</v>
      </c>
      <c r="B1883" s="4" t="s">
        <v>9</v>
      </c>
      <c r="C1883" s="4"/>
      <c r="D1883" s="4"/>
      <c r="E1883" s="9">
        <v>18</v>
      </c>
      <c r="F1883" s="4" t="s">
        <v>60</v>
      </c>
      <c r="G1883" s="4"/>
      <c r="H1883" s="4"/>
      <c r="I1883" s="4"/>
      <c r="J1883" s="4"/>
      <c r="K1883" s="9" t="s">
        <v>1749</v>
      </c>
      <c r="L1883" s="10">
        <v>44032</v>
      </c>
      <c r="M1883" s="4"/>
      <c r="N1883" s="1">
        <v>1</v>
      </c>
      <c r="O1883" s="4"/>
    </row>
    <row r="1884" spans="1:15" ht="30" customHeight="1" thickBot="1" x14ac:dyDescent="0.35">
      <c r="A1884" s="8">
        <v>44034.934120370373</v>
      </c>
      <c r="B1884" s="4" t="s">
        <v>9</v>
      </c>
      <c r="C1884" s="4"/>
      <c r="D1884" s="4"/>
      <c r="E1884" s="9">
        <v>1000</v>
      </c>
      <c r="F1884" s="4" t="s">
        <v>60</v>
      </c>
      <c r="G1884" s="4"/>
      <c r="H1884" s="4"/>
      <c r="I1884" s="4"/>
      <c r="J1884" s="4"/>
      <c r="K1884" s="9" t="s">
        <v>1750</v>
      </c>
      <c r="L1884" s="10">
        <v>44032</v>
      </c>
      <c r="M1884" s="4"/>
      <c r="N1884" s="1">
        <v>1</v>
      </c>
      <c r="O1884" s="4"/>
    </row>
    <row r="1885" spans="1:15" ht="30" customHeight="1" thickBot="1" x14ac:dyDescent="0.35">
      <c r="A1885" s="8">
        <v>44038.4059375</v>
      </c>
      <c r="B1885" s="4" t="s">
        <v>9</v>
      </c>
      <c r="C1885" s="4"/>
      <c r="D1885" s="4"/>
      <c r="E1885" s="9">
        <v>17</v>
      </c>
      <c r="F1885" s="4" t="s">
        <v>20</v>
      </c>
      <c r="G1885" s="4"/>
      <c r="H1885" s="4" t="s">
        <v>30</v>
      </c>
      <c r="I1885" s="4"/>
      <c r="J1885" s="4"/>
      <c r="K1885" s="9" t="s">
        <v>1751</v>
      </c>
      <c r="L1885" s="10">
        <v>44038</v>
      </c>
      <c r="M1885" s="4"/>
      <c r="N1885" s="1">
        <v>1</v>
      </c>
      <c r="O1885" s="4"/>
    </row>
    <row r="1886" spans="1:15" ht="30" customHeight="1" thickBot="1" x14ac:dyDescent="0.35">
      <c r="A1886" s="8">
        <v>44038.406284722223</v>
      </c>
      <c r="B1886" s="4" t="s">
        <v>9</v>
      </c>
      <c r="C1886" s="4"/>
      <c r="D1886" s="4"/>
      <c r="E1886" s="9">
        <v>18</v>
      </c>
      <c r="F1886" s="4" t="s">
        <v>20</v>
      </c>
      <c r="G1886" s="4"/>
      <c r="H1886" s="4" t="s">
        <v>74</v>
      </c>
      <c r="I1886" s="4"/>
      <c r="J1886" s="4"/>
      <c r="K1886" s="9" t="s">
        <v>1752</v>
      </c>
      <c r="L1886" s="10">
        <v>44038</v>
      </c>
      <c r="M1886" s="4"/>
      <c r="N1886" s="1">
        <v>1</v>
      </c>
      <c r="O1886" s="4"/>
    </row>
    <row r="1887" spans="1:15" ht="30" customHeight="1" thickBot="1" x14ac:dyDescent="0.35">
      <c r="A1887" s="8">
        <v>44038.406574074077</v>
      </c>
      <c r="B1887" s="4" t="s">
        <v>9</v>
      </c>
      <c r="C1887" s="4"/>
      <c r="D1887" s="4"/>
      <c r="E1887" s="9">
        <v>16</v>
      </c>
      <c r="F1887" s="4" t="s">
        <v>14</v>
      </c>
      <c r="G1887" s="4"/>
      <c r="H1887" s="4"/>
      <c r="I1887" s="4" t="s">
        <v>14</v>
      </c>
      <c r="J1887" s="4"/>
      <c r="K1887" s="9" t="s">
        <v>1753</v>
      </c>
      <c r="L1887" s="10">
        <v>44037</v>
      </c>
      <c r="M1887" s="4"/>
      <c r="N1887" s="1">
        <v>1</v>
      </c>
      <c r="O1887" s="4"/>
    </row>
    <row r="1888" spans="1:15" ht="30" customHeight="1" thickBot="1" x14ac:dyDescent="0.35">
      <c r="A1888" s="8">
        <v>44038.406990740739</v>
      </c>
      <c r="B1888" s="4" t="s">
        <v>9</v>
      </c>
      <c r="C1888" s="4"/>
      <c r="D1888" s="4"/>
      <c r="E1888" s="9">
        <v>76</v>
      </c>
      <c r="F1888" s="4" t="s">
        <v>14</v>
      </c>
      <c r="G1888" s="4"/>
      <c r="H1888" s="4"/>
      <c r="I1888" s="4" t="s">
        <v>14</v>
      </c>
      <c r="J1888" s="4"/>
      <c r="K1888" s="9" t="s">
        <v>1754</v>
      </c>
      <c r="L1888" s="10">
        <v>44036</v>
      </c>
      <c r="M1888" s="4"/>
      <c r="N1888" s="1">
        <v>1</v>
      </c>
      <c r="O1888" s="4"/>
    </row>
    <row r="1889" spans="1:15" ht="30" customHeight="1" thickBot="1" x14ac:dyDescent="0.35">
      <c r="A1889" s="8">
        <v>44038.407349537039</v>
      </c>
      <c r="B1889" s="4" t="s">
        <v>9</v>
      </c>
      <c r="C1889" s="4"/>
      <c r="D1889" s="4"/>
      <c r="E1889" s="9">
        <v>230.8</v>
      </c>
      <c r="F1889" s="4" t="s">
        <v>20</v>
      </c>
      <c r="G1889" s="4"/>
      <c r="H1889" s="4" t="s">
        <v>306</v>
      </c>
      <c r="I1889" s="4"/>
      <c r="J1889" s="4"/>
      <c r="K1889" s="9" t="s">
        <v>1755</v>
      </c>
      <c r="L1889" s="10">
        <v>44035</v>
      </c>
      <c r="M1889" s="4"/>
      <c r="N1889" s="1">
        <v>1</v>
      </c>
      <c r="O1889" s="4"/>
    </row>
    <row r="1890" spans="1:15" ht="30" customHeight="1" thickBot="1" x14ac:dyDescent="0.35">
      <c r="A1890" s="8">
        <v>44038.885844907411</v>
      </c>
      <c r="B1890" s="4" t="s">
        <v>9</v>
      </c>
      <c r="C1890" s="4"/>
      <c r="D1890" s="4"/>
      <c r="E1890" s="9">
        <v>40</v>
      </c>
      <c r="F1890" s="4" t="s">
        <v>14</v>
      </c>
      <c r="G1890" s="4"/>
      <c r="H1890" s="4"/>
      <c r="I1890" s="4" t="s">
        <v>14</v>
      </c>
      <c r="J1890" s="4"/>
      <c r="K1890" s="9" t="s">
        <v>1756</v>
      </c>
      <c r="L1890" s="10">
        <v>44035</v>
      </c>
      <c r="M1890" s="4"/>
      <c r="N1890" s="1">
        <v>1</v>
      </c>
      <c r="O1890" s="4"/>
    </row>
    <row r="1891" spans="1:15" ht="30" customHeight="1" thickBot="1" x14ac:dyDescent="0.35">
      <c r="A1891" s="8">
        <v>44038.88621527778</v>
      </c>
      <c r="B1891" s="4" t="s">
        <v>9</v>
      </c>
      <c r="C1891" s="4"/>
      <c r="D1891" s="4"/>
      <c r="E1891" s="9">
        <v>51.59</v>
      </c>
      <c r="F1891" s="4" t="s">
        <v>14</v>
      </c>
      <c r="G1891" s="4"/>
      <c r="H1891" s="4"/>
      <c r="I1891" s="4" t="s">
        <v>14</v>
      </c>
      <c r="J1891" s="4"/>
      <c r="K1891" s="9" t="s">
        <v>1757</v>
      </c>
      <c r="L1891" s="10">
        <v>44035</v>
      </c>
      <c r="M1891" s="4"/>
      <c r="N1891" s="1">
        <v>1</v>
      </c>
      <c r="O1891" s="4"/>
    </row>
    <row r="1892" spans="1:15" ht="30" customHeight="1" thickBot="1" x14ac:dyDescent="0.35">
      <c r="A1892" s="8">
        <v>44038.886701388888</v>
      </c>
      <c r="B1892" s="4" t="s">
        <v>9</v>
      </c>
      <c r="C1892" s="4"/>
      <c r="D1892" s="4"/>
      <c r="E1892" s="9">
        <v>35</v>
      </c>
      <c r="F1892" s="4" t="s">
        <v>14</v>
      </c>
      <c r="G1892" s="4"/>
      <c r="H1892" s="4"/>
      <c r="I1892" s="4" t="s">
        <v>14</v>
      </c>
      <c r="J1892" s="4"/>
      <c r="K1892" s="9" t="s">
        <v>1758</v>
      </c>
      <c r="L1892" s="10">
        <v>44035</v>
      </c>
      <c r="M1892" s="4"/>
      <c r="N1892" s="1">
        <v>1</v>
      </c>
      <c r="O1892" s="4"/>
    </row>
    <row r="1893" spans="1:15" ht="30" customHeight="1" thickBot="1" x14ac:dyDescent="0.35">
      <c r="A1893" s="8">
        <v>44038.887233796297</v>
      </c>
      <c r="B1893" s="4" t="s">
        <v>9</v>
      </c>
      <c r="C1893" s="4"/>
      <c r="D1893" s="4"/>
      <c r="E1893" s="9">
        <v>35</v>
      </c>
      <c r="F1893" s="4" t="s">
        <v>10</v>
      </c>
      <c r="G1893" s="4" t="s">
        <v>24</v>
      </c>
      <c r="H1893" s="4"/>
      <c r="I1893" s="4"/>
      <c r="J1893" s="4"/>
      <c r="K1893" s="9" t="s">
        <v>1759</v>
      </c>
      <c r="L1893" s="10">
        <v>44035</v>
      </c>
      <c r="M1893" s="4"/>
      <c r="N1893" s="1">
        <v>1</v>
      </c>
      <c r="O1893" s="4"/>
    </row>
    <row r="1894" spans="1:15" ht="30" customHeight="1" thickBot="1" x14ac:dyDescent="0.35">
      <c r="A1894" s="8">
        <v>44038.887685185182</v>
      </c>
      <c r="B1894" s="4" t="s">
        <v>9</v>
      </c>
      <c r="C1894" s="4"/>
      <c r="D1894" s="4"/>
      <c r="E1894" s="9">
        <v>50</v>
      </c>
      <c r="F1894" s="4" t="s">
        <v>20</v>
      </c>
      <c r="G1894" s="4"/>
      <c r="H1894" s="4" t="s">
        <v>22</v>
      </c>
      <c r="I1894" s="4"/>
      <c r="J1894" s="4"/>
      <c r="K1894" s="9" t="s">
        <v>1760</v>
      </c>
      <c r="L1894" s="10">
        <v>44035</v>
      </c>
      <c r="M1894" s="4"/>
      <c r="N1894" s="1">
        <v>1</v>
      </c>
      <c r="O1894" s="4"/>
    </row>
    <row r="1895" spans="1:15" ht="30" customHeight="1" thickBot="1" x14ac:dyDescent="0.35">
      <c r="A1895" s="8">
        <v>44038.888055555559</v>
      </c>
      <c r="B1895" s="4" t="s">
        <v>9</v>
      </c>
      <c r="C1895" s="4"/>
      <c r="D1895" s="4"/>
      <c r="E1895" s="9">
        <v>300</v>
      </c>
      <c r="F1895" s="4" t="s">
        <v>10</v>
      </c>
      <c r="G1895" s="4" t="s">
        <v>10</v>
      </c>
      <c r="H1895" s="4"/>
      <c r="I1895" s="4"/>
      <c r="J1895" s="4"/>
      <c r="K1895" s="9" t="s">
        <v>1761</v>
      </c>
      <c r="L1895" s="10">
        <v>44035</v>
      </c>
      <c r="M1895" s="4"/>
      <c r="N1895" s="1">
        <v>1</v>
      </c>
      <c r="O1895" s="4"/>
    </row>
    <row r="1896" spans="1:15" ht="30" customHeight="1" thickBot="1" x14ac:dyDescent="0.35">
      <c r="A1896" s="8">
        <v>44038.888969907406</v>
      </c>
      <c r="B1896" s="4" t="s">
        <v>9</v>
      </c>
      <c r="C1896" s="4"/>
      <c r="D1896" s="4"/>
      <c r="E1896" s="9">
        <v>490</v>
      </c>
      <c r="F1896" s="4" t="s">
        <v>14</v>
      </c>
      <c r="G1896" s="4"/>
      <c r="H1896" s="4"/>
      <c r="I1896" s="4" t="s">
        <v>14</v>
      </c>
      <c r="J1896" s="4"/>
      <c r="K1896" s="9" t="s">
        <v>1762</v>
      </c>
      <c r="L1896" s="10">
        <v>44035</v>
      </c>
      <c r="M1896" s="4"/>
      <c r="N1896" s="1">
        <v>1</v>
      </c>
      <c r="O1896" s="4"/>
    </row>
    <row r="1897" spans="1:15" ht="30" customHeight="1" thickBot="1" x14ac:dyDescent="0.35">
      <c r="A1897" s="8">
        <v>44039.076261574075</v>
      </c>
      <c r="B1897" s="4" t="s">
        <v>9</v>
      </c>
      <c r="C1897" s="4"/>
      <c r="D1897" s="4"/>
      <c r="E1897" s="9">
        <v>5</v>
      </c>
      <c r="F1897" s="4" t="s">
        <v>20</v>
      </c>
      <c r="G1897" s="4"/>
      <c r="H1897" s="4" t="s">
        <v>127</v>
      </c>
      <c r="I1897" s="4"/>
      <c r="J1897" s="4"/>
      <c r="K1897" s="9">
        <v>5</v>
      </c>
      <c r="L1897" s="10">
        <v>44038</v>
      </c>
      <c r="M1897" s="4"/>
      <c r="N1897" s="1">
        <v>2</v>
      </c>
      <c r="O1897" s="4"/>
    </row>
    <row r="1898" spans="1:15" ht="30" customHeight="1" thickBot="1" x14ac:dyDescent="0.35">
      <c r="A1898" s="8">
        <v>44039.076539351852</v>
      </c>
      <c r="B1898" s="4" t="s">
        <v>9</v>
      </c>
      <c r="C1898" s="4"/>
      <c r="D1898" s="4"/>
      <c r="E1898" s="9">
        <v>5</v>
      </c>
      <c r="F1898" s="4" t="s">
        <v>20</v>
      </c>
      <c r="G1898" s="4"/>
      <c r="H1898" s="4" t="s">
        <v>30</v>
      </c>
      <c r="I1898" s="4"/>
      <c r="J1898" s="4"/>
      <c r="K1898" s="9" t="s">
        <v>1763</v>
      </c>
      <c r="L1898" s="10">
        <v>44038</v>
      </c>
      <c r="M1898" s="4"/>
      <c r="N1898" s="1">
        <v>1</v>
      </c>
      <c r="O1898" s="4"/>
    </row>
    <row r="1899" spans="1:15" ht="30" customHeight="1" thickBot="1" x14ac:dyDescent="0.35">
      <c r="A1899" s="8">
        <v>44039.076805555553</v>
      </c>
      <c r="B1899" s="4" t="s">
        <v>9</v>
      </c>
      <c r="C1899" s="4"/>
      <c r="D1899" s="4"/>
      <c r="E1899" s="9">
        <v>34</v>
      </c>
      <c r="F1899" s="4" t="s">
        <v>20</v>
      </c>
      <c r="G1899" s="4"/>
      <c r="H1899" s="4" t="s">
        <v>45</v>
      </c>
      <c r="I1899" s="4"/>
      <c r="J1899" s="4"/>
      <c r="K1899" s="12" t="s">
        <v>1764</v>
      </c>
      <c r="L1899" s="10">
        <v>44038</v>
      </c>
      <c r="M1899" s="4"/>
      <c r="N1899" s="1">
        <v>1</v>
      </c>
      <c r="O1899" s="4"/>
    </row>
    <row r="1900" spans="1:15" ht="30" customHeight="1" thickBot="1" x14ac:dyDescent="0.35">
      <c r="A1900" s="8">
        <v>44039.404907407406</v>
      </c>
      <c r="B1900" s="4" t="s">
        <v>9</v>
      </c>
      <c r="C1900" s="4"/>
      <c r="D1900" s="4"/>
      <c r="E1900" s="9">
        <v>90.56</v>
      </c>
      <c r="F1900" s="4" t="s">
        <v>14</v>
      </c>
      <c r="G1900" s="4"/>
      <c r="H1900" s="4"/>
      <c r="I1900" s="4" t="s">
        <v>14</v>
      </c>
      <c r="J1900" s="4"/>
      <c r="K1900" s="9" t="s">
        <v>1765</v>
      </c>
      <c r="L1900" s="10">
        <v>44038</v>
      </c>
      <c r="M1900" s="4"/>
      <c r="N1900" s="1">
        <v>1</v>
      </c>
      <c r="O1900" s="4"/>
    </row>
    <row r="1901" spans="1:15" ht="30" customHeight="1" thickBot="1" x14ac:dyDescent="0.35">
      <c r="A1901" s="8">
        <v>44039.405335648145</v>
      </c>
      <c r="B1901" s="4" t="s">
        <v>9</v>
      </c>
      <c r="C1901" s="4"/>
      <c r="D1901" s="4"/>
      <c r="E1901" s="9">
        <v>101.17</v>
      </c>
      <c r="F1901" s="4" t="s">
        <v>14</v>
      </c>
      <c r="G1901" s="4"/>
      <c r="H1901" s="4"/>
      <c r="I1901" s="4" t="s">
        <v>14</v>
      </c>
      <c r="J1901" s="4"/>
      <c r="K1901" s="9" t="s">
        <v>1766</v>
      </c>
      <c r="L1901" s="10">
        <v>44038</v>
      </c>
      <c r="M1901" s="4"/>
      <c r="N1901" s="1">
        <v>1</v>
      </c>
      <c r="O1901" s="4"/>
    </row>
    <row r="1902" spans="1:15" ht="30" customHeight="1" thickBot="1" x14ac:dyDescent="0.35">
      <c r="A1902" s="8">
        <v>44039.405717592592</v>
      </c>
      <c r="B1902" s="4" t="s">
        <v>9</v>
      </c>
      <c r="C1902" s="4"/>
      <c r="D1902" s="4"/>
      <c r="E1902" s="9">
        <v>71</v>
      </c>
      <c r="F1902" s="4" t="s">
        <v>14</v>
      </c>
      <c r="G1902" s="4"/>
      <c r="H1902" s="4"/>
      <c r="I1902" s="4" t="s">
        <v>14</v>
      </c>
      <c r="J1902" s="4"/>
      <c r="K1902" s="9" t="s">
        <v>1767</v>
      </c>
      <c r="L1902" s="10">
        <v>44038</v>
      </c>
      <c r="M1902" s="4"/>
      <c r="N1902" s="1">
        <v>1</v>
      </c>
      <c r="O1902" s="4"/>
    </row>
    <row r="1903" spans="1:15" ht="30" customHeight="1" thickBot="1" x14ac:dyDescent="0.35">
      <c r="A1903" s="8">
        <v>44039.406192129631</v>
      </c>
      <c r="B1903" s="4" t="s">
        <v>9</v>
      </c>
      <c r="C1903" s="4"/>
      <c r="D1903" s="4"/>
      <c r="E1903" s="9">
        <v>19</v>
      </c>
      <c r="F1903" s="4" t="s">
        <v>20</v>
      </c>
      <c r="G1903" s="4"/>
      <c r="H1903" s="4" t="s">
        <v>30</v>
      </c>
      <c r="I1903" s="4"/>
      <c r="J1903" s="4"/>
      <c r="K1903" s="9" t="s">
        <v>1768</v>
      </c>
      <c r="L1903" s="10">
        <v>44038</v>
      </c>
      <c r="M1903" s="4"/>
      <c r="N1903" s="1">
        <v>1</v>
      </c>
      <c r="O1903" s="4"/>
    </row>
    <row r="1904" spans="1:15" ht="30" customHeight="1" thickBot="1" x14ac:dyDescent="0.35">
      <c r="A1904" s="8">
        <v>44039.407719907409</v>
      </c>
      <c r="B1904" s="4" t="s">
        <v>9</v>
      </c>
      <c r="C1904" s="4"/>
      <c r="D1904" s="4"/>
      <c r="E1904" s="9">
        <v>390</v>
      </c>
      <c r="F1904" s="4" t="s">
        <v>14</v>
      </c>
      <c r="G1904" s="4"/>
      <c r="H1904" s="4"/>
      <c r="I1904" s="4" t="s">
        <v>14</v>
      </c>
      <c r="J1904" s="4"/>
      <c r="K1904" s="9" t="s">
        <v>1769</v>
      </c>
      <c r="L1904" s="10">
        <v>44038</v>
      </c>
      <c r="M1904" s="4"/>
      <c r="N1904" s="1">
        <v>1</v>
      </c>
      <c r="O1904" s="4"/>
    </row>
    <row r="1905" spans="1:15" ht="30" customHeight="1" thickBot="1" x14ac:dyDescent="0.35">
      <c r="A1905" s="8">
        <v>44039.408356481479</v>
      </c>
      <c r="B1905" s="4" t="s">
        <v>9</v>
      </c>
      <c r="C1905" s="4"/>
      <c r="D1905" s="4"/>
      <c r="E1905" s="9">
        <v>23.5</v>
      </c>
      <c r="F1905" s="4" t="s">
        <v>14</v>
      </c>
      <c r="G1905" s="4"/>
      <c r="H1905" s="4"/>
      <c r="I1905" s="4" t="s">
        <v>14</v>
      </c>
      <c r="J1905" s="4"/>
      <c r="K1905" s="9" t="s">
        <v>1770</v>
      </c>
      <c r="L1905" s="10">
        <v>44035</v>
      </c>
      <c r="M1905" s="4"/>
      <c r="N1905" s="1">
        <v>1</v>
      </c>
      <c r="O1905" s="4"/>
    </row>
    <row r="1906" spans="1:15" ht="30" customHeight="1" thickBot="1" x14ac:dyDescent="0.35">
      <c r="A1906" s="8">
        <v>44039.40902777778</v>
      </c>
      <c r="B1906" s="4" t="s">
        <v>9</v>
      </c>
      <c r="C1906" s="4"/>
      <c r="D1906" s="4"/>
      <c r="E1906" s="9">
        <v>24</v>
      </c>
      <c r="F1906" s="4" t="s">
        <v>20</v>
      </c>
      <c r="G1906" s="4"/>
      <c r="H1906" s="4" t="s">
        <v>30</v>
      </c>
      <c r="I1906" s="4"/>
      <c r="J1906" s="4"/>
      <c r="K1906" s="9" t="s">
        <v>1771</v>
      </c>
      <c r="L1906" s="10">
        <v>44035</v>
      </c>
      <c r="M1906" s="4"/>
      <c r="N1906" s="1">
        <v>1</v>
      </c>
      <c r="O1906" s="4"/>
    </row>
    <row r="1907" spans="1:15" ht="30" customHeight="1" thickBot="1" x14ac:dyDescent="0.35">
      <c r="A1907" s="8">
        <v>44040.796712962961</v>
      </c>
      <c r="B1907" s="4" t="s">
        <v>9</v>
      </c>
      <c r="C1907" s="4"/>
      <c r="D1907" s="4"/>
      <c r="E1907" s="9">
        <v>500</v>
      </c>
      <c r="F1907" s="4" t="s">
        <v>10</v>
      </c>
      <c r="G1907" s="4" t="s">
        <v>57</v>
      </c>
      <c r="H1907" s="4"/>
      <c r="I1907" s="4"/>
      <c r="J1907" s="4"/>
      <c r="K1907" s="9" t="s">
        <v>1772</v>
      </c>
      <c r="L1907" s="10">
        <v>44044</v>
      </c>
      <c r="M1907" s="4"/>
      <c r="N1907" s="1">
        <v>1</v>
      </c>
      <c r="O1907" s="4"/>
    </row>
    <row r="1908" spans="1:15" ht="30" customHeight="1" thickBot="1" x14ac:dyDescent="0.35">
      <c r="A1908" s="8">
        <v>44040.797210648147</v>
      </c>
      <c r="B1908" s="4" t="s">
        <v>9</v>
      </c>
      <c r="C1908" s="4"/>
      <c r="D1908" s="4"/>
      <c r="E1908" s="9">
        <v>50</v>
      </c>
      <c r="F1908" s="4" t="s">
        <v>10</v>
      </c>
      <c r="G1908" s="4" t="s">
        <v>24</v>
      </c>
      <c r="H1908" s="4"/>
      <c r="I1908" s="4"/>
      <c r="J1908" s="4"/>
      <c r="K1908" s="9" t="s">
        <v>1773</v>
      </c>
      <c r="L1908" s="10">
        <v>44040</v>
      </c>
      <c r="M1908" s="4"/>
      <c r="N1908" s="1">
        <v>1</v>
      </c>
      <c r="O1908" s="4"/>
    </row>
    <row r="1909" spans="1:15" ht="30" customHeight="1" thickBot="1" x14ac:dyDescent="0.35">
      <c r="A1909" s="8">
        <v>44042.958657407406</v>
      </c>
      <c r="B1909" s="4" t="s">
        <v>9</v>
      </c>
      <c r="C1909" s="4"/>
      <c r="D1909" s="4"/>
      <c r="E1909" s="9">
        <v>15</v>
      </c>
      <c r="F1909" s="4" t="s">
        <v>20</v>
      </c>
      <c r="G1909" s="4"/>
      <c r="H1909" s="4" t="s">
        <v>45</v>
      </c>
      <c r="I1909" s="4"/>
      <c r="J1909" s="4"/>
      <c r="K1909" s="9" t="s">
        <v>1774</v>
      </c>
      <c r="L1909" s="10">
        <v>44044</v>
      </c>
      <c r="M1909" s="4"/>
      <c r="N1909" s="1">
        <v>1</v>
      </c>
      <c r="O1909" s="4"/>
    </row>
    <row r="1910" spans="1:15" ht="30" customHeight="1" thickBot="1" x14ac:dyDescent="0.35">
      <c r="A1910" s="8">
        <v>44042.959050925929</v>
      </c>
      <c r="B1910" s="4" t="s">
        <v>9</v>
      </c>
      <c r="C1910" s="4"/>
      <c r="D1910" s="4"/>
      <c r="E1910" s="9">
        <v>249</v>
      </c>
      <c r="F1910" s="4" t="s">
        <v>20</v>
      </c>
      <c r="G1910" s="4"/>
      <c r="H1910" s="4" t="s">
        <v>30</v>
      </c>
      <c r="I1910" s="4"/>
      <c r="J1910" s="4"/>
      <c r="K1910" s="9" t="s">
        <v>1775</v>
      </c>
      <c r="L1910" s="10">
        <v>44044</v>
      </c>
      <c r="M1910" s="4"/>
      <c r="N1910" s="1">
        <v>1</v>
      </c>
      <c r="O1910" s="4"/>
    </row>
    <row r="1911" spans="1:15" ht="30" customHeight="1" thickBot="1" x14ac:dyDescent="0.35">
      <c r="A1911" s="8">
        <v>44042.96565972222</v>
      </c>
      <c r="B1911" s="4" t="s">
        <v>9</v>
      </c>
      <c r="C1911" s="4"/>
      <c r="D1911" s="4"/>
      <c r="E1911" s="9">
        <v>219</v>
      </c>
      <c r="F1911" s="4" t="s">
        <v>20</v>
      </c>
      <c r="G1911" s="4"/>
      <c r="H1911" s="4" t="s">
        <v>30</v>
      </c>
      <c r="I1911" s="4"/>
      <c r="J1911" s="4"/>
      <c r="K1911" s="9" t="s">
        <v>1776</v>
      </c>
      <c r="L1911" s="10">
        <v>44044</v>
      </c>
      <c r="M1911" s="4"/>
      <c r="N1911" s="1">
        <v>1</v>
      </c>
      <c r="O1911" s="4"/>
    </row>
    <row r="1912" spans="1:15" ht="30" customHeight="1" thickBot="1" x14ac:dyDescent="0.35">
      <c r="A1912" s="8">
        <v>44042.998356481483</v>
      </c>
      <c r="B1912" s="4" t="s">
        <v>9</v>
      </c>
      <c r="C1912" s="4"/>
      <c r="D1912" s="4"/>
      <c r="E1912" s="9">
        <v>30</v>
      </c>
      <c r="F1912" s="4" t="s">
        <v>14</v>
      </c>
      <c r="G1912" s="4"/>
      <c r="H1912" s="4"/>
      <c r="I1912" s="4" t="s">
        <v>14</v>
      </c>
      <c r="J1912" s="4"/>
      <c r="K1912" s="9" t="s">
        <v>1777</v>
      </c>
      <c r="L1912" s="10">
        <v>44044</v>
      </c>
      <c r="M1912" s="4"/>
      <c r="N1912" s="1">
        <v>1</v>
      </c>
      <c r="O1912" s="4"/>
    </row>
    <row r="1913" spans="1:15" ht="30" customHeight="1" thickBot="1" x14ac:dyDescent="0.35">
      <c r="A1913" s="8">
        <v>44042.998668981483</v>
      </c>
      <c r="B1913" s="4" t="s">
        <v>9</v>
      </c>
      <c r="C1913" s="4"/>
      <c r="D1913" s="4"/>
      <c r="E1913" s="9">
        <v>52.5</v>
      </c>
      <c r="F1913" s="4" t="s">
        <v>14</v>
      </c>
      <c r="G1913" s="4"/>
      <c r="H1913" s="4"/>
      <c r="I1913" s="4" t="s">
        <v>14</v>
      </c>
      <c r="J1913" s="4"/>
      <c r="K1913" s="9" t="s">
        <v>1778</v>
      </c>
      <c r="L1913" s="10">
        <v>44044</v>
      </c>
      <c r="M1913" s="4"/>
      <c r="N1913" s="1">
        <v>1</v>
      </c>
      <c r="O1913" s="4"/>
    </row>
    <row r="1914" spans="1:15" ht="30" customHeight="1" thickBot="1" x14ac:dyDescent="0.35">
      <c r="A1914" s="8">
        <v>44042.99900462963</v>
      </c>
      <c r="B1914" s="4" t="s">
        <v>9</v>
      </c>
      <c r="C1914" s="4"/>
      <c r="D1914" s="4"/>
      <c r="E1914" s="9">
        <v>105</v>
      </c>
      <c r="F1914" s="4" t="s">
        <v>14</v>
      </c>
      <c r="G1914" s="4"/>
      <c r="H1914" s="4"/>
      <c r="I1914" s="4" t="s">
        <v>14</v>
      </c>
      <c r="J1914" s="4"/>
      <c r="K1914" s="9" t="s">
        <v>1779</v>
      </c>
      <c r="L1914" s="10">
        <v>44044</v>
      </c>
      <c r="M1914" s="4"/>
      <c r="N1914" s="1">
        <v>1</v>
      </c>
      <c r="O1914" s="4"/>
    </row>
    <row r="1915" spans="1:15" ht="30" customHeight="1" thickBot="1" x14ac:dyDescent="0.35">
      <c r="A1915" s="8">
        <v>44042.999363425923</v>
      </c>
      <c r="B1915" s="4" t="s">
        <v>9</v>
      </c>
      <c r="C1915" s="4"/>
      <c r="D1915" s="4"/>
      <c r="E1915" s="9">
        <v>51.35</v>
      </c>
      <c r="F1915" s="4" t="s">
        <v>14</v>
      </c>
      <c r="G1915" s="4"/>
      <c r="H1915" s="4"/>
      <c r="I1915" s="4" t="s">
        <v>14</v>
      </c>
      <c r="J1915" s="4"/>
      <c r="K1915" s="9" t="s">
        <v>1780</v>
      </c>
      <c r="L1915" s="10">
        <v>44044</v>
      </c>
      <c r="M1915" s="4"/>
      <c r="N1915" s="1">
        <v>1</v>
      </c>
      <c r="O1915" s="4"/>
    </row>
    <row r="1916" spans="1:15" ht="30" customHeight="1" thickBot="1" x14ac:dyDescent="0.35">
      <c r="A1916" s="8">
        <v>44042.999652777777</v>
      </c>
      <c r="B1916" s="4" t="s">
        <v>9</v>
      </c>
      <c r="C1916" s="4"/>
      <c r="D1916" s="4"/>
      <c r="E1916" s="9">
        <v>9</v>
      </c>
      <c r="F1916" s="4" t="s">
        <v>20</v>
      </c>
      <c r="G1916" s="4"/>
      <c r="H1916" s="4" t="s">
        <v>84</v>
      </c>
      <c r="I1916" s="4"/>
      <c r="J1916" s="4"/>
      <c r="K1916" s="9" t="s">
        <v>1781</v>
      </c>
      <c r="L1916" s="10">
        <v>44042</v>
      </c>
      <c r="M1916" s="4"/>
      <c r="N1916" s="1">
        <v>1</v>
      </c>
      <c r="O1916" s="4"/>
    </row>
    <row r="1917" spans="1:15" ht="30" customHeight="1" thickBot="1" x14ac:dyDescent="0.35">
      <c r="A1917" s="8">
        <v>44042.999918981484</v>
      </c>
      <c r="B1917" s="4" t="s">
        <v>9</v>
      </c>
      <c r="C1917" s="4"/>
      <c r="D1917" s="4"/>
      <c r="E1917" s="9">
        <v>89</v>
      </c>
      <c r="F1917" s="4" t="s">
        <v>20</v>
      </c>
      <c r="G1917" s="4"/>
      <c r="H1917" s="4" t="s">
        <v>22</v>
      </c>
      <c r="I1917" s="4"/>
      <c r="J1917" s="4"/>
      <c r="K1917" s="9" t="s">
        <v>1782</v>
      </c>
      <c r="L1917" s="10">
        <v>44042</v>
      </c>
      <c r="M1917" s="4"/>
      <c r="N1917" s="1">
        <v>1</v>
      </c>
      <c r="O1917" s="4"/>
    </row>
    <row r="1918" spans="1:15" ht="30" customHeight="1" thickBot="1" x14ac:dyDescent="0.35">
      <c r="A1918" s="8">
        <v>44043.000277777777</v>
      </c>
      <c r="B1918" s="4" t="s">
        <v>9</v>
      </c>
      <c r="C1918" s="4"/>
      <c r="D1918" s="4"/>
      <c r="E1918" s="9">
        <v>388</v>
      </c>
      <c r="F1918" s="4" t="s">
        <v>20</v>
      </c>
      <c r="G1918" s="4"/>
      <c r="H1918" s="4" t="s">
        <v>30</v>
      </c>
      <c r="I1918" s="4"/>
      <c r="J1918" s="4"/>
      <c r="K1918" s="9" t="s">
        <v>1783</v>
      </c>
      <c r="L1918" s="10">
        <v>44044</v>
      </c>
      <c r="M1918" s="4"/>
      <c r="N1918" s="1">
        <v>1</v>
      </c>
      <c r="O1918" s="4"/>
    </row>
    <row r="1919" spans="1:15" ht="30" customHeight="1" thickBot="1" x14ac:dyDescent="0.35">
      <c r="A1919" s="8">
        <v>44043.00072916667</v>
      </c>
      <c r="B1919" s="4" t="s">
        <v>9</v>
      </c>
      <c r="C1919" s="4"/>
      <c r="D1919" s="4"/>
      <c r="E1919" s="9">
        <v>109</v>
      </c>
      <c r="F1919" s="4" t="s">
        <v>14</v>
      </c>
      <c r="G1919" s="4"/>
      <c r="H1919" s="4"/>
      <c r="I1919" s="4" t="s">
        <v>14</v>
      </c>
      <c r="J1919" s="4"/>
      <c r="K1919" s="9" t="s">
        <v>1784</v>
      </c>
      <c r="L1919" s="10">
        <v>44042</v>
      </c>
      <c r="M1919" s="4"/>
      <c r="N1919" s="1">
        <v>1</v>
      </c>
      <c r="O1919" s="4"/>
    </row>
    <row r="1920" spans="1:15" ht="30" customHeight="1" thickBot="1" x14ac:dyDescent="0.35">
      <c r="A1920" s="8">
        <v>44044.010300925926</v>
      </c>
      <c r="B1920" s="4" t="s">
        <v>9</v>
      </c>
      <c r="C1920" s="4"/>
      <c r="D1920" s="4"/>
      <c r="E1920" s="9">
        <v>141.29</v>
      </c>
      <c r="F1920" s="4" t="s">
        <v>20</v>
      </c>
      <c r="G1920" s="4"/>
      <c r="H1920" s="4" t="s">
        <v>306</v>
      </c>
      <c r="I1920" s="4"/>
      <c r="J1920" s="4"/>
      <c r="K1920" s="9" t="s">
        <v>1785</v>
      </c>
      <c r="L1920" s="10">
        <v>44044</v>
      </c>
      <c r="M1920" s="4"/>
      <c r="N1920" s="1">
        <v>1</v>
      </c>
      <c r="O1920" s="4"/>
    </row>
    <row r="1921" spans="1:15" ht="30" customHeight="1" thickBot="1" x14ac:dyDescent="0.35">
      <c r="A1921" s="8">
        <v>44044.010682870372</v>
      </c>
      <c r="B1921" s="4" t="s">
        <v>9</v>
      </c>
      <c r="C1921" s="4"/>
      <c r="D1921" s="4"/>
      <c r="E1921" s="9">
        <v>17</v>
      </c>
      <c r="F1921" s="4" t="s">
        <v>20</v>
      </c>
      <c r="G1921" s="4"/>
      <c r="H1921" s="4" t="s">
        <v>84</v>
      </c>
      <c r="I1921" s="4"/>
      <c r="J1921" s="4"/>
      <c r="K1921" s="9" t="s">
        <v>1786</v>
      </c>
      <c r="L1921" s="10">
        <v>44044</v>
      </c>
      <c r="M1921" s="4"/>
      <c r="N1921" s="1">
        <v>1</v>
      </c>
      <c r="O1921" s="4"/>
    </row>
    <row r="1922" spans="1:15" ht="30" customHeight="1" thickBot="1" x14ac:dyDescent="0.35">
      <c r="A1922" s="8">
        <v>44044.011319444442</v>
      </c>
      <c r="B1922" s="4" t="s">
        <v>9</v>
      </c>
      <c r="C1922" s="4"/>
      <c r="D1922" s="4"/>
      <c r="E1922" s="9">
        <v>48.15</v>
      </c>
      <c r="F1922" s="4" t="s">
        <v>20</v>
      </c>
      <c r="G1922" s="4"/>
      <c r="H1922" s="4" t="s">
        <v>306</v>
      </c>
      <c r="I1922" s="4"/>
      <c r="J1922" s="4"/>
      <c r="K1922" s="9" t="s">
        <v>1787</v>
      </c>
      <c r="L1922" s="10">
        <v>44044</v>
      </c>
      <c r="M1922" s="4"/>
      <c r="N1922" s="1">
        <v>1</v>
      </c>
      <c r="O1922" s="4"/>
    </row>
    <row r="1923" spans="1:15" ht="30" customHeight="1" thickBot="1" x14ac:dyDescent="0.35">
      <c r="A1923" s="8">
        <v>44044.011608796296</v>
      </c>
      <c r="B1923" s="4" t="s">
        <v>9</v>
      </c>
      <c r="C1923" s="4"/>
      <c r="D1923" s="4"/>
      <c r="E1923" s="9">
        <v>141</v>
      </c>
      <c r="F1923" s="4" t="s">
        <v>10</v>
      </c>
      <c r="G1923" s="4" t="s">
        <v>10</v>
      </c>
      <c r="H1923" s="4"/>
      <c r="I1923" s="4"/>
      <c r="J1923" s="4"/>
      <c r="K1923" s="9" t="s">
        <v>1788</v>
      </c>
      <c r="L1923" s="10">
        <v>44044</v>
      </c>
      <c r="M1923" s="4"/>
      <c r="N1923" s="1">
        <v>1</v>
      </c>
      <c r="O1923" s="4"/>
    </row>
    <row r="1924" spans="1:15" ht="30" customHeight="1" thickBot="1" x14ac:dyDescent="0.35">
      <c r="A1924" s="8">
        <v>44044.012013888889</v>
      </c>
      <c r="B1924" s="4" t="s">
        <v>9</v>
      </c>
      <c r="C1924" s="4"/>
      <c r="D1924" s="4"/>
      <c r="E1924" s="9">
        <v>1600</v>
      </c>
      <c r="F1924" s="4" t="s">
        <v>20</v>
      </c>
      <c r="G1924" s="4"/>
      <c r="H1924" s="4" t="s">
        <v>30</v>
      </c>
      <c r="I1924" s="4"/>
      <c r="J1924" s="4"/>
      <c r="K1924" s="9" t="s">
        <v>1789</v>
      </c>
      <c r="L1924" s="10">
        <v>44044</v>
      </c>
      <c r="M1924" s="4"/>
      <c r="N1924" s="1">
        <v>1</v>
      </c>
      <c r="O1924" s="4"/>
    </row>
    <row r="1925" spans="1:15" ht="30" customHeight="1" thickBot="1" x14ac:dyDescent="0.35">
      <c r="A1925" s="8">
        <v>44044.014907407407</v>
      </c>
      <c r="B1925" s="4" t="s">
        <v>9</v>
      </c>
      <c r="C1925" s="4"/>
      <c r="D1925" s="4"/>
      <c r="E1925" s="9">
        <v>39</v>
      </c>
      <c r="F1925" s="4" t="s">
        <v>14</v>
      </c>
      <c r="G1925" s="4"/>
      <c r="H1925" s="4"/>
      <c r="I1925" s="4" t="s">
        <v>14</v>
      </c>
      <c r="J1925" s="4"/>
      <c r="K1925" s="9" t="s">
        <v>1790</v>
      </c>
      <c r="L1925" s="10">
        <v>44044</v>
      </c>
      <c r="M1925" s="4"/>
      <c r="N1925" s="1">
        <v>1</v>
      </c>
      <c r="O1925" s="4"/>
    </row>
    <row r="1926" spans="1:15" ht="30" customHeight="1" thickBot="1" x14ac:dyDescent="0.35">
      <c r="A1926" s="8">
        <v>44044.015497685185</v>
      </c>
      <c r="B1926" s="4" t="s">
        <v>9</v>
      </c>
      <c r="C1926" s="4"/>
      <c r="D1926" s="4"/>
      <c r="E1926" s="9">
        <v>130</v>
      </c>
      <c r="F1926" s="4" t="s">
        <v>14</v>
      </c>
      <c r="G1926" s="4"/>
      <c r="H1926" s="4"/>
      <c r="I1926" s="4" t="s">
        <v>14</v>
      </c>
      <c r="J1926" s="4"/>
      <c r="K1926" s="9" t="s">
        <v>1791</v>
      </c>
      <c r="L1926" s="10">
        <v>44044</v>
      </c>
      <c r="M1926" s="4"/>
      <c r="N1926" s="1">
        <v>1</v>
      </c>
      <c r="O1926" s="4"/>
    </row>
    <row r="1927" spans="1:15" ht="30" customHeight="1" thickBot="1" x14ac:dyDescent="0.35">
      <c r="A1927" s="8">
        <v>44044.016284722224</v>
      </c>
      <c r="B1927" s="4" t="s">
        <v>9</v>
      </c>
      <c r="C1927" s="4"/>
      <c r="D1927" s="4"/>
      <c r="E1927" s="9">
        <v>88</v>
      </c>
      <c r="F1927" s="4" t="s">
        <v>14</v>
      </c>
      <c r="G1927" s="4"/>
      <c r="H1927" s="4"/>
      <c r="I1927" s="4" t="s">
        <v>14</v>
      </c>
      <c r="J1927" s="4"/>
      <c r="K1927" s="9" t="s">
        <v>1792</v>
      </c>
      <c r="L1927" s="10">
        <v>44044</v>
      </c>
      <c r="M1927" s="4"/>
      <c r="N1927" s="1">
        <v>1</v>
      </c>
      <c r="O1927" s="4"/>
    </row>
    <row r="1928" spans="1:15" ht="30" customHeight="1" thickBot="1" x14ac:dyDescent="0.35">
      <c r="A1928" s="8">
        <v>44044.016701388886</v>
      </c>
      <c r="B1928" s="4" t="s">
        <v>9</v>
      </c>
      <c r="C1928" s="4"/>
      <c r="D1928" s="4"/>
      <c r="E1928" s="9">
        <v>150</v>
      </c>
      <c r="F1928" s="4" t="s">
        <v>14</v>
      </c>
      <c r="G1928" s="4"/>
      <c r="H1928" s="4"/>
      <c r="I1928" s="4" t="s">
        <v>14</v>
      </c>
      <c r="J1928" s="4"/>
      <c r="K1928" s="9" t="s">
        <v>1793</v>
      </c>
      <c r="L1928" s="10">
        <v>44044</v>
      </c>
      <c r="M1928" s="4"/>
      <c r="N1928" s="1">
        <v>1</v>
      </c>
      <c r="O1928" s="4"/>
    </row>
    <row r="1929" spans="1:15" ht="30" customHeight="1" thickBot="1" x14ac:dyDescent="0.35">
      <c r="A1929" s="8">
        <v>44044.967638888891</v>
      </c>
      <c r="B1929" s="4" t="s">
        <v>9</v>
      </c>
      <c r="C1929" s="4"/>
      <c r="D1929" s="4"/>
      <c r="E1929" s="9">
        <v>33.14</v>
      </c>
      <c r="F1929" s="4" t="s">
        <v>14</v>
      </c>
      <c r="G1929" s="4"/>
      <c r="H1929" s="4"/>
      <c r="I1929" s="4" t="s">
        <v>14</v>
      </c>
      <c r="J1929" s="4"/>
      <c r="K1929" s="9" t="s">
        <v>1794</v>
      </c>
      <c r="L1929" s="10">
        <v>44044</v>
      </c>
      <c r="M1929" s="4"/>
      <c r="N1929" s="1">
        <v>1</v>
      </c>
      <c r="O1929" s="4"/>
    </row>
    <row r="1930" spans="1:15" ht="30" customHeight="1" thickBot="1" x14ac:dyDescent="0.35">
      <c r="A1930" s="8">
        <v>44044.968043981484</v>
      </c>
      <c r="B1930" s="4" t="s">
        <v>9</v>
      </c>
      <c r="C1930" s="4"/>
      <c r="D1930" s="4"/>
      <c r="E1930" s="9">
        <v>105.1</v>
      </c>
      <c r="F1930" s="4" t="s">
        <v>10</v>
      </c>
      <c r="G1930" s="4" t="s">
        <v>10</v>
      </c>
      <c r="H1930" s="4"/>
      <c r="I1930" s="4"/>
      <c r="J1930" s="4"/>
      <c r="K1930" s="9" t="s">
        <v>1795</v>
      </c>
      <c r="L1930" s="10">
        <v>44044</v>
      </c>
      <c r="M1930" s="4"/>
      <c r="N1930" s="1">
        <v>1</v>
      </c>
      <c r="O1930" s="4"/>
    </row>
    <row r="1931" spans="1:15" ht="30" customHeight="1" thickBot="1" x14ac:dyDescent="0.35">
      <c r="A1931" s="8">
        <v>44044.96837962963</v>
      </c>
      <c r="B1931" s="4" t="s">
        <v>9</v>
      </c>
      <c r="C1931" s="4"/>
      <c r="D1931" s="4"/>
      <c r="E1931" s="9">
        <v>431</v>
      </c>
      <c r="F1931" s="4" t="s">
        <v>14</v>
      </c>
      <c r="G1931" s="4"/>
      <c r="H1931" s="4"/>
      <c r="I1931" s="4" t="s">
        <v>14</v>
      </c>
      <c r="J1931" s="4"/>
      <c r="K1931" s="12" t="s">
        <v>1796</v>
      </c>
      <c r="L1931" s="10">
        <v>44044</v>
      </c>
      <c r="M1931" s="4"/>
      <c r="N1931" s="1">
        <v>1</v>
      </c>
      <c r="O1931" s="4"/>
    </row>
    <row r="1932" spans="1:15" ht="30" customHeight="1" thickBot="1" x14ac:dyDescent="0.35">
      <c r="A1932" s="8">
        <v>44044.968958333331</v>
      </c>
      <c r="B1932" s="4" t="s">
        <v>9</v>
      </c>
      <c r="C1932" s="4"/>
      <c r="D1932" s="4"/>
      <c r="E1932" s="9">
        <v>28</v>
      </c>
      <c r="F1932" s="4" t="s">
        <v>20</v>
      </c>
      <c r="G1932" s="4"/>
      <c r="H1932" s="4" t="s">
        <v>30</v>
      </c>
      <c r="I1932" s="4"/>
      <c r="J1932" s="4"/>
      <c r="K1932" s="9" t="s">
        <v>1797</v>
      </c>
      <c r="L1932" s="10">
        <v>44044</v>
      </c>
      <c r="M1932" s="4"/>
      <c r="N1932" s="1">
        <v>1</v>
      </c>
      <c r="O1932" s="4"/>
    </row>
    <row r="1933" spans="1:15" ht="30" customHeight="1" thickBot="1" x14ac:dyDescent="0.35">
      <c r="A1933" s="8">
        <v>44044.969618055555</v>
      </c>
      <c r="B1933" s="4" t="s">
        <v>9</v>
      </c>
      <c r="C1933" s="4"/>
      <c r="D1933" s="4"/>
      <c r="E1933" s="9">
        <v>700</v>
      </c>
      <c r="F1933" s="4" t="s">
        <v>14</v>
      </c>
      <c r="G1933" s="4"/>
      <c r="H1933" s="4"/>
      <c r="I1933" s="4" t="s">
        <v>14</v>
      </c>
      <c r="J1933" s="4"/>
      <c r="K1933" s="9" t="s">
        <v>1798</v>
      </c>
      <c r="L1933" s="10">
        <v>44044</v>
      </c>
      <c r="M1933" s="4"/>
      <c r="N1933" s="1">
        <v>5</v>
      </c>
      <c r="O1933" s="4"/>
    </row>
    <row r="1934" spans="1:15" ht="30" customHeight="1" thickBot="1" x14ac:dyDescent="0.35">
      <c r="A1934" s="8">
        <v>44044.970150462963</v>
      </c>
      <c r="B1934" s="4" t="s">
        <v>9</v>
      </c>
      <c r="C1934" s="4"/>
      <c r="D1934" s="4"/>
      <c r="E1934" s="9">
        <v>500</v>
      </c>
      <c r="F1934" s="4" t="s">
        <v>14</v>
      </c>
      <c r="G1934" s="4"/>
      <c r="H1934" s="4"/>
      <c r="I1934" s="4" t="s">
        <v>53</v>
      </c>
      <c r="J1934" s="4"/>
      <c r="K1934" s="9" t="s">
        <v>1798</v>
      </c>
      <c r="L1934" s="10">
        <v>44044</v>
      </c>
      <c r="M1934" s="4"/>
      <c r="N1934" s="1">
        <v>5</v>
      </c>
      <c r="O1934" s="4"/>
    </row>
    <row r="1935" spans="1:15" ht="30" customHeight="1" thickBot="1" x14ac:dyDescent="0.35">
      <c r="A1935" s="8">
        <v>44044.97047453704</v>
      </c>
      <c r="B1935" s="4" t="s">
        <v>9</v>
      </c>
      <c r="C1935" s="4"/>
      <c r="D1935" s="4"/>
      <c r="E1935" s="9">
        <v>200</v>
      </c>
      <c r="F1935" s="4" t="s">
        <v>14</v>
      </c>
      <c r="G1935" s="4"/>
      <c r="H1935" s="4"/>
      <c r="I1935" s="4" t="s">
        <v>254</v>
      </c>
      <c r="J1935" s="4"/>
      <c r="K1935" s="9" t="s">
        <v>1798</v>
      </c>
      <c r="L1935" s="10">
        <v>44044</v>
      </c>
      <c r="M1935" s="4"/>
      <c r="N1935" s="1">
        <v>5</v>
      </c>
      <c r="O1935" s="4"/>
    </row>
    <row r="1936" spans="1:15" ht="30" customHeight="1" thickBot="1" x14ac:dyDescent="0.35">
      <c r="A1936" s="8">
        <v>44044.970763888887</v>
      </c>
      <c r="B1936" s="4" t="s">
        <v>9</v>
      </c>
      <c r="C1936" s="4"/>
      <c r="D1936" s="4"/>
      <c r="E1936" s="9">
        <v>100</v>
      </c>
      <c r="F1936" s="4" t="s">
        <v>14</v>
      </c>
      <c r="G1936" s="4"/>
      <c r="H1936" s="4"/>
      <c r="I1936" s="4" t="s">
        <v>100</v>
      </c>
      <c r="J1936" s="4"/>
      <c r="K1936" s="9" t="s">
        <v>1798</v>
      </c>
      <c r="L1936" s="10">
        <v>44044</v>
      </c>
      <c r="M1936" s="4"/>
      <c r="N1936" s="1">
        <v>5</v>
      </c>
      <c r="O1936" s="4"/>
    </row>
    <row r="1937" spans="1:15" ht="30" customHeight="1" thickBot="1" x14ac:dyDescent="0.35">
      <c r="A1937" s="8">
        <v>44044.971053240741</v>
      </c>
      <c r="B1937" s="4" t="s">
        <v>9</v>
      </c>
      <c r="C1937" s="4"/>
      <c r="D1937" s="4"/>
      <c r="E1937" s="9">
        <v>100</v>
      </c>
      <c r="F1937" s="4" t="s">
        <v>14</v>
      </c>
      <c r="G1937" s="4"/>
      <c r="H1937" s="4"/>
      <c r="I1937" s="4" t="s">
        <v>255</v>
      </c>
      <c r="J1937" s="4"/>
      <c r="K1937" s="9" t="s">
        <v>1798</v>
      </c>
      <c r="L1937" s="10">
        <v>44044</v>
      </c>
      <c r="M1937" s="4"/>
      <c r="N1937" s="1">
        <v>5</v>
      </c>
      <c r="O1937" s="4"/>
    </row>
    <row r="1938" spans="1:15" ht="30" customHeight="1" thickBot="1" x14ac:dyDescent="0.35">
      <c r="A1938" s="8">
        <v>44044.971504629626</v>
      </c>
      <c r="B1938" s="4" t="s">
        <v>9</v>
      </c>
      <c r="C1938" s="4"/>
      <c r="D1938" s="4"/>
      <c r="E1938" s="9">
        <v>39</v>
      </c>
      <c r="F1938" s="4" t="s">
        <v>20</v>
      </c>
      <c r="G1938" s="4"/>
      <c r="H1938" s="4" t="s">
        <v>84</v>
      </c>
      <c r="I1938" s="4"/>
      <c r="J1938" s="4"/>
      <c r="K1938" s="9" t="s">
        <v>1799</v>
      </c>
      <c r="L1938" s="10">
        <v>44044</v>
      </c>
      <c r="M1938" s="4"/>
      <c r="N1938" s="1">
        <v>1</v>
      </c>
      <c r="O1938" s="4"/>
    </row>
    <row r="1939" spans="1:15" ht="30" customHeight="1" thickBot="1" x14ac:dyDescent="0.35">
      <c r="A1939" s="8">
        <v>44044.972604166665</v>
      </c>
      <c r="B1939" s="4" t="s">
        <v>9</v>
      </c>
      <c r="C1939" s="4"/>
      <c r="D1939" s="4"/>
      <c r="E1939" s="9">
        <v>20.95</v>
      </c>
      <c r="F1939" s="4" t="s">
        <v>14</v>
      </c>
      <c r="G1939" s="4"/>
      <c r="H1939" s="4"/>
      <c r="I1939" s="4" t="s">
        <v>14</v>
      </c>
      <c r="J1939" s="4"/>
      <c r="K1939" s="9" t="s">
        <v>1800</v>
      </c>
      <c r="L1939" s="10">
        <v>44044</v>
      </c>
      <c r="M1939" s="4"/>
      <c r="N1939" s="1">
        <v>1</v>
      </c>
      <c r="O1939" s="4"/>
    </row>
    <row r="1940" spans="1:15" ht="30" customHeight="1" thickBot="1" x14ac:dyDescent="0.35">
      <c r="A1940" s="8">
        <v>44044.973136574074</v>
      </c>
      <c r="B1940" s="4" t="s">
        <v>9</v>
      </c>
      <c r="C1940" s="4"/>
      <c r="D1940" s="4"/>
      <c r="E1940" s="9">
        <v>701</v>
      </c>
      <c r="F1940" s="4" t="s">
        <v>10</v>
      </c>
      <c r="G1940" s="4" t="s">
        <v>10</v>
      </c>
      <c r="H1940" s="4"/>
      <c r="I1940" s="4"/>
      <c r="J1940" s="4"/>
      <c r="K1940" s="9" t="s">
        <v>1801</v>
      </c>
      <c r="L1940" s="10">
        <v>44044</v>
      </c>
      <c r="M1940" s="4"/>
      <c r="N1940" s="1">
        <v>1</v>
      </c>
      <c r="O1940" s="4"/>
    </row>
    <row r="1941" spans="1:15" ht="30" customHeight="1" thickBot="1" x14ac:dyDescent="0.35">
      <c r="A1941" s="8">
        <v>44044.973738425928</v>
      </c>
      <c r="B1941" s="4" t="s">
        <v>9</v>
      </c>
      <c r="C1941" s="4"/>
      <c r="D1941" s="4"/>
      <c r="E1941" s="9">
        <v>200</v>
      </c>
      <c r="F1941" s="4" t="s">
        <v>14</v>
      </c>
      <c r="G1941" s="4"/>
      <c r="H1941" s="4"/>
      <c r="I1941" s="4" t="s">
        <v>14</v>
      </c>
      <c r="J1941" s="4"/>
      <c r="K1941" s="9" t="s">
        <v>1802</v>
      </c>
      <c r="L1941" s="10">
        <v>44044</v>
      </c>
      <c r="M1941" s="4"/>
      <c r="N1941" s="1">
        <v>1</v>
      </c>
      <c r="O1941" s="4"/>
    </row>
    <row r="1942" spans="1:15" ht="30" customHeight="1" thickBot="1" x14ac:dyDescent="0.35">
      <c r="A1942" s="8">
        <v>44044.974872685183</v>
      </c>
      <c r="B1942" s="4" t="s">
        <v>9</v>
      </c>
      <c r="C1942" s="4"/>
      <c r="D1942" s="4"/>
      <c r="E1942" s="9">
        <v>72</v>
      </c>
      <c r="F1942" s="4" t="s">
        <v>14</v>
      </c>
      <c r="G1942" s="4"/>
      <c r="H1942" s="4"/>
      <c r="I1942" s="4" t="s">
        <v>14</v>
      </c>
      <c r="J1942" s="4"/>
      <c r="K1942" s="9" t="s">
        <v>1803</v>
      </c>
      <c r="L1942" s="10">
        <v>44044</v>
      </c>
      <c r="M1942" s="4"/>
      <c r="N1942" s="1">
        <v>1</v>
      </c>
      <c r="O1942" s="4"/>
    </row>
    <row r="1943" spans="1:15" ht="30" customHeight="1" thickBot="1" x14ac:dyDescent="0.35">
      <c r="A1943" s="8">
        <v>44044.975486111114</v>
      </c>
      <c r="B1943" s="4" t="s">
        <v>9</v>
      </c>
      <c r="C1943" s="4"/>
      <c r="D1943" s="4"/>
      <c r="E1943" s="9">
        <v>132</v>
      </c>
      <c r="F1943" s="4" t="s">
        <v>20</v>
      </c>
      <c r="G1943" s="4"/>
      <c r="H1943" s="4" t="s">
        <v>30</v>
      </c>
      <c r="I1943" s="4"/>
      <c r="J1943" s="4"/>
      <c r="K1943" s="9" t="s">
        <v>1804</v>
      </c>
      <c r="L1943" s="10">
        <v>44044</v>
      </c>
      <c r="M1943" s="4"/>
      <c r="N1943" s="1">
        <v>1</v>
      </c>
      <c r="O1943" s="4"/>
    </row>
    <row r="1944" spans="1:15" ht="30" customHeight="1" thickBot="1" x14ac:dyDescent="0.35">
      <c r="A1944" s="8">
        <v>44044.988483796296</v>
      </c>
      <c r="B1944" s="4" t="s">
        <v>9</v>
      </c>
      <c r="C1944" s="4"/>
      <c r="D1944" s="4"/>
      <c r="E1944" s="9">
        <v>1000</v>
      </c>
      <c r="F1944" s="4" t="s">
        <v>14</v>
      </c>
      <c r="G1944" s="4"/>
      <c r="H1944" s="4"/>
      <c r="I1944" s="4" t="s">
        <v>53</v>
      </c>
      <c r="J1944" s="4"/>
      <c r="K1944" s="9" t="s">
        <v>1805</v>
      </c>
      <c r="L1944" s="10">
        <v>44044</v>
      </c>
      <c r="M1944" s="4"/>
      <c r="N1944" s="1">
        <v>1</v>
      </c>
      <c r="O1944" s="4"/>
    </row>
    <row r="1945" spans="1:15" ht="30" customHeight="1" thickBot="1" x14ac:dyDescent="0.35">
      <c r="A1945" s="8">
        <v>44044.988981481481</v>
      </c>
      <c r="B1945" s="4" t="s">
        <v>9</v>
      </c>
      <c r="C1945" s="4"/>
      <c r="D1945" s="4"/>
      <c r="E1945" s="11">
        <v>2000</v>
      </c>
      <c r="F1945" s="4" t="s">
        <v>14</v>
      </c>
      <c r="G1945" s="4"/>
      <c r="H1945" s="4"/>
      <c r="I1945" s="4" t="s">
        <v>14</v>
      </c>
      <c r="J1945" s="4"/>
      <c r="K1945" s="9" t="s">
        <v>1806</v>
      </c>
      <c r="L1945" s="10">
        <v>44044</v>
      </c>
      <c r="M1945" s="4"/>
      <c r="N1945" s="1">
        <v>1</v>
      </c>
      <c r="O1945" s="4"/>
    </row>
    <row r="1946" spans="1:15" ht="30" customHeight="1" thickBot="1" x14ac:dyDescent="0.35">
      <c r="A1946" s="8">
        <v>44044.989745370367</v>
      </c>
      <c r="B1946" s="4" t="s">
        <v>9</v>
      </c>
      <c r="C1946" s="4"/>
      <c r="D1946" s="4"/>
      <c r="E1946" s="9">
        <v>35.83</v>
      </c>
      <c r="F1946" s="4" t="s">
        <v>10</v>
      </c>
      <c r="G1946" s="4" t="s">
        <v>10</v>
      </c>
      <c r="H1946" s="4"/>
      <c r="I1946" s="4"/>
      <c r="J1946" s="4"/>
      <c r="K1946" s="9" t="s">
        <v>1807</v>
      </c>
      <c r="L1946" s="10">
        <v>44044</v>
      </c>
      <c r="M1946" s="4"/>
      <c r="N1946" s="1">
        <v>1</v>
      </c>
      <c r="O1946" s="4"/>
    </row>
    <row r="1947" spans="1:15" ht="30" customHeight="1" thickBot="1" x14ac:dyDescent="0.35">
      <c r="A1947" s="8">
        <v>44046.871527777781</v>
      </c>
      <c r="B1947" s="4" t="s">
        <v>9</v>
      </c>
      <c r="C1947" s="4"/>
      <c r="D1947" s="4"/>
      <c r="E1947" s="9">
        <v>161</v>
      </c>
      <c r="F1947" s="4" t="s">
        <v>60</v>
      </c>
      <c r="G1947" s="4"/>
      <c r="H1947" s="4"/>
      <c r="I1947" s="4"/>
      <c r="J1947" s="4"/>
      <c r="K1947" s="9" t="s">
        <v>1808</v>
      </c>
      <c r="L1947" s="10">
        <v>44045</v>
      </c>
      <c r="M1947" s="4"/>
      <c r="N1947" s="1">
        <v>1</v>
      </c>
      <c r="O1947" s="4"/>
    </row>
    <row r="1948" spans="1:15" ht="30" customHeight="1" thickBot="1" x14ac:dyDescent="0.35">
      <c r="A1948" s="8">
        <v>44046.87226851852</v>
      </c>
      <c r="B1948" s="4" t="s">
        <v>9</v>
      </c>
      <c r="C1948" s="4"/>
      <c r="D1948" s="4"/>
      <c r="E1948" s="9">
        <v>30</v>
      </c>
      <c r="F1948" s="4" t="s">
        <v>20</v>
      </c>
      <c r="G1948" s="4"/>
      <c r="H1948" s="4" t="s">
        <v>84</v>
      </c>
      <c r="I1948" s="4"/>
      <c r="J1948" s="4"/>
      <c r="K1948" s="9" t="s">
        <v>1809</v>
      </c>
      <c r="L1948" s="10">
        <v>44045</v>
      </c>
      <c r="M1948" s="4"/>
      <c r="N1948" s="1">
        <v>1</v>
      </c>
      <c r="O1948" s="4"/>
    </row>
    <row r="1949" spans="1:15" ht="30" customHeight="1" thickBot="1" x14ac:dyDescent="0.35">
      <c r="A1949" s="8">
        <v>44046.872719907406</v>
      </c>
      <c r="B1949" s="4" t="s">
        <v>9</v>
      </c>
      <c r="C1949" s="4"/>
      <c r="D1949" s="4"/>
      <c r="E1949" s="9">
        <v>16</v>
      </c>
      <c r="F1949" s="4" t="s">
        <v>14</v>
      </c>
      <c r="G1949" s="4"/>
      <c r="H1949" s="4"/>
      <c r="I1949" s="4" t="s">
        <v>14</v>
      </c>
      <c r="J1949" s="4"/>
      <c r="K1949" s="9" t="s">
        <v>1810</v>
      </c>
      <c r="L1949" s="10">
        <v>44045</v>
      </c>
      <c r="M1949" s="4"/>
      <c r="N1949" s="1">
        <v>2</v>
      </c>
      <c r="O1949" s="4"/>
    </row>
    <row r="1950" spans="1:15" ht="30" customHeight="1" thickBot="1" x14ac:dyDescent="0.35">
      <c r="A1950" s="8">
        <v>44046.87295138889</v>
      </c>
      <c r="B1950" s="4" t="s">
        <v>9</v>
      </c>
      <c r="C1950" s="4"/>
      <c r="D1950" s="4"/>
      <c r="E1950" s="9">
        <v>16</v>
      </c>
      <c r="F1950" s="4" t="s">
        <v>10</v>
      </c>
      <c r="G1950" s="4" t="s">
        <v>10</v>
      </c>
      <c r="H1950" s="4"/>
      <c r="I1950" s="4"/>
      <c r="J1950" s="4"/>
      <c r="K1950" s="9" t="s">
        <v>1810</v>
      </c>
      <c r="L1950" s="10">
        <v>44045</v>
      </c>
      <c r="M1950" s="4"/>
      <c r="N1950" s="1">
        <v>2</v>
      </c>
      <c r="O1950" s="4"/>
    </row>
    <row r="1951" spans="1:15" ht="30" customHeight="1" thickBot="1" x14ac:dyDescent="0.35">
      <c r="A1951" s="8">
        <v>44046.873414351852</v>
      </c>
      <c r="B1951" s="4" t="s">
        <v>9</v>
      </c>
      <c r="C1951" s="4"/>
      <c r="D1951" s="4"/>
      <c r="E1951" s="9">
        <v>42</v>
      </c>
      <c r="F1951" s="4" t="s">
        <v>14</v>
      </c>
      <c r="G1951" s="4"/>
      <c r="H1951" s="4"/>
      <c r="I1951" s="4" t="s">
        <v>14</v>
      </c>
      <c r="J1951" s="4"/>
      <c r="K1951" s="9" t="s">
        <v>1811</v>
      </c>
      <c r="L1951" s="10">
        <v>44045</v>
      </c>
      <c r="M1951" s="4"/>
      <c r="N1951" s="1">
        <v>1</v>
      </c>
      <c r="O1951" s="4"/>
    </row>
    <row r="1952" spans="1:15" ht="30" customHeight="1" thickBot="1" x14ac:dyDescent="0.35">
      <c r="A1952" s="8">
        <v>44046.874016203707</v>
      </c>
      <c r="B1952" s="4" t="s">
        <v>9</v>
      </c>
      <c r="C1952" s="4"/>
      <c r="D1952" s="4"/>
      <c r="E1952" s="9">
        <v>100</v>
      </c>
      <c r="F1952" s="4" t="s">
        <v>14</v>
      </c>
      <c r="G1952" s="4"/>
      <c r="H1952" s="4"/>
      <c r="I1952" s="4" t="s">
        <v>14</v>
      </c>
      <c r="J1952" s="4"/>
      <c r="K1952" s="9" t="s">
        <v>1812</v>
      </c>
      <c r="L1952" s="10">
        <v>44045</v>
      </c>
      <c r="M1952" s="4"/>
      <c r="N1952" s="1">
        <v>1</v>
      </c>
      <c r="O1952" s="4"/>
    </row>
    <row r="1953" spans="1:15" ht="30" customHeight="1" thickBot="1" x14ac:dyDescent="0.35">
      <c r="A1953" s="8">
        <v>44046.874861111108</v>
      </c>
      <c r="B1953" s="4" t="s">
        <v>9</v>
      </c>
      <c r="C1953" s="4"/>
      <c r="D1953" s="4"/>
      <c r="E1953" s="9">
        <v>25</v>
      </c>
      <c r="F1953" s="4" t="s">
        <v>14</v>
      </c>
      <c r="G1953" s="4"/>
      <c r="H1953" s="4"/>
      <c r="I1953" s="4" t="s">
        <v>14</v>
      </c>
      <c r="J1953" s="4"/>
      <c r="K1953" s="9" t="s">
        <v>1813</v>
      </c>
      <c r="L1953" s="10">
        <v>44045</v>
      </c>
      <c r="M1953" s="4"/>
      <c r="N1953" s="1">
        <v>1</v>
      </c>
      <c r="O1953" s="4"/>
    </row>
    <row r="1954" spans="1:15" ht="30" customHeight="1" thickBot="1" x14ac:dyDescent="0.35">
      <c r="A1954" s="8">
        <v>44046.877002314817</v>
      </c>
      <c r="B1954" s="4" t="s">
        <v>9</v>
      </c>
      <c r="C1954" s="4"/>
      <c r="D1954" s="4"/>
      <c r="E1954" s="9">
        <v>45</v>
      </c>
      <c r="F1954" s="4" t="s">
        <v>10</v>
      </c>
      <c r="G1954" s="4" t="s">
        <v>10</v>
      </c>
      <c r="H1954" s="4"/>
      <c r="I1954" s="4"/>
      <c r="J1954" s="4"/>
      <c r="K1954" s="9" t="s">
        <v>1814</v>
      </c>
      <c r="L1954" s="10">
        <v>44045</v>
      </c>
      <c r="M1954" s="4"/>
      <c r="N1954" s="1">
        <v>1</v>
      </c>
      <c r="O1954" s="4"/>
    </row>
    <row r="1955" spans="1:15" ht="30" customHeight="1" thickBot="1" x14ac:dyDescent="0.35">
      <c r="A1955" s="8">
        <v>44046.877881944441</v>
      </c>
      <c r="B1955" s="4" t="s">
        <v>9</v>
      </c>
      <c r="C1955" s="4"/>
      <c r="D1955" s="4"/>
      <c r="E1955" s="9">
        <v>40</v>
      </c>
      <c r="F1955" s="4" t="s">
        <v>14</v>
      </c>
      <c r="G1955" s="4"/>
      <c r="H1955" s="4"/>
      <c r="I1955" s="4" t="s">
        <v>14</v>
      </c>
      <c r="J1955" s="4"/>
      <c r="K1955" s="9" t="s">
        <v>1815</v>
      </c>
      <c r="L1955" s="10">
        <v>44045</v>
      </c>
      <c r="M1955" s="4"/>
      <c r="N1955" s="1">
        <v>1</v>
      </c>
      <c r="O1955" s="4"/>
    </row>
    <row r="1956" spans="1:15" ht="30" customHeight="1" thickBot="1" x14ac:dyDescent="0.35">
      <c r="A1956" s="8">
        <v>44046.879664351851</v>
      </c>
      <c r="B1956" s="4" t="s">
        <v>9</v>
      </c>
      <c r="C1956" s="4"/>
      <c r="D1956" s="4"/>
      <c r="E1956" s="9">
        <v>18</v>
      </c>
      <c r="F1956" s="4" t="s">
        <v>60</v>
      </c>
      <c r="G1956" s="4"/>
      <c r="H1956" s="4"/>
      <c r="I1956" s="4"/>
      <c r="J1956" s="4"/>
      <c r="K1956" s="9" t="s">
        <v>1816</v>
      </c>
      <c r="L1956" s="10">
        <v>44032</v>
      </c>
      <c r="M1956" s="4"/>
      <c r="N1956" s="1">
        <v>1</v>
      </c>
      <c r="O1956" s="4"/>
    </row>
    <row r="1957" spans="1:15" ht="30" customHeight="1" thickBot="1" x14ac:dyDescent="0.35">
      <c r="A1957" s="8">
        <v>44046.880069444444</v>
      </c>
      <c r="B1957" s="4" t="s">
        <v>9</v>
      </c>
      <c r="C1957" s="4"/>
      <c r="D1957" s="4"/>
      <c r="E1957" s="9">
        <v>24</v>
      </c>
      <c r="F1957" s="4" t="s">
        <v>20</v>
      </c>
      <c r="G1957" s="4"/>
      <c r="H1957" s="4" t="s">
        <v>84</v>
      </c>
      <c r="I1957" s="4"/>
      <c r="J1957" s="4"/>
      <c r="K1957" s="9" t="s">
        <v>1817</v>
      </c>
      <c r="L1957" s="10">
        <v>44032</v>
      </c>
      <c r="M1957" s="4"/>
      <c r="N1957" s="1">
        <v>1</v>
      </c>
      <c r="O1957" s="4"/>
    </row>
    <row r="1958" spans="1:15" ht="30" customHeight="1" thickBot="1" x14ac:dyDescent="0.35">
      <c r="A1958" s="8">
        <v>44046.880833333336</v>
      </c>
      <c r="B1958" s="4" t="s">
        <v>9</v>
      </c>
      <c r="C1958" s="4"/>
      <c r="D1958" s="4"/>
      <c r="E1958" s="9">
        <v>13.8</v>
      </c>
      <c r="F1958" s="4" t="s">
        <v>10</v>
      </c>
      <c r="G1958" s="4" t="s">
        <v>24</v>
      </c>
      <c r="H1958" s="4"/>
      <c r="I1958" s="4"/>
      <c r="J1958" s="4"/>
      <c r="K1958" s="9" t="s">
        <v>1818</v>
      </c>
      <c r="L1958" s="10">
        <v>44032</v>
      </c>
      <c r="M1958" s="4"/>
      <c r="N1958" s="1">
        <v>1</v>
      </c>
      <c r="O1958" s="4"/>
    </row>
    <row r="1959" spans="1:15" ht="30" customHeight="1" thickBot="1" x14ac:dyDescent="0.35">
      <c r="A1959" s="8">
        <v>44046.881342592591</v>
      </c>
      <c r="B1959" s="4" t="s">
        <v>9</v>
      </c>
      <c r="C1959" s="4"/>
      <c r="D1959" s="4"/>
      <c r="E1959" s="9">
        <v>31.53</v>
      </c>
      <c r="F1959" s="4" t="s">
        <v>10</v>
      </c>
      <c r="G1959" s="4" t="s">
        <v>24</v>
      </c>
      <c r="H1959" s="4"/>
      <c r="I1959" s="4"/>
      <c r="J1959" s="4"/>
      <c r="K1959" s="9" t="s">
        <v>1819</v>
      </c>
      <c r="L1959" s="10">
        <v>44032</v>
      </c>
      <c r="M1959" s="4"/>
      <c r="N1959" s="1">
        <v>1</v>
      </c>
      <c r="O1959" s="4"/>
    </row>
    <row r="1960" spans="1:15" ht="30" customHeight="1" thickBot="1" x14ac:dyDescent="0.35">
      <c r="A1960" s="8">
        <v>44046.881990740738</v>
      </c>
      <c r="B1960" s="4" t="s">
        <v>9</v>
      </c>
      <c r="C1960" s="4"/>
      <c r="D1960" s="4"/>
      <c r="E1960" s="9">
        <v>38</v>
      </c>
      <c r="F1960" s="4" t="s">
        <v>10</v>
      </c>
      <c r="G1960" s="4" t="s">
        <v>24</v>
      </c>
      <c r="H1960" s="4"/>
      <c r="I1960" s="4"/>
      <c r="J1960" s="4"/>
      <c r="K1960" s="9" t="s">
        <v>1820</v>
      </c>
      <c r="L1960" s="10">
        <v>44032</v>
      </c>
      <c r="M1960" s="4"/>
      <c r="N1960" s="1">
        <v>1</v>
      </c>
      <c r="O1960" s="4"/>
    </row>
    <row r="1961" spans="1:15" ht="30" customHeight="1" thickBot="1" x14ac:dyDescent="0.35">
      <c r="A1961" s="8">
        <v>44046.882962962962</v>
      </c>
      <c r="B1961" s="4" t="s">
        <v>9</v>
      </c>
      <c r="C1961" s="4"/>
      <c r="D1961" s="4"/>
      <c r="E1961" s="9">
        <v>24</v>
      </c>
      <c r="F1961" s="4" t="s">
        <v>10</v>
      </c>
      <c r="G1961" s="4" t="s">
        <v>10</v>
      </c>
      <c r="H1961" s="4"/>
      <c r="I1961" s="4"/>
      <c r="J1961" s="4"/>
      <c r="K1961" s="9" t="s">
        <v>1821</v>
      </c>
      <c r="L1961" s="10">
        <v>44032</v>
      </c>
      <c r="M1961" s="4"/>
      <c r="N1961" s="1">
        <v>1</v>
      </c>
      <c r="O1961" s="4"/>
    </row>
    <row r="1962" spans="1:15" ht="30" customHeight="1" thickBot="1" x14ac:dyDescent="0.35">
      <c r="A1962" s="8">
        <v>44046.883414351854</v>
      </c>
      <c r="B1962" s="4" t="s">
        <v>9</v>
      </c>
      <c r="C1962" s="4"/>
      <c r="D1962" s="4"/>
      <c r="E1962" s="9">
        <v>169.49</v>
      </c>
      <c r="F1962" s="4" t="s">
        <v>10</v>
      </c>
      <c r="G1962" s="4" t="s">
        <v>10</v>
      </c>
      <c r="H1962" s="4"/>
      <c r="I1962" s="4"/>
      <c r="J1962" s="4"/>
      <c r="K1962" s="9" t="s">
        <v>1822</v>
      </c>
      <c r="L1962" s="10">
        <v>44032</v>
      </c>
      <c r="M1962" s="4"/>
      <c r="N1962" s="1">
        <v>1</v>
      </c>
      <c r="O1962" s="4"/>
    </row>
    <row r="1963" spans="1:15" ht="30" customHeight="1" thickBot="1" x14ac:dyDescent="0.35">
      <c r="A1963" s="8">
        <v>44046.88380787037</v>
      </c>
      <c r="B1963" s="4" t="s">
        <v>9</v>
      </c>
      <c r="C1963" s="4"/>
      <c r="D1963" s="4"/>
      <c r="E1963" s="9">
        <v>25</v>
      </c>
      <c r="F1963" s="4" t="s">
        <v>20</v>
      </c>
      <c r="G1963" s="4"/>
      <c r="H1963" s="4" t="s">
        <v>127</v>
      </c>
      <c r="I1963" s="4"/>
      <c r="J1963" s="4"/>
      <c r="K1963" s="9" t="s">
        <v>1823</v>
      </c>
      <c r="L1963" s="10">
        <v>44032</v>
      </c>
      <c r="M1963" s="4"/>
      <c r="N1963" s="1">
        <v>1</v>
      </c>
      <c r="O1963" s="4"/>
    </row>
    <row r="1964" spans="1:15" ht="30" customHeight="1" thickBot="1" x14ac:dyDescent="0.35">
      <c r="A1964" s="8">
        <v>44046.884652777779</v>
      </c>
      <c r="B1964" s="4" t="s">
        <v>9</v>
      </c>
      <c r="C1964" s="4"/>
      <c r="D1964" s="4"/>
      <c r="E1964" s="9">
        <v>28</v>
      </c>
      <c r="F1964" s="4" t="s">
        <v>60</v>
      </c>
      <c r="G1964" s="4"/>
      <c r="H1964" s="4"/>
      <c r="I1964" s="4"/>
      <c r="J1964" s="4"/>
      <c r="K1964" s="9" t="s">
        <v>1824</v>
      </c>
      <c r="L1964" s="10">
        <v>44038</v>
      </c>
      <c r="M1964" s="4"/>
      <c r="N1964" s="1">
        <v>1</v>
      </c>
      <c r="O1964" s="4"/>
    </row>
    <row r="1965" spans="1:15" ht="30" customHeight="1" thickBot="1" x14ac:dyDescent="0.35">
      <c r="A1965" s="8">
        <v>44046.885069444441</v>
      </c>
      <c r="B1965" s="4" t="s">
        <v>9</v>
      </c>
      <c r="C1965" s="4"/>
      <c r="D1965" s="4"/>
      <c r="E1965" s="9">
        <v>26</v>
      </c>
      <c r="F1965" s="4" t="s">
        <v>60</v>
      </c>
      <c r="G1965" s="4"/>
      <c r="H1965" s="4"/>
      <c r="I1965" s="4"/>
      <c r="J1965" s="4"/>
      <c r="K1965" s="9" t="s">
        <v>1825</v>
      </c>
      <c r="L1965" s="10">
        <v>44038</v>
      </c>
      <c r="M1965" s="4"/>
      <c r="N1965" s="1">
        <v>1</v>
      </c>
      <c r="O1965" s="4"/>
    </row>
    <row r="1966" spans="1:15" ht="30" customHeight="1" thickBot="1" x14ac:dyDescent="0.35">
      <c r="A1966" s="8">
        <v>44050.535231481481</v>
      </c>
      <c r="B1966" s="4" t="s">
        <v>9</v>
      </c>
      <c r="C1966" s="4"/>
      <c r="D1966" s="4"/>
      <c r="E1966" s="9">
        <v>45</v>
      </c>
      <c r="F1966" s="4" t="s">
        <v>14</v>
      </c>
      <c r="G1966" s="4"/>
      <c r="H1966" s="4"/>
      <c r="I1966" s="4" t="s">
        <v>14</v>
      </c>
      <c r="J1966" s="4"/>
      <c r="K1966" s="9" t="s">
        <v>1826</v>
      </c>
      <c r="L1966" s="10">
        <v>44050</v>
      </c>
      <c r="M1966" s="4"/>
      <c r="N1966" s="1">
        <v>1</v>
      </c>
      <c r="O1966" s="4"/>
    </row>
    <row r="1967" spans="1:15" ht="30" customHeight="1" thickBot="1" x14ac:dyDescent="0.35">
      <c r="A1967" s="8">
        <v>44050.562013888892</v>
      </c>
      <c r="B1967" s="4" t="s">
        <v>9</v>
      </c>
      <c r="C1967" s="4"/>
      <c r="D1967" s="4"/>
      <c r="E1967" s="9">
        <v>50</v>
      </c>
      <c r="F1967" s="4" t="s">
        <v>10</v>
      </c>
      <c r="G1967" s="4" t="s">
        <v>24</v>
      </c>
      <c r="H1967" s="4"/>
      <c r="I1967" s="4"/>
      <c r="J1967" s="4"/>
      <c r="K1967" s="4" t="s">
        <v>1827</v>
      </c>
      <c r="L1967" s="10">
        <v>44018</v>
      </c>
      <c r="M1967" s="4"/>
      <c r="N1967" s="1">
        <v>18</v>
      </c>
      <c r="O1967" s="4"/>
    </row>
    <row r="1968" spans="1:15" ht="30" customHeight="1" thickBot="1" x14ac:dyDescent="0.35">
      <c r="A1968" s="8">
        <v>44050.564710648148</v>
      </c>
      <c r="B1968" s="4" t="s">
        <v>9</v>
      </c>
      <c r="C1968" s="4"/>
      <c r="D1968" s="4"/>
      <c r="E1968" s="9">
        <v>300</v>
      </c>
      <c r="F1968" s="4" t="s">
        <v>10</v>
      </c>
      <c r="G1968" s="4" t="s">
        <v>10</v>
      </c>
      <c r="H1968" s="4"/>
      <c r="I1968" s="4"/>
      <c r="J1968" s="4"/>
      <c r="K1968" s="4" t="s">
        <v>1827</v>
      </c>
      <c r="L1968" s="10">
        <v>44023</v>
      </c>
      <c r="M1968" s="4"/>
      <c r="N1968" s="1">
        <v>18</v>
      </c>
      <c r="O1968" s="4"/>
    </row>
    <row r="1969" spans="1:15" ht="30" customHeight="1" thickBot="1" x14ac:dyDescent="0.35">
      <c r="A1969" s="8">
        <v>44050.566701388889</v>
      </c>
      <c r="B1969" s="4" t="s">
        <v>9</v>
      </c>
      <c r="C1969" s="4"/>
      <c r="D1969" s="4"/>
      <c r="E1969" s="9">
        <v>200</v>
      </c>
      <c r="F1969" s="4" t="s">
        <v>20</v>
      </c>
      <c r="G1969" s="4"/>
      <c r="H1969" s="4" t="s">
        <v>30</v>
      </c>
      <c r="I1969" s="4"/>
      <c r="J1969" s="4"/>
      <c r="K1969" s="9" t="s">
        <v>1828</v>
      </c>
      <c r="L1969" s="10">
        <v>44023</v>
      </c>
      <c r="M1969" s="4"/>
      <c r="N1969" s="1">
        <v>1</v>
      </c>
      <c r="O1969" s="4"/>
    </row>
    <row r="1970" spans="1:15" ht="30" customHeight="1" thickBot="1" x14ac:dyDescent="0.35">
      <c r="A1970" s="8">
        <v>44050.567314814813</v>
      </c>
      <c r="B1970" s="4" t="s">
        <v>9</v>
      </c>
      <c r="C1970" s="4"/>
      <c r="D1970" s="4"/>
      <c r="E1970" s="9">
        <v>100</v>
      </c>
      <c r="F1970" s="4" t="s">
        <v>10</v>
      </c>
      <c r="G1970" s="4" t="s">
        <v>10</v>
      </c>
      <c r="H1970" s="4"/>
      <c r="I1970" s="4"/>
      <c r="J1970" s="4"/>
      <c r="K1970" s="9">
        <v>100</v>
      </c>
      <c r="L1970" s="10">
        <v>44023</v>
      </c>
      <c r="M1970" s="4"/>
      <c r="N1970" s="1">
        <v>3</v>
      </c>
      <c r="O1970" s="4"/>
    </row>
    <row r="1971" spans="1:15" ht="30" customHeight="1" thickBot="1" x14ac:dyDescent="0.35">
      <c r="A1971" s="8">
        <v>44050.568680555552</v>
      </c>
      <c r="B1971" s="4" t="s">
        <v>9</v>
      </c>
      <c r="C1971" s="4"/>
      <c r="D1971" s="4"/>
      <c r="E1971" s="9">
        <v>1500</v>
      </c>
      <c r="F1971" s="4" t="s">
        <v>20</v>
      </c>
      <c r="G1971" s="4"/>
      <c r="H1971" s="4" t="s">
        <v>683</v>
      </c>
      <c r="I1971" s="4"/>
      <c r="J1971" s="4"/>
      <c r="K1971" s="9" t="s">
        <v>1829</v>
      </c>
      <c r="L1971" s="10">
        <v>44024</v>
      </c>
      <c r="M1971" s="4"/>
      <c r="N1971" s="1">
        <v>2</v>
      </c>
      <c r="O1971" s="4"/>
    </row>
    <row r="1972" spans="1:15" ht="30" customHeight="1" thickBot="1" x14ac:dyDescent="0.35">
      <c r="A1972" s="8">
        <v>44050.569502314815</v>
      </c>
      <c r="B1972" s="4" t="s">
        <v>9</v>
      </c>
      <c r="C1972" s="4"/>
      <c r="D1972" s="4"/>
      <c r="E1972" s="9">
        <v>200</v>
      </c>
      <c r="F1972" s="4" t="s">
        <v>10</v>
      </c>
      <c r="G1972" s="4" t="s">
        <v>24</v>
      </c>
      <c r="H1972" s="4"/>
      <c r="I1972" s="4"/>
      <c r="J1972" s="4"/>
      <c r="K1972" s="4" t="s">
        <v>1827</v>
      </c>
      <c r="L1972" s="10">
        <v>44025</v>
      </c>
      <c r="M1972" s="4"/>
      <c r="N1972" s="1">
        <v>18</v>
      </c>
      <c r="O1972" s="4"/>
    </row>
    <row r="1973" spans="1:15" ht="30" customHeight="1" thickBot="1" x14ac:dyDescent="0.35">
      <c r="A1973" s="8">
        <v>44050.570057870369</v>
      </c>
      <c r="B1973" s="4" t="s">
        <v>9</v>
      </c>
      <c r="C1973" s="4"/>
      <c r="D1973" s="4"/>
      <c r="E1973" s="9">
        <v>25</v>
      </c>
      <c r="F1973" s="4" t="s">
        <v>10</v>
      </c>
      <c r="G1973" s="4" t="s">
        <v>24</v>
      </c>
      <c r="H1973" s="4"/>
      <c r="I1973" s="4"/>
      <c r="J1973" s="4"/>
      <c r="K1973" s="4" t="s">
        <v>1827</v>
      </c>
      <c r="L1973" s="10">
        <v>44026</v>
      </c>
      <c r="M1973" s="4"/>
      <c r="N1973" s="1">
        <v>18</v>
      </c>
      <c r="O1973" s="4"/>
    </row>
    <row r="1974" spans="1:15" ht="30" customHeight="1" thickBot="1" x14ac:dyDescent="0.35">
      <c r="A1974" s="8">
        <v>44050.571238425924</v>
      </c>
      <c r="B1974" s="4" t="s">
        <v>9</v>
      </c>
      <c r="C1974" s="4"/>
      <c r="D1974" s="4"/>
      <c r="E1974" s="9">
        <v>50</v>
      </c>
      <c r="F1974" s="4" t="s">
        <v>10</v>
      </c>
      <c r="G1974" s="4" t="s">
        <v>24</v>
      </c>
      <c r="H1974" s="4"/>
      <c r="I1974" s="4"/>
      <c r="J1974" s="4"/>
      <c r="K1974" s="4" t="s">
        <v>1827</v>
      </c>
      <c r="L1974" s="10">
        <v>44027</v>
      </c>
      <c r="M1974" s="4"/>
      <c r="N1974" s="1">
        <v>18</v>
      </c>
      <c r="O1974" s="4"/>
    </row>
    <row r="1975" spans="1:15" ht="30" customHeight="1" thickBot="1" x14ac:dyDescent="0.35">
      <c r="A1975" s="8">
        <v>44050.57203703704</v>
      </c>
      <c r="B1975" s="4" t="s">
        <v>9</v>
      </c>
      <c r="C1975" s="4"/>
      <c r="D1975" s="4"/>
      <c r="E1975" s="9">
        <v>25</v>
      </c>
      <c r="F1975" s="4" t="s">
        <v>10</v>
      </c>
      <c r="G1975" s="4" t="s">
        <v>24</v>
      </c>
      <c r="H1975" s="4"/>
      <c r="I1975" s="4"/>
      <c r="J1975" s="4"/>
      <c r="K1975" s="9">
        <v>25</v>
      </c>
      <c r="L1975" s="10">
        <v>44028</v>
      </c>
      <c r="M1975" s="4"/>
      <c r="N1975" s="1">
        <v>1</v>
      </c>
      <c r="O1975" s="4"/>
    </row>
    <row r="1976" spans="1:15" ht="30" customHeight="1" thickBot="1" x14ac:dyDescent="0.35">
      <c r="A1976" s="8">
        <v>44050.573298611111</v>
      </c>
      <c r="B1976" s="4" t="s">
        <v>9</v>
      </c>
      <c r="C1976" s="4"/>
      <c r="D1976" s="4"/>
      <c r="E1976" s="9">
        <v>100</v>
      </c>
      <c r="F1976" s="4" t="s">
        <v>10</v>
      </c>
      <c r="G1976" s="4" t="s">
        <v>10</v>
      </c>
      <c r="H1976" s="4"/>
      <c r="I1976" s="4"/>
      <c r="J1976" s="4"/>
      <c r="K1976" s="4" t="s">
        <v>1827</v>
      </c>
      <c r="L1976" s="10">
        <v>44029</v>
      </c>
      <c r="M1976" s="4"/>
      <c r="N1976" s="1">
        <v>18</v>
      </c>
      <c r="O1976" s="4"/>
    </row>
    <row r="1977" spans="1:15" ht="30" customHeight="1" thickBot="1" x14ac:dyDescent="0.35">
      <c r="A1977" s="8">
        <v>44050.574062500003</v>
      </c>
      <c r="B1977" s="4" t="s">
        <v>9</v>
      </c>
      <c r="C1977" s="4"/>
      <c r="D1977" s="4"/>
      <c r="E1977" s="9">
        <v>40</v>
      </c>
      <c r="F1977" s="4" t="s">
        <v>10</v>
      </c>
      <c r="G1977" s="4" t="s">
        <v>24</v>
      </c>
      <c r="H1977" s="4"/>
      <c r="I1977" s="4"/>
      <c r="J1977" s="4"/>
      <c r="K1977" s="4" t="s">
        <v>1827</v>
      </c>
      <c r="L1977" s="10">
        <v>44029</v>
      </c>
      <c r="M1977" s="4"/>
      <c r="N1977" s="1">
        <v>18</v>
      </c>
      <c r="O1977" s="4"/>
    </row>
    <row r="1978" spans="1:15" ht="30" customHeight="1" thickBot="1" x14ac:dyDescent="0.35">
      <c r="A1978" s="8">
        <v>44050.574513888889</v>
      </c>
      <c r="B1978" s="4" t="s">
        <v>9</v>
      </c>
      <c r="C1978" s="4"/>
      <c r="D1978" s="4"/>
      <c r="E1978" s="9">
        <v>25</v>
      </c>
      <c r="F1978" s="4" t="s">
        <v>10</v>
      </c>
      <c r="G1978" s="4" t="s">
        <v>24</v>
      </c>
      <c r="H1978" s="4"/>
      <c r="I1978" s="4"/>
      <c r="J1978" s="4"/>
      <c r="K1978" s="4" t="s">
        <v>1827</v>
      </c>
      <c r="L1978" s="10">
        <v>44030</v>
      </c>
      <c r="M1978" s="4"/>
      <c r="N1978" s="1">
        <v>18</v>
      </c>
      <c r="O1978" s="4"/>
    </row>
    <row r="1979" spans="1:15" ht="30" customHeight="1" thickBot="1" x14ac:dyDescent="0.35">
      <c r="A1979" s="8">
        <v>44050.575543981482</v>
      </c>
      <c r="B1979" s="4" t="s">
        <v>9</v>
      </c>
      <c r="C1979" s="4"/>
      <c r="D1979" s="4"/>
      <c r="E1979" s="9">
        <v>100</v>
      </c>
      <c r="F1979" s="4" t="s">
        <v>20</v>
      </c>
      <c r="G1979" s="4"/>
      <c r="H1979" s="4" t="s">
        <v>156</v>
      </c>
      <c r="I1979" s="4"/>
      <c r="J1979" s="4"/>
      <c r="K1979" s="4" t="s">
        <v>1830</v>
      </c>
      <c r="L1979" s="10">
        <v>44031</v>
      </c>
      <c r="M1979" s="4"/>
      <c r="N1979" s="1">
        <v>1</v>
      </c>
      <c r="O1979" s="4"/>
    </row>
    <row r="1980" spans="1:15" ht="30" customHeight="1" thickBot="1" x14ac:dyDescent="0.35">
      <c r="A1980" s="8">
        <v>44050.577025462961</v>
      </c>
      <c r="B1980" s="4" t="s">
        <v>9</v>
      </c>
      <c r="C1980" s="4"/>
      <c r="D1980" s="4"/>
      <c r="E1980" s="9">
        <v>200</v>
      </c>
      <c r="F1980" s="4" t="s">
        <v>20</v>
      </c>
      <c r="G1980" s="4"/>
      <c r="H1980" s="4" t="s">
        <v>156</v>
      </c>
      <c r="I1980" s="4"/>
      <c r="J1980" s="4"/>
      <c r="K1980" s="4" t="s">
        <v>1831</v>
      </c>
      <c r="L1980" s="10">
        <v>44032</v>
      </c>
      <c r="M1980" s="4"/>
      <c r="N1980" s="1">
        <v>1</v>
      </c>
      <c r="O1980" s="4"/>
    </row>
    <row r="1981" spans="1:15" ht="30" customHeight="1" thickBot="1" x14ac:dyDescent="0.35">
      <c r="A1981" s="8">
        <v>44050.577627314815</v>
      </c>
      <c r="B1981" s="4" t="s">
        <v>9</v>
      </c>
      <c r="C1981" s="4"/>
      <c r="D1981" s="4"/>
      <c r="E1981" s="9">
        <v>85</v>
      </c>
      <c r="F1981" s="4" t="s">
        <v>10</v>
      </c>
      <c r="G1981" s="4" t="s">
        <v>24</v>
      </c>
      <c r="H1981" s="4"/>
      <c r="I1981" s="4"/>
      <c r="J1981" s="4"/>
      <c r="K1981" s="4" t="s">
        <v>1827</v>
      </c>
      <c r="L1981" s="10">
        <v>44032</v>
      </c>
      <c r="M1981" s="4"/>
      <c r="N1981" s="1">
        <v>18</v>
      </c>
      <c r="O1981" s="4"/>
    </row>
    <row r="1982" spans="1:15" ht="30" customHeight="1" thickBot="1" x14ac:dyDescent="0.35">
      <c r="A1982" s="8">
        <v>44050.578888888886</v>
      </c>
      <c r="B1982" s="4" t="s">
        <v>9</v>
      </c>
      <c r="C1982" s="4"/>
      <c r="D1982" s="4"/>
      <c r="E1982" s="9">
        <v>376</v>
      </c>
      <c r="F1982" s="4" t="s">
        <v>10</v>
      </c>
      <c r="G1982" s="4" t="s">
        <v>77</v>
      </c>
      <c r="H1982" s="4"/>
      <c r="I1982" s="4"/>
      <c r="J1982" s="4"/>
      <c r="K1982" s="4" t="s">
        <v>1827</v>
      </c>
      <c r="L1982" s="10">
        <v>44037</v>
      </c>
      <c r="M1982" s="4"/>
      <c r="N1982" s="1">
        <v>18</v>
      </c>
      <c r="O1982" s="4"/>
    </row>
    <row r="1983" spans="1:15" ht="30" customHeight="1" thickBot="1" x14ac:dyDescent="0.35">
      <c r="A1983" s="8">
        <v>44050.579247685186</v>
      </c>
      <c r="B1983" s="4" t="s">
        <v>9</v>
      </c>
      <c r="C1983" s="4"/>
      <c r="D1983" s="4"/>
      <c r="E1983" s="9">
        <v>555</v>
      </c>
      <c r="F1983" s="4" t="s">
        <v>10</v>
      </c>
      <c r="G1983" s="4" t="s">
        <v>10</v>
      </c>
      <c r="H1983" s="4"/>
      <c r="I1983" s="4"/>
      <c r="J1983" s="4"/>
      <c r="K1983" s="9" t="s">
        <v>1832</v>
      </c>
      <c r="L1983" s="10">
        <v>44037</v>
      </c>
      <c r="M1983" s="4"/>
      <c r="N1983" s="1">
        <v>1</v>
      </c>
      <c r="O1983" s="4"/>
    </row>
    <row r="1984" spans="1:15" ht="30" customHeight="1" thickBot="1" x14ac:dyDescent="0.35">
      <c r="A1984" s="8">
        <v>44050.579861111109</v>
      </c>
      <c r="B1984" s="4" t="s">
        <v>9</v>
      </c>
      <c r="C1984" s="4"/>
      <c r="D1984" s="4"/>
      <c r="E1984" s="9">
        <v>69</v>
      </c>
      <c r="F1984" s="4" t="s">
        <v>10</v>
      </c>
      <c r="G1984" s="4" t="s">
        <v>37</v>
      </c>
      <c r="H1984" s="4"/>
      <c r="I1984" s="4"/>
      <c r="J1984" s="4"/>
      <c r="K1984" s="4" t="s">
        <v>1827</v>
      </c>
      <c r="L1984" s="10">
        <v>44044</v>
      </c>
      <c r="M1984" s="4"/>
      <c r="N1984" s="1">
        <v>18</v>
      </c>
      <c r="O1984" s="4"/>
    </row>
    <row r="1985" spans="1:15" ht="30" customHeight="1" thickBot="1" x14ac:dyDescent="0.35">
      <c r="A1985" s="8">
        <v>44050.586655092593</v>
      </c>
      <c r="B1985" s="4" t="s">
        <v>9</v>
      </c>
      <c r="C1985" s="4"/>
      <c r="D1985" s="4"/>
      <c r="E1985" s="9">
        <v>700</v>
      </c>
      <c r="F1985" s="4" t="s">
        <v>10</v>
      </c>
      <c r="G1985" s="4" t="s">
        <v>482</v>
      </c>
      <c r="H1985" s="4"/>
      <c r="I1985" s="4"/>
      <c r="J1985" s="4"/>
      <c r="K1985" s="4" t="s">
        <v>1833</v>
      </c>
      <c r="L1985" s="10">
        <v>44038</v>
      </c>
      <c r="M1985" s="4"/>
      <c r="N1985" s="1">
        <v>1</v>
      </c>
      <c r="O1985" s="4"/>
    </row>
    <row r="1986" spans="1:15" ht="30" customHeight="1" thickBot="1" x14ac:dyDescent="0.35">
      <c r="A1986" s="8">
        <v>44050.587060185186</v>
      </c>
      <c r="B1986" s="4" t="s">
        <v>9</v>
      </c>
      <c r="C1986" s="4"/>
      <c r="D1986" s="4"/>
      <c r="E1986" s="9">
        <v>1500</v>
      </c>
      <c r="F1986" s="4" t="s">
        <v>10</v>
      </c>
      <c r="G1986" s="4" t="s">
        <v>10</v>
      </c>
      <c r="H1986" s="4"/>
      <c r="I1986" s="4"/>
      <c r="J1986" s="4"/>
      <c r="K1986" s="4" t="s">
        <v>1827</v>
      </c>
      <c r="L1986" s="10">
        <v>44044</v>
      </c>
      <c r="M1986" s="4"/>
      <c r="N1986" s="1">
        <v>18</v>
      </c>
      <c r="O1986" s="4"/>
    </row>
    <row r="1987" spans="1:15" ht="30" customHeight="1" thickBot="1" x14ac:dyDescent="0.35">
      <c r="A1987" s="8">
        <v>44050.588530092595</v>
      </c>
      <c r="B1987" s="4" t="s">
        <v>9</v>
      </c>
      <c r="C1987" s="4"/>
      <c r="D1987" s="4"/>
      <c r="E1987" s="9">
        <v>100</v>
      </c>
      <c r="F1987" s="4" t="s">
        <v>10</v>
      </c>
      <c r="G1987" s="4" t="s">
        <v>24</v>
      </c>
      <c r="H1987" s="4"/>
      <c r="I1987" s="4"/>
      <c r="J1987" s="4"/>
      <c r="K1987" s="4" t="s">
        <v>1827</v>
      </c>
      <c r="L1987" s="10">
        <v>44013</v>
      </c>
      <c r="M1987" s="4"/>
      <c r="N1987" s="1">
        <v>18</v>
      </c>
      <c r="O1987" s="4"/>
    </row>
    <row r="1988" spans="1:15" ht="30" customHeight="1" thickBot="1" x14ac:dyDescent="0.35">
      <c r="A1988" s="8">
        <v>44050.59</v>
      </c>
      <c r="B1988" s="4" t="s">
        <v>9</v>
      </c>
      <c r="C1988" s="4"/>
      <c r="D1988" s="4"/>
      <c r="E1988" s="9">
        <v>250</v>
      </c>
      <c r="F1988" s="4" t="s">
        <v>20</v>
      </c>
      <c r="G1988" s="4"/>
      <c r="H1988" s="4" t="s">
        <v>30</v>
      </c>
      <c r="I1988" s="4"/>
      <c r="J1988" s="4"/>
      <c r="K1988" s="9" t="s">
        <v>1834</v>
      </c>
      <c r="L1988" s="10">
        <v>44044</v>
      </c>
      <c r="M1988" s="4"/>
      <c r="N1988" s="1">
        <v>1</v>
      </c>
      <c r="O1988" s="4"/>
    </row>
    <row r="1989" spans="1:15" ht="30" customHeight="1" thickBot="1" x14ac:dyDescent="0.35">
      <c r="A1989" s="8">
        <v>44050.590925925928</v>
      </c>
      <c r="B1989" s="4" t="s">
        <v>9</v>
      </c>
      <c r="C1989" s="4"/>
      <c r="D1989" s="4"/>
      <c r="E1989" s="9">
        <v>50</v>
      </c>
      <c r="F1989" s="4" t="s">
        <v>10</v>
      </c>
      <c r="G1989" s="4" t="s">
        <v>24</v>
      </c>
      <c r="H1989" s="4"/>
      <c r="I1989" s="4"/>
      <c r="J1989" s="4"/>
      <c r="K1989" s="4" t="s">
        <v>1827</v>
      </c>
      <c r="L1989" s="10">
        <v>44013</v>
      </c>
      <c r="M1989" s="4"/>
      <c r="N1989" s="1">
        <v>18</v>
      </c>
      <c r="O1989" s="4"/>
    </row>
    <row r="1990" spans="1:15" ht="30" customHeight="1" thickBot="1" x14ac:dyDescent="0.35">
      <c r="A1990" s="8">
        <v>44050.591631944444</v>
      </c>
      <c r="B1990" s="4" t="s">
        <v>9</v>
      </c>
      <c r="C1990" s="4"/>
      <c r="D1990" s="4"/>
      <c r="E1990" s="9">
        <v>1000</v>
      </c>
      <c r="F1990" s="4" t="s">
        <v>10</v>
      </c>
      <c r="G1990" s="4" t="s">
        <v>10</v>
      </c>
      <c r="H1990" s="4"/>
      <c r="I1990" s="4"/>
      <c r="J1990" s="4"/>
      <c r="K1990" s="4" t="s">
        <v>1835</v>
      </c>
      <c r="L1990" s="10">
        <v>44045</v>
      </c>
      <c r="M1990" s="4"/>
      <c r="N1990" s="1">
        <v>2</v>
      </c>
      <c r="O1990" s="4"/>
    </row>
    <row r="1991" spans="1:15" ht="30" customHeight="1" thickBot="1" x14ac:dyDescent="0.35">
      <c r="A1991" s="8">
        <v>44050.592395833337</v>
      </c>
      <c r="B1991" s="4" t="s">
        <v>9</v>
      </c>
      <c r="C1991" s="4"/>
      <c r="D1991" s="4"/>
      <c r="E1991" s="9">
        <v>1500</v>
      </c>
      <c r="F1991" s="4" t="s">
        <v>10</v>
      </c>
      <c r="G1991" s="4" t="s">
        <v>10</v>
      </c>
      <c r="H1991" s="4"/>
      <c r="I1991" s="4"/>
      <c r="J1991" s="4"/>
      <c r="K1991" s="4" t="s">
        <v>1836</v>
      </c>
      <c r="L1991" s="10">
        <v>44046</v>
      </c>
      <c r="M1991" s="4"/>
      <c r="N1991" s="1">
        <v>1</v>
      </c>
      <c r="O1991" s="4"/>
    </row>
    <row r="1992" spans="1:15" ht="30" customHeight="1" thickBot="1" x14ac:dyDescent="0.35">
      <c r="A1992" s="8">
        <v>44050.592939814815</v>
      </c>
      <c r="B1992" s="4" t="s">
        <v>9</v>
      </c>
      <c r="C1992" s="4"/>
      <c r="D1992" s="4"/>
      <c r="E1992" s="9">
        <v>1200</v>
      </c>
      <c r="F1992" s="4" t="s">
        <v>10</v>
      </c>
      <c r="G1992" s="4" t="s">
        <v>10</v>
      </c>
      <c r="H1992" s="4"/>
      <c r="I1992" s="4"/>
      <c r="J1992" s="4"/>
      <c r="K1992" s="4" t="s">
        <v>1835</v>
      </c>
      <c r="L1992" s="10">
        <v>44048</v>
      </c>
      <c r="M1992" s="4"/>
      <c r="N1992" s="1">
        <v>2</v>
      </c>
      <c r="O1992" s="4"/>
    </row>
    <row r="1993" spans="1:15" ht="30" customHeight="1" thickBot="1" x14ac:dyDescent="0.35">
      <c r="A1993" s="8">
        <v>44050.594409722224</v>
      </c>
      <c r="B1993" s="4" t="s">
        <v>17</v>
      </c>
      <c r="C1993" s="9">
        <v>17500</v>
      </c>
      <c r="D1993" s="4" t="s">
        <v>55</v>
      </c>
      <c r="E1993" s="4"/>
      <c r="F1993" s="4"/>
      <c r="G1993" s="4"/>
      <c r="H1993" s="4"/>
      <c r="I1993" s="4"/>
      <c r="J1993" s="4"/>
      <c r="K1993" s="4" t="s">
        <v>1827</v>
      </c>
      <c r="L1993" s="10">
        <v>44044</v>
      </c>
      <c r="M1993" s="4"/>
      <c r="N1993" s="1">
        <v>18</v>
      </c>
      <c r="O1993" s="4"/>
    </row>
    <row r="1994" spans="1:15" ht="30" customHeight="1" thickBot="1" x14ac:dyDescent="0.35">
      <c r="A1994" s="8">
        <v>44050.594780092593</v>
      </c>
      <c r="B1994" s="4" t="s">
        <v>17</v>
      </c>
      <c r="C1994" s="9">
        <v>3000</v>
      </c>
      <c r="D1994" s="9" t="s">
        <v>1150</v>
      </c>
      <c r="E1994" s="4"/>
      <c r="F1994" s="4"/>
      <c r="G1994" s="4"/>
      <c r="H1994" s="4"/>
      <c r="I1994" s="4"/>
      <c r="J1994" s="4"/>
      <c r="K1994" s="4" t="s">
        <v>1827</v>
      </c>
      <c r="L1994" s="10">
        <v>44044</v>
      </c>
      <c r="M1994" s="4"/>
      <c r="N1994" s="1">
        <v>18</v>
      </c>
      <c r="O1994" s="4"/>
    </row>
    <row r="1995" spans="1:15" ht="30" customHeight="1" thickBot="1" x14ac:dyDescent="0.35">
      <c r="A1995" s="8">
        <v>44050.59642361111</v>
      </c>
      <c r="B1995" s="4" t="s">
        <v>9</v>
      </c>
      <c r="C1995" s="4"/>
      <c r="D1995" s="4"/>
      <c r="E1995" s="9">
        <v>2.2999999999999998</v>
      </c>
      <c r="F1995" s="4" t="s">
        <v>14</v>
      </c>
      <c r="G1995" s="4"/>
      <c r="H1995" s="4"/>
      <c r="I1995" s="4" t="s">
        <v>14</v>
      </c>
      <c r="J1995" s="4"/>
      <c r="K1995" s="12" t="s">
        <v>1837</v>
      </c>
      <c r="L1995" s="10">
        <v>44050</v>
      </c>
      <c r="M1995" s="4"/>
      <c r="N1995" s="1">
        <v>1</v>
      </c>
      <c r="O1995" s="4"/>
    </row>
    <row r="1996" spans="1:15" ht="30" customHeight="1" thickBot="1" x14ac:dyDescent="0.35">
      <c r="A1996" s="8">
        <v>44050.596828703703</v>
      </c>
      <c r="B1996" s="4" t="s">
        <v>9</v>
      </c>
      <c r="C1996" s="4"/>
      <c r="D1996" s="4"/>
      <c r="E1996" s="9">
        <v>2.2999999999999998</v>
      </c>
      <c r="F1996" s="4" t="s">
        <v>14</v>
      </c>
      <c r="G1996" s="4"/>
      <c r="H1996" s="4"/>
      <c r="I1996" s="4" t="s">
        <v>14</v>
      </c>
      <c r="J1996" s="4"/>
      <c r="K1996" s="9" t="s">
        <v>1838</v>
      </c>
      <c r="L1996" s="10">
        <v>44050</v>
      </c>
      <c r="M1996" s="4"/>
      <c r="N1996" s="1">
        <v>1</v>
      </c>
      <c r="O1996" s="4"/>
    </row>
    <row r="1997" spans="1:15" ht="30" customHeight="1" thickBot="1" x14ac:dyDescent="0.35">
      <c r="A1997" s="8">
        <v>44050.597199074073</v>
      </c>
      <c r="B1997" s="4" t="s">
        <v>9</v>
      </c>
      <c r="C1997" s="4"/>
      <c r="D1997" s="4"/>
      <c r="E1997" s="9">
        <v>51</v>
      </c>
      <c r="F1997" s="4" t="s">
        <v>14</v>
      </c>
      <c r="G1997" s="4"/>
      <c r="H1997" s="4"/>
      <c r="I1997" s="4" t="s">
        <v>14</v>
      </c>
      <c r="J1997" s="4"/>
      <c r="K1997" s="9" t="s">
        <v>1839</v>
      </c>
      <c r="L1997" s="10">
        <v>44049</v>
      </c>
      <c r="M1997" s="4"/>
      <c r="N1997" s="1">
        <v>1</v>
      </c>
      <c r="O1997" s="4"/>
    </row>
    <row r="1998" spans="1:15" ht="30" customHeight="1" thickBot="1" x14ac:dyDescent="0.35">
      <c r="A1998" s="8">
        <v>44050.597546296296</v>
      </c>
      <c r="B1998" s="4" t="s">
        <v>9</v>
      </c>
      <c r="C1998" s="4"/>
      <c r="D1998" s="4"/>
      <c r="E1998" s="9">
        <v>50</v>
      </c>
      <c r="F1998" s="4" t="s">
        <v>14</v>
      </c>
      <c r="G1998" s="4"/>
      <c r="H1998" s="4"/>
      <c r="I1998" s="4" t="s">
        <v>14</v>
      </c>
      <c r="J1998" s="4"/>
      <c r="K1998" s="9" t="s">
        <v>1840</v>
      </c>
      <c r="L1998" s="10">
        <v>44049</v>
      </c>
      <c r="M1998" s="4"/>
      <c r="N1998" s="1">
        <v>1</v>
      </c>
      <c r="O1998" s="4"/>
    </row>
    <row r="1999" spans="1:15" ht="30" customHeight="1" thickBot="1" x14ac:dyDescent="0.35">
      <c r="A1999" s="8">
        <v>44050.597905092596</v>
      </c>
      <c r="B1999" s="4" t="s">
        <v>9</v>
      </c>
      <c r="C1999" s="4"/>
      <c r="D1999" s="4"/>
      <c r="E1999" s="9">
        <v>48.22</v>
      </c>
      <c r="F1999" s="4" t="s">
        <v>14</v>
      </c>
      <c r="G1999" s="4"/>
      <c r="H1999" s="4"/>
      <c r="I1999" s="4" t="s">
        <v>14</v>
      </c>
      <c r="J1999" s="4"/>
      <c r="K1999" s="9" t="s">
        <v>1841</v>
      </c>
      <c r="L1999" s="10">
        <v>44049</v>
      </c>
      <c r="M1999" s="4"/>
      <c r="N1999" s="1">
        <v>1</v>
      </c>
      <c r="O1999" s="4"/>
    </row>
    <row r="2000" spans="1:15" ht="30" customHeight="1" thickBot="1" x14ac:dyDescent="0.35">
      <c r="A2000" s="8">
        <v>44050.598240740743</v>
      </c>
      <c r="B2000" s="4" t="s">
        <v>9</v>
      </c>
      <c r="C2000" s="4"/>
      <c r="D2000" s="4"/>
      <c r="E2000" s="9">
        <v>28</v>
      </c>
      <c r="F2000" s="4" t="s">
        <v>14</v>
      </c>
      <c r="G2000" s="4"/>
      <c r="H2000" s="4"/>
      <c r="I2000" s="4" t="s">
        <v>14</v>
      </c>
      <c r="J2000" s="4"/>
      <c r="K2000" s="9" t="s">
        <v>1842</v>
      </c>
      <c r="L2000" s="10">
        <v>44049</v>
      </c>
      <c r="M2000" s="4"/>
      <c r="N2000" s="1">
        <v>1</v>
      </c>
      <c r="O2000" s="4"/>
    </row>
    <row r="2001" spans="1:15" ht="30" customHeight="1" thickBot="1" x14ac:dyDescent="0.35">
      <c r="A2001" s="8">
        <v>44050.598553240743</v>
      </c>
      <c r="B2001" s="4" t="s">
        <v>9</v>
      </c>
      <c r="C2001" s="4"/>
      <c r="D2001" s="4"/>
      <c r="E2001" s="9">
        <v>31.98</v>
      </c>
      <c r="F2001" s="4" t="s">
        <v>20</v>
      </c>
      <c r="G2001" s="4"/>
      <c r="H2001" s="4" t="s">
        <v>74</v>
      </c>
      <c r="I2001" s="4"/>
      <c r="J2001" s="4"/>
      <c r="K2001" s="9" t="s">
        <v>1843</v>
      </c>
      <c r="L2001" s="10">
        <v>44049</v>
      </c>
      <c r="M2001" s="4"/>
      <c r="N2001" s="1">
        <v>1</v>
      </c>
      <c r="O2001" s="4"/>
    </row>
    <row r="2002" spans="1:15" ht="30" customHeight="1" thickBot="1" x14ac:dyDescent="0.35">
      <c r="A2002" s="8">
        <v>44050.598981481482</v>
      </c>
      <c r="B2002" s="4" t="s">
        <v>9</v>
      </c>
      <c r="C2002" s="4"/>
      <c r="D2002" s="4"/>
      <c r="E2002" s="9">
        <v>30</v>
      </c>
      <c r="F2002" s="4" t="s">
        <v>14</v>
      </c>
      <c r="G2002" s="4"/>
      <c r="H2002" s="4"/>
      <c r="I2002" s="4" t="s">
        <v>14</v>
      </c>
      <c r="J2002" s="4"/>
      <c r="K2002" s="9" t="s">
        <v>1844</v>
      </c>
      <c r="L2002" s="10">
        <v>44049</v>
      </c>
      <c r="M2002" s="4"/>
      <c r="N2002" s="1">
        <v>1</v>
      </c>
      <c r="O2002" s="4"/>
    </row>
    <row r="2003" spans="1:15" ht="30" customHeight="1" thickBot="1" x14ac:dyDescent="0.35">
      <c r="A2003" s="8">
        <v>44050.599560185183</v>
      </c>
      <c r="B2003" s="4" t="s">
        <v>9</v>
      </c>
      <c r="C2003" s="4"/>
      <c r="D2003" s="4"/>
      <c r="E2003" s="9">
        <v>115</v>
      </c>
      <c r="F2003" s="4" t="s">
        <v>14</v>
      </c>
      <c r="G2003" s="4"/>
      <c r="H2003" s="4"/>
      <c r="I2003" s="4" t="s">
        <v>14</v>
      </c>
      <c r="J2003" s="4"/>
      <c r="K2003" s="9" t="s">
        <v>1845</v>
      </c>
      <c r="L2003" s="10">
        <v>44049</v>
      </c>
      <c r="M2003" s="4"/>
      <c r="N2003" s="1">
        <v>1</v>
      </c>
      <c r="O2003" s="4"/>
    </row>
    <row r="2004" spans="1:15" ht="30" customHeight="1" thickBot="1" x14ac:dyDescent="0.35">
      <c r="A2004" s="8">
        <v>44050.60019675926</v>
      </c>
      <c r="B2004" s="4" t="s">
        <v>9</v>
      </c>
      <c r="C2004" s="4"/>
      <c r="D2004" s="4"/>
      <c r="E2004" s="9">
        <v>100</v>
      </c>
      <c r="F2004" s="4" t="s">
        <v>20</v>
      </c>
      <c r="G2004" s="4"/>
      <c r="H2004" s="4" t="s">
        <v>110</v>
      </c>
      <c r="I2004" s="4"/>
      <c r="J2004" s="4"/>
      <c r="K2004" s="9" t="s">
        <v>1846</v>
      </c>
      <c r="L2004" s="10">
        <v>44049</v>
      </c>
      <c r="M2004" s="4"/>
      <c r="N2004" s="1">
        <v>1</v>
      </c>
      <c r="O2004" s="4"/>
    </row>
    <row r="2005" spans="1:15" ht="30" customHeight="1" thickBot="1" x14ac:dyDescent="0.35">
      <c r="A2005" s="8">
        <v>44050.60052083333</v>
      </c>
      <c r="B2005" s="4" t="s">
        <v>9</v>
      </c>
      <c r="C2005" s="4"/>
      <c r="D2005" s="4"/>
      <c r="E2005" s="9">
        <v>100</v>
      </c>
      <c r="F2005" s="4" t="s">
        <v>20</v>
      </c>
      <c r="G2005" s="4"/>
      <c r="H2005" s="4" t="s">
        <v>110</v>
      </c>
      <c r="I2005" s="4"/>
      <c r="J2005" s="4"/>
      <c r="K2005" s="9" t="s">
        <v>1847</v>
      </c>
      <c r="L2005" s="10">
        <v>44049</v>
      </c>
      <c r="M2005" s="4"/>
      <c r="N2005" s="1">
        <v>1</v>
      </c>
      <c r="O2005" s="4"/>
    </row>
    <row r="2006" spans="1:15" ht="30" customHeight="1" thickBot="1" x14ac:dyDescent="0.35">
      <c r="A2006" s="8">
        <v>44050.600856481484</v>
      </c>
      <c r="B2006" s="4" t="s">
        <v>9</v>
      </c>
      <c r="C2006" s="4"/>
      <c r="D2006" s="4"/>
      <c r="E2006" s="9">
        <v>57.5</v>
      </c>
      <c r="F2006" s="4" t="s">
        <v>14</v>
      </c>
      <c r="G2006" s="4"/>
      <c r="H2006" s="4"/>
      <c r="I2006" s="4" t="s">
        <v>14</v>
      </c>
      <c r="J2006" s="4"/>
      <c r="K2006" s="9" t="s">
        <v>1848</v>
      </c>
      <c r="L2006" s="10">
        <v>44049</v>
      </c>
      <c r="M2006" s="4"/>
      <c r="N2006" s="1">
        <v>1</v>
      </c>
      <c r="O2006" s="4"/>
    </row>
    <row r="2007" spans="1:15" ht="30" customHeight="1" thickBot="1" x14ac:dyDescent="0.35">
      <c r="A2007" s="8">
        <v>44050.601238425923</v>
      </c>
      <c r="B2007" s="4" t="s">
        <v>9</v>
      </c>
      <c r="C2007" s="4"/>
      <c r="D2007" s="4"/>
      <c r="E2007" s="9">
        <v>192</v>
      </c>
      <c r="F2007" s="4" t="s">
        <v>14</v>
      </c>
      <c r="G2007" s="4"/>
      <c r="H2007" s="4"/>
      <c r="I2007" s="4" t="s">
        <v>14</v>
      </c>
      <c r="J2007" s="4"/>
      <c r="K2007" s="9" t="s">
        <v>1849</v>
      </c>
      <c r="L2007" s="10">
        <v>44048</v>
      </c>
      <c r="M2007" s="4"/>
      <c r="N2007" s="1">
        <v>1</v>
      </c>
      <c r="O2007" s="4"/>
    </row>
    <row r="2008" spans="1:15" ht="30" customHeight="1" thickBot="1" x14ac:dyDescent="0.35">
      <c r="A2008" s="8">
        <v>44050.601736111108</v>
      </c>
      <c r="B2008" s="4" t="s">
        <v>9</v>
      </c>
      <c r="C2008" s="4"/>
      <c r="D2008" s="4"/>
      <c r="E2008" s="9">
        <v>135</v>
      </c>
      <c r="F2008" s="4" t="s">
        <v>114</v>
      </c>
      <c r="G2008" s="4"/>
      <c r="H2008" s="4"/>
      <c r="I2008" s="4"/>
      <c r="J2008" s="4" t="s">
        <v>30</v>
      </c>
      <c r="K2008" s="9" t="s">
        <v>1850</v>
      </c>
      <c r="L2008" s="10">
        <v>44048</v>
      </c>
      <c r="M2008" s="4"/>
      <c r="N2008" s="1">
        <v>1</v>
      </c>
      <c r="O2008" s="4"/>
    </row>
    <row r="2009" spans="1:15" ht="30" customHeight="1" thickBot="1" x14ac:dyDescent="0.35">
      <c r="A2009" s="8">
        <v>44050.602280092593</v>
      </c>
      <c r="B2009" s="4" t="s">
        <v>9</v>
      </c>
      <c r="C2009" s="4"/>
      <c r="D2009" s="4"/>
      <c r="E2009" s="9">
        <v>769.79</v>
      </c>
      <c r="F2009" s="4" t="s">
        <v>14</v>
      </c>
      <c r="G2009" s="4"/>
      <c r="H2009" s="4"/>
      <c r="I2009" s="4" t="s">
        <v>14</v>
      </c>
      <c r="J2009" s="4"/>
      <c r="K2009" s="9" t="s">
        <v>1851</v>
      </c>
      <c r="L2009" s="10">
        <v>44048</v>
      </c>
      <c r="M2009" s="4"/>
      <c r="N2009" s="1">
        <v>1</v>
      </c>
      <c r="O2009" s="4"/>
    </row>
    <row r="2010" spans="1:15" ht="30" customHeight="1" thickBot="1" x14ac:dyDescent="0.35">
      <c r="A2010" s="8">
        <v>44050.602708333332</v>
      </c>
      <c r="B2010" s="4" t="s">
        <v>9</v>
      </c>
      <c r="C2010" s="4"/>
      <c r="D2010" s="4"/>
      <c r="E2010" s="9">
        <v>58</v>
      </c>
      <c r="F2010" s="4" t="s">
        <v>14</v>
      </c>
      <c r="G2010" s="4"/>
      <c r="H2010" s="4"/>
      <c r="I2010" s="4" t="s">
        <v>14</v>
      </c>
      <c r="J2010" s="4"/>
      <c r="K2010" s="9" t="s">
        <v>1852</v>
      </c>
      <c r="L2010" s="10">
        <v>44047</v>
      </c>
      <c r="M2010" s="4"/>
      <c r="N2010" s="1">
        <v>1</v>
      </c>
      <c r="O2010" s="4"/>
    </row>
    <row r="2011" spans="1:15" ht="30" customHeight="1" thickBot="1" x14ac:dyDescent="0.35">
      <c r="A2011" s="8">
        <v>44050.603043981479</v>
      </c>
      <c r="B2011" s="4" t="s">
        <v>9</v>
      </c>
      <c r="C2011" s="4"/>
      <c r="D2011" s="4"/>
      <c r="E2011" s="9">
        <v>89</v>
      </c>
      <c r="F2011" s="4" t="s">
        <v>20</v>
      </c>
      <c r="G2011" s="4"/>
      <c r="H2011" s="4" t="s">
        <v>22</v>
      </c>
      <c r="I2011" s="4"/>
      <c r="J2011" s="4"/>
      <c r="K2011" s="9" t="s">
        <v>1853</v>
      </c>
      <c r="L2011" s="10">
        <v>44048</v>
      </c>
      <c r="M2011" s="4"/>
      <c r="N2011" s="1">
        <v>1</v>
      </c>
      <c r="O2011" s="4"/>
    </row>
    <row r="2012" spans="1:15" ht="30" customHeight="1" thickBot="1" x14ac:dyDescent="0.35">
      <c r="A2012" s="8">
        <v>44050.603541666664</v>
      </c>
      <c r="B2012" s="4" t="s">
        <v>9</v>
      </c>
      <c r="C2012" s="4"/>
      <c r="D2012" s="4"/>
      <c r="E2012" s="9">
        <v>38</v>
      </c>
      <c r="F2012" s="4" t="s">
        <v>20</v>
      </c>
      <c r="G2012" s="4"/>
      <c r="H2012" s="4" t="s">
        <v>30</v>
      </c>
      <c r="I2012" s="4"/>
      <c r="J2012" s="4"/>
      <c r="K2012" s="9" t="s">
        <v>1854</v>
      </c>
      <c r="L2012" s="10">
        <v>44048</v>
      </c>
      <c r="M2012" s="4"/>
      <c r="N2012" s="1">
        <v>1</v>
      </c>
      <c r="O2012" s="4"/>
    </row>
    <row r="2013" spans="1:15" ht="30" customHeight="1" thickBot="1" x14ac:dyDescent="0.35">
      <c r="A2013" s="8">
        <v>44050.606145833335</v>
      </c>
      <c r="B2013" s="4" t="s">
        <v>9</v>
      </c>
      <c r="C2013" s="4"/>
      <c r="D2013" s="4"/>
      <c r="E2013" s="9">
        <v>11</v>
      </c>
      <c r="F2013" s="4" t="s">
        <v>20</v>
      </c>
      <c r="G2013" s="4"/>
      <c r="H2013" s="4" t="s">
        <v>84</v>
      </c>
      <c r="I2013" s="4"/>
      <c r="J2013" s="4"/>
      <c r="K2013" s="9" t="s">
        <v>1855</v>
      </c>
      <c r="L2013" s="10">
        <v>44048</v>
      </c>
      <c r="M2013" s="4"/>
      <c r="N2013" s="1">
        <v>1</v>
      </c>
      <c r="O2013" s="4"/>
    </row>
    <row r="2014" spans="1:15" ht="30" customHeight="1" thickBot="1" x14ac:dyDescent="0.35">
      <c r="A2014" s="8">
        <v>44050.608738425923</v>
      </c>
      <c r="B2014" s="4" t="s">
        <v>9</v>
      </c>
      <c r="C2014" s="4"/>
      <c r="D2014" s="4"/>
      <c r="E2014" s="9">
        <v>30</v>
      </c>
      <c r="F2014" s="4" t="s">
        <v>60</v>
      </c>
      <c r="G2014" s="4"/>
      <c r="H2014" s="4"/>
      <c r="I2014" s="4"/>
      <c r="J2014" s="4"/>
      <c r="K2014" s="9" t="s">
        <v>1856</v>
      </c>
      <c r="L2014" s="10">
        <v>44048</v>
      </c>
      <c r="M2014" s="4"/>
      <c r="N2014" s="1">
        <v>1</v>
      </c>
      <c r="O2014" s="4"/>
    </row>
    <row r="2015" spans="1:15" ht="30" customHeight="1" thickBot="1" x14ac:dyDescent="0.35">
      <c r="A2015" s="8">
        <v>44050.609097222223</v>
      </c>
      <c r="B2015" s="4" t="s">
        <v>9</v>
      </c>
      <c r="C2015" s="4"/>
      <c r="D2015" s="4"/>
      <c r="E2015" s="9">
        <v>14.37</v>
      </c>
      <c r="F2015" s="4" t="s">
        <v>20</v>
      </c>
      <c r="G2015" s="4"/>
      <c r="H2015" s="4" t="s">
        <v>74</v>
      </c>
      <c r="I2015" s="4"/>
      <c r="J2015" s="4"/>
      <c r="K2015" s="9" t="s">
        <v>1857</v>
      </c>
      <c r="L2015" s="10">
        <v>44048</v>
      </c>
      <c r="M2015" s="4"/>
      <c r="N2015" s="1">
        <v>1</v>
      </c>
      <c r="O2015" s="4"/>
    </row>
    <row r="2016" spans="1:15" ht="30" customHeight="1" thickBot="1" x14ac:dyDescent="0.35">
      <c r="A2016" s="8">
        <v>44050.609583333331</v>
      </c>
      <c r="B2016" s="4" t="s">
        <v>9</v>
      </c>
      <c r="C2016" s="4"/>
      <c r="D2016" s="4"/>
      <c r="E2016" s="9">
        <v>50</v>
      </c>
      <c r="F2016" s="4" t="s">
        <v>14</v>
      </c>
      <c r="G2016" s="4"/>
      <c r="H2016" s="4"/>
      <c r="I2016" s="4" t="s">
        <v>14</v>
      </c>
      <c r="J2016" s="4"/>
      <c r="K2016" s="9" t="s">
        <v>1858</v>
      </c>
      <c r="L2016" s="10">
        <v>44047</v>
      </c>
      <c r="M2016" s="4"/>
      <c r="N2016" s="1">
        <v>1</v>
      </c>
      <c r="O2016" s="4"/>
    </row>
    <row r="2017" spans="1:15" ht="30" customHeight="1" thickBot="1" x14ac:dyDescent="0.35">
      <c r="A2017" s="8">
        <v>44050.610150462962</v>
      </c>
      <c r="B2017" s="4" t="s">
        <v>9</v>
      </c>
      <c r="C2017" s="4"/>
      <c r="D2017" s="4"/>
      <c r="E2017" s="9">
        <v>301.3</v>
      </c>
      <c r="F2017" s="4" t="s">
        <v>14</v>
      </c>
      <c r="G2017" s="4"/>
      <c r="H2017" s="4"/>
      <c r="I2017" s="4" t="s">
        <v>14</v>
      </c>
      <c r="J2017" s="4"/>
      <c r="K2017" s="9" t="s">
        <v>1859</v>
      </c>
      <c r="L2017" s="10">
        <v>44047</v>
      </c>
      <c r="M2017" s="4"/>
      <c r="N2017" s="1">
        <v>1</v>
      </c>
      <c r="O2017" s="4"/>
    </row>
    <row r="2018" spans="1:15" ht="30" customHeight="1" thickBot="1" x14ac:dyDescent="0.35">
      <c r="A2018" s="8">
        <v>44050.61078703704</v>
      </c>
      <c r="B2018" s="4" t="s">
        <v>9</v>
      </c>
      <c r="C2018" s="4"/>
      <c r="D2018" s="4"/>
      <c r="E2018" s="9">
        <v>39.65</v>
      </c>
      <c r="F2018" s="4" t="s">
        <v>14</v>
      </c>
      <c r="G2018" s="4"/>
      <c r="H2018" s="4"/>
      <c r="I2018" s="4" t="s">
        <v>14</v>
      </c>
      <c r="J2018" s="4"/>
      <c r="K2018" s="9" t="s">
        <v>1860</v>
      </c>
      <c r="L2018" s="10">
        <v>44046</v>
      </c>
      <c r="M2018" s="4"/>
      <c r="N2018" s="1">
        <v>1</v>
      </c>
      <c r="O2018" s="4"/>
    </row>
    <row r="2019" spans="1:15" ht="30" customHeight="1" thickBot="1" x14ac:dyDescent="0.35">
      <c r="A2019" s="8">
        <v>44050.611134259256</v>
      </c>
      <c r="B2019" s="4" t="s">
        <v>9</v>
      </c>
      <c r="C2019" s="4"/>
      <c r="D2019" s="4"/>
      <c r="E2019" s="9">
        <v>51.2</v>
      </c>
      <c r="F2019" s="4" t="s">
        <v>14</v>
      </c>
      <c r="G2019" s="4"/>
      <c r="H2019" s="4"/>
      <c r="I2019" s="4" t="s">
        <v>14</v>
      </c>
      <c r="J2019" s="4"/>
      <c r="K2019" s="9" t="s">
        <v>1861</v>
      </c>
      <c r="L2019" s="10">
        <v>44046</v>
      </c>
      <c r="M2019" s="4"/>
      <c r="N2019" s="1">
        <v>1</v>
      </c>
      <c r="O2019" s="4"/>
    </row>
    <row r="2020" spans="1:15" ht="30" customHeight="1" thickBot="1" x14ac:dyDescent="0.35">
      <c r="A2020" s="8">
        <v>44050.61146990741</v>
      </c>
      <c r="B2020" s="4" t="s">
        <v>9</v>
      </c>
      <c r="C2020" s="4"/>
      <c r="D2020" s="4"/>
      <c r="E2020" s="9">
        <v>117</v>
      </c>
      <c r="F2020" s="4" t="s">
        <v>14</v>
      </c>
      <c r="G2020" s="4"/>
      <c r="H2020" s="4"/>
      <c r="I2020" s="4" t="s">
        <v>14</v>
      </c>
      <c r="J2020" s="4"/>
      <c r="K2020" s="9" t="s">
        <v>1862</v>
      </c>
      <c r="L2020" s="10">
        <v>44045</v>
      </c>
      <c r="M2020" s="4"/>
      <c r="N2020" s="1">
        <v>1</v>
      </c>
      <c r="O2020" s="4"/>
    </row>
    <row r="2021" spans="1:15" ht="30" customHeight="1" thickBot="1" x14ac:dyDescent="0.35">
      <c r="A2021" s="8">
        <v>44050.611898148149</v>
      </c>
      <c r="B2021" s="4" t="s">
        <v>17</v>
      </c>
      <c r="C2021" s="9">
        <v>8000</v>
      </c>
      <c r="D2021" s="4" t="s">
        <v>268</v>
      </c>
      <c r="E2021" s="4"/>
      <c r="F2021" s="4"/>
      <c r="G2021" s="4"/>
      <c r="H2021" s="4"/>
      <c r="I2021" s="4"/>
      <c r="J2021" s="4"/>
      <c r="K2021" s="9" t="s">
        <v>1863</v>
      </c>
      <c r="L2021" s="10">
        <v>44044</v>
      </c>
      <c r="M2021" s="4"/>
      <c r="N2021" s="1">
        <v>1</v>
      </c>
      <c r="O2021" s="4"/>
    </row>
    <row r="2022" spans="1:15" ht="30" customHeight="1" thickBot="1" x14ac:dyDescent="0.35">
      <c r="A2022" s="8">
        <v>44050.61246527778</v>
      </c>
      <c r="B2022" s="4" t="s">
        <v>17</v>
      </c>
      <c r="C2022" s="9">
        <v>2000</v>
      </c>
      <c r="D2022" s="4" t="s">
        <v>268</v>
      </c>
      <c r="E2022" s="4"/>
      <c r="F2022" s="4"/>
      <c r="G2022" s="4"/>
      <c r="H2022" s="4"/>
      <c r="I2022" s="4"/>
      <c r="J2022" s="4"/>
      <c r="K2022" s="9" t="s">
        <v>1864</v>
      </c>
      <c r="L2022" s="10">
        <v>44035</v>
      </c>
      <c r="M2022" s="4"/>
      <c r="N2022" s="1">
        <v>1</v>
      </c>
      <c r="O2022" s="4"/>
    </row>
    <row r="2023" spans="1:15" ht="30" customHeight="1" thickBot="1" x14ac:dyDescent="0.35">
      <c r="A2023" s="8">
        <v>44050.613645833335</v>
      </c>
      <c r="B2023" s="4" t="s">
        <v>17</v>
      </c>
      <c r="C2023" s="9">
        <v>3000</v>
      </c>
      <c r="D2023" s="9" t="s">
        <v>1150</v>
      </c>
      <c r="E2023" s="4"/>
      <c r="F2023" s="4"/>
      <c r="G2023" s="4"/>
      <c r="H2023" s="4"/>
      <c r="I2023" s="4"/>
      <c r="J2023" s="4"/>
      <c r="K2023" s="4" t="s">
        <v>1865</v>
      </c>
      <c r="L2023" s="10">
        <v>44013</v>
      </c>
      <c r="M2023" s="4"/>
      <c r="N2023" s="1">
        <v>18</v>
      </c>
      <c r="O2023" s="4"/>
    </row>
    <row r="2024" spans="1:15" ht="30" customHeight="1" thickBot="1" x14ac:dyDescent="0.35">
      <c r="A2024" s="8">
        <v>44050.614120370374</v>
      </c>
      <c r="B2024" s="4" t="s">
        <v>17</v>
      </c>
      <c r="C2024" s="9">
        <v>17500</v>
      </c>
      <c r="D2024" s="4" t="s">
        <v>55</v>
      </c>
      <c r="E2024" s="4"/>
      <c r="F2024" s="4"/>
      <c r="G2024" s="4"/>
      <c r="H2024" s="4"/>
      <c r="I2024" s="4"/>
      <c r="J2024" s="4"/>
      <c r="K2024" s="4" t="s">
        <v>1865</v>
      </c>
      <c r="L2024" s="10">
        <v>44013</v>
      </c>
      <c r="M2024" s="4"/>
      <c r="N2024" s="1">
        <v>18</v>
      </c>
      <c r="O2024" s="4"/>
    </row>
    <row r="2025" spans="1:15" ht="30" customHeight="1" thickBot="1" x14ac:dyDescent="0.35">
      <c r="A2025" s="8">
        <v>44050.617094907408</v>
      </c>
      <c r="B2025" s="4" t="s">
        <v>9</v>
      </c>
      <c r="C2025" s="4"/>
      <c r="D2025" s="4"/>
      <c r="E2025" s="9">
        <v>500</v>
      </c>
      <c r="F2025" s="4" t="s">
        <v>10</v>
      </c>
      <c r="G2025" s="4" t="s">
        <v>10</v>
      </c>
      <c r="H2025" s="4"/>
      <c r="I2025" s="4"/>
      <c r="J2025" s="4"/>
      <c r="K2025" s="9" t="s">
        <v>1866</v>
      </c>
      <c r="L2025" s="10">
        <v>44013</v>
      </c>
      <c r="M2025" s="4"/>
      <c r="N2025" s="1">
        <v>1</v>
      </c>
      <c r="O2025" s="4"/>
    </row>
    <row r="2026" spans="1:15" ht="30" customHeight="1" thickBot="1" x14ac:dyDescent="0.35">
      <c r="A2026" s="8">
        <v>44050.61855324074</v>
      </c>
      <c r="B2026" s="4" t="s">
        <v>9</v>
      </c>
      <c r="C2026" s="4"/>
      <c r="D2026" s="4"/>
      <c r="E2026" s="9">
        <v>300</v>
      </c>
      <c r="F2026" s="4" t="s">
        <v>10</v>
      </c>
      <c r="G2026" s="4" t="s">
        <v>10</v>
      </c>
      <c r="H2026" s="4"/>
      <c r="I2026" s="4"/>
      <c r="J2026" s="4"/>
      <c r="K2026" s="9" t="s">
        <v>1867</v>
      </c>
      <c r="L2026" s="10">
        <v>44003</v>
      </c>
      <c r="M2026" s="4"/>
      <c r="N2026" s="1">
        <v>1</v>
      </c>
      <c r="O2026" s="4"/>
    </row>
    <row r="2027" spans="1:15" ht="30" customHeight="1" thickBot="1" x14ac:dyDescent="0.35">
      <c r="A2027" s="8">
        <v>44050.619456018518</v>
      </c>
      <c r="B2027" s="4" t="s">
        <v>9</v>
      </c>
      <c r="C2027" s="4"/>
      <c r="D2027" s="4"/>
      <c r="E2027" s="9">
        <v>33</v>
      </c>
      <c r="F2027" s="4" t="s">
        <v>14</v>
      </c>
      <c r="G2027" s="4"/>
      <c r="H2027" s="4"/>
      <c r="I2027" s="4" t="s">
        <v>53</v>
      </c>
      <c r="J2027" s="4"/>
      <c r="K2027" s="9" t="s">
        <v>1868</v>
      </c>
      <c r="L2027" s="10">
        <v>44049</v>
      </c>
      <c r="M2027" s="4"/>
      <c r="N2027" s="1">
        <v>1</v>
      </c>
      <c r="O2027" s="4"/>
    </row>
    <row r="2028" spans="1:15" ht="30" customHeight="1" thickBot="1" x14ac:dyDescent="0.35">
      <c r="A2028" s="8">
        <v>44050.619803240741</v>
      </c>
      <c r="B2028" s="4" t="s">
        <v>9</v>
      </c>
      <c r="C2028" s="4"/>
      <c r="D2028" s="4"/>
      <c r="E2028" s="9">
        <v>468</v>
      </c>
      <c r="F2028" s="4" t="s">
        <v>60</v>
      </c>
      <c r="G2028" s="4"/>
      <c r="H2028" s="4"/>
      <c r="I2028" s="4"/>
      <c r="J2028" s="4"/>
      <c r="K2028" s="9" t="s">
        <v>1869</v>
      </c>
      <c r="L2028" s="10">
        <v>44048</v>
      </c>
      <c r="M2028" s="4"/>
      <c r="N2028" s="1">
        <v>1</v>
      </c>
      <c r="O2028" s="4"/>
    </row>
    <row r="2029" spans="1:15" ht="30" customHeight="1" thickBot="1" x14ac:dyDescent="0.35">
      <c r="A2029" s="8">
        <v>44050.620219907411</v>
      </c>
      <c r="B2029" s="4" t="s">
        <v>9</v>
      </c>
      <c r="C2029" s="4"/>
      <c r="D2029" s="4"/>
      <c r="E2029" s="9">
        <v>250</v>
      </c>
      <c r="F2029" s="4" t="s">
        <v>10</v>
      </c>
      <c r="G2029" s="4" t="s">
        <v>34</v>
      </c>
      <c r="H2029" s="4"/>
      <c r="I2029" s="4"/>
      <c r="J2029" s="4"/>
      <c r="K2029" s="9" t="s">
        <v>1870</v>
      </c>
      <c r="L2029" s="10">
        <v>44046</v>
      </c>
      <c r="M2029" s="4"/>
      <c r="N2029" s="1">
        <v>1</v>
      </c>
      <c r="O2029" s="4"/>
    </row>
    <row r="2030" spans="1:15" ht="30" customHeight="1" thickBot="1" x14ac:dyDescent="0.35">
      <c r="A2030" s="8">
        <v>44050.620694444442</v>
      </c>
      <c r="B2030" s="4" t="s">
        <v>9</v>
      </c>
      <c r="C2030" s="4"/>
      <c r="D2030" s="4"/>
      <c r="E2030" s="9">
        <v>500</v>
      </c>
      <c r="F2030" s="4" t="s">
        <v>60</v>
      </c>
      <c r="G2030" s="4"/>
      <c r="H2030" s="4"/>
      <c r="I2030" s="4"/>
      <c r="J2030" s="4"/>
      <c r="K2030" s="9" t="s">
        <v>1871</v>
      </c>
      <c r="L2030" s="10">
        <v>44044</v>
      </c>
      <c r="M2030" s="4"/>
      <c r="N2030" s="1">
        <v>1</v>
      </c>
      <c r="O2030" s="4"/>
    </row>
    <row r="2031" spans="1:15" ht="30" customHeight="1" thickBot="1" x14ac:dyDescent="0.35">
      <c r="A2031" s="8">
        <v>44050.644652777781</v>
      </c>
      <c r="B2031" s="4" t="s">
        <v>9</v>
      </c>
      <c r="C2031" s="4"/>
      <c r="D2031" s="4"/>
      <c r="E2031" s="9">
        <v>1500</v>
      </c>
      <c r="F2031" s="4" t="s">
        <v>20</v>
      </c>
      <c r="G2031" s="4"/>
      <c r="H2031" s="4" t="s">
        <v>683</v>
      </c>
      <c r="I2031" s="4"/>
      <c r="J2031" s="4"/>
      <c r="K2031" s="9" t="s">
        <v>1829</v>
      </c>
      <c r="L2031" s="10">
        <v>44044</v>
      </c>
      <c r="M2031" s="4"/>
      <c r="N2031" s="1">
        <v>2</v>
      </c>
      <c r="O2031" s="4"/>
    </row>
    <row r="2032" spans="1:15" ht="30" customHeight="1" thickBot="1" x14ac:dyDescent="0.35">
      <c r="A2032" s="8">
        <v>44050.645624999997</v>
      </c>
      <c r="B2032" s="4" t="s">
        <v>9</v>
      </c>
      <c r="C2032" s="4"/>
      <c r="D2032" s="4"/>
      <c r="E2032" s="9">
        <v>1000</v>
      </c>
      <c r="F2032" s="4" t="s">
        <v>10</v>
      </c>
      <c r="G2032" s="4" t="s">
        <v>10</v>
      </c>
      <c r="H2032" s="4"/>
      <c r="I2032" s="4"/>
      <c r="J2032" s="4"/>
      <c r="K2032" s="9" t="s">
        <v>1872</v>
      </c>
      <c r="L2032" s="10">
        <v>44044</v>
      </c>
      <c r="M2032" s="4"/>
      <c r="N2032" s="1">
        <v>2</v>
      </c>
      <c r="O2032" s="4"/>
    </row>
    <row r="2033" spans="1:15" ht="30" customHeight="1" thickBot="1" x14ac:dyDescent="0.35">
      <c r="A2033" s="8">
        <v>44050.646226851852</v>
      </c>
      <c r="B2033" s="4" t="s">
        <v>9</v>
      </c>
      <c r="C2033" s="4"/>
      <c r="D2033" s="4"/>
      <c r="E2033" s="9">
        <v>1000</v>
      </c>
      <c r="F2033" s="4" t="s">
        <v>10</v>
      </c>
      <c r="G2033" s="4" t="s">
        <v>10</v>
      </c>
      <c r="H2033" s="4"/>
      <c r="I2033" s="4"/>
      <c r="J2033" s="4"/>
      <c r="K2033" s="9" t="s">
        <v>1872</v>
      </c>
      <c r="L2033" s="10">
        <v>44045</v>
      </c>
      <c r="M2033" s="4"/>
      <c r="N2033" s="1">
        <v>2</v>
      </c>
      <c r="O2033" s="4"/>
    </row>
    <row r="2034" spans="1:15" ht="30" customHeight="1" thickBot="1" x14ac:dyDescent="0.35">
      <c r="A2034" s="8">
        <v>44058.637986111113</v>
      </c>
      <c r="B2034" s="4" t="s">
        <v>9</v>
      </c>
      <c r="C2034" s="4"/>
      <c r="D2034" s="4"/>
      <c r="E2034" s="9">
        <v>40</v>
      </c>
      <c r="F2034" s="4" t="s">
        <v>20</v>
      </c>
      <c r="G2034" s="4"/>
      <c r="H2034" s="4" t="s">
        <v>30</v>
      </c>
      <c r="I2034" s="4"/>
      <c r="J2034" s="4"/>
      <c r="K2034" s="9" t="s">
        <v>1873</v>
      </c>
      <c r="L2034" s="10">
        <v>44058</v>
      </c>
      <c r="M2034" s="4"/>
      <c r="N2034" s="1">
        <v>1</v>
      </c>
      <c r="O2034" s="4"/>
    </row>
    <row r="2035" spans="1:15" ht="30" customHeight="1" thickBot="1" x14ac:dyDescent="0.35">
      <c r="A2035" s="8">
        <v>44060.709606481483</v>
      </c>
      <c r="B2035" s="4" t="s">
        <v>9</v>
      </c>
      <c r="C2035" s="4"/>
      <c r="D2035" s="4"/>
      <c r="E2035" s="9">
        <v>13</v>
      </c>
      <c r="F2035" s="4" t="s">
        <v>20</v>
      </c>
      <c r="G2035" s="4"/>
      <c r="H2035" s="4" t="s">
        <v>45</v>
      </c>
      <c r="I2035" s="4"/>
      <c r="J2035" s="4"/>
      <c r="K2035" s="9" t="s">
        <v>1874</v>
      </c>
      <c r="L2035" s="10">
        <v>44060</v>
      </c>
      <c r="M2035" s="4"/>
      <c r="N2035" s="1">
        <v>1</v>
      </c>
      <c r="O2035" s="4"/>
    </row>
    <row r="2036" spans="1:15" ht="30" customHeight="1" thickBot="1" x14ac:dyDescent="0.35">
      <c r="A2036" s="8">
        <v>44060.709976851853</v>
      </c>
      <c r="B2036" s="4" t="s">
        <v>9</v>
      </c>
      <c r="C2036" s="4"/>
      <c r="D2036" s="4"/>
      <c r="E2036" s="9">
        <v>67.900000000000006</v>
      </c>
      <c r="F2036" s="4" t="s">
        <v>10</v>
      </c>
      <c r="G2036" s="4" t="s">
        <v>10</v>
      </c>
      <c r="H2036" s="4"/>
      <c r="I2036" s="4"/>
      <c r="J2036" s="4"/>
      <c r="K2036" s="9" t="s">
        <v>1875</v>
      </c>
      <c r="L2036" s="10">
        <v>44060</v>
      </c>
      <c r="M2036" s="4"/>
      <c r="N2036" s="1">
        <v>1</v>
      </c>
      <c r="O2036" s="4"/>
    </row>
    <row r="2037" spans="1:15" ht="30" customHeight="1" thickBot="1" x14ac:dyDescent="0.35">
      <c r="A2037" s="8">
        <v>44060.710324074076</v>
      </c>
      <c r="B2037" s="4" t="s">
        <v>9</v>
      </c>
      <c r="C2037" s="4"/>
      <c r="D2037" s="4"/>
      <c r="E2037" s="9">
        <v>25</v>
      </c>
      <c r="F2037" s="4" t="s">
        <v>114</v>
      </c>
      <c r="G2037" s="4"/>
      <c r="H2037" s="4"/>
      <c r="I2037" s="4"/>
      <c r="J2037" s="4" t="s">
        <v>30</v>
      </c>
      <c r="K2037" s="9" t="s">
        <v>1876</v>
      </c>
      <c r="L2037" s="10">
        <v>44060</v>
      </c>
      <c r="M2037" s="4"/>
      <c r="N2037" s="1">
        <v>1</v>
      </c>
      <c r="O2037" s="4"/>
    </row>
    <row r="2038" spans="1:15" ht="30" customHeight="1" thickBot="1" x14ac:dyDescent="0.35">
      <c r="A2038" s="8">
        <v>44060.710694444446</v>
      </c>
      <c r="B2038" s="4" t="s">
        <v>9</v>
      </c>
      <c r="C2038" s="4"/>
      <c r="D2038" s="4"/>
      <c r="E2038" s="9">
        <v>9</v>
      </c>
      <c r="F2038" s="4" t="s">
        <v>14</v>
      </c>
      <c r="G2038" s="4"/>
      <c r="H2038" s="4"/>
      <c r="I2038" s="4" t="s">
        <v>14</v>
      </c>
      <c r="J2038" s="4"/>
      <c r="K2038" s="9" t="s">
        <v>1877</v>
      </c>
      <c r="L2038" s="10">
        <v>44059</v>
      </c>
      <c r="M2038" s="4"/>
      <c r="N2038" s="1">
        <v>1</v>
      </c>
      <c r="O2038" s="4"/>
    </row>
    <row r="2039" spans="1:15" ht="30" customHeight="1" thickBot="1" x14ac:dyDescent="0.35">
      <c r="A2039" s="8">
        <v>44060.711099537039</v>
      </c>
      <c r="B2039" s="4" t="s">
        <v>9</v>
      </c>
      <c r="C2039" s="4"/>
      <c r="D2039" s="4"/>
      <c r="E2039" s="9">
        <v>111.3</v>
      </c>
      <c r="F2039" s="4" t="s">
        <v>10</v>
      </c>
      <c r="G2039" s="4" t="s">
        <v>10</v>
      </c>
      <c r="H2039" s="4"/>
      <c r="I2039" s="4"/>
      <c r="J2039" s="4"/>
      <c r="K2039" s="9" t="s">
        <v>1878</v>
      </c>
      <c r="L2039" s="10">
        <v>44059</v>
      </c>
      <c r="M2039" s="4"/>
      <c r="N2039" s="1">
        <v>1</v>
      </c>
      <c r="O2039" s="4"/>
    </row>
    <row r="2040" spans="1:15" ht="30" customHeight="1" thickBot="1" x14ac:dyDescent="0.35">
      <c r="A2040" s="8">
        <v>44060.711504629631</v>
      </c>
      <c r="B2040" s="4" t="s">
        <v>9</v>
      </c>
      <c r="C2040" s="4"/>
      <c r="D2040" s="4"/>
      <c r="E2040" s="9">
        <v>43</v>
      </c>
      <c r="F2040" s="4" t="s">
        <v>60</v>
      </c>
      <c r="G2040" s="4"/>
      <c r="H2040" s="4"/>
      <c r="I2040" s="4"/>
      <c r="J2040" s="4"/>
      <c r="K2040" s="9" t="s">
        <v>1879</v>
      </c>
      <c r="L2040" s="10">
        <v>44059</v>
      </c>
      <c r="M2040" s="4"/>
      <c r="N2040" s="1">
        <v>1</v>
      </c>
      <c r="O2040" s="4"/>
    </row>
    <row r="2041" spans="1:15" ht="30" customHeight="1" thickBot="1" x14ac:dyDescent="0.35">
      <c r="A2041" s="8">
        <v>44060.711898148147</v>
      </c>
      <c r="B2041" s="4" t="s">
        <v>9</v>
      </c>
      <c r="C2041" s="4"/>
      <c r="D2041" s="4"/>
      <c r="E2041" s="9">
        <v>14</v>
      </c>
      <c r="F2041" s="4" t="s">
        <v>60</v>
      </c>
      <c r="G2041" s="4"/>
      <c r="H2041" s="4"/>
      <c r="I2041" s="4"/>
      <c r="J2041" s="4"/>
      <c r="K2041" s="9" t="s">
        <v>1880</v>
      </c>
      <c r="L2041" s="10">
        <v>44059</v>
      </c>
      <c r="M2041" s="4"/>
      <c r="N2041" s="1">
        <v>1</v>
      </c>
      <c r="O2041" s="4"/>
    </row>
    <row r="2042" spans="1:15" ht="30" customHeight="1" thickBot="1" x14ac:dyDescent="0.35">
      <c r="A2042" s="8">
        <v>44060.712372685186</v>
      </c>
      <c r="B2042" s="4" t="s">
        <v>9</v>
      </c>
      <c r="C2042" s="4"/>
      <c r="D2042" s="4"/>
      <c r="E2042" s="9">
        <v>850</v>
      </c>
      <c r="F2042" s="4" t="s">
        <v>10</v>
      </c>
      <c r="G2042" s="4" t="s">
        <v>10</v>
      </c>
      <c r="H2042" s="4"/>
      <c r="I2042" s="4"/>
      <c r="J2042" s="4"/>
      <c r="K2042" s="9" t="s">
        <v>1881</v>
      </c>
      <c r="L2042" s="10">
        <v>44059</v>
      </c>
      <c r="M2042" s="4"/>
      <c r="N2042" s="1">
        <v>1</v>
      </c>
      <c r="O2042" s="4"/>
    </row>
    <row r="2043" spans="1:15" ht="30" customHeight="1" thickBot="1" x14ac:dyDescent="0.35">
      <c r="A2043" s="8">
        <v>44060.712939814817</v>
      </c>
      <c r="B2043" s="4" t="s">
        <v>9</v>
      </c>
      <c r="C2043" s="4"/>
      <c r="D2043" s="4"/>
      <c r="E2043" s="9">
        <v>35</v>
      </c>
      <c r="F2043" s="4" t="s">
        <v>10</v>
      </c>
      <c r="G2043" s="4" t="s">
        <v>24</v>
      </c>
      <c r="H2043" s="4"/>
      <c r="I2043" s="4"/>
      <c r="J2043" s="4"/>
      <c r="K2043" s="9" t="s">
        <v>1882</v>
      </c>
      <c r="L2043" s="10">
        <v>44059</v>
      </c>
      <c r="M2043" s="4"/>
      <c r="N2043" s="1">
        <v>1</v>
      </c>
      <c r="O2043" s="4"/>
    </row>
    <row r="2044" spans="1:15" ht="30" customHeight="1" thickBot="1" x14ac:dyDescent="0.35">
      <c r="A2044" s="8">
        <v>44060.713402777779</v>
      </c>
      <c r="B2044" s="4" t="s">
        <v>9</v>
      </c>
      <c r="C2044" s="4"/>
      <c r="D2044" s="4"/>
      <c r="E2044" s="9">
        <v>10.4</v>
      </c>
      <c r="F2044" s="4" t="s">
        <v>14</v>
      </c>
      <c r="G2044" s="4"/>
      <c r="H2044" s="4"/>
      <c r="I2044" s="4" t="s">
        <v>14</v>
      </c>
      <c r="J2044" s="4"/>
      <c r="K2044" s="9" t="s">
        <v>1883</v>
      </c>
      <c r="L2044" s="10">
        <v>44057</v>
      </c>
      <c r="M2044" s="4"/>
      <c r="N2044" s="1">
        <v>1</v>
      </c>
      <c r="O2044" s="4"/>
    </row>
    <row r="2045" spans="1:15" ht="30" customHeight="1" thickBot="1" x14ac:dyDescent="0.35">
      <c r="A2045" s="8">
        <v>44063.872337962966</v>
      </c>
      <c r="B2045" s="4" t="s">
        <v>9</v>
      </c>
      <c r="C2045" s="4"/>
      <c r="D2045" s="4"/>
      <c r="E2045" s="9">
        <v>8.0500000000000007</v>
      </c>
      <c r="F2045" s="4" t="s">
        <v>20</v>
      </c>
      <c r="G2045" s="4"/>
      <c r="H2045" s="4" t="s">
        <v>74</v>
      </c>
      <c r="I2045" s="4"/>
      <c r="J2045" s="4"/>
      <c r="K2045" s="9" t="s">
        <v>1884</v>
      </c>
      <c r="L2045" s="10">
        <v>44063</v>
      </c>
      <c r="M2045" s="4"/>
      <c r="N2045" s="1">
        <v>1</v>
      </c>
      <c r="O2045" s="4"/>
    </row>
    <row r="2046" spans="1:15" ht="30" customHeight="1" thickBot="1" x14ac:dyDescent="0.35">
      <c r="A2046" s="8">
        <v>44063.872824074075</v>
      </c>
      <c r="B2046" s="4" t="s">
        <v>9</v>
      </c>
      <c r="C2046" s="4"/>
      <c r="D2046" s="4"/>
      <c r="E2046" s="9">
        <v>44</v>
      </c>
      <c r="F2046" s="4" t="s">
        <v>14</v>
      </c>
      <c r="G2046" s="4"/>
      <c r="H2046" s="4"/>
      <c r="I2046" s="4" t="s">
        <v>14</v>
      </c>
      <c r="J2046" s="4"/>
      <c r="K2046" s="9" t="s">
        <v>1885</v>
      </c>
      <c r="L2046" s="10">
        <v>44062</v>
      </c>
      <c r="M2046" s="4"/>
      <c r="N2046" s="1">
        <v>1</v>
      </c>
      <c r="O2046" s="4"/>
    </row>
    <row r="2047" spans="1:15" ht="30" customHeight="1" thickBot="1" x14ac:dyDescent="0.35">
      <c r="A2047" s="8">
        <v>44063.873298611114</v>
      </c>
      <c r="B2047" s="4" t="s">
        <v>9</v>
      </c>
      <c r="C2047" s="4"/>
      <c r="D2047" s="4"/>
      <c r="E2047" s="9">
        <v>25.16</v>
      </c>
      <c r="F2047" s="4" t="s">
        <v>14</v>
      </c>
      <c r="G2047" s="4"/>
      <c r="H2047" s="4"/>
      <c r="I2047" s="4" t="s">
        <v>14</v>
      </c>
      <c r="J2047" s="4"/>
      <c r="K2047" s="9" t="s">
        <v>1886</v>
      </c>
      <c r="L2047" s="10">
        <v>44062</v>
      </c>
      <c r="M2047" s="4"/>
      <c r="N2047" s="1">
        <v>1</v>
      </c>
      <c r="O2047" s="4"/>
    </row>
    <row r="2048" spans="1:15" ht="30" customHeight="1" thickBot="1" x14ac:dyDescent="0.35">
      <c r="A2048" s="8">
        <v>44063.873854166668</v>
      </c>
      <c r="B2048" s="4" t="s">
        <v>9</v>
      </c>
      <c r="C2048" s="4"/>
      <c r="D2048" s="4"/>
      <c r="E2048" s="9">
        <v>131</v>
      </c>
      <c r="F2048" s="4" t="s">
        <v>20</v>
      </c>
      <c r="G2048" s="4"/>
      <c r="H2048" s="4" t="s">
        <v>306</v>
      </c>
      <c r="I2048" s="4"/>
      <c r="J2048" s="4"/>
      <c r="K2048" s="9" t="s">
        <v>1887</v>
      </c>
      <c r="L2048" s="10">
        <v>44062</v>
      </c>
      <c r="M2048" s="4"/>
      <c r="N2048" s="1">
        <v>1</v>
      </c>
      <c r="O2048" s="4"/>
    </row>
    <row r="2049" spans="1:15" ht="30" customHeight="1" thickBot="1" x14ac:dyDescent="0.35">
      <c r="A2049" s="8">
        <v>44063.874340277776</v>
      </c>
      <c r="B2049" s="4" t="s">
        <v>9</v>
      </c>
      <c r="C2049" s="4"/>
      <c r="D2049" s="4"/>
      <c r="E2049" s="9">
        <v>46</v>
      </c>
      <c r="F2049" s="4" t="s">
        <v>14</v>
      </c>
      <c r="G2049" s="4"/>
      <c r="H2049" s="4"/>
      <c r="I2049" s="4" t="s">
        <v>14</v>
      </c>
      <c r="J2049" s="4"/>
      <c r="K2049" s="9" t="s">
        <v>1888</v>
      </c>
      <c r="L2049" s="10">
        <v>44062</v>
      </c>
      <c r="M2049" s="4"/>
      <c r="N2049" s="1">
        <v>1</v>
      </c>
      <c r="O2049" s="4"/>
    </row>
    <row r="2050" spans="1:15" ht="30" customHeight="1" thickBot="1" x14ac:dyDescent="0.35">
      <c r="A2050" s="8">
        <v>44063.876284722224</v>
      </c>
      <c r="B2050" s="4" t="s">
        <v>9</v>
      </c>
      <c r="C2050" s="4"/>
      <c r="D2050" s="4"/>
      <c r="E2050" s="9">
        <v>147</v>
      </c>
      <c r="F2050" s="4" t="s">
        <v>14</v>
      </c>
      <c r="G2050" s="4"/>
      <c r="H2050" s="4"/>
      <c r="I2050" s="4" t="s">
        <v>14</v>
      </c>
      <c r="J2050" s="4"/>
      <c r="K2050" s="9" t="s">
        <v>1889</v>
      </c>
      <c r="L2050" s="10">
        <v>44061</v>
      </c>
      <c r="M2050" s="4"/>
      <c r="N2050" s="1">
        <v>1</v>
      </c>
      <c r="O2050" s="4"/>
    </row>
    <row r="2051" spans="1:15" ht="30" customHeight="1" thickBot="1" x14ac:dyDescent="0.35">
      <c r="A2051" s="8">
        <v>44063.876643518517</v>
      </c>
      <c r="B2051" s="4" t="s">
        <v>9</v>
      </c>
      <c r="C2051" s="4"/>
      <c r="D2051" s="4"/>
      <c r="E2051" s="9">
        <v>300</v>
      </c>
      <c r="F2051" s="4" t="s">
        <v>14</v>
      </c>
      <c r="G2051" s="4"/>
      <c r="H2051" s="4"/>
      <c r="I2051" s="4" t="s">
        <v>14</v>
      </c>
      <c r="J2051" s="4"/>
      <c r="K2051" s="12" t="s">
        <v>1890</v>
      </c>
      <c r="L2051" s="10">
        <v>44063</v>
      </c>
      <c r="M2051" s="4"/>
      <c r="N2051" s="1">
        <v>1</v>
      </c>
      <c r="O2051" s="4"/>
    </row>
    <row r="2052" spans="1:15" ht="30" customHeight="1" thickBot="1" x14ac:dyDescent="0.35">
      <c r="A2052" s="8">
        <v>44063.877233796295</v>
      </c>
      <c r="B2052" s="4" t="s">
        <v>9</v>
      </c>
      <c r="C2052" s="4"/>
      <c r="D2052" s="4"/>
      <c r="E2052" s="9">
        <v>8</v>
      </c>
      <c r="F2052" s="4" t="s">
        <v>20</v>
      </c>
      <c r="G2052" s="4"/>
      <c r="H2052" s="4" t="s">
        <v>84</v>
      </c>
      <c r="I2052" s="4"/>
      <c r="J2052" s="4"/>
      <c r="K2052" s="9" t="s">
        <v>1891</v>
      </c>
      <c r="L2052" s="10">
        <v>44061</v>
      </c>
      <c r="M2052" s="4"/>
      <c r="N2052" s="1">
        <v>1</v>
      </c>
      <c r="O2052" s="4"/>
    </row>
    <row r="2053" spans="1:15" ht="30" customHeight="1" thickBot="1" x14ac:dyDescent="0.35">
      <c r="A2053" s="8">
        <v>44063.877986111111</v>
      </c>
      <c r="B2053" s="4" t="s">
        <v>9</v>
      </c>
      <c r="C2053" s="4"/>
      <c r="D2053" s="4"/>
      <c r="E2053" s="9">
        <v>383</v>
      </c>
      <c r="F2053" s="4" t="s">
        <v>14</v>
      </c>
      <c r="G2053" s="4"/>
      <c r="H2053" s="4"/>
      <c r="I2053" s="4" t="s">
        <v>14</v>
      </c>
      <c r="J2053" s="4"/>
      <c r="K2053" s="12" t="s">
        <v>1892</v>
      </c>
      <c r="L2053" s="10">
        <v>44060</v>
      </c>
      <c r="M2053" s="4"/>
      <c r="N2053" s="1">
        <v>1</v>
      </c>
      <c r="O2053" s="4"/>
    </row>
    <row r="2054" spans="1:15" ht="30" customHeight="1" thickBot="1" x14ac:dyDescent="0.35">
      <c r="A2054" s="8">
        <v>44063.879074074073</v>
      </c>
      <c r="B2054" s="4" t="s">
        <v>9</v>
      </c>
      <c r="C2054" s="4"/>
      <c r="D2054" s="4"/>
      <c r="E2054" s="9">
        <v>21</v>
      </c>
      <c r="F2054" s="4" t="s">
        <v>14</v>
      </c>
      <c r="G2054" s="4"/>
      <c r="H2054" s="4"/>
      <c r="I2054" s="4" t="s">
        <v>14</v>
      </c>
      <c r="J2054" s="4"/>
      <c r="K2054" s="9" t="s">
        <v>1893</v>
      </c>
      <c r="L2054" s="10">
        <v>44059</v>
      </c>
      <c r="M2054" s="4"/>
      <c r="N2054" s="1">
        <v>1</v>
      </c>
      <c r="O2054" s="4"/>
    </row>
    <row r="2055" spans="1:15" ht="30" customHeight="1" thickBot="1" x14ac:dyDescent="0.35">
      <c r="A2055" s="8">
        <v>44063.882800925923</v>
      </c>
      <c r="B2055" s="4" t="s">
        <v>9</v>
      </c>
      <c r="C2055" s="4"/>
      <c r="D2055" s="4"/>
      <c r="E2055" s="9">
        <v>229</v>
      </c>
      <c r="F2055" s="4" t="s">
        <v>14</v>
      </c>
      <c r="G2055" s="4"/>
      <c r="H2055" s="4"/>
      <c r="I2055" s="4" t="s">
        <v>14</v>
      </c>
      <c r="J2055" s="4"/>
      <c r="K2055" s="9" t="s">
        <v>1894</v>
      </c>
      <c r="L2055" s="10">
        <v>44059</v>
      </c>
      <c r="M2055" s="4"/>
      <c r="N2055" s="1">
        <v>1</v>
      </c>
      <c r="O2055" s="4"/>
    </row>
    <row r="2056" spans="1:15" ht="30" customHeight="1" thickBot="1" x14ac:dyDescent="0.35">
      <c r="A2056" s="8">
        <v>44063.883414351854</v>
      </c>
      <c r="B2056" s="4" t="s">
        <v>9</v>
      </c>
      <c r="C2056" s="4"/>
      <c r="D2056" s="4"/>
      <c r="E2056" s="9">
        <v>45</v>
      </c>
      <c r="F2056" s="4" t="s">
        <v>14</v>
      </c>
      <c r="G2056" s="4"/>
      <c r="H2056" s="4"/>
      <c r="I2056" s="4" t="s">
        <v>14</v>
      </c>
      <c r="J2056" s="4"/>
      <c r="K2056" s="9" t="s">
        <v>1895</v>
      </c>
      <c r="L2056" s="10">
        <v>44059</v>
      </c>
      <c r="M2056" s="4"/>
      <c r="N2056" s="1">
        <v>1</v>
      </c>
      <c r="O2056" s="4"/>
    </row>
    <row r="2057" spans="1:15" ht="30" customHeight="1" thickBot="1" x14ac:dyDescent="0.35">
      <c r="A2057" s="8">
        <v>44063.884050925924</v>
      </c>
      <c r="B2057" s="4" t="s">
        <v>9</v>
      </c>
      <c r="C2057" s="4"/>
      <c r="D2057" s="4"/>
      <c r="E2057" s="9">
        <v>25</v>
      </c>
      <c r="F2057" s="4" t="s">
        <v>14</v>
      </c>
      <c r="G2057" s="4"/>
      <c r="H2057" s="4"/>
      <c r="I2057" s="4" t="s">
        <v>14</v>
      </c>
      <c r="J2057" s="4"/>
      <c r="K2057" s="9" t="s">
        <v>1896</v>
      </c>
      <c r="L2057" s="10">
        <v>44059</v>
      </c>
      <c r="M2057" s="4"/>
      <c r="N2057" s="1">
        <v>1</v>
      </c>
      <c r="O2057" s="4"/>
    </row>
    <row r="2058" spans="1:15" ht="30" customHeight="1" thickBot="1" x14ac:dyDescent="0.35">
      <c r="A2058" s="8">
        <v>44063.884409722225</v>
      </c>
      <c r="B2058" s="4" t="s">
        <v>9</v>
      </c>
      <c r="C2058" s="4"/>
      <c r="D2058" s="4"/>
      <c r="E2058" s="9">
        <v>25</v>
      </c>
      <c r="F2058" s="4" t="s">
        <v>14</v>
      </c>
      <c r="G2058" s="4"/>
      <c r="H2058" s="4"/>
      <c r="I2058" s="4" t="s">
        <v>14</v>
      </c>
      <c r="J2058" s="4"/>
      <c r="K2058" s="9" t="s">
        <v>1897</v>
      </c>
      <c r="L2058" s="10">
        <v>44059</v>
      </c>
      <c r="M2058" s="4"/>
      <c r="N2058" s="1">
        <v>1</v>
      </c>
      <c r="O2058" s="4"/>
    </row>
    <row r="2059" spans="1:15" ht="30" customHeight="1" thickBot="1" x14ac:dyDescent="0.35">
      <c r="A2059" s="8">
        <v>44063.885289351849</v>
      </c>
      <c r="B2059" s="4" t="s">
        <v>17</v>
      </c>
      <c r="C2059" s="9">
        <v>3500</v>
      </c>
      <c r="D2059" s="4" t="s">
        <v>356</v>
      </c>
      <c r="E2059" s="4"/>
      <c r="F2059" s="4"/>
      <c r="G2059" s="4"/>
      <c r="H2059" s="4"/>
      <c r="I2059" s="4"/>
      <c r="J2059" s="4"/>
      <c r="K2059" s="9" t="s">
        <v>1898</v>
      </c>
      <c r="L2059" s="10">
        <v>44059</v>
      </c>
      <c r="M2059" s="4"/>
      <c r="N2059" s="1">
        <v>1</v>
      </c>
      <c r="O2059" s="4"/>
    </row>
    <row r="2060" spans="1:15" ht="30" customHeight="1" thickBot="1" x14ac:dyDescent="0.35">
      <c r="A2060" s="8">
        <v>44063.885833333334</v>
      </c>
      <c r="B2060" s="4" t="s">
        <v>9</v>
      </c>
      <c r="C2060" s="4"/>
      <c r="D2060" s="4"/>
      <c r="E2060" s="9">
        <v>129</v>
      </c>
      <c r="F2060" s="4" t="s">
        <v>14</v>
      </c>
      <c r="G2060" s="4"/>
      <c r="H2060" s="4"/>
      <c r="I2060" s="4" t="s">
        <v>14</v>
      </c>
      <c r="J2060" s="4"/>
      <c r="K2060" s="9" t="s">
        <v>1899</v>
      </c>
      <c r="L2060" s="10">
        <v>44058</v>
      </c>
      <c r="M2060" s="4"/>
      <c r="N2060" s="1">
        <v>1</v>
      </c>
      <c r="O2060" s="4"/>
    </row>
    <row r="2061" spans="1:15" ht="30" customHeight="1" thickBot="1" x14ac:dyDescent="0.35">
      <c r="A2061" s="8">
        <v>44063.95008101852</v>
      </c>
      <c r="B2061" s="4" t="s">
        <v>9</v>
      </c>
      <c r="C2061" s="4"/>
      <c r="D2061" s="4"/>
      <c r="E2061" s="9">
        <v>31</v>
      </c>
      <c r="F2061" s="4" t="s">
        <v>20</v>
      </c>
      <c r="G2061" s="4"/>
      <c r="H2061" s="4" t="s">
        <v>45</v>
      </c>
      <c r="I2061" s="4"/>
      <c r="J2061" s="4"/>
      <c r="K2061" s="9" t="s">
        <v>1900</v>
      </c>
      <c r="L2061" s="10">
        <v>44058</v>
      </c>
      <c r="M2061" s="4"/>
      <c r="N2061" s="1">
        <v>1</v>
      </c>
      <c r="O2061" s="4"/>
    </row>
    <row r="2062" spans="1:15" ht="30" customHeight="1" thickBot="1" x14ac:dyDescent="0.35">
      <c r="A2062" s="8">
        <v>44063.950995370367</v>
      </c>
      <c r="B2062" s="4" t="s">
        <v>9</v>
      </c>
      <c r="C2062" s="4"/>
      <c r="D2062" s="4"/>
      <c r="E2062" s="9">
        <v>19</v>
      </c>
      <c r="F2062" s="4" t="s">
        <v>20</v>
      </c>
      <c r="G2062" s="4"/>
      <c r="H2062" s="4" t="s">
        <v>45</v>
      </c>
      <c r="I2062" s="4"/>
      <c r="J2062" s="4"/>
      <c r="K2062" s="9" t="s">
        <v>1901</v>
      </c>
      <c r="L2062" s="10">
        <v>44056</v>
      </c>
      <c r="M2062" s="4"/>
      <c r="N2062" s="1">
        <v>1</v>
      </c>
      <c r="O2062" s="4"/>
    </row>
    <row r="2063" spans="1:15" ht="30" customHeight="1" thickBot="1" x14ac:dyDescent="0.35">
      <c r="A2063" s="8">
        <v>44063.951909722222</v>
      </c>
      <c r="B2063" s="4" t="s">
        <v>9</v>
      </c>
      <c r="C2063" s="4"/>
      <c r="D2063" s="4"/>
      <c r="E2063" s="9">
        <v>91.35</v>
      </c>
      <c r="F2063" s="4" t="s">
        <v>10</v>
      </c>
      <c r="G2063" s="4" t="s">
        <v>10</v>
      </c>
      <c r="H2063" s="4"/>
      <c r="I2063" s="4"/>
      <c r="J2063" s="4"/>
      <c r="K2063" s="9" t="s">
        <v>1902</v>
      </c>
      <c r="L2063" s="10">
        <v>44055</v>
      </c>
      <c r="M2063" s="4"/>
      <c r="N2063" s="1">
        <v>1</v>
      </c>
      <c r="O2063" s="4"/>
    </row>
    <row r="2064" spans="1:15" ht="30" customHeight="1" thickBot="1" x14ac:dyDescent="0.35">
      <c r="A2064" s="8">
        <v>44063.952407407407</v>
      </c>
      <c r="B2064" s="4" t="s">
        <v>9</v>
      </c>
      <c r="C2064" s="4"/>
      <c r="D2064" s="4"/>
      <c r="E2064" s="9">
        <v>56</v>
      </c>
      <c r="F2064" s="4" t="s">
        <v>10</v>
      </c>
      <c r="G2064" s="4" t="s">
        <v>10</v>
      </c>
      <c r="H2064" s="4"/>
      <c r="I2064" s="4"/>
      <c r="J2064" s="4"/>
      <c r="K2064" s="9" t="s">
        <v>1903</v>
      </c>
      <c r="L2064" s="10">
        <v>44055</v>
      </c>
      <c r="M2064" s="4"/>
      <c r="N2064" s="1">
        <v>1</v>
      </c>
      <c r="O2064" s="4"/>
    </row>
    <row r="2065" spans="1:15" ht="30" customHeight="1" thickBot="1" x14ac:dyDescent="0.35">
      <c r="A2065" s="8">
        <v>44064.419027777774</v>
      </c>
      <c r="B2065" s="4" t="s">
        <v>9</v>
      </c>
      <c r="C2065" s="4"/>
      <c r="D2065" s="4"/>
      <c r="E2065" s="9">
        <v>73.8</v>
      </c>
      <c r="F2065" s="4" t="s">
        <v>14</v>
      </c>
      <c r="G2065" s="4"/>
      <c r="H2065" s="4"/>
      <c r="I2065" s="4" t="s">
        <v>14</v>
      </c>
      <c r="J2065" s="4"/>
      <c r="K2065" s="9" t="s">
        <v>1904</v>
      </c>
      <c r="L2065" s="10">
        <v>44062</v>
      </c>
      <c r="M2065" s="4"/>
      <c r="N2065" s="1">
        <v>1</v>
      </c>
      <c r="O2065" s="4"/>
    </row>
    <row r="2066" spans="1:15" ht="30" customHeight="1" thickBot="1" x14ac:dyDescent="0.35">
      <c r="A2066" s="8">
        <v>44064.419432870367</v>
      </c>
      <c r="B2066" s="4" t="s">
        <v>9</v>
      </c>
      <c r="C2066" s="4"/>
      <c r="D2066" s="4"/>
      <c r="E2066" s="9">
        <v>85.1</v>
      </c>
      <c r="F2066" s="4" t="s">
        <v>20</v>
      </c>
      <c r="G2066" s="4"/>
      <c r="H2066" s="4" t="s">
        <v>74</v>
      </c>
      <c r="I2066" s="4"/>
      <c r="J2066" s="4"/>
      <c r="K2066" s="9" t="s">
        <v>1905</v>
      </c>
      <c r="L2066" s="10">
        <v>44062</v>
      </c>
      <c r="M2066" s="4"/>
      <c r="N2066" s="1">
        <v>1</v>
      </c>
      <c r="O2066" s="4"/>
    </row>
    <row r="2067" spans="1:15" ht="30" customHeight="1" thickBot="1" x14ac:dyDescent="0.35">
      <c r="A2067" s="8">
        <v>44064.420787037037</v>
      </c>
      <c r="B2067" s="4" t="s">
        <v>9</v>
      </c>
      <c r="C2067" s="4"/>
      <c r="D2067" s="4"/>
      <c r="E2067" s="9">
        <v>17</v>
      </c>
      <c r="F2067" s="4" t="s">
        <v>60</v>
      </c>
      <c r="G2067" s="4"/>
      <c r="H2067" s="4"/>
      <c r="I2067" s="4"/>
      <c r="J2067" s="4"/>
      <c r="K2067" s="9" t="s">
        <v>1906</v>
      </c>
      <c r="L2067" s="10">
        <v>44062</v>
      </c>
      <c r="M2067" s="4"/>
      <c r="N2067" s="1">
        <v>1</v>
      </c>
      <c r="O2067" s="4"/>
    </row>
    <row r="2068" spans="1:15" ht="30" customHeight="1" thickBot="1" x14ac:dyDescent="0.35">
      <c r="A2068" s="8">
        <v>44064.421168981484</v>
      </c>
      <c r="B2068" s="4" t="s">
        <v>9</v>
      </c>
      <c r="C2068" s="4"/>
      <c r="D2068" s="4"/>
      <c r="E2068" s="9">
        <v>14</v>
      </c>
      <c r="F2068" s="4" t="s">
        <v>60</v>
      </c>
      <c r="G2068" s="4"/>
      <c r="H2068" s="4"/>
      <c r="I2068" s="4"/>
      <c r="J2068" s="4"/>
      <c r="K2068" s="9" t="s">
        <v>1907</v>
      </c>
      <c r="L2068" s="10">
        <v>44062</v>
      </c>
      <c r="M2068" s="4"/>
      <c r="N2068" s="1">
        <v>1</v>
      </c>
      <c r="O2068" s="4"/>
    </row>
    <row r="2069" spans="1:15" ht="30" customHeight="1" thickBot="1" x14ac:dyDescent="0.35">
      <c r="A2069" s="8">
        <v>44064.422303240739</v>
      </c>
      <c r="B2069" s="4" t="s">
        <v>9</v>
      </c>
      <c r="C2069" s="4"/>
      <c r="D2069" s="4"/>
      <c r="E2069" s="9">
        <v>11</v>
      </c>
      <c r="F2069" s="4" t="s">
        <v>20</v>
      </c>
      <c r="G2069" s="4"/>
      <c r="H2069" s="4" t="s">
        <v>84</v>
      </c>
      <c r="I2069" s="4"/>
      <c r="J2069" s="4"/>
      <c r="K2069" s="9">
        <v>100</v>
      </c>
      <c r="L2069" s="10">
        <v>44062</v>
      </c>
      <c r="M2069" s="4"/>
      <c r="N2069" s="1">
        <v>3</v>
      </c>
      <c r="O2069" s="4"/>
    </row>
    <row r="2070" spans="1:15" ht="30" customHeight="1" thickBot="1" x14ac:dyDescent="0.35">
      <c r="A2070" s="8">
        <v>44064.422905092593</v>
      </c>
      <c r="B2070" s="4" t="s">
        <v>9</v>
      </c>
      <c r="C2070" s="4"/>
      <c r="D2070" s="4"/>
      <c r="E2070" s="9">
        <v>100</v>
      </c>
      <c r="F2070" s="4" t="s">
        <v>114</v>
      </c>
      <c r="G2070" s="4"/>
      <c r="H2070" s="4"/>
      <c r="I2070" s="4"/>
      <c r="J2070" s="4" t="s">
        <v>30</v>
      </c>
      <c r="K2070" s="9" t="s">
        <v>1908</v>
      </c>
      <c r="L2070" s="10">
        <v>44060</v>
      </c>
      <c r="M2070" s="4"/>
      <c r="N2070" s="1">
        <v>1</v>
      </c>
      <c r="O2070" s="4"/>
    </row>
    <row r="2071" spans="1:15" ht="30" customHeight="1" thickBot="1" x14ac:dyDescent="0.35">
      <c r="A2071" s="8">
        <v>44064.423356481479</v>
      </c>
      <c r="B2071" s="4" t="s">
        <v>9</v>
      </c>
      <c r="C2071" s="4"/>
      <c r="D2071" s="4"/>
      <c r="E2071" s="9">
        <v>19.82</v>
      </c>
      <c r="F2071" s="4" t="s">
        <v>14</v>
      </c>
      <c r="G2071" s="4"/>
      <c r="H2071" s="4"/>
      <c r="I2071" s="4" t="s">
        <v>14</v>
      </c>
      <c r="J2071" s="4"/>
      <c r="K2071" s="9" t="s">
        <v>1909</v>
      </c>
      <c r="L2071" s="10">
        <v>44060</v>
      </c>
      <c r="M2071" s="4"/>
      <c r="N2071" s="1">
        <v>1</v>
      </c>
      <c r="O2071" s="4"/>
    </row>
    <row r="2072" spans="1:15" ht="30" customHeight="1" thickBot="1" x14ac:dyDescent="0.35">
      <c r="A2072" s="8">
        <v>44064.423692129632</v>
      </c>
      <c r="B2072" s="4" t="s">
        <v>9</v>
      </c>
      <c r="C2072" s="4"/>
      <c r="D2072" s="4"/>
      <c r="E2072" s="9">
        <v>200</v>
      </c>
      <c r="F2072" s="4" t="s">
        <v>14</v>
      </c>
      <c r="G2072" s="4"/>
      <c r="H2072" s="4"/>
      <c r="I2072" s="4" t="s">
        <v>14</v>
      </c>
      <c r="J2072" s="4"/>
      <c r="K2072" s="9" t="s">
        <v>1910</v>
      </c>
      <c r="L2072" s="10">
        <v>44060</v>
      </c>
      <c r="M2072" s="4"/>
      <c r="N2072" s="1">
        <v>1</v>
      </c>
      <c r="O2072" s="4"/>
    </row>
    <row r="2073" spans="1:15" ht="30" customHeight="1" thickBot="1" x14ac:dyDescent="0.35">
      <c r="A2073" s="8">
        <v>44064.424421296295</v>
      </c>
      <c r="B2073" s="4" t="s">
        <v>9</v>
      </c>
      <c r="C2073" s="4"/>
      <c r="D2073" s="4"/>
      <c r="E2073" s="9">
        <v>15.46</v>
      </c>
      <c r="F2073" s="4" t="s">
        <v>14</v>
      </c>
      <c r="G2073" s="4"/>
      <c r="H2073" s="4"/>
      <c r="I2073" s="4" t="s">
        <v>14</v>
      </c>
      <c r="J2073" s="4"/>
      <c r="K2073" s="9" t="s">
        <v>1911</v>
      </c>
      <c r="L2073" s="10">
        <v>44057</v>
      </c>
      <c r="M2073" s="4"/>
      <c r="N2073" s="1">
        <v>1</v>
      </c>
      <c r="O2073" s="4"/>
    </row>
    <row r="2074" spans="1:15" ht="30" customHeight="1" thickBot="1" x14ac:dyDescent="0.35">
      <c r="A2074" s="8">
        <v>44064.425486111111</v>
      </c>
      <c r="B2074" s="4" t="s">
        <v>9</v>
      </c>
      <c r="C2074" s="4"/>
      <c r="D2074" s="4"/>
      <c r="E2074" s="9">
        <v>5</v>
      </c>
      <c r="F2074" s="4" t="s">
        <v>20</v>
      </c>
      <c r="G2074" s="4"/>
      <c r="H2074" s="4" t="s">
        <v>84</v>
      </c>
      <c r="I2074" s="4"/>
      <c r="J2074" s="4"/>
      <c r="K2074" s="9" t="s">
        <v>1912</v>
      </c>
      <c r="L2074" s="10">
        <v>44054</v>
      </c>
      <c r="M2074" s="4"/>
      <c r="N2074" s="1">
        <v>1</v>
      </c>
      <c r="O2074" s="4"/>
    </row>
    <row r="2075" spans="1:15" ht="30" customHeight="1" thickBot="1" x14ac:dyDescent="0.35">
      <c r="A2075" s="8">
        <v>44064.61513888889</v>
      </c>
      <c r="B2075" s="4" t="s">
        <v>9</v>
      </c>
      <c r="C2075" s="4"/>
      <c r="D2075" s="4"/>
      <c r="E2075" s="9">
        <v>23.5</v>
      </c>
      <c r="F2075" s="4" t="s">
        <v>10</v>
      </c>
      <c r="G2075" s="4" t="s">
        <v>10</v>
      </c>
      <c r="H2075" s="4"/>
      <c r="I2075" s="4"/>
      <c r="J2075" s="4"/>
      <c r="K2075" s="9" t="s">
        <v>1913</v>
      </c>
      <c r="L2075" s="10">
        <v>44064</v>
      </c>
      <c r="M2075" s="4"/>
      <c r="N2075" s="1">
        <v>1</v>
      </c>
      <c r="O2075" s="4"/>
    </row>
    <row r="2076" spans="1:15" ht="30" customHeight="1" thickBot="1" x14ac:dyDescent="0.35">
      <c r="A2076" s="8">
        <v>44064.723124999997</v>
      </c>
      <c r="B2076" s="4" t="s">
        <v>9</v>
      </c>
      <c r="C2076" s="4"/>
      <c r="D2076" s="4"/>
      <c r="E2076" s="9">
        <v>11.5</v>
      </c>
      <c r="F2076" s="4" t="s">
        <v>10</v>
      </c>
      <c r="G2076" s="4" t="s">
        <v>10</v>
      </c>
      <c r="H2076" s="4"/>
      <c r="I2076" s="4"/>
      <c r="J2076" s="4"/>
      <c r="K2076" s="9" t="s">
        <v>1914</v>
      </c>
      <c r="L2076" s="10">
        <v>44064</v>
      </c>
      <c r="M2076" s="4"/>
      <c r="N2076" s="1">
        <v>1</v>
      </c>
      <c r="O2076" s="4"/>
    </row>
    <row r="2077" spans="1:15" ht="30" customHeight="1" thickBot="1" x14ac:dyDescent="0.35">
      <c r="A2077" s="8">
        <v>44064.724166666667</v>
      </c>
      <c r="B2077" s="4" t="s">
        <v>9</v>
      </c>
      <c r="C2077" s="4"/>
      <c r="D2077" s="4"/>
      <c r="E2077" s="9">
        <v>80.95</v>
      </c>
      <c r="F2077" s="4" t="s">
        <v>14</v>
      </c>
      <c r="G2077" s="4"/>
      <c r="H2077" s="4"/>
      <c r="I2077" s="4" t="s">
        <v>14</v>
      </c>
      <c r="J2077" s="4"/>
      <c r="K2077" s="9" t="s">
        <v>1915</v>
      </c>
      <c r="L2077" s="10">
        <v>44064</v>
      </c>
      <c r="M2077" s="4"/>
      <c r="N2077" s="1">
        <v>1</v>
      </c>
      <c r="O2077" s="4"/>
    </row>
    <row r="2078" spans="1:15" ht="30" customHeight="1" thickBot="1" x14ac:dyDescent="0.35">
      <c r="A2078" s="8">
        <v>44064.724444444444</v>
      </c>
      <c r="B2078" s="4" t="s">
        <v>9</v>
      </c>
      <c r="C2078" s="4"/>
      <c r="D2078" s="4"/>
      <c r="E2078" s="9">
        <v>33.450000000000003</v>
      </c>
      <c r="F2078" s="4" t="s">
        <v>14</v>
      </c>
      <c r="G2078" s="4"/>
      <c r="H2078" s="4"/>
      <c r="I2078" s="4" t="s">
        <v>14</v>
      </c>
      <c r="J2078" s="4"/>
      <c r="K2078" s="9" t="s">
        <v>1916</v>
      </c>
      <c r="L2078" s="10">
        <v>44064</v>
      </c>
      <c r="M2078" s="4"/>
      <c r="N2078" s="1">
        <v>1</v>
      </c>
      <c r="O2078" s="4"/>
    </row>
    <row r="2079" spans="1:15" ht="30" customHeight="1" thickBot="1" x14ac:dyDescent="0.35">
      <c r="A2079" s="8">
        <v>44065.858425925922</v>
      </c>
      <c r="B2079" s="4" t="s">
        <v>9</v>
      </c>
      <c r="C2079" s="4"/>
      <c r="D2079" s="4"/>
      <c r="E2079" s="9">
        <v>12</v>
      </c>
      <c r="F2079" s="4" t="s">
        <v>20</v>
      </c>
      <c r="G2079" s="4"/>
      <c r="H2079" s="4" t="s">
        <v>84</v>
      </c>
      <c r="I2079" s="4"/>
      <c r="J2079" s="4"/>
      <c r="K2079" s="9" t="s">
        <v>1917</v>
      </c>
      <c r="L2079" s="10">
        <v>44054</v>
      </c>
      <c r="M2079" s="4"/>
      <c r="N2079" s="1">
        <v>1</v>
      </c>
      <c r="O2079" s="4"/>
    </row>
    <row r="2080" spans="1:15" ht="30" customHeight="1" thickBot="1" x14ac:dyDescent="0.35">
      <c r="A2080" s="8">
        <v>44067.406747685185</v>
      </c>
      <c r="B2080" s="4" t="s">
        <v>9</v>
      </c>
      <c r="C2080" s="4"/>
      <c r="D2080" s="4"/>
      <c r="E2080" s="9">
        <v>24</v>
      </c>
      <c r="F2080" s="4" t="s">
        <v>20</v>
      </c>
      <c r="G2080" s="4"/>
      <c r="H2080" s="4" t="s">
        <v>45</v>
      </c>
      <c r="I2080" s="4"/>
      <c r="J2080" s="4"/>
      <c r="K2080" s="9" t="s">
        <v>1918</v>
      </c>
      <c r="L2080" s="10">
        <v>44067</v>
      </c>
      <c r="M2080" s="4"/>
      <c r="N2080" s="1">
        <v>1</v>
      </c>
      <c r="O2080" s="4"/>
    </row>
    <row r="2081" spans="1:15" ht="30" customHeight="1" thickBot="1" x14ac:dyDescent="0.35">
      <c r="A2081" s="8">
        <v>44067.407152777778</v>
      </c>
      <c r="B2081" s="4" t="s">
        <v>9</v>
      </c>
      <c r="C2081" s="4"/>
      <c r="D2081" s="4"/>
      <c r="E2081" s="9">
        <v>30</v>
      </c>
      <c r="F2081" s="4" t="s">
        <v>14</v>
      </c>
      <c r="G2081" s="4"/>
      <c r="H2081" s="4"/>
      <c r="I2081" s="4" t="s">
        <v>14</v>
      </c>
      <c r="J2081" s="4"/>
      <c r="K2081" s="9" t="s">
        <v>1919</v>
      </c>
      <c r="L2081" s="10">
        <v>44066</v>
      </c>
      <c r="M2081" s="4"/>
      <c r="N2081" s="1">
        <v>1</v>
      </c>
      <c r="O2081" s="4"/>
    </row>
    <row r="2082" spans="1:15" ht="30" customHeight="1" thickBot="1" x14ac:dyDescent="0.35">
      <c r="A2082" s="8">
        <v>44067.407523148147</v>
      </c>
      <c r="B2082" s="4" t="s">
        <v>9</v>
      </c>
      <c r="C2082" s="4"/>
      <c r="D2082" s="4"/>
      <c r="E2082" s="9">
        <v>30</v>
      </c>
      <c r="F2082" s="4" t="s">
        <v>14</v>
      </c>
      <c r="G2082" s="4"/>
      <c r="H2082" s="4"/>
      <c r="I2082" s="4" t="s">
        <v>14</v>
      </c>
      <c r="J2082" s="4"/>
      <c r="K2082" s="9" t="s">
        <v>1920</v>
      </c>
      <c r="L2082" s="10">
        <v>44066</v>
      </c>
      <c r="M2082" s="4"/>
      <c r="N2082" s="1">
        <v>1</v>
      </c>
      <c r="O2082" s="4"/>
    </row>
    <row r="2083" spans="1:15" ht="30" customHeight="1" thickBot="1" x14ac:dyDescent="0.35">
      <c r="A2083" s="8">
        <v>44067.40792824074</v>
      </c>
      <c r="B2083" s="4" t="s">
        <v>9</v>
      </c>
      <c r="C2083" s="4"/>
      <c r="D2083" s="4"/>
      <c r="E2083" s="9">
        <v>12.7</v>
      </c>
      <c r="F2083" s="4" t="s">
        <v>14</v>
      </c>
      <c r="G2083" s="4"/>
      <c r="H2083" s="4"/>
      <c r="I2083" s="4" t="s">
        <v>14</v>
      </c>
      <c r="J2083" s="4"/>
      <c r="K2083" s="9" t="s">
        <v>1921</v>
      </c>
      <c r="L2083" s="10">
        <v>44066</v>
      </c>
      <c r="M2083" s="4"/>
      <c r="N2083" s="1">
        <v>1</v>
      </c>
      <c r="O2083" s="4"/>
    </row>
    <row r="2084" spans="1:15" ht="30" customHeight="1" thickBot="1" x14ac:dyDescent="0.35">
      <c r="A2084" s="8">
        <v>44067.541990740741</v>
      </c>
      <c r="B2084" s="4" t="s">
        <v>9</v>
      </c>
      <c r="C2084" s="4"/>
      <c r="D2084" s="4"/>
      <c r="E2084" s="9">
        <v>25</v>
      </c>
      <c r="F2084" s="4" t="s">
        <v>20</v>
      </c>
      <c r="G2084" s="4"/>
      <c r="H2084" s="4" t="s">
        <v>127</v>
      </c>
      <c r="I2084" s="4"/>
      <c r="J2084" s="4"/>
      <c r="K2084" s="9" t="s">
        <v>1922</v>
      </c>
      <c r="L2084" s="10">
        <v>44067</v>
      </c>
      <c r="M2084" s="4"/>
      <c r="N2084" s="1">
        <v>1</v>
      </c>
      <c r="O2084" s="4"/>
    </row>
    <row r="2085" spans="1:15" ht="30" customHeight="1" thickBot="1" x14ac:dyDescent="0.35">
      <c r="A2085" s="8">
        <v>44067.542326388888</v>
      </c>
      <c r="B2085" s="4" t="s">
        <v>9</v>
      </c>
      <c r="C2085" s="4"/>
      <c r="D2085" s="4"/>
      <c r="E2085" s="9">
        <v>30</v>
      </c>
      <c r="F2085" s="4" t="s">
        <v>20</v>
      </c>
      <c r="G2085" s="4"/>
      <c r="H2085" s="4" t="s">
        <v>22</v>
      </c>
      <c r="I2085" s="4"/>
      <c r="J2085" s="4"/>
      <c r="K2085" s="9" t="s">
        <v>1923</v>
      </c>
      <c r="L2085" s="10">
        <v>44067</v>
      </c>
      <c r="M2085" s="4"/>
      <c r="N2085" s="1">
        <v>1</v>
      </c>
      <c r="O2085" s="4"/>
    </row>
    <row r="2086" spans="1:15" ht="30" customHeight="1" thickBot="1" x14ac:dyDescent="0.35">
      <c r="A2086" s="8">
        <v>44067.54283564815</v>
      </c>
      <c r="B2086" s="4" t="s">
        <v>9</v>
      </c>
      <c r="C2086" s="4"/>
      <c r="D2086" s="4"/>
      <c r="E2086" s="9">
        <v>15</v>
      </c>
      <c r="F2086" s="4" t="s">
        <v>20</v>
      </c>
      <c r="G2086" s="4"/>
      <c r="H2086" s="4" t="s">
        <v>84</v>
      </c>
      <c r="I2086" s="4"/>
      <c r="J2086" s="4"/>
      <c r="K2086" s="9" t="s">
        <v>1924</v>
      </c>
      <c r="L2086" s="10">
        <v>44066</v>
      </c>
      <c r="M2086" s="4"/>
      <c r="N2086" s="1">
        <v>1</v>
      </c>
      <c r="O2086" s="4"/>
    </row>
    <row r="2087" spans="1:15" ht="30" customHeight="1" thickBot="1" x14ac:dyDescent="0.35">
      <c r="A2087" s="8">
        <v>44068.35837962963</v>
      </c>
      <c r="B2087" s="4" t="s">
        <v>9</v>
      </c>
      <c r="C2087" s="4"/>
      <c r="D2087" s="4"/>
      <c r="E2087" s="9">
        <v>40</v>
      </c>
      <c r="F2087" s="4" t="s">
        <v>10</v>
      </c>
      <c r="G2087" s="4" t="s">
        <v>24</v>
      </c>
      <c r="H2087" s="4"/>
      <c r="I2087" s="4"/>
      <c r="J2087" s="4"/>
      <c r="K2087" s="9" t="s">
        <v>1925</v>
      </c>
      <c r="L2087" s="10">
        <v>44067</v>
      </c>
      <c r="M2087" s="4"/>
      <c r="N2087" s="1">
        <v>1</v>
      </c>
      <c r="O2087" s="4"/>
    </row>
    <row r="2088" spans="1:15" ht="30" customHeight="1" thickBot="1" x14ac:dyDescent="0.35">
      <c r="A2088" s="8">
        <v>44068.358749999999</v>
      </c>
      <c r="B2088" s="4" t="s">
        <v>9</v>
      </c>
      <c r="C2088" s="4"/>
      <c r="D2088" s="4"/>
      <c r="E2088" s="9">
        <v>20</v>
      </c>
      <c r="F2088" s="4" t="s">
        <v>14</v>
      </c>
      <c r="G2088" s="4"/>
      <c r="H2088" s="4"/>
      <c r="I2088" s="4" t="s">
        <v>14</v>
      </c>
      <c r="J2088" s="4"/>
      <c r="K2088" s="9" t="s">
        <v>1926</v>
      </c>
      <c r="L2088" s="10">
        <v>44067</v>
      </c>
      <c r="M2088" s="4"/>
      <c r="N2088" s="1">
        <v>1</v>
      </c>
      <c r="O2088" s="4"/>
    </row>
    <row r="2089" spans="1:15" ht="30" customHeight="1" thickBot="1" x14ac:dyDescent="0.35">
      <c r="A2089" s="8">
        <v>44068.359340277777</v>
      </c>
      <c r="B2089" s="4" t="s">
        <v>9</v>
      </c>
      <c r="C2089" s="4"/>
      <c r="D2089" s="4"/>
      <c r="E2089" s="9">
        <v>22</v>
      </c>
      <c r="F2089" s="4" t="s">
        <v>10</v>
      </c>
      <c r="G2089" s="4" t="s">
        <v>10</v>
      </c>
      <c r="H2089" s="4"/>
      <c r="I2089" s="4"/>
      <c r="J2089" s="4"/>
      <c r="K2089" s="9" t="s">
        <v>1927</v>
      </c>
      <c r="L2089" s="10">
        <v>44067</v>
      </c>
      <c r="M2089" s="4"/>
      <c r="N2089" s="1">
        <v>1</v>
      </c>
      <c r="O2089" s="4"/>
    </row>
    <row r="2090" spans="1:15" ht="30" customHeight="1" thickBot="1" x14ac:dyDescent="0.35">
      <c r="A2090" s="8">
        <v>44068.701481481483</v>
      </c>
      <c r="B2090" s="4" t="s">
        <v>9</v>
      </c>
      <c r="C2090" s="4"/>
      <c r="D2090" s="4"/>
      <c r="E2090" s="9">
        <v>3.5</v>
      </c>
      <c r="F2090" s="4" t="s">
        <v>14</v>
      </c>
      <c r="G2090" s="4"/>
      <c r="H2090" s="4"/>
      <c r="I2090" s="4" t="s">
        <v>14</v>
      </c>
      <c r="J2090" s="4"/>
      <c r="K2090" s="9" t="s">
        <v>1928</v>
      </c>
      <c r="L2090" s="10">
        <v>44068</v>
      </c>
      <c r="M2090" s="4"/>
      <c r="N2090" s="1">
        <v>1</v>
      </c>
      <c r="O2090" s="4"/>
    </row>
    <row r="2091" spans="1:15" ht="30" customHeight="1" thickBot="1" x14ac:dyDescent="0.35">
      <c r="A2091" s="8">
        <v>44068.701817129629</v>
      </c>
      <c r="B2091" s="4" t="s">
        <v>9</v>
      </c>
      <c r="C2091" s="4"/>
      <c r="D2091" s="4"/>
      <c r="E2091" s="9">
        <v>53.07</v>
      </c>
      <c r="F2091" s="4" t="s">
        <v>14</v>
      </c>
      <c r="G2091" s="4"/>
      <c r="H2091" s="4"/>
      <c r="I2091" s="4" t="s">
        <v>14</v>
      </c>
      <c r="J2091" s="4"/>
      <c r="K2091" s="9" t="s">
        <v>1929</v>
      </c>
      <c r="L2091" s="10">
        <v>44066</v>
      </c>
      <c r="M2091" s="4"/>
      <c r="N2091" s="1">
        <v>1</v>
      </c>
      <c r="O2091" s="4"/>
    </row>
    <row r="2092" spans="1:15" ht="30" customHeight="1" thickBot="1" x14ac:dyDescent="0.35">
      <c r="A2092" s="8">
        <v>44068.702187499999</v>
      </c>
      <c r="B2092" s="4" t="s">
        <v>9</v>
      </c>
      <c r="C2092" s="4"/>
      <c r="D2092" s="4"/>
      <c r="E2092" s="9">
        <v>150</v>
      </c>
      <c r="F2092" s="4" t="s">
        <v>14</v>
      </c>
      <c r="G2092" s="4"/>
      <c r="H2092" s="4"/>
      <c r="I2092" s="4" t="s">
        <v>14</v>
      </c>
      <c r="J2092" s="4"/>
      <c r="K2092" s="9" t="s">
        <v>1930</v>
      </c>
      <c r="L2092" s="10">
        <v>44065</v>
      </c>
      <c r="M2092" s="4"/>
      <c r="N2092" s="1">
        <v>1</v>
      </c>
      <c r="O2092" s="4"/>
    </row>
    <row r="2093" spans="1:15" ht="30" customHeight="1" thickBot="1" x14ac:dyDescent="0.35">
      <c r="A2093" s="8">
        <v>44068.702523148146</v>
      </c>
      <c r="B2093" s="4" t="s">
        <v>9</v>
      </c>
      <c r="C2093" s="4"/>
      <c r="D2093" s="4"/>
      <c r="E2093" s="9">
        <v>20</v>
      </c>
      <c r="F2093" s="4" t="s">
        <v>14</v>
      </c>
      <c r="G2093" s="4"/>
      <c r="H2093" s="4"/>
      <c r="I2093" s="4" t="s">
        <v>14</v>
      </c>
      <c r="J2093" s="4"/>
      <c r="K2093" s="9" t="s">
        <v>1931</v>
      </c>
      <c r="L2093" s="10">
        <v>44064</v>
      </c>
      <c r="M2093" s="4"/>
      <c r="N2093" s="1">
        <v>1</v>
      </c>
      <c r="O2093" s="4"/>
    </row>
    <row r="2094" spans="1:15" ht="30" customHeight="1" thickBot="1" x14ac:dyDescent="0.35">
      <c r="A2094" s="8">
        <v>44072.572384259256</v>
      </c>
      <c r="B2094" s="4" t="s">
        <v>9</v>
      </c>
      <c r="C2094" s="4"/>
      <c r="D2094" s="4"/>
      <c r="E2094" s="9">
        <v>500</v>
      </c>
      <c r="F2094" s="4" t="s">
        <v>14</v>
      </c>
      <c r="G2094" s="4"/>
      <c r="H2094" s="4"/>
      <c r="I2094" s="4" t="s">
        <v>14</v>
      </c>
      <c r="J2094" s="4"/>
      <c r="K2094" s="9" t="s">
        <v>1932</v>
      </c>
      <c r="L2094" s="10">
        <v>44071</v>
      </c>
      <c r="M2094" s="4"/>
      <c r="N2094" s="1">
        <v>1</v>
      </c>
      <c r="O2094" s="4"/>
    </row>
    <row r="2095" spans="1:15" ht="30" customHeight="1" thickBot="1" x14ac:dyDescent="0.35">
      <c r="A2095" s="8">
        <v>44072.572812500002</v>
      </c>
      <c r="B2095" s="4" t="s">
        <v>9</v>
      </c>
      <c r="C2095" s="4"/>
      <c r="D2095" s="4"/>
      <c r="E2095" s="9">
        <v>8</v>
      </c>
      <c r="F2095" s="4" t="s">
        <v>10</v>
      </c>
      <c r="G2095" s="4" t="s">
        <v>10</v>
      </c>
      <c r="H2095" s="4"/>
      <c r="I2095" s="4"/>
      <c r="J2095" s="4"/>
      <c r="K2095" s="9" t="s">
        <v>1933</v>
      </c>
      <c r="L2095" s="10">
        <v>44071</v>
      </c>
      <c r="M2095" s="4"/>
      <c r="N2095" s="1">
        <v>1</v>
      </c>
      <c r="O2095" s="4"/>
    </row>
    <row r="2096" spans="1:15" ht="30" customHeight="1" thickBot="1" x14ac:dyDescent="0.35">
      <c r="A2096" s="8">
        <v>44072.573206018518</v>
      </c>
      <c r="B2096" s="4" t="s">
        <v>9</v>
      </c>
      <c r="C2096" s="4"/>
      <c r="D2096" s="4"/>
      <c r="E2096" s="9">
        <v>30</v>
      </c>
      <c r="F2096" s="4" t="s">
        <v>14</v>
      </c>
      <c r="G2096" s="4"/>
      <c r="H2096" s="4"/>
      <c r="I2096" s="4" t="s">
        <v>14</v>
      </c>
      <c r="J2096" s="4"/>
      <c r="K2096" s="9" t="s">
        <v>1934</v>
      </c>
      <c r="L2096" s="10">
        <v>44071</v>
      </c>
      <c r="M2096" s="4"/>
      <c r="N2096" s="1">
        <v>1</v>
      </c>
      <c r="O2096" s="4"/>
    </row>
    <row r="2097" spans="1:15" ht="30" customHeight="1" thickBot="1" x14ac:dyDescent="0.35">
      <c r="A2097" s="8">
        <v>44072.573564814818</v>
      </c>
      <c r="B2097" s="4" t="s">
        <v>9</v>
      </c>
      <c r="C2097" s="4"/>
      <c r="D2097" s="4"/>
      <c r="E2097" s="9">
        <v>33</v>
      </c>
      <c r="F2097" s="4" t="s">
        <v>14</v>
      </c>
      <c r="G2097" s="4"/>
      <c r="H2097" s="4"/>
      <c r="I2097" s="4" t="s">
        <v>254</v>
      </c>
      <c r="J2097" s="4"/>
      <c r="K2097" s="9" t="s">
        <v>1935</v>
      </c>
      <c r="L2097" s="10">
        <v>44071</v>
      </c>
      <c r="M2097" s="4"/>
      <c r="N2097" s="1">
        <v>1</v>
      </c>
      <c r="O2097" s="4"/>
    </row>
    <row r="2098" spans="1:15" ht="30" customHeight="1" thickBot="1" x14ac:dyDescent="0.35">
      <c r="A2098" s="8">
        <v>44072.574143518519</v>
      </c>
      <c r="B2098" s="4" t="s">
        <v>9</v>
      </c>
      <c r="C2098" s="4"/>
      <c r="D2098" s="4"/>
      <c r="E2098" s="9">
        <v>12.5</v>
      </c>
      <c r="F2098" s="4" t="s">
        <v>14</v>
      </c>
      <c r="G2098" s="4"/>
      <c r="H2098" s="4"/>
      <c r="I2098" s="4" t="s">
        <v>14</v>
      </c>
      <c r="J2098" s="4"/>
      <c r="K2098" s="9" t="s">
        <v>1936</v>
      </c>
      <c r="L2098" s="10">
        <v>44070</v>
      </c>
      <c r="M2098" s="4"/>
      <c r="N2098" s="1">
        <v>1</v>
      </c>
      <c r="O2098" s="4"/>
    </row>
    <row r="2099" spans="1:15" ht="30" customHeight="1" thickBot="1" x14ac:dyDescent="0.35">
      <c r="A2099" s="8">
        <v>44072.574432870373</v>
      </c>
      <c r="B2099" s="4" t="s">
        <v>9</v>
      </c>
      <c r="C2099" s="4"/>
      <c r="D2099" s="4"/>
      <c r="E2099" s="9">
        <v>24</v>
      </c>
      <c r="F2099" s="4" t="s">
        <v>14</v>
      </c>
      <c r="G2099" s="4"/>
      <c r="H2099" s="4"/>
      <c r="I2099" s="4" t="s">
        <v>14</v>
      </c>
      <c r="J2099" s="4"/>
      <c r="K2099" s="9" t="s">
        <v>1937</v>
      </c>
      <c r="L2099" s="10">
        <v>44071</v>
      </c>
      <c r="M2099" s="4"/>
      <c r="N2099" s="1">
        <v>1</v>
      </c>
      <c r="O2099" s="4"/>
    </row>
    <row r="2100" spans="1:15" ht="30" customHeight="1" thickBot="1" x14ac:dyDescent="0.35">
      <c r="A2100" s="8">
        <v>44072.574826388889</v>
      </c>
      <c r="B2100" s="4" t="s">
        <v>9</v>
      </c>
      <c r="C2100" s="4"/>
      <c r="D2100" s="4"/>
      <c r="E2100" s="9">
        <v>79</v>
      </c>
      <c r="F2100" s="4" t="s">
        <v>14</v>
      </c>
      <c r="G2100" s="4"/>
      <c r="H2100" s="4"/>
      <c r="I2100" s="4" t="s">
        <v>14</v>
      </c>
      <c r="J2100" s="4"/>
      <c r="K2100" s="9" t="s">
        <v>1938</v>
      </c>
      <c r="L2100" s="10">
        <v>44070</v>
      </c>
      <c r="M2100" s="4"/>
      <c r="N2100" s="1">
        <v>1</v>
      </c>
      <c r="O2100" s="4"/>
    </row>
    <row r="2101" spans="1:15" ht="30" customHeight="1" thickBot="1" x14ac:dyDescent="0.35">
      <c r="A2101" s="8">
        <v>44072.575104166666</v>
      </c>
      <c r="B2101" s="4" t="s">
        <v>9</v>
      </c>
      <c r="C2101" s="4"/>
      <c r="D2101" s="4"/>
      <c r="E2101" s="9">
        <v>8</v>
      </c>
      <c r="F2101" s="4" t="s">
        <v>14</v>
      </c>
      <c r="G2101" s="4"/>
      <c r="H2101" s="4"/>
      <c r="I2101" s="4" t="s">
        <v>14</v>
      </c>
      <c r="J2101" s="4"/>
      <c r="K2101" s="9" t="s">
        <v>1939</v>
      </c>
      <c r="L2101" s="10">
        <v>44070</v>
      </c>
      <c r="M2101" s="4"/>
      <c r="N2101" s="1">
        <v>1</v>
      </c>
      <c r="O2101" s="4"/>
    </row>
    <row r="2102" spans="1:15" ht="30" customHeight="1" thickBot="1" x14ac:dyDescent="0.35">
      <c r="A2102" s="8">
        <v>44072.57540509259</v>
      </c>
      <c r="B2102" s="4" t="s">
        <v>9</v>
      </c>
      <c r="C2102" s="4"/>
      <c r="D2102" s="4"/>
      <c r="E2102" s="9">
        <v>27.6</v>
      </c>
      <c r="F2102" s="4" t="s">
        <v>14</v>
      </c>
      <c r="G2102" s="4"/>
      <c r="H2102" s="4"/>
      <c r="I2102" s="4" t="s">
        <v>14</v>
      </c>
      <c r="J2102" s="4"/>
      <c r="K2102" s="9" t="s">
        <v>1940</v>
      </c>
      <c r="L2102" s="10">
        <v>44070</v>
      </c>
      <c r="M2102" s="4"/>
      <c r="N2102" s="1">
        <v>1</v>
      </c>
      <c r="O2102" s="4"/>
    </row>
    <row r="2103" spans="1:15" ht="30" customHeight="1" thickBot="1" x14ac:dyDescent="0.35">
      <c r="A2103" s="8">
        <v>44072.57571759259</v>
      </c>
      <c r="B2103" s="4" t="s">
        <v>9</v>
      </c>
      <c r="C2103" s="4"/>
      <c r="D2103" s="4"/>
      <c r="E2103" s="9">
        <v>98</v>
      </c>
      <c r="F2103" s="4" t="s">
        <v>20</v>
      </c>
      <c r="G2103" s="4"/>
      <c r="H2103" s="4" t="s">
        <v>22</v>
      </c>
      <c r="I2103" s="4"/>
      <c r="J2103" s="4"/>
      <c r="K2103" s="9" t="s">
        <v>1941</v>
      </c>
      <c r="L2103" s="10">
        <v>44070</v>
      </c>
      <c r="M2103" s="4"/>
      <c r="N2103" s="1">
        <v>1</v>
      </c>
      <c r="O2103" s="4"/>
    </row>
    <row r="2104" spans="1:15" ht="30" customHeight="1" thickBot="1" x14ac:dyDescent="0.35">
      <c r="A2104" s="8">
        <v>44072.576053240744</v>
      </c>
      <c r="B2104" s="4" t="s">
        <v>9</v>
      </c>
      <c r="C2104" s="4"/>
      <c r="D2104" s="4"/>
      <c r="E2104" s="9">
        <v>30</v>
      </c>
      <c r="F2104" s="4" t="s">
        <v>14</v>
      </c>
      <c r="G2104" s="4"/>
      <c r="H2104" s="4"/>
      <c r="I2104" s="4" t="s">
        <v>14</v>
      </c>
      <c r="J2104" s="4"/>
      <c r="K2104" s="9" t="s">
        <v>1942</v>
      </c>
      <c r="L2104" s="10">
        <v>44070</v>
      </c>
      <c r="M2104" s="4"/>
      <c r="N2104" s="1">
        <v>1</v>
      </c>
      <c r="O2104" s="4"/>
    </row>
    <row r="2105" spans="1:15" ht="30" customHeight="1" thickBot="1" x14ac:dyDescent="0.35">
      <c r="A2105" s="8">
        <v>44072.576354166667</v>
      </c>
      <c r="B2105" s="4" t="s">
        <v>9</v>
      </c>
      <c r="C2105" s="4"/>
      <c r="D2105" s="4"/>
      <c r="E2105" s="9">
        <v>90.1</v>
      </c>
      <c r="F2105" s="4" t="s">
        <v>10</v>
      </c>
      <c r="G2105" s="4" t="s">
        <v>10</v>
      </c>
      <c r="H2105" s="4"/>
      <c r="I2105" s="4"/>
      <c r="J2105" s="4"/>
      <c r="K2105" s="9" t="s">
        <v>1943</v>
      </c>
      <c r="L2105" s="10">
        <v>44070</v>
      </c>
      <c r="M2105" s="4"/>
      <c r="N2105" s="1">
        <v>1</v>
      </c>
      <c r="O2105" s="4"/>
    </row>
    <row r="2106" spans="1:15" ht="30" customHeight="1" thickBot="1" x14ac:dyDescent="0.35">
      <c r="A2106" s="8">
        <v>44072.577048611114</v>
      </c>
      <c r="B2106" s="4" t="s">
        <v>9</v>
      </c>
      <c r="C2106" s="4"/>
      <c r="D2106" s="4"/>
      <c r="E2106" s="9">
        <v>30</v>
      </c>
      <c r="F2106" s="4" t="s">
        <v>14</v>
      </c>
      <c r="G2106" s="4"/>
      <c r="H2106" s="4"/>
      <c r="I2106" s="4" t="s">
        <v>14</v>
      </c>
      <c r="J2106" s="4"/>
      <c r="K2106" s="9" t="s">
        <v>1944</v>
      </c>
      <c r="L2106" s="10">
        <v>44064</v>
      </c>
      <c r="M2106" s="4"/>
      <c r="N2106" s="1">
        <v>1</v>
      </c>
      <c r="O2106" s="4"/>
    </row>
    <row r="2107" spans="1:15" ht="30" customHeight="1" thickBot="1" x14ac:dyDescent="0.35">
      <c r="A2107" s="8">
        <v>44072.577430555553</v>
      </c>
      <c r="B2107" s="4" t="s">
        <v>9</v>
      </c>
      <c r="C2107" s="4"/>
      <c r="D2107" s="4"/>
      <c r="E2107" s="9">
        <v>30</v>
      </c>
      <c r="F2107" s="4" t="s">
        <v>14</v>
      </c>
      <c r="G2107" s="4"/>
      <c r="H2107" s="4"/>
      <c r="I2107" s="4" t="s">
        <v>14</v>
      </c>
      <c r="J2107" s="4"/>
      <c r="K2107" s="9" t="s">
        <v>1945</v>
      </c>
      <c r="L2107" s="10">
        <v>44064</v>
      </c>
      <c r="M2107" s="4"/>
      <c r="N2107" s="1">
        <v>1</v>
      </c>
      <c r="O2107" s="4"/>
    </row>
    <row r="2108" spans="1:15" ht="30" customHeight="1" thickBot="1" x14ac:dyDescent="0.35">
      <c r="A2108" s="8">
        <v>44072.577881944446</v>
      </c>
      <c r="B2108" s="4" t="s">
        <v>9</v>
      </c>
      <c r="C2108" s="4"/>
      <c r="D2108" s="4"/>
      <c r="E2108" s="9">
        <v>45</v>
      </c>
      <c r="F2108" s="4" t="s">
        <v>14</v>
      </c>
      <c r="G2108" s="4"/>
      <c r="H2108" s="4"/>
      <c r="I2108" s="4" t="s">
        <v>14</v>
      </c>
      <c r="J2108" s="4"/>
      <c r="K2108" s="9" t="s">
        <v>1946</v>
      </c>
      <c r="L2108" s="10">
        <v>44058</v>
      </c>
      <c r="M2108" s="4"/>
      <c r="N2108" s="1">
        <v>1</v>
      </c>
      <c r="O2108" s="4"/>
    </row>
    <row r="2109" spans="1:15" ht="30" customHeight="1" thickBot="1" x14ac:dyDescent="0.35">
      <c r="A2109" s="8">
        <v>44072.578252314815</v>
      </c>
      <c r="B2109" s="4" t="s">
        <v>9</v>
      </c>
      <c r="C2109" s="4"/>
      <c r="D2109" s="4"/>
      <c r="E2109" s="9">
        <v>2</v>
      </c>
      <c r="F2109" s="4" t="s">
        <v>14</v>
      </c>
      <c r="G2109" s="4"/>
      <c r="H2109" s="4"/>
      <c r="I2109" s="4" t="s">
        <v>14</v>
      </c>
      <c r="J2109" s="4"/>
      <c r="K2109" s="9" t="s">
        <v>1947</v>
      </c>
      <c r="L2109" s="10">
        <v>44057</v>
      </c>
      <c r="M2109" s="4"/>
      <c r="N2109" s="1">
        <v>1</v>
      </c>
      <c r="O2109" s="4"/>
    </row>
    <row r="2110" spans="1:15" ht="30" customHeight="1" thickBot="1" x14ac:dyDescent="0.35">
      <c r="A2110" s="8">
        <v>44072.578634259262</v>
      </c>
      <c r="B2110" s="4" t="s">
        <v>9</v>
      </c>
      <c r="C2110" s="4"/>
      <c r="D2110" s="4"/>
      <c r="E2110" s="9">
        <v>100</v>
      </c>
      <c r="F2110" s="4" t="s">
        <v>20</v>
      </c>
      <c r="G2110" s="4"/>
      <c r="H2110" s="4" t="s">
        <v>22</v>
      </c>
      <c r="I2110" s="4"/>
      <c r="J2110" s="4"/>
      <c r="K2110" s="9" t="s">
        <v>1948</v>
      </c>
      <c r="L2110" s="10">
        <v>44056</v>
      </c>
      <c r="M2110" s="4"/>
      <c r="N2110" s="1">
        <v>1</v>
      </c>
      <c r="O2110" s="4"/>
    </row>
    <row r="2111" spans="1:15" ht="30" customHeight="1" thickBot="1" x14ac:dyDescent="0.35">
      <c r="A2111" s="8">
        <v>44078.44494212963</v>
      </c>
      <c r="B2111" s="4" t="s">
        <v>9</v>
      </c>
      <c r="C2111" s="4"/>
      <c r="D2111" s="4"/>
      <c r="E2111" s="9">
        <v>25</v>
      </c>
      <c r="F2111" s="4" t="s">
        <v>14</v>
      </c>
      <c r="G2111" s="4"/>
      <c r="H2111" s="4"/>
      <c r="I2111" s="4" t="s">
        <v>14</v>
      </c>
      <c r="J2111" s="4"/>
      <c r="K2111" s="9" t="s">
        <v>1949</v>
      </c>
      <c r="L2111" s="10">
        <v>44072</v>
      </c>
      <c r="M2111" s="4"/>
      <c r="N2111" s="1">
        <v>1</v>
      </c>
      <c r="O2111" s="4"/>
    </row>
    <row r="2112" spans="1:15" ht="30" customHeight="1" thickBot="1" x14ac:dyDescent="0.35">
      <c r="A2112" s="8">
        <v>44078.445347222223</v>
      </c>
      <c r="B2112" s="4" t="s">
        <v>9</v>
      </c>
      <c r="C2112" s="4"/>
      <c r="D2112" s="4"/>
      <c r="E2112" s="9">
        <v>39</v>
      </c>
      <c r="F2112" s="4" t="s">
        <v>20</v>
      </c>
      <c r="G2112" s="4"/>
      <c r="H2112" s="4" t="s">
        <v>45</v>
      </c>
      <c r="I2112" s="4"/>
      <c r="J2112" s="4"/>
      <c r="K2112" s="9" t="s">
        <v>1950</v>
      </c>
      <c r="L2112" s="10">
        <v>44072</v>
      </c>
      <c r="M2112" s="4"/>
      <c r="N2112" s="1">
        <v>1</v>
      </c>
      <c r="O2112" s="4"/>
    </row>
    <row r="2113" spans="1:15" ht="30" customHeight="1" thickBot="1" x14ac:dyDescent="0.35">
      <c r="A2113" s="8">
        <v>44078.446064814816</v>
      </c>
      <c r="B2113" s="4" t="s">
        <v>9</v>
      </c>
      <c r="C2113" s="4"/>
      <c r="D2113" s="4"/>
      <c r="E2113" s="9">
        <v>100</v>
      </c>
      <c r="F2113" s="4" t="s">
        <v>20</v>
      </c>
      <c r="G2113" s="4"/>
      <c r="H2113" s="4" t="s">
        <v>30</v>
      </c>
      <c r="I2113" s="4"/>
      <c r="J2113" s="4"/>
      <c r="K2113" s="9" t="s">
        <v>1951</v>
      </c>
      <c r="L2113" s="10">
        <v>44072</v>
      </c>
      <c r="M2113" s="4"/>
      <c r="N2113" s="1">
        <v>1</v>
      </c>
      <c r="O2113" s="4"/>
    </row>
    <row r="2114" spans="1:15" ht="30" customHeight="1" thickBot="1" x14ac:dyDescent="0.35">
      <c r="A2114" s="8">
        <v>44078.446898148148</v>
      </c>
      <c r="B2114" s="4" t="s">
        <v>9</v>
      </c>
      <c r="C2114" s="4"/>
      <c r="D2114" s="4"/>
      <c r="E2114" s="9">
        <v>60.75</v>
      </c>
      <c r="F2114" s="4" t="s">
        <v>10</v>
      </c>
      <c r="G2114" s="4" t="s">
        <v>10</v>
      </c>
      <c r="H2114" s="4"/>
      <c r="I2114" s="4"/>
      <c r="J2114" s="4"/>
      <c r="K2114" s="9" t="s">
        <v>1952</v>
      </c>
      <c r="L2114" s="10">
        <v>44058</v>
      </c>
      <c r="M2114" s="4"/>
      <c r="N2114" s="1">
        <v>1</v>
      </c>
      <c r="O2114" s="4"/>
    </row>
    <row r="2115" spans="1:15" ht="30" customHeight="1" thickBot="1" x14ac:dyDescent="0.35">
      <c r="A2115" s="8">
        <v>44078.519583333335</v>
      </c>
      <c r="B2115" s="4" t="s">
        <v>9</v>
      </c>
      <c r="C2115" s="4"/>
      <c r="D2115" s="4"/>
      <c r="E2115" s="9">
        <v>10</v>
      </c>
      <c r="F2115" s="4" t="s">
        <v>14</v>
      </c>
      <c r="G2115" s="4"/>
      <c r="H2115" s="4"/>
      <c r="I2115" s="4" t="s">
        <v>14</v>
      </c>
      <c r="J2115" s="4"/>
      <c r="K2115" s="9" t="s">
        <v>1953</v>
      </c>
      <c r="L2115" s="10">
        <v>44057</v>
      </c>
      <c r="M2115" s="4"/>
      <c r="N2115" s="1">
        <v>1</v>
      </c>
      <c r="O2115" s="4"/>
    </row>
    <row r="2116" spans="1:15" ht="30" customHeight="1" thickBot="1" x14ac:dyDescent="0.35">
      <c r="A2116" s="8">
        <v>44078.519918981481</v>
      </c>
      <c r="B2116" s="4" t="s">
        <v>9</v>
      </c>
      <c r="C2116" s="4"/>
      <c r="D2116" s="4"/>
      <c r="E2116" s="9">
        <v>80</v>
      </c>
      <c r="F2116" s="4" t="s">
        <v>14</v>
      </c>
      <c r="G2116" s="4"/>
      <c r="H2116" s="4"/>
      <c r="I2116" s="4" t="s">
        <v>14</v>
      </c>
      <c r="J2116" s="4"/>
      <c r="K2116" s="9" t="s">
        <v>1954</v>
      </c>
      <c r="L2116" s="10">
        <v>44057</v>
      </c>
      <c r="M2116" s="4"/>
      <c r="N2116" s="1">
        <v>1</v>
      </c>
      <c r="O2116" s="4"/>
    </row>
    <row r="2117" spans="1:15" ht="30" customHeight="1" thickBot="1" x14ac:dyDescent="0.35">
      <c r="A2117" s="8">
        <v>44078.520289351851</v>
      </c>
      <c r="B2117" s="4" t="s">
        <v>9</v>
      </c>
      <c r="C2117" s="4"/>
      <c r="D2117" s="4"/>
      <c r="E2117" s="9">
        <v>19</v>
      </c>
      <c r="F2117" s="4" t="s">
        <v>14</v>
      </c>
      <c r="G2117" s="4"/>
      <c r="H2117" s="4"/>
      <c r="I2117" s="4" t="s">
        <v>14</v>
      </c>
      <c r="J2117" s="4"/>
      <c r="K2117" s="9" t="s">
        <v>1955</v>
      </c>
      <c r="L2117" s="10">
        <v>44056</v>
      </c>
      <c r="M2117" s="4"/>
      <c r="N2117" s="1">
        <v>1</v>
      </c>
      <c r="O2117" s="4"/>
    </row>
    <row r="2118" spans="1:15" ht="30" customHeight="1" thickBot="1" x14ac:dyDescent="0.35">
      <c r="A2118" s="8">
        <v>44078.520624999997</v>
      </c>
      <c r="B2118" s="4" t="s">
        <v>9</v>
      </c>
      <c r="C2118" s="4"/>
      <c r="D2118" s="4"/>
      <c r="E2118" s="9">
        <v>274</v>
      </c>
      <c r="F2118" s="4" t="s">
        <v>14</v>
      </c>
      <c r="G2118" s="4"/>
      <c r="H2118" s="4"/>
      <c r="I2118" s="4" t="s">
        <v>14</v>
      </c>
      <c r="J2118" s="4"/>
      <c r="K2118" s="9" t="s">
        <v>1956</v>
      </c>
      <c r="L2118" s="10">
        <v>44056</v>
      </c>
      <c r="M2118" s="4"/>
      <c r="N2118" s="1">
        <v>1</v>
      </c>
      <c r="O2118" s="4"/>
    </row>
    <row r="2119" spans="1:15" ht="30" customHeight="1" thickBot="1" x14ac:dyDescent="0.35">
      <c r="A2119" s="8">
        <v>44078.691122685188</v>
      </c>
      <c r="B2119" s="4" t="s">
        <v>9</v>
      </c>
      <c r="C2119" s="4"/>
      <c r="D2119" s="4"/>
      <c r="E2119" s="9">
        <v>73</v>
      </c>
      <c r="F2119" s="4" t="s">
        <v>14</v>
      </c>
      <c r="G2119" s="4"/>
      <c r="H2119" s="4"/>
      <c r="I2119" s="4" t="s">
        <v>14</v>
      </c>
      <c r="J2119" s="4"/>
      <c r="K2119" s="9" t="s">
        <v>1957</v>
      </c>
      <c r="L2119" s="10">
        <v>44055</v>
      </c>
      <c r="M2119" s="4"/>
      <c r="N2119" s="1">
        <v>1</v>
      </c>
      <c r="O2119" s="4"/>
    </row>
    <row r="2120" spans="1:15" ht="30" customHeight="1" thickBot="1" x14ac:dyDescent="0.35">
      <c r="A2120" s="8">
        <v>44078.69153935185</v>
      </c>
      <c r="B2120" s="4" t="s">
        <v>9</v>
      </c>
      <c r="C2120" s="4"/>
      <c r="D2120" s="4"/>
      <c r="E2120" s="9">
        <v>34.96</v>
      </c>
      <c r="F2120" s="4" t="s">
        <v>14</v>
      </c>
      <c r="G2120" s="4"/>
      <c r="H2120" s="4"/>
      <c r="I2120" s="4" t="s">
        <v>14</v>
      </c>
      <c r="J2120" s="4"/>
      <c r="K2120" s="9" t="s">
        <v>1958</v>
      </c>
      <c r="L2120" s="10">
        <v>44055</v>
      </c>
      <c r="M2120" s="4"/>
      <c r="N2120" s="1">
        <v>1</v>
      </c>
      <c r="O2120" s="4"/>
    </row>
    <row r="2121" spans="1:15" ht="30" customHeight="1" thickBot="1" x14ac:dyDescent="0.35">
      <c r="A2121" s="8">
        <v>44078.69189814815</v>
      </c>
      <c r="B2121" s="4" t="s">
        <v>9</v>
      </c>
      <c r="C2121" s="4"/>
      <c r="D2121" s="4"/>
      <c r="E2121" s="9">
        <v>58</v>
      </c>
      <c r="F2121" s="4" t="s">
        <v>14</v>
      </c>
      <c r="G2121" s="4"/>
      <c r="H2121" s="4"/>
      <c r="I2121" s="4" t="s">
        <v>14</v>
      </c>
      <c r="J2121" s="4"/>
      <c r="K2121" s="9" t="s">
        <v>1959</v>
      </c>
      <c r="L2121" s="10">
        <v>44055</v>
      </c>
      <c r="M2121" s="4"/>
      <c r="N2121" s="1">
        <v>1</v>
      </c>
      <c r="O2121" s="4"/>
    </row>
    <row r="2122" spans="1:15" ht="30" customHeight="1" thickBot="1" x14ac:dyDescent="0.35">
      <c r="A2122" s="8">
        <v>44079.874085648145</v>
      </c>
      <c r="B2122" s="4" t="s">
        <v>9</v>
      </c>
      <c r="C2122" s="4"/>
      <c r="D2122" s="4"/>
      <c r="E2122" s="9">
        <v>5.3</v>
      </c>
      <c r="F2122" s="4" t="s">
        <v>20</v>
      </c>
      <c r="G2122" s="4"/>
      <c r="H2122" s="4" t="s">
        <v>74</v>
      </c>
      <c r="I2122" s="4"/>
      <c r="J2122" s="4"/>
      <c r="K2122" s="9" t="s">
        <v>1960</v>
      </c>
      <c r="L2122" s="10">
        <v>44069</v>
      </c>
      <c r="M2122" s="4"/>
      <c r="N2122" s="1">
        <v>1</v>
      </c>
      <c r="O2122" s="4"/>
    </row>
    <row r="2123" spans="1:15" ht="30" customHeight="1" thickBot="1" x14ac:dyDescent="0.35">
      <c r="A2123" s="8">
        <v>44079.874421296299</v>
      </c>
      <c r="B2123" s="4" t="s">
        <v>9</v>
      </c>
      <c r="C2123" s="4"/>
      <c r="D2123" s="4"/>
      <c r="E2123" s="9">
        <v>9</v>
      </c>
      <c r="F2123" s="4" t="s">
        <v>20</v>
      </c>
      <c r="G2123" s="4"/>
      <c r="H2123" s="4" t="s">
        <v>84</v>
      </c>
      <c r="I2123" s="4"/>
      <c r="J2123" s="4"/>
      <c r="K2123" s="9" t="s">
        <v>1961</v>
      </c>
      <c r="L2123" s="10">
        <v>44069</v>
      </c>
      <c r="M2123" s="4"/>
      <c r="N2123" s="1">
        <v>1</v>
      </c>
      <c r="O2123" s="4"/>
    </row>
    <row r="2124" spans="1:15" ht="30" customHeight="1" thickBot="1" x14ac:dyDescent="0.35">
      <c r="A2124" s="8">
        <v>44079.875092592592</v>
      </c>
      <c r="B2124" s="4" t="s">
        <v>9</v>
      </c>
      <c r="C2124" s="4"/>
      <c r="D2124" s="4"/>
      <c r="E2124" s="9">
        <v>171</v>
      </c>
      <c r="F2124" s="4" t="s">
        <v>14</v>
      </c>
      <c r="G2124" s="4"/>
      <c r="H2124" s="4"/>
      <c r="I2124" s="4" t="s">
        <v>14</v>
      </c>
      <c r="J2124" s="4"/>
      <c r="K2124" s="9" t="s">
        <v>1962</v>
      </c>
      <c r="L2124" s="10">
        <v>44069</v>
      </c>
      <c r="M2124" s="4"/>
      <c r="N2124" s="1">
        <v>1</v>
      </c>
      <c r="O2124" s="4"/>
    </row>
    <row r="2125" spans="1:15" ht="30" customHeight="1" thickBot="1" x14ac:dyDescent="0.35">
      <c r="A2125" s="8">
        <v>44079.875578703701</v>
      </c>
      <c r="B2125" s="4" t="s">
        <v>9</v>
      </c>
      <c r="C2125" s="4"/>
      <c r="D2125" s="4"/>
      <c r="E2125" s="9">
        <v>12</v>
      </c>
      <c r="F2125" s="4" t="s">
        <v>20</v>
      </c>
      <c r="G2125" s="4"/>
      <c r="H2125" s="4" t="s">
        <v>84</v>
      </c>
      <c r="I2125" s="4"/>
      <c r="J2125" s="4"/>
      <c r="K2125" s="9" t="s">
        <v>1963</v>
      </c>
      <c r="L2125" s="10">
        <v>44068</v>
      </c>
      <c r="M2125" s="4"/>
      <c r="N2125" s="1">
        <v>1</v>
      </c>
      <c r="O2125" s="4"/>
    </row>
    <row r="2126" spans="1:15" ht="30" customHeight="1" thickBot="1" x14ac:dyDescent="0.35">
      <c r="A2126" s="8">
        <v>44079.985451388886</v>
      </c>
      <c r="B2126" s="4" t="s">
        <v>9</v>
      </c>
      <c r="C2126" s="4"/>
      <c r="D2126" s="4"/>
      <c r="E2126" s="9">
        <v>26</v>
      </c>
      <c r="F2126" s="4" t="s">
        <v>14</v>
      </c>
      <c r="G2126" s="4"/>
      <c r="H2126" s="4"/>
      <c r="I2126" s="4" t="s">
        <v>14</v>
      </c>
      <c r="J2126" s="4"/>
      <c r="K2126" s="9" t="s">
        <v>1964</v>
      </c>
      <c r="L2126" s="10">
        <v>44064</v>
      </c>
      <c r="M2126" s="4"/>
      <c r="N2126" s="1">
        <v>1</v>
      </c>
      <c r="O2126" s="4"/>
    </row>
    <row r="2127" spans="1:15" ht="30" customHeight="1" thickBot="1" x14ac:dyDescent="0.35">
      <c r="A2127" s="8">
        <v>44079.985891203702</v>
      </c>
      <c r="B2127" s="4" t="s">
        <v>9</v>
      </c>
      <c r="C2127" s="4"/>
      <c r="D2127" s="4"/>
      <c r="E2127" s="9">
        <v>50</v>
      </c>
      <c r="F2127" s="4" t="s">
        <v>20</v>
      </c>
      <c r="G2127" s="4"/>
      <c r="H2127" s="4" t="s">
        <v>22</v>
      </c>
      <c r="I2127" s="4"/>
      <c r="J2127" s="4"/>
      <c r="K2127" s="9" t="s">
        <v>1965</v>
      </c>
      <c r="L2127" s="10">
        <v>44064</v>
      </c>
      <c r="M2127" s="4"/>
      <c r="N2127" s="1">
        <v>1</v>
      </c>
      <c r="O2127" s="4"/>
    </row>
    <row r="2128" spans="1:15" ht="30" customHeight="1" thickBot="1" x14ac:dyDescent="0.35">
      <c r="A2128" s="8">
        <v>44079.986319444448</v>
      </c>
      <c r="B2128" s="4" t="s">
        <v>9</v>
      </c>
      <c r="C2128" s="4"/>
      <c r="D2128" s="4"/>
      <c r="E2128" s="9">
        <v>5</v>
      </c>
      <c r="F2128" s="4" t="s">
        <v>20</v>
      </c>
      <c r="G2128" s="4"/>
      <c r="H2128" s="4" t="s">
        <v>84</v>
      </c>
      <c r="I2128" s="4"/>
      <c r="J2128" s="4"/>
      <c r="K2128" s="9" t="s">
        <v>1966</v>
      </c>
      <c r="L2128" s="10">
        <v>44056</v>
      </c>
      <c r="M2128" s="4"/>
      <c r="N2128" s="1">
        <v>1</v>
      </c>
      <c r="O2128" s="4"/>
    </row>
    <row r="2129" spans="1:15" ht="30" customHeight="1" thickBot="1" x14ac:dyDescent="0.35">
      <c r="A2129" s="8">
        <v>44079.986805555556</v>
      </c>
      <c r="B2129" s="4" t="s">
        <v>9</v>
      </c>
      <c r="C2129" s="4"/>
      <c r="D2129" s="4"/>
      <c r="E2129" s="9">
        <v>28.5</v>
      </c>
      <c r="F2129" s="4" t="s">
        <v>20</v>
      </c>
      <c r="G2129" s="4"/>
      <c r="H2129" s="4" t="s">
        <v>74</v>
      </c>
      <c r="I2129" s="4"/>
      <c r="J2129" s="4"/>
      <c r="K2129" s="9" t="s">
        <v>1967</v>
      </c>
      <c r="L2129" s="10">
        <v>44056</v>
      </c>
      <c r="M2129" s="4"/>
      <c r="N2129" s="1">
        <v>1</v>
      </c>
      <c r="O2129" s="4"/>
    </row>
    <row r="2130" spans="1:15" ht="30" customHeight="1" thickBot="1" x14ac:dyDescent="0.35">
      <c r="A2130" s="8">
        <v>44080.059328703705</v>
      </c>
      <c r="B2130" s="4" t="s">
        <v>9</v>
      </c>
      <c r="C2130" s="4"/>
      <c r="D2130" s="4"/>
      <c r="E2130" s="9">
        <v>32</v>
      </c>
      <c r="F2130" s="4" t="s">
        <v>20</v>
      </c>
      <c r="G2130" s="4"/>
      <c r="H2130" s="4" t="s">
        <v>84</v>
      </c>
      <c r="I2130" s="4"/>
      <c r="J2130" s="4"/>
      <c r="K2130" s="9" t="s">
        <v>1968</v>
      </c>
      <c r="L2130" s="10">
        <v>44055</v>
      </c>
      <c r="M2130" s="4"/>
      <c r="N2130" s="1">
        <v>1</v>
      </c>
      <c r="O2130" s="4"/>
    </row>
    <row r="2131" spans="1:15" ht="30" customHeight="1" thickBot="1" x14ac:dyDescent="0.35">
      <c r="A2131" s="8">
        <v>44080.421018518522</v>
      </c>
      <c r="B2131" s="4" t="s">
        <v>9</v>
      </c>
      <c r="C2131" s="4"/>
      <c r="D2131" s="4"/>
      <c r="E2131" s="9">
        <v>15</v>
      </c>
      <c r="F2131" s="4" t="s">
        <v>20</v>
      </c>
      <c r="G2131" s="4"/>
      <c r="H2131" s="4" t="s">
        <v>22</v>
      </c>
      <c r="I2131" s="4"/>
      <c r="J2131" s="4"/>
      <c r="K2131" s="4" t="s">
        <v>99</v>
      </c>
      <c r="L2131" s="10">
        <v>44080</v>
      </c>
      <c r="M2131" s="4"/>
      <c r="N2131" s="1">
        <v>119</v>
      </c>
      <c r="O2131" s="4"/>
    </row>
    <row r="2132" spans="1:15" ht="30" customHeight="1" thickBot="1" x14ac:dyDescent="0.35">
      <c r="A2132" s="8">
        <v>44080.421273148146</v>
      </c>
      <c r="B2132" s="4" t="s">
        <v>9</v>
      </c>
      <c r="C2132" s="4"/>
      <c r="D2132" s="4"/>
      <c r="E2132" s="9">
        <v>14.5</v>
      </c>
      <c r="F2132" s="4" t="s">
        <v>14</v>
      </c>
      <c r="G2132" s="4"/>
      <c r="H2132" s="4"/>
      <c r="I2132" s="4" t="s">
        <v>14</v>
      </c>
      <c r="J2132" s="4"/>
      <c r="K2132" s="9" t="s">
        <v>1969</v>
      </c>
      <c r="L2132" s="10">
        <v>44078</v>
      </c>
      <c r="M2132" s="4"/>
      <c r="N2132" s="1">
        <v>1</v>
      </c>
      <c r="O2132" s="4"/>
    </row>
    <row r="2133" spans="1:15" ht="30" customHeight="1" thickBot="1" x14ac:dyDescent="0.35">
      <c r="A2133" s="8">
        <v>44080.576597222222</v>
      </c>
      <c r="B2133" s="4" t="s">
        <v>9</v>
      </c>
      <c r="C2133" s="4"/>
      <c r="D2133" s="4"/>
      <c r="E2133" s="9">
        <v>1000</v>
      </c>
      <c r="F2133" s="4" t="s">
        <v>10</v>
      </c>
      <c r="G2133" s="4" t="s">
        <v>10</v>
      </c>
      <c r="H2133" s="4"/>
      <c r="I2133" s="4"/>
      <c r="J2133" s="4"/>
      <c r="K2133" s="9" t="s">
        <v>1970</v>
      </c>
      <c r="L2133" s="10">
        <v>44080</v>
      </c>
      <c r="M2133" s="4"/>
      <c r="N2133" s="1">
        <v>1</v>
      </c>
      <c r="O2133" s="4"/>
    </row>
    <row r="2134" spans="1:15" ht="30" customHeight="1" thickBot="1" x14ac:dyDescent="0.35">
      <c r="A2134" s="8">
        <v>44080.576932870368</v>
      </c>
      <c r="B2134" s="4" t="s">
        <v>9</v>
      </c>
      <c r="C2134" s="4"/>
      <c r="D2134" s="4"/>
      <c r="E2134" s="9">
        <v>1000</v>
      </c>
      <c r="F2134" s="4" t="s">
        <v>14</v>
      </c>
      <c r="G2134" s="4"/>
      <c r="H2134" s="4"/>
      <c r="I2134" s="4" t="s">
        <v>53</v>
      </c>
      <c r="J2134" s="4"/>
      <c r="K2134" s="9" t="s">
        <v>1971</v>
      </c>
      <c r="L2134" s="10">
        <v>44080</v>
      </c>
      <c r="M2134" s="4"/>
      <c r="N2134" s="1">
        <v>1</v>
      </c>
      <c r="O2134" s="4"/>
    </row>
    <row r="2135" spans="1:15" ht="30" customHeight="1" thickBot="1" x14ac:dyDescent="0.35">
      <c r="A2135" s="8">
        <v>44080.577280092592</v>
      </c>
      <c r="B2135" s="4" t="s">
        <v>9</v>
      </c>
      <c r="C2135" s="4"/>
      <c r="D2135" s="4"/>
      <c r="E2135" s="11">
        <v>2000</v>
      </c>
      <c r="F2135" s="4" t="s">
        <v>14</v>
      </c>
      <c r="G2135" s="4"/>
      <c r="H2135" s="4"/>
      <c r="I2135" s="4" t="s">
        <v>14</v>
      </c>
      <c r="J2135" s="4"/>
      <c r="K2135" s="9" t="s">
        <v>1972</v>
      </c>
      <c r="L2135" s="10">
        <v>44080</v>
      </c>
      <c r="M2135" s="4"/>
      <c r="N2135" s="1">
        <v>1</v>
      </c>
      <c r="O2135" s="4"/>
    </row>
    <row r="2136" spans="1:15" ht="30" customHeight="1" thickBot="1" x14ac:dyDescent="0.35">
      <c r="A2136" s="8">
        <v>44080.577592592592</v>
      </c>
      <c r="B2136" s="4" t="s">
        <v>9</v>
      </c>
      <c r="C2136" s="4"/>
      <c r="D2136" s="4"/>
      <c r="E2136" s="9">
        <v>200</v>
      </c>
      <c r="F2136" s="4" t="s">
        <v>14</v>
      </c>
      <c r="G2136" s="4"/>
      <c r="H2136" s="4"/>
      <c r="I2136" s="4" t="s">
        <v>14</v>
      </c>
      <c r="J2136" s="4"/>
      <c r="K2136" s="9" t="s">
        <v>1973</v>
      </c>
      <c r="L2136" s="10">
        <v>44077</v>
      </c>
      <c r="M2136" s="4"/>
      <c r="N2136" s="1">
        <v>1</v>
      </c>
      <c r="O2136" s="4"/>
    </row>
    <row r="2137" spans="1:15" ht="30" customHeight="1" thickBot="1" x14ac:dyDescent="0.35">
      <c r="A2137" s="8">
        <v>44080.712453703702</v>
      </c>
      <c r="B2137" s="4" t="s">
        <v>9</v>
      </c>
      <c r="C2137" s="4"/>
      <c r="D2137" s="4"/>
      <c r="E2137" s="9">
        <v>38</v>
      </c>
      <c r="F2137" s="4" t="s">
        <v>20</v>
      </c>
      <c r="G2137" s="4"/>
      <c r="H2137" s="4" t="s">
        <v>30</v>
      </c>
      <c r="I2137" s="4"/>
      <c r="J2137" s="4"/>
      <c r="K2137" s="9" t="s">
        <v>1974</v>
      </c>
      <c r="L2137" s="10">
        <v>44080</v>
      </c>
      <c r="M2137" s="4"/>
      <c r="N2137" s="1">
        <v>1</v>
      </c>
      <c r="O2137" s="4"/>
    </row>
    <row r="2138" spans="1:15" ht="30" customHeight="1" thickBot="1" x14ac:dyDescent="0.35">
      <c r="A2138" s="8">
        <v>44080.858541666668</v>
      </c>
      <c r="B2138" s="4" t="s">
        <v>9</v>
      </c>
      <c r="C2138" s="4"/>
      <c r="D2138" s="4"/>
      <c r="E2138" s="9">
        <v>30</v>
      </c>
      <c r="F2138" s="4" t="s">
        <v>14</v>
      </c>
      <c r="G2138" s="4"/>
      <c r="H2138" s="4"/>
      <c r="I2138" s="4" t="s">
        <v>14</v>
      </c>
      <c r="J2138" s="4"/>
      <c r="K2138" s="9" t="s">
        <v>1975</v>
      </c>
      <c r="L2138" s="10">
        <v>44080</v>
      </c>
      <c r="M2138" s="4"/>
      <c r="N2138" s="1">
        <v>1</v>
      </c>
      <c r="O2138" s="4"/>
    </row>
    <row r="2139" spans="1:15" ht="30" customHeight="1" thickBot="1" x14ac:dyDescent="0.35">
      <c r="A2139" s="8">
        <v>44080.924675925926</v>
      </c>
      <c r="B2139" s="4" t="s">
        <v>9</v>
      </c>
      <c r="C2139" s="4"/>
      <c r="D2139" s="4"/>
      <c r="E2139" s="9">
        <v>80.75</v>
      </c>
      <c r="F2139" s="4" t="s">
        <v>14</v>
      </c>
      <c r="G2139" s="4"/>
      <c r="H2139" s="4"/>
      <c r="I2139" s="4" t="s">
        <v>14</v>
      </c>
      <c r="J2139" s="4"/>
      <c r="K2139" s="9" t="s">
        <v>1976</v>
      </c>
      <c r="L2139" s="10">
        <v>44080</v>
      </c>
      <c r="M2139" s="4"/>
      <c r="N2139" s="1">
        <v>1</v>
      </c>
      <c r="O2139" s="4"/>
    </row>
    <row r="2140" spans="1:15" ht="30" customHeight="1" thickBot="1" x14ac:dyDescent="0.35">
      <c r="A2140" s="8">
        <v>44081.374236111114</v>
      </c>
      <c r="B2140" s="4" t="s">
        <v>9</v>
      </c>
      <c r="C2140" s="4"/>
      <c r="D2140" s="4"/>
      <c r="E2140" s="9">
        <v>214</v>
      </c>
      <c r="F2140" s="4" t="s">
        <v>20</v>
      </c>
      <c r="G2140" s="4"/>
      <c r="H2140" s="4" t="s">
        <v>306</v>
      </c>
      <c r="I2140" s="4"/>
      <c r="J2140" s="4"/>
      <c r="K2140" s="9" t="s">
        <v>1977</v>
      </c>
      <c r="L2140" s="10">
        <v>44080</v>
      </c>
      <c r="M2140" s="4"/>
      <c r="N2140" s="1">
        <v>1</v>
      </c>
      <c r="O2140" s="4"/>
    </row>
    <row r="2141" spans="1:15" ht="30" customHeight="1" thickBot="1" x14ac:dyDescent="0.35">
      <c r="A2141" s="8">
        <v>44081.377650462964</v>
      </c>
      <c r="B2141" s="4" t="s">
        <v>9</v>
      </c>
      <c r="C2141" s="4"/>
      <c r="D2141" s="4"/>
      <c r="E2141" s="9">
        <v>119</v>
      </c>
      <c r="F2141" s="4" t="s">
        <v>14</v>
      </c>
      <c r="G2141" s="4"/>
      <c r="H2141" s="4"/>
      <c r="I2141" s="4" t="s">
        <v>14</v>
      </c>
      <c r="J2141" s="4"/>
      <c r="K2141" s="9" t="s">
        <v>1978</v>
      </c>
      <c r="L2141" s="10">
        <v>44080</v>
      </c>
      <c r="M2141" s="4"/>
      <c r="N2141" s="1">
        <v>1</v>
      </c>
      <c r="O2141" s="4"/>
    </row>
    <row r="2142" spans="1:15" ht="30" customHeight="1" thickBot="1" x14ac:dyDescent="0.35">
      <c r="A2142" s="8">
        <v>44081.499050925922</v>
      </c>
      <c r="B2142" s="4" t="s">
        <v>9</v>
      </c>
      <c r="C2142" s="4"/>
      <c r="D2142" s="4"/>
      <c r="E2142" s="9">
        <v>14</v>
      </c>
      <c r="F2142" s="4" t="s">
        <v>20</v>
      </c>
      <c r="G2142" s="4"/>
      <c r="H2142" s="4" t="s">
        <v>84</v>
      </c>
      <c r="I2142" s="4"/>
      <c r="J2142" s="4"/>
      <c r="K2142" s="9" t="s">
        <v>1979</v>
      </c>
      <c r="L2142" s="10">
        <v>44081</v>
      </c>
      <c r="M2142" s="4"/>
      <c r="N2142" s="1">
        <v>1</v>
      </c>
      <c r="O2142" s="4"/>
    </row>
    <row r="2143" spans="1:15" ht="30" customHeight="1" thickBot="1" x14ac:dyDescent="0.35">
      <c r="A2143" s="8">
        <v>44081.542685185188</v>
      </c>
      <c r="B2143" s="4" t="s">
        <v>9</v>
      </c>
      <c r="C2143" s="4"/>
      <c r="D2143" s="4"/>
      <c r="E2143" s="9">
        <v>7.46</v>
      </c>
      <c r="F2143" s="4" t="s">
        <v>20</v>
      </c>
      <c r="G2143" s="4"/>
      <c r="H2143" s="4" t="s">
        <v>74</v>
      </c>
      <c r="I2143" s="4"/>
      <c r="J2143" s="4"/>
      <c r="K2143" s="9" t="s">
        <v>1980</v>
      </c>
      <c r="L2143" s="10">
        <v>44081</v>
      </c>
      <c r="M2143" s="4"/>
      <c r="N2143" s="1">
        <v>1</v>
      </c>
      <c r="O2143" s="4"/>
    </row>
    <row r="2144" spans="1:15" ht="30" customHeight="1" thickBot="1" x14ac:dyDescent="0.35">
      <c r="A2144" s="8">
        <v>44081.7503125</v>
      </c>
      <c r="B2144" s="4" t="s">
        <v>9</v>
      </c>
      <c r="C2144" s="4"/>
      <c r="D2144" s="4"/>
      <c r="E2144" s="9">
        <v>39</v>
      </c>
      <c r="F2144" s="4" t="s">
        <v>10</v>
      </c>
      <c r="G2144" s="4" t="s">
        <v>24</v>
      </c>
      <c r="H2144" s="4"/>
      <c r="I2144" s="4"/>
      <c r="J2144" s="4"/>
      <c r="K2144" s="9" t="s">
        <v>1981</v>
      </c>
      <c r="L2144" s="10">
        <v>44081</v>
      </c>
      <c r="M2144" s="4"/>
      <c r="N2144" s="1">
        <v>1</v>
      </c>
      <c r="O2144" s="4"/>
    </row>
    <row r="2145" spans="1:15" ht="30" customHeight="1" thickBot="1" x14ac:dyDescent="0.35">
      <c r="A2145" s="8">
        <v>44081.753449074073</v>
      </c>
      <c r="B2145" s="4" t="s">
        <v>9</v>
      </c>
      <c r="C2145" s="4"/>
      <c r="D2145" s="4"/>
      <c r="E2145" s="9">
        <v>35</v>
      </c>
      <c r="F2145" s="4" t="s">
        <v>60</v>
      </c>
      <c r="G2145" s="4"/>
      <c r="H2145" s="4"/>
      <c r="I2145" s="4"/>
      <c r="J2145" s="4"/>
      <c r="K2145" s="9" t="s">
        <v>1982</v>
      </c>
      <c r="L2145" s="10">
        <v>44081</v>
      </c>
      <c r="M2145" s="4"/>
      <c r="N2145" s="1">
        <v>1</v>
      </c>
      <c r="O2145" s="4"/>
    </row>
    <row r="2146" spans="1:15" ht="30" customHeight="1" thickBot="1" x14ac:dyDescent="0.35">
      <c r="A2146" s="8">
        <v>44081.814652777779</v>
      </c>
      <c r="B2146" s="4" t="s">
        <v>9</v>
      </c>
      <c r="C2146" s="4"/>
      <c r="D2146" s="4"/>
      <c r="E2146" s="9">
        <v>17</v>
      </c>
      <c r="F2146" s="4" t="s">
        <v>60</v>
      </c>
      <c r="G2146" s="4"/>
      <c r="H2146" s="4"/>
      <c r="I2146" s="4"/>
      <c r="J2146" s="4"/>
      <c r="K2146" s="9" t="s">
        <v>1983</v>
      </c>
      <c r="L2146" s="10">
        <v>44081</v>
      </c>
      <c r="M2146" s="4"/>
      <c r="N2146" s="1">
        <v>1</v>
      </c>
      <c r="O2146" s="4"/>
    </row>
    <row r="2147" spans="1:15" ht="30" customHeight="1" thickBot="1" x14ac:dyDescent="0.35">
      <c r="A2147" s="8">
        <v>44081.878159722219</v>
      </c>
      <c r="B2147" s="4" t="s">
        <v>9</v>
      </c>
      <c r="C2147" s="4"/>
      <c r="D2147" s="4"/>
      <c r="E2147" s="9">
        <v>60</v>
      </c>
      <c r="F2147" s="4" t="s">
        <v>14</v>
      </c>
      <c r="G2147" s="4"/>
      <c r="H2147" s="4"/>
      <c r="I2147" s="4" t="s">
        <v>14</v>
      </c>
      <c r="J2147" s="4"/>
      <c r="K2147" s="12" t="s">
        <v>1984</v>
      </c>
      <c r="L2147" s="10">
        <v>44081</v>
      </c>
      <c r="M2147" s="4"/>
      <c r="N2147" s="1">
        <v>1</v>
      </c>
      <c r="O2147" s="4"/>
    </row>
    <row r="2148" spans="1:15" ht="30" customHeight="1" thickBot="1" x14ac:dyDescent="0.35">
      <c r="A2148" s="8">
        <v>44081.903379629628</v>
      </c>
      <c r="B2148" s="4" t="s">
        <v>9</v>
      </c>
      <c r="C2148" s="4"/>
      <c r="D2148" s="4"/>
      <c r="E2148" s="9">
        <v>200</v>
      </c>
      <c r="F2148" s="4" t="s">
        <v>14</v>
      </c>
      <c r="G2148" s="4"/>
      <c r="H2148" s="4"/>
      <c r="I2148" s="4" t="s">
        <v>14</v>
      </c>
      <c r="J2148" s="4"/>
      <c r="K2148" s="9" t="s">
        <v>1985</v>
      </c>
      <c r="L2148" s="10">
        <v>44081</v>
      </c>
      <c r="M2148" s="4"/>
      <c r="N2148" s="1">
        <v>1</v>
      </c>
      <c r="O2148" s="4"/>
    </row>
    <row r="2149" spans="1:15" ht="30" customHeight="1" thickBot="1" x14ac:dyDescent="0.35">
      <c r="A2149" s="8">
        <v>44081.923518518517</v>
      </c>
      <c r="B2149" s="4" t="s">
        <v>9</v>
      </c>
      <c r="C2149" s="4"/>
      <c r="D2149" s="4"/>
      <c r="E2149" s="9">
        <v>13</v>
      </c>
      <c r="F2149" s="4" t="s">
        <v>60</v>
      </c>
      <c r="G2149" s="4"/>
      <c r="H2149" s="4"/>
      <c r="I2149" s="4"/>
      <c r="J2149" s="4"/>
      <c r="K2149" s="9" t="s">
        <v>1986</v>
      </c>
      <c r="L2149" s="10">
        <v>44081</v>
      </c>
      <c r="M2149" s="4"/>
      <c r="N2149" s="1">
        <v>1</v>
      </c>
      <c r="O2149" s="4"/>
    </row>
    <row r="2150" spans="1:15" ht="30" customHeight="1" thickBot="1" x14ac:dyDescent="0.35">
      <c r="A2150" s="8">
        <v>44081.964108796295</v>
      </c>
      <c r="B2150" s="4" t="s">
        <v>9</v>
      </c>
      <c r="C2150" s="4"/>
      <c r="D2150" s="4"/>
      <c r="E2150" s="9">
        <v>60</v>
      </c>
      <c r="F2150" s="4" t="s">
        <v>14</v>
      </c>
      <c r="G2150" s="4"/>
      <c r="H2150" s="4"/>
      <c r="I2150" s="4" t="s">
        <v>14</v>
      </c>
      <c r="J2150" s="4"/>
      <c r="K2150" s="9" t="s">
        <v>1987</v>
      </c>
      <c r="L2150" s="10">
        <v>44081</v>
      </c>
      <c r="M2150" s="4"/>
      <c r="N2150" s="1">
        <v>1</v>
      </c>
      <c r="O2150" s="4"/>
    </row>
    <row r="2151" spans="1:15" ht="30" customHeight="1" thickBot="1" x14ac:dyDescent="0.35">
      <c r="A2151" s="8">
        <v>44082.228125000001</v>
      </c>
      <c r="B2151" s="4" t="s">
        <v>9</v>
      </c>
      <c r="C2151" s="4"/>
      <c r="D2151" s="4"/>
      <c r="E2151" s="9">
        <v>755</v>
      </c>
      <c r="F2151" s="4" t="s">
        <v>10</v>
      </c>
      <c r="G2151" s="4" t="s">
        <v>10</v>
      </c>
      <c r="H2151" s="4"/>
      <c r="I2151" s="4"/>
      <c r="J2151" s="4"/>
      <c r="K2151" s="9" t="s">
        <v>1988</v>
      </c>
      <c r="L2151" s="10">
        <v>44081</v>
      </c>
      <c r="M2151" s="4"/>
      <c r="N2151" s="1">
        <v>1</v>
      </c>
      <c r="O2151" s="4"/>
    </row>
    <row r="2152" spans="1:15" ht="30" customHeight="1" thickBot="1" x14ac:dyDescent="0.35">
      <c r="A2152" s="8">
        <v>44082.253587962965</v>
      </c>
      <c r="B2152" s="4" t="s">
        <v>9</v>
      </c>
      <c r="C2152" s="4"/>
      <c r="D2152" s="4"/>
      <c r="E2152" s="9">
        <v>80</v>
      </c>
      <c r="F2152" s="4" t="s">
        <v>20</v>
      </c>
      <c r="G2152" s="4"/>
      <c r="H2152" s="4" t="s">
        <v>30</v>
      </c>
      <c r="I2152" s="4"/>
      <c r="J2152" s="4"/>
      <c r="K2152" s="9" t="s">
        <v>1989</v>
      </c>
      <c r="L2152" s="10">
        <v>44081</v>
      </c>
      <c r="M2152" s="4"/>
      <c r="N2152" s="1">
        <v>1</v>
      </c>
      <c r="O2152" s="4"/>
    </row>
    <row r="2153" spans="1:15" ht="30" customHeight="1" thickBot="1" x14ac:dyDescent="0.35">
      <c r="A2153" s="8">
        <v>44082.316087962965</v>
      </c>
      <c r="B2153" s="4" t="s">
        <v>9</v>
      </c>
      <c r="C2153" s="4"/>
      <c r="D2153" s="4"/>
      <c r="E2153" s="9">
        <v>500.02</v>
      </c>
      <c r="F2153" s="4" t="s">
        <v>10</v>
      </c>
      <c r="G2153" s="4" t="s">
        <v>10</v>
      </c>
      <c r="H2153" s="4"/>
      <c r="I2153" s="4"/>
      <c r="J2153" s="4"/>
      <c r="K2153" s="9" t="s">
        <v>1990</v>
      </c>
      <c r="L2153" s="10">
        <v>44081</v>
      </c>
      <c r="M2153" s="4"/>
      <c r="N2153" s="1">
        <v>1</v>
      </c>
      <c r="O2153" s="4"/>
    </row>
    <row r="2154" spans="1:15" ht="30" customHeight="1" thickBot="1" x14ac:dyDescent="0.35">
      <c r="A2154" s="8">
        <v>44082.316412037035</v>
      </c>
      <c r="B2154" s="4" t="s">
        <v>9</v>
      </c>
      <c r="C2154" s="4"/>
      <c r="D2154" s="4"/>
      <c r="E2154" s="9">
        <v>10</v>
      </c>
      <c r="F2154" s="4" t="s">
        <v>10</v>
      </c>
      <c r="G2154" s="4" t="s">
        <v>10</v>
      </c>
      <c r="H2154" s="4"/>
      <c r="I2154" s="4"/>
      <c r="J2154" s="4"/>
      <c r="K2154" s="9" t="s">
        <v>1991</v>
      </c>
      <c r="L2154" s="10">
        <v>44081</v>
      </c>
      <c r="M2154" s="4"/>
      <c r="N2154" s="1">
        <v>1</v>
      </c>
      <c r="O2154" s="4"/>
    </row>
    <row r="2155" spans="1:15" ht="30" customHeight="1" thickBot="1" x14ac:dyDescent="0.35">
      <c r="A2155" s="8">
        <v>44082.316770833335</v>
      </c>
      <c r="B2155" s="4" t="s">
        <v>9</v>
      </c>
      <c r="C2155" s="4"/>
      <c r="D2155" s="4"/>
      <c r="E2155" s="9">
        <v>1000</v>
      </c>
      <c r="F2155" s="4" t="s">
        <v>60</v>
      </c>
      <c r="G2155" s="4"/>
      <c r="H2155" s="4"/>
      <c r="I2155" s="4"/>
      <c r="J2155" s="4"/>
      <c r="K2155" s="9" t="s">
        <v>1992</v>
      </c>
      <c r="L2155" s="10">
        <v>44081</v>
      </c>
      <c r="M2155" s="4"/>
      <c r="N2155" s="1">
        <v>1</v>
      </c>
      <c r="O2155" s="4"/>
    </row>
    <row r="2156" spans="1:15" ht="30" customHeight="1" thickBot="1" x14ac:dyDescent="0.35">
      <c r="A2156" s="8">
        <v>44082.340115740742</v>
      </c>
      <c r="B2156" s="4" t="s">
        <v>9</v>
      </c>
      <c r="C2156" s="4"/>
      <c r="D2156" s="4"/>
      <c r="E2156" s="9">
        <v>50</v>
      </c>
      <c r="F2156" s="4" t="s">
        <v>20</v>
      </c>
      <c r="G2156" s="4"/>
      <c r="H2156" s="4" t="s">
        <v>45</v>
      </c>
      <c r="I2156" s="4"/>
      <c r="J2156" s="4"/>
      <c r="K2156" s="9" t="s">
        <v>1993</v>
      </c>
      <c r="L2156" s="10">
        <v>44082</v>
      </c>
      <c r="M2156" s="4"/>
      <c r="N2156" s="1">
        <v>1</v>
      </c>
      <c r="O2156" s="4"/>
    </row>
    <row r="2157" spans="1:15" ht="30" customHeight="1" thickBot="1" x14ac:dyDescent="0.35">
      <c r="A2157" s="8">
        <v>44082.340486111112</v>
      </c>
      <c r="B2157" s="4" t="s">
        <v>9</v>
      </c>
      <c r="C2157" s="4"/>
      <c r="D2157" s="4"/>
      <c r="E2157" s="9">
        <v>24</v>
      </c>
      <c r="F2157" s="4" t="s">
        <v>10</v>
      </c>
      <c r="G2157" s="4" t="s">
        <v>10</v>
      </c>
      <c r="H2157" s="4"/>
      <c r="I2157" s="4"/>
      <c r="J2157" s="4"/>
      <c r="K2157" s="9" t="s">
        <v>1994</v>
      </c>
      <c r="L2157" s="10">
        <v>44082</v>
      </c>
      <c r="M2157" s="4"/>
      <c r="N2157" s="1">
        <v>1</v>
      </c>
      <c r="O2157" s="4"/>
    </row>
    <row r="2158" spans="1:15" ht="30" customHeight="1" thickBot="1" x14ac:dyDescent="0.35">
      <c r="A2158" s="8">
        <v>44082.417627314811</v>
      </c>
      <c r="B2158" s="4" t="s">
        <v>9</v>
      </c>
      <c r="C2158" s="4"/>
      <c r="D2158" s="4"/>
      <c r="E2158" s="9">
        <v>5</v>
      </c>
      <c r="F2158" s="4" t="s">
        <v>60</v>
      </c>
      <c r="G2158" s="4"/>
      <c r="H2158" s="4"/>
      <c r="I2158" s="4"/>
      <c r="J2158" s="4"/>
      <c r="K2158" s="9" t="s">
        <v>1995</v>
      </c>
      <c r="L2158" s="10">
        <v>44081</v>
      </c>
      <c r="M2158" s="4"/>
      <c r="N2158" s="1">
        <v>1</v>
      </c>
      <c r="O2158" s="4"/>
    </row>
    <row r="2159" spans="1:15" ht="30" customHeight="1" thickBot="1" x14ac:dyDescent="0.35">
      <c r="A2159" s="8">
        <v>44082.459745370368</v>
      </c>
      <c r="B2159" s="4" t="s">
        <v>9</v>
      </c>
      <c r="C2159" s="4"/>
      <c r="D2159" s="4"/>
      <c r="E2159" s="9">
        <v>12</v>
      </c>
      <c r="F2159" s="4" t="s">
        <v>20</v>
      </c>
      <c r="G2159" s="4"/>
      <c r="H2159" s="4" t="s">
        <v>84</v>
      </c>
      <c r="I2159" s="4"/>
      <c r="J2159" s="4"/>
      <c r="K2159" s="9" t="s">
        <v>1996</v>
      </c>
      <c r="L2159" s="10">
        <v>44054</v>
      </c>
      <c r="M2159" s="4"/>
      <c r="N2159" s="1">
        <v>1</v>
      </c>
      <c r="O2159" s="4"/>
    </row>
    <row r="2160" spans="1:15" ht="30" customHeight="1" thickBot="1" x14ac:dyDescent="0.35">
      <c r="A2160" s="8">
        <v>44082.460057870368</v>
      </c>
      <c r="B2160" s="4" t="s">
        <v>9</v>
      </c>
      <c r="C2160" s="4"/>
      <c r="D2160" s="4"/>
      <c r="E2160" s="9">
        <v>50</v>
      </c>
      <c r="F2160" s="4" t="s">
        <v>20</v>
      </c>
      <c r="G2160" s="4"/>
      <c r="H2160" s="4" t="s">
        <v>22</v>
      </c>
      <c r="I2160" s="4"/>
      <c r="J2160" s="4"/>
      <c r="K2160" s="9" t="s">
        <v>1997</v>
      </c>
      <c r="L2160" s="10">
        <v>44054</v>
      </c>
      <c r="M2160" s="4"/>
      <c r="N2160" s="1">
        <v>1</v>
      </c>
      <c r="O2160" s="4"/>
    </row>
    <row r="2161" spans="1:15" ht="30" customHeight="1" thickBot="1" x14ac:dyDescent="0.35">
      <c r="A2161" s="8">
        <v>44082.484837962962</v>
      </c>
      <c r="B2161" s="4" t="s">
        <v>9</v>
      </c>
      <c r="C2161" s="4"/>
      <c r="D2161" s="4"/>
      <c r="E2161" s="9">
        <v>80</v>
      </c>
      <c r="F2161" s="4" t="s">
        <v>10</v>
      </c>
      <c r="G2161" s="4" t="s">
        <v>10</v>
      </c>
      <c r="H2161" s="4"/>
      <c r="I2161" s="4"/>
      <c r="J2161" s="4"/>
      <c r="K2161" s="9" t="s">
        <v>1998</v>
      </c>
      <c r="L2161" s="10">
        <v>44053</v>
      </c>
      <c r="M2161" s="4"/>
      <c r="N2161" s="1">
        <v>1</v>
      </c>
      <c r="O2161" s="4"/>
    </row>
    <row r="2162" spans="1:15" ht="30" customHeight="1" thickBot="1" x14ac:dyDescent="0.35">
      <c r="A2162" s="8">
        <v>44082.485266203701</v>
      </c>
      <c r="B2162" s="4" t="s">
        <v>9</v>
      </c>
      <c r="C2162" s="4"/>
      <c r="D2162" s="4"/>
      <c r="E2162" s="9">
        <v>148.99</v>
      </c>
      <c r="F2162" s="4" t="s">
        <v>14</v>
      </c>
      <c r="G2162" s="4"/>
      <c r="H2162" s="4"/>
      <c r="I2162" s="4" t="s">
        <v>14</v>
      </c>
      <c r="J2162" s="4"/>
      <c r="K2162" s="9" t="s">
        <v>1999</v>
      </c>
      <c r="L2162" s="10">
        <v>44052</v>
      </c>
      <c r="M2162" s="4"/>
      <c r="N2162" s="1">
        <v>1</v>
      </c>
      <c r="O2162" s="4"/>
    </row>
    <row r="2163" spans="1:15" ht="30" customHeight="1" thickBot="1" x14ac:dyDescent="0.35">
      <c r="A2163" s="8">
        <v>44082.525752314818</v>
      </c>
      <c r="B2163" s="4" t="s">
        <v>9</v>
      </c>
      <c r="C2163" s="4"/>
      <c r="D2163" s="4"/>
      <c r="E2163" s="9">
        <v>56</v>
      </c>
      <c r="F2163" s="4" t="s">
        <v>14</v>
      </c>
      <c r="G2163" s="4"/>
      <c r="H2163" s="4"/>
      <c r="I2163" s="4" t="s">
        <v>14</v>
      </c>
      <c r="J2163" s="4"/>
      <c r="K2163" s="9" t="s">
        <v>2000</v>
      </c>
      <c r="L2163" s="10">
        <v>44054</v>
      </c>
      <c r="M2163" s="4"/>
      <c r="N2163" s="1">
        <v>1</v>
      </c>
      <c r="O2163" s="4"/>
    </row>
    <row r="2164" spans="1:15" ht="30" customHeight="1" thickBot="1" x14ac:dyDescent="0.35">
      <c r="A2164" s="8">
        <v>44082.556689814817</v>
      </c>
      <c r="B2164" s="4" t="s">
        <v>9</v>
      </c>
      <c r="C2164" s="4"/>
      <c r="D2164" s="4"/>
      <c r="E2164" s="9">
        <v>12</v>
      </c>
      <c r="F2164" s="4" t="s">
        <v>2001</v>
      </c>
      <c r="G2164" s="4"/>
      <c r="H2164" s="4"/>
      <c r="I2164" s="4"/>
      <c r="J2164" s="4"/>
      <c r="K2164" s="9" t="s">
        <v>2002</v>
      </c>
      <c r="L2164" s="10">
        <v>44054</v>
      </c>
      <c r="M2164" s="4"/>
      <c r="N2164" s="1">
        <v>1</v>
      </c>
      <c r="O2164" s="4"/>
    </row>
    <row r="2165" spans="1:15" ht="30" customHeight="1" thickBot="1" x14ac:dyDescent="0.35">
      <c r="A2165" s="8">
        <v>44082.628101851849</v>
      </c>
      <c r="B2165" s="4" t="s">
        <v>9</v>
      </c>
      <c r="C2165" s="4"/>
      <c r="D2165" s="4"/>
      <c r="E2165" s="9">
        <v>16</v>
      </c>
      <c r="F2165" s="4" t="s">
        <v>20</v>
      </c>
      <c r="G2165" s="4"/>
      <c r="H2165" s="4" t="s">
        <v>74</v>
      </c>
      <c r="I2165" s="4"/>
      <c r="J2165" s="4"/>
      <c r="K2165" s="9" t="s">
        <v>2003</v>
      </c>
      <c r="L2165" s="10">
        <v>44082</v>
      </c>
      <c r="M2165" s="4"/>
      <c r="N2165" s="1">
        <v>1</v>
      </c>
      <c r="O2165" s="4"/>
    </row>
    <row r="2166" spans="1:15" ht="30" customHeight="1" thickBot="1" x14ac:dyDescent="0.35">
      <c r="A2166" s="8">
        <v>44082.628437500003</v>
      </c>
      <c r="B2166" s="4" t="s">
        <v>9</v>
      </c>
      <c r="C2166" s="4"/>
      <c r="D2166" s="4"/>
      <c r="E2166" s="9">
        <v>101</v>
      </c>
      <c r="F2166" s="4" t="s">
        <v>20</v>
      </c>
      <c r="G2166" s="4"/>
      <c r="H2166" s="4" t="s">
        <v>22</v>
      </c>
      <c r="I2166" s="4"/>
      <c r="J2166" s="4"/>
      <c r="K2166" s="9" t="s">
        <v>2004</v>
      </c>
      <c r="L2166" s="10">
        <v>44081</v>
      </c>
      <c r="M2166" s="4"/>
      <c r="N2166" s="1">
        <v>1</v>
      </c>
      <c r="O2166" s="4"/>
    </row>
    <row r="2167" spans="1:15" ht="30" customHeight="1" thickBot="1" x14ac:dyDescent="0.35">
      <c r="A2167" s="8">
        <v>44082.656990740739</v>
      </c>
      <c r="B2167" s="4" t="s">
        <v>9</v>
      </c>
      <c r="C2167" s="4"/>
      <c r="D2167" s="4"/>
      <c r="E2167" s="13">
        <v>28500</v>
      </c>
      <c r="F2167" s="4" t="s">
        <v>20</v>
      </c>
      <c r="G2167" s="4"/>
      <c r="H2167" s="4" t="s">
        <v>30</v>
      </c>
      <c r="I2167" s="4"/>
      <c r="J2167" s="4"/>
      <c r="K2167" s="9" t="s">
        <v>2005</v>
      </c>
      <c r="L2167" s="10">
        <v>44082</v>
      </c>
      <c r="M2167" s="4"/>
      <c r="N2167" s="1">
        <v>1</v>
      </c>
      <c r="O2167" s="4"/>
    </row>
    <row r="2168" spans="1:15" ht="30" customHeight="1" thickBot="1" x14ac:dyDescent="0.35">
      <c r="A2168" s="8">
        <v>44082.657627314817</v>
      </c>
      <c r="B2168" s="4" t="s">
        <v>9</v>
      </c>
      <c r="C2168" s="4"/>
      <c r="D2168" s="4"/>
      <c r="E2168" s="9">
        <v>45.1</v>
      </c>
      <c r="F2168" s="4" t="s">
        <v>20</v>
      </c>
      <c r="G2168" s="4"/>
      <c r="H2168" s="4" t="s">
        <v>74</v>
      </c>
      <c r="I2168" s="4"/>
      <c r="J2168" s="4"/>
      <c r="K2168" s="9" t="s">
        <v>2006</v>
      </c>
      <c r="L2168" s="10">
        <v>44053</v>
      </c>
      <c r="M2168" s="4"/>
      <c r="N2168" s="1">
        <v>1</v>
      </c>
      <c r="O2168" s="4"/>
    </row>
    <row r="2169" spans="1:15" ht="30" customHeight="1" thickBot="1" x14ac:dyDescent="0.35">
      <c r="A2169" s="8">
        <v>44082.705439814818</v>
      </c>
      <c r="B2169" s="4" t="s">
        <v>9</v>
      </c>
      <c r="C2169" s="4"/>
      <c r="D2169" s="4"/>
      <c r="E2169" s="9">
        <v>39</v>
      </c>
      <c r="F2169" s="4" t="s">
        <v>60</v>
      </c>
      <c r="G2169" s="4"/>
      <c r="H2169" s="4"/>
      <c r="I2169" s="4"/>
      <c r="J2169" s="4"/>
      <c r="K2169" s="9" t="s">
        <v>2007</v>
      </c>
      <c r="L2169" s="10">
        <v>44081</v>
      </c>
      <c r="M2169" s="4"/>
      <c r="N2169" s="1">
        <v>1</v>
      </c>
      <c r="O2169" s="4"/>
    </row>
    <row r="2170" spans="1:15" ht="30" customHeight="1" thickBot="1" x14ac:dyDescent="0.35">
      <c r="A2170" s="8">
        <v>44082.70584490741</v>
      </c>
      <c r="B2170" s="4" t="s">
        <v>9</v>
      </c>
      <c r="C2170" s="4"/>
      <c r="D2170" s="4"/>
      <c r="E2170" s="9">
        <v>60.65</v>
      </c>
      <c r="F2170" s="4" t="s">
        <v>14</v>
      </c>
      <c r="G2170" s="4"/>
      <c r="H2170" s="4"/>
      <c r="I2170" s="4" t="s">
        <v>14</v>
      </c>
      <c r="J2170" s="4"/>
      <c r="K2170" s="9" t="s">
        <v>2008</v>
      </c>
      <c r="L2170" s="10">
        <v>44077</v>
      </c>
      <c r="M2170" s="4"/>
      <c r="N2170" s="1">
        <v>1</v>
      </c>
      <c r="O2170" s="4"/>
    </row>
    <row r="2171" spans="1:15" ht="30" customHeight="1" thickBot="1" x14ac:dyDescent="0.35">
      <c r="A2171" s="8">
        <v>44083.424756944441</v>
      </c>
      <c r="B2171" s="4" t="s">
        <v>9</v>
      </c>
      <c r="C2171" s="4"/>
      <c r="D2171" s="4"/>
      <c r="E2171" s="9">
        <v>437</v>
      </c>
      <c r="F2171" s="4" t="s">
        <v>14</v>
      </c>
      <c r="G2171" s="4"/>
      <c r="H2171" s="4"/>
      <c r="I2171" s="4" t="s">
        <v>14</v>
      </c>
      <c r="J2171" s="4"/>
      <c r="K2171" s="9" t="s">
        <v>2009</v>
      </c>
      <c r="L2171" s="10">
        <v>44082</v>
      </c>
      <c r="M2171" s="4"/>
      <c r="N2171" s="1">
        <v>1</v>
      </c>
      <c r="O2171" s="4"/>
    </row>
    <row r="2172" spans="1:15" ht="30" customHeight="1" thickBot="1" x14ac:dyDescent="0.35">
      <c r="A2172" s="8">
        <v>44083.42560185185</v>
      </c>
      <c r="B2172" s="4" t="s">
        <v>9</v>
      </c>
      <c r="C2172" s="4"/>
      <c r="D2172" s="4"/>
      <c r="E2172" s="9">
        <v>100</v>
      </c>
      <c r="F2172" s="4" t="s">
        <v>20</v>
      </c>
      <c r="G2172" s="4"/>
      <c r="H2172" s="4" t="s">
        <v>30</v>
      </c>
      <c r="I2172" s="4"/>
      <c r="J2172" s="4"/>
      <c r="K2172" s="9" t="s">
        <v>2010</v>
      </c>
      <c r="L2172" s="10">
        <v>44054</v>
      </c>
      <c r="M2172" s="4"/>
      <c r="N2172" s="1">
        <v>1</v>
      </c>
      <c r="O2172" s="4"/>
    </row>
    <row r="2173" spans="1:15" ht="30" customHeight="1" thickBot="1" x14ac:dyDescent="0.35">
      <c r="A2173" s="8">
        <v>44083.538275462961</v>
      </c>
      <c r="B2173" s="4" t="s">
        <v>9</v>
      </c>
      <c r="C2173" s="4"/>
      <c r="D2173" s="4"/>
      <c r="E2173" s="9">
        <v>43</v>
      </c>
      <c r="F2173" s="4" t="s">
        <v>10</v>
      </c>
      <c r="G2173" s="4" t="s">
        <v>24</v>
      </c>
      <c r="H2173" s="4"/>
      <c r="I2173" s="4"/>
      <c r="J2173" s="4"/>
      <c r="K2173" s="9" t="s">
        <v>2011</v>
      </c>
      <c r="L2173" s="10">
        <v>44083</v>
      </c>
      <c r="M2173" s="4"/>
      <c r="N2173" s="1">
        <v>1</v>
      </c>
      <c r="O2173" s="4"/>
    </row>
    <row r="2174" spans="1:15" ht="30" customHeight="1" thickBot="1" x14ac:dyDescent="0.35">
      <c r="A2174" s="8">
        <v>44083.538773148146</v>
      </c>
      <c r="B2174" s="4" t="s">
        <v>9</v>
      </c>
      <c r="C2174" s="4"/>
      <c r="D2174" s="4"/>
      <c r="E2174" s="9">
        <v>130</v>
      </c>
      <c r="F2174" s="4" t="s">
        <v>114</v>
      </c>
      <c r="G2174" s="4"/>
      <c r="H2174" s="4"/>
      <c r="I2174" s="4"/>
      <c r="J2174" s="4" t="s">
        <v>30</v>
      </c>
      <c r="K2174" s="9" t="s">
        <v>2012</v>
      </c>
      <c r="L2174" s="10">
        <v>44082</v>
      </c>
      <c r="M2174" s="4"/>
      <c r="N2174" s="1">
        <v>1</v>
      </c>
      <c r="O2174" s="4"/>
    </row>
    <row r="2175" spans="1:15" ht="30" customHeight="1" thickBot="1" x14ac:dyDescent="0.35">
      <c r="A2175" s="8">
        <v>44083.624548611115</v>
      </c>
      <c r="B2175" s="4" t="s">
        <v>9</v>
      </c>
      <c r="C2175" s="4"/>
      <c r="D2175" s="4"/>
      <c r="E2175" s="9">
        <v>14</v>
      </c>
      <c r="F2175" s="4" t="s">
        <v>20</v>
      </c>
      <c r="G2175" s="4"/>
      <c r="H2175" s="4" t="s">
        <v>84</v>
      </c>
      <c r="I2175" s="4"/>
      <c r="J2175" s="4"/>
      <c r="K2175" s="9" t="s">
        <v>2013</v>
      </c>
      <c r="L2175" s="10">
        <v>44083</v>
      </c>
      <c r="M2175" s="4"/>
      <c r="N2175" s="1">
        <v>1</v>
      </c>
      <c r="O2175" s="4"/>
    </row>
    <row r="2176" spans="1:15" ht="30" customHeight="1" thickBot="1" x14ac:dyDescent="0.35">
      <c r="A2176" s="8">
        <v>44083.625462962962</v>
      </c>
      <c r="B2176" s="4" t="s">
        <v>9</v>
      </c>
      <c r="C2176" s="4"/>
      <c r="D2176" s="4"/>
      <c r="E2176" s="9">
        <v>24</v>
      </c>
      <c r="F2176" s="4" t="s">
        <v>14</v>
      </c>
      <c r="G2176" s="4"/>
      <c r="H2176" s="4"/>
      <c r="I2176" s="4" t="s">
        <v>14</v>
      </c>
      <c r="J2176" s="4"/>
      <c r="K2176" s="9" t="s">
        <v>2014</v>
      </c>
      <c r="L2176" s="10">
        <v>44076</v>
      </c>
      <c r="M2176" s="4"/>
      <c r="N2176" s="1">
        <v>1</v>
      </c>
      <c r="O2176" s="4"/>
    </row>
    <row r="2177" spans="1:15" ht="30" customHeight="1" thickBot="1" x14ac:dyDescent="0.35">
      <c r="A2177" s="8">
        <v>44083.654780092591</v>
      </c>
      <c r="B2177" s="4" t="s">
        <v>9</v>
      </c>
      <c r="C2177" s="4"/>
      <c r="D2177" s="4"/>
      <c r="E2177" s="9">
        <v>26</v>
      </c>
      <c r="F2177" s="4" t="s">
        <v>20</v>
      </c>
      <c r="G2177" s="4"/>
      <c r="H2177" s="4" t="s">
        <v>74</v>
      </c>
      <c r="I2177" s="4"/>
      <c r="J2177" s="4"/>
      <c r="K2177" s="9" t="s">
        <v>2015</v>
      </c>
      <c r="L2177" s="10">
        <v>44075</v>
      </c>
      <c r="M2177" s="4"/>
      <c r="N2177" s="1">
        <v>1</v>
      </c>
      <c r="O2177" s="4"/>
    </row>
    <row r="2178" spans="1:15" ht="30" customHeight="1" thickBot="1" x14ac:dyDescent="0.35">
      <c r="A2178" s="8">
        <v>44083.655312499999</v>
      </c>
      <c r="B2178" s="4" t="s">
        <v>9</v>
      </c>
      <c r="C2178" s="4"/>
      <c r="D2178" s="4"/>
      <c r="E2178" s="9">
        <v>15</v>
      </c>
      <c r="F2178" s="4" t="s">
        <v>14</v>
      </c>
      <c r="G2178" s="4"/>
      <c r="H2178" s="4"/>
      <c r="I2178" s="4" t="s">
        <v>14</v>
      </c>
      <c r="J2178" s="4"/>
      <c r="K2178" s="9" t="s">
        <v>2016</v>
      </c>
      <c r="L2178" s="10">
        <v>44076</v>
      </c>
      <c r="M2178" s="4"/>
      <c r="N2178" s="1">
        <v>1</v>
      </c>
      <c r="O2178" s="4"/>
    </row>
    <row r="2179" spans="1:15" ht="30" customHeight="1" thickBot="1" x14ac:dyDescent="0.35">
      <c r="A2179" s="8">
        <v>44083.745347222219</v>
      </c>
      <c r="B2179" s="4" t="s">
        <v>9</v>
      </c>
      <c r="C2179" s="4"/>
      <c r="D2179" s="4"/>
      <c r="E2179" s="9">
        <v>27</v>
      </c>
      <c r="F2179" s="4" t="s">
        <v>20</v>
      </c>
      <c r="G2179" s="4"/>
      <c r="H2179" s="4" t="s">
        <v>84</v>
      </c>
      <c r="I2179" s="4"/>
      <c r="J2179" s="4"/>
      <c r="K2179" s="9" t="s">
        <v>2017</v>
      </c>
      <c r="L2179" s="10">
        <v>44075</v>
      </c>
      <c r="M2179" s="4"/>
      <c r="N2179" s="1">
        <v>1</v>
      </c>
      <c r="O2179" s="4"/>
    </row>
    <row r="2180" spans="1:15" ht="30" customHeight="1" thickBot="1" x14ac:dyDescent="0.35">
      <c r="A2180" s="8">
        <v>44083.745682870373</v>
      </c>
      <c r="B2180" s="4" t="s">
        <v>9</v>
      </c>
      <c r="C2180" s="4"/>
      <c r="D2180" s="4"/>
      <c r="E2180" s="9">
        <v>36</v>
      </c>
      <c r="F2180" s="4" t="s">
        <v>14</v>
      </c>
      <c r="G2180" s="4"/>
      <c r="H2180" s="4"/>
      <c r="I2180" s="4" t="s">
        <v>14</v>
      </c>
      <c r="J2180" s="4"/>
      <c r="K2180" s="9" t="s">
        <v>2018</v>
      </c>
      <c r="L2180" s="10">
        <v>44075</v>
      </c>
      <c r="M2180" s="4"/>
      <c r="N2180" s="1">
        <v>1</v>
      </c>
      <c r="O2180" s="4"/>
    </row>
    <row r="2181" spans="1:15" ht="30" customHeight="1" thickBot="1" x14ac:dyDescent="0.35">
      <c r="A2181" s="8">
        <v>44083.754918981482</v>
      </c>
      <c r="B2181" s="4" t="s">
        <v>9</v>
      </c>
      <c r="C2181" s="4"/>
      <c r="D2181" s="4"/>
      <c r="E2181" s="9">
        <v>11</v>
      </c>
      <c r="F2181" s="4" t="s">
        <v>10</v>
      </c>
      <c r="G2181" s="4" t="s">
        <v>10</v>
      </c>
      <c r="H2181" s="4"/>
      <c r="I2181" s="4"/>
      <c r="J2181" s="4"/>
      <c r="K2181" s="9" t="s">
        <v>2019</v>
      </c>
      <c r="L2181" s="10">
        <v>44083</v>
      </c>
      <c r="M2181" s="4"/>
      <c r="N2181" s="1">
        <v>1</v>
      </c>
      <c r="O2181" s="4"/>
    </row>
    <row r="2182" spans="1:15" ht="30" customHeight="1" thickBot="1" x14ac:dyDescent="0.35">
      <c r="A2182" s="8">
        <v>44083.755208333336</v>
      </c>
      <c r="B2182" s="4" t="s">
        <v>9</v>
      </c>
      <c r="C2182" s="4"/>
      <c r="D2182" s="4"/>
      <c r="E2182" s="9">
        <v>35.42</v>
      </c>
      <c r="F2182" s="4" t="s">
        <v>10</v>
      </c>
      <c r="G2182" s="4" t="s">
        <v>10</v>
      </c>
      <c r="H2182" s="4"/>
      <c r="I2182" s="4"/>
      <c r="J2182" s="4"/>
      <c r="K2182" s="9" t="s">
        <v>2020</v>
      </c>
      <c r="L2182" s="10">
        <v>44083</v>
      </c>
      <c r="M2182" s="4"/>
      <c r="N2182" s="1">
        <v>1</v>
      </c>
      <c r="O2182" s="4"/>
    </row>
    <row r="2183" spans="1:15" ht="30" customHeight="1" thickBot="1" x14ac:dyDescent="0.35">
      <c r="A2183" s="8">
        <v>44083.834386574075</v>
      </c>
      <c r="B2183" s="4" t="s">
        <v>9</v>
      </c>
      <c r="C2183" s="4"/>
      <c r="D2183" s="4"/>
      <c r="E2183" s="9">
        <v>80</v>
      </c>
      <c r="F2183" s="4" t="s">
        <v>20</v>
      </c>
      <c r="G2183" s="4"/>
      <c r="H2183" s="4" t="s">
        <v>30</v>
      </c>
      <c r="I2183" s="4"/>
      <c r="J2183" s="4"/>
      <c r="K2183" s="9" t="s">
        <v>2021</v>
      </c>
      <c r="L2183" s="10">
        <v>44083</v>
      </c>
      <c r="M2183" s="4"/>
      <c r="N2183" s="1">
        <v>1</v>
      </c>
      <c r="O2183" s="4"/>
    </row>
    <row r="2184" spans="1:15" ht="30" customHeight="1" thickBot="1" x14ac:dyDescent="0.35">
      <c r="A2184" s="8">
        <v>44083.835057870368</v>
      </c>
      <c r="B2184" s="4" t="s">
        <v>9</v>
      </c>
      <c r="C2184" s="4"/>
      <c r="D2184" s="4"/>
      <c r="E2184" s="9">
        <v>25</v>
      </c>
      <c r="F2184" s="4" t="s">
        <v>20</v>
      </c>
      <c r="G2184" s="4"/>
      <c r="H2184" s="4" t="s">
        <v>45</v>
      </c>
      <c r="I2184" s="4"/>
      <c r="J2184" s="4"/>
      <c r="K2184" s="9" t="s">
        <v>2022</v>
      </c>
      <c r="L2184" s="10">
        <v>44077</v>
      </c>
      <c r="M2184" s="4"/>
      <c r="N2184" s="1">
        <v>1</v>
      </c>
      <c r="O2184" s="4"/>
    </row>
    <row r="2185" spans="1:15" ht="30" customHeight="1" thickBot="1" x14ac:dyDescent="0.35">
      <c r="A2185" s="8">
        <v>44083.952060185184</v>
      </c>
      <c r="B2185" s="4" t="s">
        <v>9</v>
      </c>
      <c r="C2185" s="4"/>
      <c r="D2185" s="4"/>
      <c r="E2185" s="9">
        <v>152.01</v>
      </c>
      <c r="F2185" s="4" t="s">
        <v>14</v>
      </c>
      <c r="G2185" s="4"/>
      <c r="H2185" s="4"/>
      <c r="I2185" s="4" t="s">
        <v>14</v>
      </c>
      <c r="J2185" s="4"/>
      <c r="K2185" s="9" t="s">
        <v>2023</v>
      </c>
      <c r="L2185" s="10">
        <v>44083</v>
      </c>
      <c r="M2185" s="4"/>
      <c r="N2185" s="1">
        <v>1</v>
      </c>
      <c r="O2185" s="4"/>
    </row>
    <row r="2186" spans="1:15" ht="30" customHeight="1" thickBot="1" x14ac:dyDescent="0.35">
      <c r="A2186" s="8">
        <v>44083.952569444446</v>
      </c>
      <c r="B2186" s="4" t="s">
        <v>9</v>
      </c>
      <c r="C2186" s="4"/>
      <c r="D2186" s="4"/>
      <c r="E2186" s="9">
        <v>120</v>
      </c>
      <c r="F2186" s="4" t="s">
        <v>14</v>
      </c>
      <c r="G2186" s="4"/>
      <c r="H2186" s="4"/>
      <c r="I2186" s="4" t="s">
        <v>14</v>
      </c>
      <c r="J2186" s="4"/>
      <c r="K2186" s="9" t="s">
        <v>2024</v>
      </c>
      <c r="L2186" s="10">
        <v>44074</v>
      </c>
      <c r="M2186" s="4"/>
      <c r="N2186" s="1">
        <v>1</v>
      </c>
      <c r="O2186" s="4"/>
    </row>
    <row r="2187" spans="1:15" ht="30" customHeight="1" thickBot="1" x14ac:dyDescent="0.35">
      <c r="A2187" s="8">
        <v>44083.98946759259</v>
      </c>
      <c r="B2187" s="4" t="s">
        <v>9</v>
      </c>
      <c r="C2187" s="4"/>
      <c r="D2187" s="4"/>
      <c r="E2187" s="9">
        <v>21.8</v>
      </c>
      <c r="F2187" s="4" t="s">
        <v>10</v>
      </c>
      <c r="G2187" s="4" t="s">
        <v>10</v>
      </c>
      <c r="H2187" s="4"/>
      <c r="I2187" s="4"/>
      <c r="J2187" s="4"/>
      <c r="K2187" s="9" t="s">
        <v>2025</v>
      </c>
      <c r="L2187" s="10">
        <v>44074</v>
      </c>
      <c r="M2187" s="4"/>
      <c r="N2187" s="1">
        <v>1</v>
      </c>
      <c r="O2187" s="4"/>
    </row>
    <row r="2188" spans="1:15" ht="30" customHeight="1" thickBot="1" x14ac:dyDescent="0.35">
      <c r="A2188" s="8">
        <v>44083.989861111113</v>
      </c>
      <c r="B2188" s="4" t="s">
        <v>9</v>
      </c>
      <c r="C2188" s="4"/>
      <c r="D2188" s="4"/>
      <c r="E2188" s="9">
        <v>39</v>
      </c>
      <c r="F2188" s="4" t="s">
        <v>20</v>
      </c>
      <c r="G2188" s="4"/>
      <c r="H2188" s="4" t="s">
        <v>84</v>
      </c>
      <c r="I2188" s="4"/>
      <c r="J2188" s="4"/>
      <c r="K2188" s="9" t="s">
        <v>2026</v>
      </c>
      <c r="L2188" s="10">
        <v>44074</v>
      </c>
      <c r="M2188" s="4"/>
      <c r="N2188" s="1">
        <v>1</v>
      </c>
      <c r="O2188" s="4"/>
    </row>
    <row r="2189" spans="1:15" ht="30" customHeight="1" thickBot="1" x14ac:dyDescent="0.35">
      <c r="A2189" s="8">
        <v>44084.037743055553</v>
      </c>
      <c r="B2189" s="4" t="s">
        <v>9</v>
      </c>
      <c r="C2189" s="4"/>
      <c r="D2189" s="4"/>
      <c r="E2189" s="9">
        <v>16</v>
      </c>
      <c r="F2189" s="4" t="s">
        <v>20</v>
      </c>
      <c r="G2189" s="4"/>
      <c r="H2189" s="4" t="s">
        <v>74</v>
      </c>
      <c r="I2189" s="4"/>
      <c r="J2189" s="4"/>
      <c r="K2189" s="9" t="s">
        <v>2027</v>
      </c>
      <c r="L2189" s="10">
        <v>44077</v>
      </c>
      <c r="M2189" s="4"/>
      <c r="N2189" s="1">
        <v>1</v>
      </c>
      <c r="O2189" s="4"/>
    </row>
    <row r="2190" spans="1:15" ht="30" customHeight="1" thickBot="1" x14ac:dyDescent="0.35">
      <c r="A2190" s="8">
        <v>44084.038136574076</v>
      </c>
      <c r="B2190" s="4" t="s">
        <v>9</v>
      </c>
      <c r="C2190" s="4"/>
      <c r="D2190" s="4"/>
      <c r="E2190" s="9">
        <v>12.2</v>
      </c>
      <c r="F2190" s="4" t="s">
        <v>14</v>
      </c>
      <c r="G2190" s="4"/>
      <c r="H2190" s="4"/>
      <c r="I2190" s="4" t="s">
        <v>14</v>
      </c>
      <c r="J2190" s="4"/>
      <c r="K2190" s="9" t="s">
        <v>2028</v>
      </c>
      <c r="L2190" s="10">
        <v>44075</v>
      </c>
      <c r="M2190" s="4"/>
      <c r="N2190" s="1">
        <v>1</v>
      </c>
      <c r="O2190" s="4"/>
    </row>
    <row r="2191" spans="1:15" ht="30" customHeight="1" thickBot="1" x14ac:dyDescent="0.35">
      <c r="A2191" s="8">
        <v>44084.044085648151</v>
      </c>
      <c r="B2191" s="4" t="s">
        <v>9</v>
      </c>
      <c r="C2191" s="4"/>
      <c r="D2191" s="4"/>
      <c r="E2191" s="9">
        <v>100</v>
      </c>
      <c r="F2191" s="4" t="s">
        <v>14</v>
      </c>
      <c r="G2191" s="4"/>
      <c r="H2191" s="4"/>
      <c r="I2191" s="4" t="s">
        <v>14</v>
      </c>
      <c r="J2191" s="4"/>
      <c r="K2191" s="9" t="s">
        <v>2029</v>
      </c>
      <c r="L2191" s="10">
        <v>44075</v>
      </c>
      <c r="M2191" s="4"/>
      <c r="N2191" s="1">
        <v>1</v>
      </c>
      <c r="O2191" s="4"/>
    </row>
    <row r="2192" spans="1:15" ht="30" customHeight="1" thickBot="1" x14ac:dyDescent="0.35">
      <c r="A2192" s="8">
        <v>44084.044456018521</v>
      </c>
      <c r="B2192" s="4" t="s">
        <v>9</v>
      </c>
      <c r="C2192" s="4"/>
      <c r="D2192" s="4"/>
      <c r="E2192" s="9">
        <v>25</v>
      </c>
      <c r="F2192" s="4" t="s">
        <v>20</v>
      </c>
      <c r="G2192" s="4"/>
      <c r="H2192" s="4" t="s">
        <v>30</v>
      </c>
      <c r="I2192" s="4"/>
      <c r="J2192" s="4"/>
      <c r="K2192" s="9" t="s">
        <v>2030</v>
      </c>
      <c r="L2192" s="10">
        <v>44075</v>
      </c>
      <c r="M2192" s="4"/>
      <c r="N2192" s="1">
        <v>1</v>
      </c>
      <c r="O2192" s="4"/>
    </row>
    <row r="2193" spans="1:15" ht="30" customHeight="1" thickBot="1" x14ac:dyDescent="0.35">
      <c r="A2193" s="8">
        <v>44084.376747685186</v>
      </c>
      <c r="B2193" s="4" t="s">
        <v>9</v>
      </c>
      <c r="C2193" s="4"/>
      <c r="D2193" s="4"/>
      <c r="E2193" s="9">
        <v>9.2200000000000006</v>
      </c>
      <c r="F2193" s="4" t="s">
        <v>10</v>
      </c>
      <c r="G2193" s="4" t="s">
        <v>10</v>
      </c>
      <c r="H2193" s="4"/>
      <c r="I2193" s="4"/>
      <c r="J2193" s="4"/>
      <c r="K2193" s="9" t="s">
        <v>2031</v>
      </c>
      <c r="L2193" s="10">
        <v>44073</v>
      </c>
      <c r="M2193" s="4"/>
      <c r="N2193" s="1">
        <v>1</v>
      </c>
      <c r="O2193" s="4"/>
    </row>
    <row r="2194" spans="1:15" ht="30" customHeight="1" thickBot="1" x14ac:dyDescent="0.35">
      <c r="A2194" s="8">
        <v>44084.37709490741</v>
      </c>
      <c r="B2194" s="4" t="s">
        <v>9</v>
      </c>
      <c r="C2194" s="4"/>
      <c r="D2194" s="4"/>
      <c r="E2194" s="9">
        <v>42.75</v>
      </c>
      <c r="F2194" s="4" t="s">
        <v>14</v>
      </c>
      <c r="G2194" s="4"/>
      <c r="H2194" s="4"/>
      <c r="I2194" s="4" t="s">
        <v>14</v>
      </c>
      <c r="J2194" s="4"/>
      <c r="K2194" s="9" t="s">
        <v>2032</v>
      </c>
      <c r="L2194" s="10">
        <v>44073</v>
      </c>
      <c r="M2194" s="4"/>
      <c r="N2194" s="1">
        <v>1</v>
      </c>
      <c r="O2194" s="4"/>
    </row>
    <row r="2195" spans="1:15" ht="30" customHeight="1" thickBot="1" x14ac:dyDescent="0.35">
      <c r="A2195" s="8">
        <v>44084.377418981479</v>
      </c>
      <c r="B2195" s="4" t="s">
        <v>9</v>
      </c>
      <c r="C2195" s="4"/>
      <c r="D2195" s="4"/>
      <c r="E2195" s="9">
        <v>300</v>
      </c>
      <c r="F2195" s="4" t="s">
        <v>14</v>
      </c>
      <c r="G2195" s="4"/>
      <c r="H2195" s="4"/>
      <c r="I2195" s="4" t="s">
        <v>14</v>
      </c>
      <c r="J2195" s="4"/>
      <c r="K2195" s="9" t="s">
        <v>2033</v>
      </c>
      <c r="L2195" s="10">
        <v>44073</v>
      </c>
      <c r="M2195" s="4"/>
      <c r="N2195" s="1">
        <v>1</v>
      </c>
      <c r="O2195" s="4"/>
    </row>
    <row r="2196" spans="1:15" ht="30" customHeight="1" thickBot="1" x14ac:dyDescent="0.35">
      <c r="A2196" s="8">
        <v>44084.377789351849</v>
      </c>
      <c r="B2196" s="4" t="s">
        <v>9</v>
      </c>
      <c r="C2196" s="4"/>
      <c r="D2196" s="4"/>
      <c r="E2196" s="9">
        <v>4.5999999999999996</v>
      </c>
      <c r="F2196" s="4" t="s">
        <v>20</v>
      </c>
      <c r="G2196" s="4"/>
      <c r="H2196" s="4" t="s">
        <v>30</v>
      </c>
      <c r="I2196" s="4"/>
      <c r="J2196" s="4"/>
      <c r="K2196" s="9" t="s">
        <v>2034</v>
      </c>
      <c r="L2196" s="10">
        <v>44074</v>
      </c>
      <c r="M2196" s="4"/>
      <c r="N2196" s="1">
        <v>1</v>
      </c>
      <c r="O2196" s="4"/>
    </row>
    <row r="2197" spans="1:15" ht="30" customHeight="1" thickBot="1" x14ac:dyDescent="0.35">
      <c r="A2197" s="8">
        <v>44084.440474537034</v>
      </c>
      <c r="B2197" s="4" t="s">
        <v>9</v>
      </c>
      <c r="C2197" s="4"/>
      <c r="D2197" s="4"/>
      <c r="E2197" s="9">
        <v>57</v>
      </c>
      <c r="F2197" s="4" t="s">
        <v>14</v>
      </c>
      <c r="G2197" s="4"/>
      <c r="H2197" s="4"/>
      <c r="I2197" s="4" t="s">
        <v>14</v>
      </c>
      <c r="J2197" s="4"/>
      <c r="K2197" s="9" t="s">
        <v>2035</v>
      </c>
      <c r="L2197" s="10">
        <v>44073</v>
      </c>
      <c r="M2197" s="4"/>
      <c r="N2197" s="1">
        <v>1</v>
      </c>
      <c r="O2197" s="4"/>
    </row>
    <row r="2198" spans="1:15" ht="30" customHeight="1" thickBot="1" x14ac:dyDescent="0.35">
      <c r="A2198" s="8">
        <v>44084.440775462965</v>
      </c>
      <c r="B2198" s="4" t="s">
        <v>9</v>
      </c>
      <c r="C2198" s="4"/>
      <c r="D2198" s="4"/>
      <c r="E2198" s="9">
        <v>22</v>
      </c>
      <c r="F2198" s="4" t="s">
        <v>60</v>
      </c>
      <c r="G2198" s="4"/>
      <c r="H2198" s="4"/>
      <c r="I2198" s="4"/>
      <c r="J2198" s="4"/>
      <c r="K2198" s="9" t="s">
        <v>2036</v>
      </c>
      <c r="L2198" s="10">
        <v>44073</v>
      </c>
      <c r="M2198" s="4"/>
      <c r="N2198" s="1">
        <v>1</v>
      </c>
      <c r="O2198" s="4"/>
    </row>
    <row r="2199" spans="1:15" ht="30" customHeight="1" thickBot="1" x14ac:dyDescent="0.35">
      <c r="A2199" s="8">
        <v>44084.498784722222</v>
      </c>
      <c r="B2199" s="4" t="s">
        <v>9</v>
      </c>
      <c r="C2199" s="4"/>
      <c r="D2199" s="4"/>
      <c r="E2199" s="9">
        <v>62</v>
      </c>
      <c r="F2199" s="4" t="s">
        <v>14</v>
      </c>
      <c r="G2199" s="4"/>
      <c r="H2199" s="4"/>
      <c r="I2199" s="4" t="s">
        <v>14</v>
      </c>
      <c r="J2199" s="4"/>
      <c r="K2199" s="9" t="s">
        <v>2037</v>
      </c>
      <c r="L2199" s="10">
        <v>44073</v>
      </c>
      <c r="M2199" s="4"/>
      <c r="N2199" s="1">
        <v>1</v>
      </c>
      <c r="O2199" s="4"/>
    </row>
    <row r="2200" spans="1:15" ht="30" customHeight="1" thickBot="1" x14ac:dyDescent="0.35">
      <c r="A2200" s="8">
        <v>44084.499108796299</v>
      </c>
      <c r="B2200" s="4" t="s">
        <v>9</v>
      </c>
      <c r="C2200" s="4"/>
      <c r="D2200" s="4"/>
      <c r="E2200" s="9">
        <v>161</v>
      </c>
      <c r="F2200" s="4" t="s">
        <v>60</v>
      </c>
      <c r="G2200" s="4"/>
      <c r="H2200" s="4"/>
      <c r="I2200" s="4"/>
      <c r="J2200" s="4"/>
      <c r="K2200" s="9" t="s">
        <v>2038</v>
      </c>
      <c r="L2200" s="10">
        <v>44073</v>
      </c>
      <c r="M2200" s="4"/>
      <c r="N2200" s="1">
        <v>1</v>
      </c>
      <c r="O2200" s="4"/>
    </row>
    <row r="2201" spans="1:15" ht="30" customHeight="1" thickBot="1" x14ac:dyDescent="0.35">
      <c r="A2201" s="8">
        <v>44084.504791666666</v>
      </c>
      <c r="B2201" s="4" t="s">
        <v>9</v>
      </c>
      <c r="C2201" s="4"/>
      <c r="D2201" s="4"/>
      <c r="E2201" s="9">
        <v>80</v>
      </c>
      <c r="F2201" s="4" t="s">
        <v>114</v>
      </c>
      <c r="G2201" s="4"/>
      <c r="H2201" s="4"/>
      <c r="I2201" s="4"/>
      <c r="J2201" s="4" t="s">
        <v>30</v>
      </c>
      <c r="K2201" s="9" t="s">
        <v>2039</v>
      </c>
      <c r="L2201" s="10">
        <v>44061</v>
      </c>
      <c r="M2201" s="4"/>
      <c r="N2201" s="1">
        <v>1</v>
      </c>
      <c r="O2201" s="4"/>
    </row>
    <row r="2202" spans="1:15" ht="30" customHeight="1" thickBot="1" x14ac:dyDescent="0.35">
      <c r="A2202" s="8">
        <v>44084.505370370367</v>
      </c>
      <c r="B2202" s="4" t="s">
        <v>9</v>
      </c>
      <c r="C2202" s="4"/>
      <c r="D2202" s="4"/>
      <c r="E2202" s="9">
        <v>24</v>
      </c>
      <c r="F2202" s="9" t="s">
        <v>2040</v>
      </c>
      <c r="G2202" s="4"/>
      <c r="H2202" s="4"/>
      <c r="I2202" s="4"/>
      <c r="J2202" s="4"/>
      <c r="K2202" s="9" t="s">
        <v>2040</v>
      </c>
      <c r="L2202" s="10">
        <v>44066</v>
      </c>
      <c r="M2202" s="4"/>
      <c r="N2202" s="1">
        <v>1</v>
      </c>
      <c r="O2202" s="4"/>
    </row>
    <row r="2203" spans="1:15" ht="30" customHeight="1" thickBot="1" x14ac:dyDescent="0.35">
      <c r="A2203" s="8">
        <v>44084.584652777776</v>
      </c>
      <c r="B2203" s="4" t="s">
        <v>9</v>
      </c>
      <c r="C2203" s="4"/>
      <c r="D2203" s="4"/>
      <c r="E2203" s="9">
        <v>19</v>
      </c>
      <c r="F2203" s="4" t="s">
        <v>20</v>
      </c>
      <c r="G2203" s="4"/>
      <c r="H2203" s="4" t="s">
        <v>74</v>
      </c>
      <c r="I2203" s="4"/>
      <c r="J2203" s="4"/>
      <c r="K2203" s="9" t="s">
        <v>2041</v>
      </c>
      <c r="L2203" s="10">
        <v>44084</v>
      </c>
      <c r="M2203" s="4"/>
      <c r="N2203" s="1">
        <v>1</v>
      </c>
      <c r="O2203" s="4"/>
    </row>
    <row r="2204" spans="1:15" ht="30" customHeight="1" thickBot="1" x14ac:dyDescent="0.35">
      <c r="A2204" s="8">
        <v>44084.585057870368</v>
      </c>
      <c r="B2204" s="4" t="s">
        <v>9</v>
      </c>
      <c r="C2204" s="4"/>
      <c r="D2204" s="4"/>
      <c r="E2204" s="9">
        <v>10</v>
      </c>
      <c r="F2204" s="4" t="s">
        <v>14</v>
      </c>
      <c r="G2204" s="4"/>
      <c r="H2204" s="4"/>
      <c r="I2204" s="4" t="s">
        <v>14</v>
      </c>
      <c r="J2204" s="4"/>
      <c r="K2204" s="9" t="s">
        <v>2042</v>
      </c>
      <c r="L2204" s="10">
        <v>44074</v>
      </c>
      <c r="M2204" s="4"/>
      <c r="N2204" s="1">
        <v>1</v>
      </c>
      <c r="O2204" s="4"/>
    </row>
    <row r="2205" spans="1:15" ht="30" customHeight="1" thickBot="1" x14ac:dyDescent="0.35">
      <c r="A2205" s="8">
        <v>44084.632465277777</v>
      </c>
      <c r="B2205" s="4" t="s">
        <v>9</v>
      </c>
      <c r="C2205" s="4"/>
      <c r="D2205" s="4"/>
      <c r="E2205" s="9">
        <v>1.75</v>
      </c>
      <c r="F2205" s="4" t="s">
        <v>14</v>
      </c>
      <c r="G2205" s="4"/>
      <c r="H2205" s="4"/>
      <c r="I2205" s="4" t="s">
        <v>14</v>
      </c>
      <c r="J2205" s="4"/>
      <c r="K2205" s="9" t="s">
        <v>2043</v>
      </c>
      <c r="L2205" s="10">
        <v>44068</v>
      </c>
      <c r="M2205" s="4"/>
      <c r="N2205" s="1">
        <v>1</v>
      </c>
      <c r="O2205" s="4"/>
    </row>
    <row r="2206" spans="1:15" ht="30" customHeight="1" thickBot="1" x14ac:dyDescent="0.35">
      <c r="A2206" s="8">
        <v>44084.632824074077</v>
      </c>
      <c r="B2206" s="4" t="s">
        <v>9</v>
      </c>
      <c r="C2206" s="4"/>
      <c r="D2206" s="4"/>
      <c r="E2206" s="9">
        <v>71.400000000000006</v>
      </c>
      <c r="F2206" s="4" t="s">
        <v>14</v>
      </c>
      <c r="G2206" s="4"/>
      <c r="H2206" s="4"/>
      <c r="I2206" s="4" t="s">
        <v>14</v>
      </c>
      <c r="J2206" s="4"/>
      <c r="K2206" s="9" t="s">
        <v>2044</v>
      </c>
      <c r="L2206" s="10">
        <v>44066</v>
      </c>
      <c r="M2206" s="4"/>
      <c r="N2206" s="1">
        <v>1</v>
      </c>
      <c r="O2206" s="4"/>
    </row>
    <row r="2207" spans="1:15" ht="30" customHeight="1" thickBot="1" x14ac:dyDescent="0.35">
      <c r="A2207" s="8">
        <v>44084.667824074073</v>
      </c>
      <c r="B2207" s="4" t="s">
        <v>9</v>
      </c>
      <c r="C2207" s="4"/>
      <c r="D2207" s="4"/>
      <c r="E2207" s="9">
        <v>12</v>
      </c>
      <c r="F2207" s="4" t="s">
        <v>14</v>
      </c>
      <c r="G2207" s="4"/>
      <c r="H2207" s="4"/>
      <c r="I2207" s="4" t="s">
        <v>14</v>
      </c>
      <c r="J2207" s="4"/>
      <c r="K2207" s="9" t="s">
        <v>2045</v>
      </c>
      <c r="L2207" s="10">
        <v>44055</v>
      </c>
      <c r="M2207" s="4"/>
      <c r="N2207" s="1">
        <v>1</v>
      </c>
      <c r="O2207" s="4"/>
    </row>
    <row r="2208" spans="1:15" ht="30" customHeight="1" thickBot="1" x14ac:dyDescent="0.35">
      <c r="A2208" s="8">
        <v>44084.669594907406</v>
      </c>
      <c r="B2208" s="4" t="s">
        <v>9</v>
      </c>
      <c r="C2208" s="4"/>
      <c r="D2208" s="4"/>
      <c r="E2208" s="9">
        <v>35</v>
      </c>
      <c r="F2208" s="4" t="s">
        <v>60</v>
      </c>
      <c r="G2208" s="4"/>
      <c r="H2208" s="4"/>
      <c r="I2208" s="4"/>
      <c r="J2208" s="4"/>
      <c r="K2208" s="9" t="s">
        <v>2046</v>
      </c>
      <c r="L2208" s="10">
        <v>44056</v>
      </c>
      <c r="M2208" s="4"/>
      <c r="N2208" s="1">
        <v>1</v>
      </c>
      <c r="O2208" s="4"/>
    </row>
    <row r="2209" spans="1:15" ht="30" customHeight="1" thickBot="1" x14ac:dyDescent="0.35">
      <c r="A2209" s="8">
        <v>44084.712071759262</v>
      </c>
      <c r="B2209" s="4" t="s">
        <v>9</v>
      </c>
      <c r="C2209" s="4"/>
      <c r="D2209" s="4"/>
      <c r="E2209" s="9">
        <v>15.35</v>
      </c>
      <c r="F2209" s="4" t="s">
        <v>20</v>
      </c>
      <c r="G2209" s="4"/>
      <c r="H2209" s="4" t="s">
        <v>306</v>
      </c>
      <c r="I2209" s="4"/>
      <c r="J2209" s="4"/>
      <c r="K2209" s="9" t="s">
        <v>2047</v>
      </c>
      <c r="L2209" s="10">
        <v>44084</v>
      </c>
      <c r="M2209" s="4"/>
      <c r="N2209" s="1">
        <v>1</v>
      </c>
      <c r="O2209" s="4"/>
    </row>
    <row r="2210" spans="1:15" ht="30" customHeight="1" thickBot="1" x14ac:dyDescent="0.35">
      <c r="A2210" s="8">
        <v>44084.712291666663</v>
      </c>
      <c r="B2210" s="4" t="s">
        <v>9</v>
      </c>
      <c r="C2210" s="4"/>
      <c r="D2210" s="4"/>
      <c r="E2210" s="9">
        <v>14</v>
      </c>
      <c r="F2210" s="4" t="s">
        <v>20</v>
      </c>
      <c r="G2210" s="4"/>
      <c r="H2210" s="4" t="s">
        <v>45</v>
      </c>
      <c r="I2210" s="4"/>
      <c r="J2210" s="4"/>
      <c r="K2210" s="4" t="s">
        <v>99</v>
      </c>
      <c r="L2210" s="10">
        <v>44084</v>
      </c>
      <c r="M2210" s="4"/>
      <c r="N2210" s="1">
        <v>119</v>
      </c>
      <c r="O2210" s="4"/>
    </row>
    <row r="2211" spans="1:15" ht="30" customHeight="1" thickBot="1" x14ac:dyDescent="0.35">
      <c r="A2211" s="8">
        <v>44084.758750000001</v>
      </c>
      <c r="B2211" s="4" t="s">
        <v>9</v>
      </c>
      <c r="C2211" s="4"/>
      <c r="D2211" s="4"/>
      <c r="E2211" s="9">
        <v>22.65</v>
      </c>
      <c r="F2211" s="4" t="s">
        <v>14</v>
      </c>
      <c r="G2211" s="4"/>
      <c r="H2211" s="4"/>
      <c r="I2211" s="4" t="s">
        <v>14</v>
      </c>
      <c r="J2211" s="4"/>
      <c r="K2211" s="9" t="s">
        <v>2048</v>
      </c>
      <c r="L2211" s="10">
        <v>44053</v>
      </c>
      <c r="M2211" s="4"/>
      <c r="N2211" s="1">
        <v>1</v>
      </c>
      <c r="O2211" s="4"/>
    </row>
    <row r="2212" spans="1:15" ht="30" customHeight="1" thickBot="1" x14ac:dyDescent="0.35">
      <c r="A2212" s="8">
        <v>44084.759108796294</v>
      </c>
      <c r="B2212" s="4" t="s">
        <v>9</v>
      </c>
      <c r="C2212" s="4"/>
      <c r="D2212" s="4"/>
      <c r="E2212" s="9">
        <v>15</v>
      </c>
      <c r="F2212" s="4" t="s">
        <v>14</v>
      </c>
      <c r="G2212" s="4"/>
      <c r="H2212" s="4"/>
      <c r="I2212" s="4" t="s">
        <v>14</v>
      </c>
      <c r="J2212" s="4"/>
      <c r="K2212" s="9" t="s">
        <v>2049</v>
      </c>
      <c r="L2212" s="10">
        <v>44053</v>
      </c>
      <c r="M2212" s="4"/>
      <c r="N2212" s="1">
        <v>1</v>
      </c>
      <c r="O2212" s="4"/>
    </row>
    <row r="2213" spans="1:15" ht="30" customHeight="1" thickBot="1" x14ac:dyDescent="0.35">
      <c r="A2213" s="8">
        <v>44084.833773148152</v>
      </c>
      <c r="B2213" s="4" t="s">
        <v>9</v>
      </c>
      <c r="C2213" s="4"/>
      <c r="D2213" s="4"/>
      <c r="E2213" s="9">
        <v>5</v>
      </c>
      <c r="F2213" s="4" t="s">
        <v>20</v>
      </c>
      <c r="G2213" s="4"/>
      <c r="H2213" s="4" t="s">
        <v>30</v>
      </c>
      <c r="I2213" s="4"/>
      <c r="J2213" s="4"/>
      <c r="K2213" s="9" t="s">
        <v>2050</v>
      </c>
      <c r="L2213" s="10">
        <v>44053</v>
      </c>
      <c r="M2213" s="4"/>
      <c r="N2213" s="1">
        <v>1</v>
      </c>
      <c r="O2213" s="4"/>
    </row>
    <row r="2214" spans="1:15" ht="30" customHeight="1" thickBot="1" x14ac:dyDescent="0.35">
      <c r="A2214" s="8">
        <v>44084.834456018521</v>
      </c>
      <c r="B2214" s="4" t="s">
        <v>9</v>
      </c>
      <c r="C2214" s="4"/>
      <c r="D2214" s="4"/>
      <c r="E2214" s="9">
        <v>20</v>
      </c>
      <c r="F2214" s="4" t="s">
        <v>20</v>
      </c>
      <c r="G2214" s="4"/>
      <c r="H2214" s="4" t="s">
        <v>74</v>
      </c>
      <c r="I2214" s="4"/>
      <c r="J2214" s="4"/>
      <c r="K2214" s="9" t="s">
        <v>2051</v>
      </c>
      <c r="L2214" s="10">
        <v>44053</v>
      </c>
      <c r="M2214" s="4"/>
      <c r="N2214" s="1">
        <v>1</v>
      </c>
      <c r="O2214" s="4"/>
    </row>
    <row r="2215" spans="1:15" ht="30" customHeight="1" thickBot="1" x14ac:dyDescent="0.35">
      <c r="A2215" s="8">
        <v>44084.919756944444</v>
      </c>
      <c r="B2215" s="4" t="s">
        <v>9</v>
      </c>
      <c r="C2215" s="4"/>
      <c r="D2215" s="4"/>
      <c r="E2215" s="9">
        <v>53</v>
      </c>
      <c r="F2215" s="4" t="s">
        <v>14</v>
      </c>
      <c r="G2215" s="4"/>
      <c r="H2215" s="4"/>
      <c r="I2215" s="4" t="s">
        <v>14</v>
      </c>
      <c r="J2215" s="4"/>
      <c r="K2215" s="9" t="s">
        <v>2052</v>
      </c>
      <c r="L2215" s="10">
        <v>44084</v>
      </c>
      <c r="M2215" s="4"/>
      <c r="N2215" s="1">
        <v>1</v>
      </c>
      <c r="O2215" s="4"/>
    </row>
    <row r="2216" spans="1:15" ht="30" customHeight="1" thickBot="1" x14ac:dyDescent="0.35">
      <c r="A2216" s="8">
        <v>44084.920162037037</v>
      </c>
      <c r="B2216" s="4" t="s">
        <v>9</v>
      </c>
      <c r="C2216" s="4"/>
      <c r="D2216" s="4"/>
      <c r="E2216" s="9">
        <v>48</v>
      </c>
      <c r="F2216" s="4" t="s">
        <v>60</v>
      </c>
      <c r="G2216" s="4"/>
      <c r="H2216" s="4"/>
      <c r="I2216" s="4"/>
      <c r="J2216" s="4"/>
      <c r="K2216" s="9" t="s">
        <v>2053</v>
      </c>
      <c r="L2216" s="10">
        <v>44074</v>
      </c>
      <c r="M2216" s="4"/>
      <c r="N2216" s="1">
        <v>1</v>
      </c>
      <c r="O2216" s="4"/>
    </row>
    <row r="2217" spans="1:15" ht="30" customHeight="1" thickBot="1" x14ac:dyDescent="0.35">
      <c r="A2217" s="8">
        <v>44085.413738425923</v>
      </c>
      <c r="B2217" s="4" t="s">
        <v>9</v>
      </c>
      <c r="C2217" s="4"/>
      <c r="D2217" s="4"/>
      <c r="E2217" s="9">
        <v>12</v>
      </c>
      <c r="F2217" s="4" t="s">
        <v>20</v>
      </c>
      <c r="G2217" s="4"/>
      <c r="H2217" s="4" t="s">
        <v>84</v>
      </c>
      <c r="I2217" s="4"/>
      <c r="J2217" s="4"/>
      <c r="K2217" s="9" t="s">
        <v>2054</v>
      </c>
      <c r="L2217" s="10">
        <v>44073</v>
      </c>
      <c r="M2217" s="4"/>
      <c r="N2217" s="1">
        <v>1</v>
      </c>
      <c r="O2217" s="4"/>
    </row>
    <row r="2218" spans="1:15" ht="30" customHeight="1" thickBot="1" x14ac:dyDescent="0.35">
      <c r="A2218" s="8">
        <v>44085.414074074077</v>
      </c>
      <c r="B2218" s="4" t="s">
        <v>9</v>
      </c>
      <c r="C2218" s="4"/>
      <c r="D2218" s="4"/>
      <c r="E2218" s="9">
        <v>49</v>
      </c>
      <c r="F2218" s="4" t="s">
        <v>20</v>
      </c>
      <c r="G2218" s="4"/>
      <c r="H2218" s="4" t="s">
        <v>306</v>
      </c>
      <c r="I2218" s="4"/>
      <c r="J2218" s="4"/>
      <c r="K2218" s="9" t="s">
        <v>2055</v>
      </c>
      <c r="L2218" s="10">
        <v>44073</v>
      </c>
      <c r="M2218" s="4"/>
      <c r="N2218" s="1">
        <v>1</v>
      </c>
      <c r="O2218" s="4"/>
    </row>
    <row r="2219" spans="1:15" ht="30" customHeight="1" thickBot="1" x14ac:dyDescent="0.35">
      <c r="A2219" s="8">
        <v>44085.515057870369</v>
      </c>
      <c r="B2219" s="4" t="s">
        <v>9</v>
      </c>
      <c r="C2219" s="4"/>
      <c r="D2219" s="4"/>
      <c r="E2219" s="9">
        <v>32</v>
      </c>
      <c r="F2219" s="4" t="s">
        <v>14</v>
      </c>
      <c r="G2219" s="4"/>
      <c r="H2219" s="4"/>
      <c r="I2219" s="4" t="s">
        <v>14</v>
      </c>
      <c r="J2219" s="4"/>
      <c r="K2219" s="9" t="s">
        <v>2056</v>
      </c>
      <c r="L2219" s="10">
        <v>44084</v>
      </c>
      <c r="M2219" s="4"/>
      <c r="N2219" s="1">
        <v>1</v>
      </c>
      <c r="O2219" s="4"/>
    </row>
    <row r="2220" spans="1:15" ht="30" customHeight="1" thickBot="1" x14ac:dyDescent="0.35">
      <c r="A2220" s="8">
        <v>44085.516145833331</v>
      </c>
      <c r="B2220" s="4" t="s">
        <v>9</v>
      </c>
      <c r="C2220" s="4"/>
      <c r="D2220" s="4"/>
      <c r="E2220" s="9">
        <v>48.1</v>
      </c>
      <c r="F2220" s="4" t="s">
        <v>10</v>
      </c>
      <c r="G2220" s="4" t="s">
        <v>10</v>
      </c>
      <c r="H2220" s="4"/>
      <c r="I2220" s="4"/>
      <c r="J2220" s="4"/>
      <c r="K2220" s="9" t="s">
        <v>2057</v>
      </c>
      <c r="L2220" s="10">
        <v>44073</v>
      </c>
      <c r="M2220" s="4"/>
      <c r="N2220" s="1">
        <v>1</v>
      </c>
      <c r="O2220" s="4"/>
    </row>
    <row r="2221" spans="1:15" ht="30" customHeight="1" thickBot="1" x14ac:dyDescent="0.35">
      <c r="A2221" s="8">
        <v>44085.544189814813</v>
      </c>
      <c r="B2221" s="4" t="s">
        <v>9</v>
      </c>
      <c r="C2221" s="4"/>
      <c r="D2221" s="4"/>
      <c r="E2221" s="9">
        <v>4.38</v>
      </c>
      <c r="F2221" s="4" t="s">
        <v>14</v>
      </c>
      <c r="G2221" s="4"/>
      <c r="H2221" s="4"/>
      <c r="I2221" s="4" t="s">
        <v>14</v>
      </c>
      <c r="J2221" s="4"/>
      <c r="K2221" s="9" t="s">
        <v>2058</v>
      </c>
      <c r="L2221" s="10">
        <v>44068</v>
      </c>
      <c r="M2221" s="4"/>
      <c r="N2221" s="1">
        <v>1</v>
      </c>
      <c r="O2221" s="4"/>
    </row>
    <row r="2222" spans="1:15" ht="30" customHeight="1" thickBot="1" x14ac:dyDescent="0.35">
      <c r="A2222" s="8">
        <v>44085.544814814813</v>
      </c>
      <c r="B2222" s="4" t="s">
        <v>9</v>
      </c>
      <c r="C2222" s="4"/>
      <c r="D2222" s="4"/>
      <c r="E2222" s="9">
        <v>15</v>
      </c>
      <c r="F2222" s="4" t="s">
        <v>20</v>
      </c>
      <c r="G2222" s="4"/>
      <c r="H2222" s="4" t="s">
        <v>74</v>
      </c>
      <c r="I2222" s="4"/>
      <c r="J2222" s="4"/>
      <c r="K2222" s="9" t="s">
        <v>2059</v>
      </c>
      <c r="L2222" s="10">
        <v>44058</v>
      </c>
      <c r="M2222" s="4"/>
      <c r="N2222" s="1">
        <v>1</v>
      </c>
      <c r="O2222" s="4"/>
    </row>
    <row r="2223" spans="1:15" ht="30" customHeight="1" thickBot="1" x14ac:dyDescent="0.35">
      <c r="A2223" s="8">
        <v>44085.745752314811</v>
      </c>
      <c r="B2223" s="4" t="s">
        <v>9</v>
      </c>
      <c r="C2223" s="4"/>
      <c r="D2223" s="4"/>
      <c r="E2223" s="9">
        <v>20</v>
      </c>
      <c r="F2223" s="4" t="s">
        <v>20</v>
      </c>
      <c r="G2223" s="4"/>
      <c r="H2223" s="4" t="s">
        <v>156</v>
      </c>
      <c r="I2223" s="4"/>
      <c r="J2223" s="4"/>
      <c r="K2223" s="9" t="s">
        <v>2060</v>
      </c>
      <c r="L2223" s="10">
        <v>44085</v>
      </c>
      <c r="M2223" s="4"/>
      <c r="N2223" s="1">
        <v>1</v>
      </c>
      <c r="O2223" s="4"/>
    </row>
    <row r="2224" spans="1:15" ht="30" customHeight="1" thickBot="1" x14ac:dyDescent="0.35">
      <c r="A2224" s="8">
        <v>44085.746018518519</v>
      </c>
      <c r="B2224" s="4" t="s">
        <v>9</v>
      </c>
      <c r="C2224" s="4"/>
      <c r="D2224" s="4"/>
      <c r="E2224" s="9">
        <v>50</v>
      </c>
      <c r="F2224" s="4" t="s">
        <v>20</v>
      </c>
      <c r="G2224" s="4"/>
      <c r="H2224" s="4" t="s">
        <v>22</v>
      </c>
      <c r="I2224" s="4"/>
      <c r="J2224" s="4"/>
      <c r="K2224" s="9" t="s">
        <v>2061</v>
      </c>
      <c r="L2224" s="10">
        <v>44085</v>
      </c>
      <c r="M2224" s="4"/>
      <c r="N2224" s="1">
        <v>1</v>
      </c>
      <c r="O2224" s="4"/>
    </row>
    <row r="2225" spans="1:15" ht="30" customHeight="1" thickBot="1" x14ac:dyDescent="0.35">
      <c r="A2225" s="8">
        <v>44085.753229166665</v>
      </c>
      <c r="B2225" s="4" t="s">
        <v>9</v>
      </c>
      <c r="C2225" s="4"/>
      <c r="D2225" s="4"/>
      <c r="E2225" s="9">
        <v>36.909999999999997</v>
      </c>
      <c r="F2225" s="4" t="s">
        <v>14</v>
      </c>
      <c r="G2225" s="4"/>
      <c r="H2225" s="4"/>
      <c r="I2225" s="4" t="s">
        <v>14</v>
      </c>
      <c r="J2225" s="4"/>
      <c r="K2225" s="9" t="s">
        <v>2062</v>
      </c>
      <c r="L2225" s="10">
        <v>44085</v>
      </c>
      <c r="M2225" s="4"/>
      <c r="N2225" s="1">
        <v>1</v>
      </c>
      <c r="O2225" s="4"/>
    </row>
    <row r="2226" spans="1:15" ht="30" customHeight="1" thickBot="1" x14ac:dyDescent="0.35">
      <c r="A2226" s="8">
        <v>44085.753518518519</v>
      </c>
      <c r="B2226" s="4" t="s">
        <v>9</v>
      </c>
      <c r="C2226" s="4"/>
      <c r="D2226" s="4"/>
      <c r="E2226" s="9">
        <v>17</v>
      </c>
      <c r="F2226" s="4" t="s">
        <v>20</v>
      </c>
      <c r="G2226" s="4"/>
      <c r="H2226" s="4" t="s">
        <v>45</v>
      </c>
      <c r="I2226" s="4"/>
      <c r="J2226" s="4"/>
      <c r="K2226" s="9" t="s">
        <v>3047</v>
      </c>
      <c r="L2226" s="10">
        <v>44085</v>
      </c>
      <c r="M2226" s="4"/>
      <c r="N2226" s="1">
        <v>1</v>
      </c>
      <c r="O2226" s="4"/>
    </row>
    <row r="2227" spans="1:15" ht="30" customHeight="1" thickBot="1" x14ac:dyDescent="0.35">
      <c r="A2227" s="8">
        <v>44085.795381944445</v>
      </c>
      <c r="B2227" s="4" t="s">
        <v>9</v>
      </c>
      <c r="C2227" s="4"/>
      <c r="D2227" s="4"/>
      <c r="E2227" s="9">
        <v>39.5</v>
      </c>
      <c r="F2227" s="4" t="s">
        <v>10</v>
      </c>
      <c r="G2227" s="4" t="s">
        <v>24</v>
      </c>
      <c r="H2227" s="4"/>
      <c r="I2227" s="4"/>
      <c r="J2227" s="4"/>
      <c r="K2227" s="9" t="s">
        <v>3047</v>
      </c>
      <c r="L2227" s="10">
        <v>44085</v>
      </c>
      <c r="M2227" s="4"/>
      <c r="N2227" s="1">
        <v>1</v>
      </c>
      <c r="O2227" s="4"/>
    </row>
    <row r="2228" spans="1:15" ht="30" customHeight="1" thickBot="1" x14ac:dyDescent="0.35">
      <c r="A2228" s="8">
        <v>44085.795798611114</v>
      </c>
      <c r="B2228" s="4" t="s">
        <v>9</v>
      </c>
      <c r="C2228" s="4"/>
      <c r="D2228" s="4"/>
      <c r="E2228" s="9">
        <v>40.67</v>
      </c>
      <c r="F2228" s="4" t="s">
        <v>14</v>
      </c>
      <c r="G2228" s="4"/>
      <c r="H2228" s="4"/>
      <c r="I2228" s="4" t="s">
        <v>14</v>
      </c>
      <c r="J2228" s="4"/>
      <c r="K2228" s="9" t="s">
        <v>3047</v>
      </c>
      <c r="L2228" s="10">
        <v>44085</v>
      </c>
      <c r="M2228" s="4"/>
      <c r="N2228" s="1">
        <v>1</v>
      </c>
      <c r="O2228" s="4"/>
    </row>
    <row r="2229" spans="1:15" ht="30" customHeight="1" thickBot="1" x14ac:dyDescent="0.35">
      <c r="A2229" s="8">
        <v>44085.83630787037</v>
      </c>
      <c r="B2229" s="4" t="s">
        <v>9</v>
      </c>
      <c r="C2229" s="4"/>
      <c r="D2229" s="4"/>
      <c r="E2229" s="9">
        <v>6</v>
      </c>
      <c r="F2229" s="4" t="s">
        <v>20</v>
      </c>
      <c r="G2229" s="4"/>
      <c r="H2229" s="4" t="s">
        <v>84</v>
      </c>
      <c r="I2229" s="4"/>
      <c r="J2229" s="4"/>
      <c r="K2229" s="9" t="s">
        <v>3047</v>
      </c>
      <c r="L2229" s="10">
        <v>44067</v>
      </c>
      <c r="M2229" s="4"/>
      <c r="N2229" s="1">
        <v>1</v>
      </c>
      <c r="O2229" s="4"/>
    </row>
    <row r="2230" spans="1:15" ht="30" customHeight="1" thickBot="1" x14ac:dyDescent="0.35">
      <c r="A2230" s="8">
        <v>44085.836793981478</v>
      </c>
      <c r="B2230" s="4" t="s">
        <v>9</v>
      </c>
      <c r="C2230" s="4"/>
      <c r="D2230" s="4"/>
      <c r="E2230" s="9">
        <v>57.5</v>
      </c>
      <c r="F2230" s="4" t="s">
        <v>14</v>
      </c>
      <c r="G2230" s="4"/>
      <c r="H2230" s="4"/>
      <c r="I2230" s="4" t="s">
        <v>14</v>
      </c>
      <c r="J2230" s="4"/>
      <c r="K2230" s="9" t="s">
        <v>3047</v>
      </c>
      <c r="L2230" s="10">
        <v>44067</v>
      </c>
      <c r="M2230" s="4"/>
      <c r="N2230" s="1">
        <v>1</v>
      </c>
      <c r="O2230" s="4"/>
    </row>
    <row r="2231" spans="1:15" ht="30" customHeight="1" thickBot="1" x14ac:dyDescent="0.35">
      <c r="A2231" s="8">
        <v>44085.879664351851</v>
      </c>
      <c r="B2231" s="4" t="s">
        <v>9</v>
      </c>
      <c r="C2231" s="4"/>
      <c r="D2231" s="4"/>
      <c r="E2231" s="9">
        <v>16</v>
      </c>
      <c r="F2231" s="4" t="s">
        <v>20</v>
      </c>
      <c r="G2231" s="4"/>
      <c r="H2231" s="4" t="s">
        <v>84</v>
      </c>
      <c r="I2231" s="4"/>
      <c r="J2231" s="4"/>
      <c r="K2231" s="9" t="s">
        <v>3047</v>
      </c>
      <c r="L2231" s="10">
        <v>44066</v>
      </c>
      <c r="M2231" s="4"/>
      <c r="N2231" s="1">
        <v>1</v>
      </c>
      <c r="O2231" s="4"/>
    </row>
    <row r="2232" spans="1:15" ht="30" customHeight="1" thickBot="1" x14ac:dyDescent="0.35">
      <c r="A2232" s="8">
        <v>44085.88009259259</v>
      </c>
      <c r="B2232" s="4" t="s">
        <v>9</v>
      </c>
      <c r="C2232" s="4"/>
      <c r="D2232" s="4"/>
      <c r="E2232" s="9">
        <v>20</v>
      </c>
      <c r="F2232" s="4" t="s">
        <v>20</v>
      </c>
      <c r="G2232" s="4"/>
      <c r="H2232" s="4" t="s">
        <v>84</v>
      </c>
      <c r="I2232" s="4"/>
      <c r="J2232" s="4"/>
      <c r="K2232" s="9" t="s">
        <v>2063</v>
      </c>
      <c r="L2232" s="10">
        <v>44055</v>
      </c>
      <c r="M2232" s="4"/>
      <c r="N2232" s="1">
        <v>1</v>
      </c>
      <c r="O2232" s="4"/>
    </row>
    <row r="2233" spans="1:15" ht="30" customHeight="1" thickBot="1" x14ac:dyDescent="0.35">
      <c r="A2233" s="8">
        <v>44085.925729166665</v>
      </c>
      <c r="B2233" s="4" t="s">
        <v>9</v>
      </c>
      <c r="C2233" s="4"/>
      <c r="D2233" s="4"/>
      <c r="E2233" s="9">
        <v>194.2</v>
      </c>
      <c r="F2233" s="4" t="s">
        <v>20</v>
      </c>
      <c r="G2233" s="4"/>
      <c r="H2233" s="4" t="s">
        <v>306</v>
      </c>
      <c r="I2233" s="4"/>
      <c r="J2233" s="4"/>
      <c r="K2233" s="9" t="s">
        <v>2064</v>
      </c>
      <c r="L2233" s="10">
        <v>44053</v>
      </c>
      <c r="M2233" s="4"/>
      <c r="N2233" s="1">
        <v>1</v>
      </c>
      <c r="O2233" s="4"/>
    </row>
    <row r="2234" spans="1:15" ht="30" customHeight="1" thickBot="1" x14ac:dyDescent="0.35">
      <c r="A2234" s="8">
        <v>44085.926377314812</v>
      </c>
      <c r="B2234" s="4" t="s">
        <v>9</v>
      </c>
      <c r="C2234" s="4"/>
      <c r="D2234" s="4"/>
      <c r="E2234" s="9">
        <v>35</v>
      </c>
      <c r="F2234" s="4" t="s">
        <v>14</v>
      </c>
      <c r="G2234" s="4"/>
      <c r="H2234" s="4"/>
      <c r="I2234" s="4" t="s">
        <v>14</v>
      </c>
      <c r="J2234" s="4"/>
      <c r="K2234" s="9" t="s">
        <v>2065</v>
      </c>
      <c r="L2234" s="10">
        <v>44053</v>
      </c>
      <c r="M2234" s="4"/>
      <c r="N2234" s="1">
        <v>1</v>
      </c>
      <c r="O2234" s="4"/>
    </row>
    <row r="2235" spans="1:15" ht="30" customHeight="1" thickBot="1" x14ac:dyDescent="0.35">
      <c r="A2235" s="8">
        <v>44085.997488425928</v>
      </c>
      <c r="B2235" s="4" t="s">
        <v>9</v>
      </c>
      <c r="C2235" s="4"/>
      <c r="D2235" s="4"/>
      <c r="E2235" s="9">
        <v>18</v>
      </c>
      <c r="F2235" s="4" t="s">
        <v>14</v>
      </c>
      <c r="G2235" s="4"/>
      <c r="H2235" s="4"/>
      <c r="I2235" s="4" t="s">
        <v>14</v>
      </c>
      <c r="J2235" s="4"/>
      <c r="K2235" s="9" t="s">
        <v>2066</v>
      </c>
      <c r="L2235" s="10">
        <v>44053</v>
      </c>
      <c r="M2235" s="4"/>
      <c r="N2235" s="1">
        <v>1</v>
      </c>
      <c r="O2235" s="4"/>
    </row>
    <row r="2236" spans="1:15" ht="30" customHeight="1" thickBot="1" x14ac:dyDescent="0.35">
      <c r="A2236" s="8">
        <v>44086.041435185187</v>
      </c>
      <c r="B2236" s="4" t="s">
        <v>9</v>
      </c>
      <c r="C2236" s="4"/>
      <c r="D2236" s="4"/>
      <c r="E2236" s="9">
        <v>42</v>
      </c>
      <c r="F2236" s="4" t="s">
        <v>10</v>
      </c>
      <c r="G2236" s="4" t="s">
        <v>24</v>
      </c>
      <c r="H2236" s="4"/>
      <c r="I2236" s="4"/>
      <c r="J2236" s="4"/>
      <c r="K2236" s="9" t="s">
        <v>2067</v>
      </c>
      <c r="L2236" s="10">
        <v>44052</v>
      </c>
      <c r="M2236" s="4"/>
      <c r="N2236" s="1">
        <v>1</v>
      </c>
      <c r="O2236" s="4"/>
    </row>
    <row r="2237" spans="1:15" ht="30" customHeight="1" thickBot="1" x14ac:dyDescent="0.35">
      <c r="A2237" s="8">
        <v>44086.041967592595</v>
      </c>
      <c r="B2237" s="4" t="s">
        <v>9</v>
      </c>
      <c r="C2237" s="4"/>
      <c r="D2237" s="4"/>
      <c r="E2237" s="9">
        <v>38.75</v>
      </c>
      <c r="F2237" s="4" t="s">
        <v>14</v>
      </c>
      <c r="G2237" s="4"/>
      <c r="H2237" s="4"/>
      <c r="I2237" s="4" t="s">
        <v>14</v>
      </c>
      <c r="J2237" s="4"/>
      <c r="K2237" s="9" t="s">
        <v>2068</v>
      </c>
      <c r="L2237" s="10">
        <v>44051</v>
      </c>
      <c r="M2237" s="4"/>
      <c r="N2237" s="1">
        <v>1</v>
      </c>
      <c r="O2237" s="4"/>
    </row>
    <row r="2238" spans="1:15" ht="30" customHeight="1" thickBot="1" x14ac:dyDescent="0.35">
      <c r="A2238" s="8">
        <v>44086.219675925924</v>
      </c>
      <c r="B2238" s="4" t="s">
        <v>9</v>
      </c>
      <c r="C2238" s="4"/>
      <c r="D2238" s="4"/>
      <c r="E2238" s="9">
        <v>150</v>
      </c>
      <c r="F2238" s="4" t="s">
        <v>14</v>
      </c>
      <c r="G2238" s="4"/>
      <c r="H2238" s="4"/>
      <c r="I2238" s="4" t="s">
        <v>14</v>
      </c>
      <c r="J2238" s="4"/>
      <c r="K2238" s="9" t="s">
        <v>2069</v>
      </c>
      <c r="L2238" s="10">
        <v>44051</v>
      </c>
      <c r="M2238" s="4"/>
      <c r="N2238" s="1">
        <v>1</v>
      </c>
      <c r="O2238" s="4"/>
    </row>
    <row r="2239" spans="1:15" ht="30" customHeight="1" thickBot="1" x14ac:dyDescent="0.35">
      <c r="A2239" s="8">
        <v>44086.220520833333</v>
      </c>
      <c r="B2239" s="4" t="s">
        <v>9</v>
      </c>
      <c r="C2239" s="4"/>
      <c r="D2239" s="4"/>
      <c r="E2239" s="9">
        <v>21</v>
      </c>
      <c r="F2239" s="4" t="s">
        <v>10</v>
      </c>
      <c r="G2239" s="4" t="s">
        <v>10</v>
      </c>
      <c r="H2239" s="4"/>
      <c r="I2239" s="4"/>
      <c r="J2239" s="4"/>
      <c r="K2239" s="9" t="s">
        <v>2070</v>
      </c>
      <c r="L2239" s="10">
        <v>44051</v>
      </c>
      <c r="M2239" s="4"/>
      <c r="N2239" s="1">
        <v>1</v>
      </c>
      <c r="O2239" s="4"/>
    </row>
    <row r="2240" spans="1:15" ht="30" customHeight="1" thickBot="1" x14ac:dyDescent="0.35">
      <c r="A2240" s="8">
        <v>44086.412835648145</v>
      </c>
      <c r="B2240" s="4" t="s">
        <v>9</v>
      </c>
      <c r="C2240" s="4"/>
      <c r="D2240" s="4"/>
      <c r="E2240" s="9">
        <v>28</v>
      </c>
      <c r="F2240" s="4" t="s">
        <v>20</v>
      </c>
      <c r="G2240" s="4"/>
      <c r="H2240" s="4" t="s">
        <v>30</v>
      </c>
      <c r="I2240" s="4"/>
      <c r="J2240" s="4"/>
      <c r="K2240" s="9" t="s">
        <v>2071</v>
      </c>
      <c r="L2240" s="10">
        <v>44086</v>
      </c>
      <c r="M2240" s="4"/>
      <c r="N2240" s="1">
        <v>1</v>
      </c>
      <c r="O2240" s="4"/>
    </row>
    <row r="2241" spans="1:15" ht="30" customHeight="1" thickBot="1" x14ac:dyDescent="0.35">
      <c r="A2241" s="8">
        <v>44086.413460648146</v>
      </c>
      <c r="B2241" s="4" t="s">
        <v>9</v>
      </c>
      <c r="C2241" s="4"/>
      <c r="D2241" s="4"/>
      <c r="E2241" s="9">
        <v>115</v>
      </c>
      <c r="F2241" s="4" t="s">
        <v>114</v>
      </c>
      <c r="G2241" s="4"/>
      <c r="H2241" s="4"/>
      <c r="I2241" s="4"/>
      <c r="J2241" s="4" t="s">
        <v>196</v>
      </c>
      <c r="K2241" s="9" t="s">
        <v>2072</v>
      </c>
      <c r="L2241" s="10">
        <v>44054</v>
      </c>
      <c r="M2241" s="4"/>
      <c r="N2241" s="1">
        <v>1</v>
      </c>
      <c r="O2241" s="4"/>
    </row>
    <row r="2242" spans="1:15" ht="30" customHeight="1" thickBot="1" x14ac:dyDescent="0.35">
      <c r="A2242" s="8">
        <v>44086.434351851851</v>
      </c>
      <c r="B2242" s="4" t="s">
        <v>9</v>
      </c>
      <c r="C2242" s="4"/>
      <c r="D2242" s="4"/>
      <c r="E2242" s="9">
        <v>5.5</v>
      </c>
      <c r="F2242" s="4" t="s">
        <v>20</v>
      </c>
      <c r="G2242" s="4"/>
      <c r="H2242" s="4" t="s">
        <v>30</v>
      </c>
      <c r="I2242" s="4"/>
      <c r="J2242" s="4"/>
      <c r="K2242" s="9" t="s">
        <v>2073</v>
      </c>
      <c r="L2242" s="10">
        <v>44052</v>
      </c>
      <c r="M2242" s="4"/>
      <c r="N2242" s="1">
        <v>1</v>
      </c>
      <c r="O2242" s="4"/>
    </row>
    <row r="2243" spans="1:15" ht="30" customHeight="1" thickBot="1" x14ac:dyDescent="0.35">
      <c r="A2243" s="8">
        <v>44086.434733796297</v>
      </c>
      <c r="B2243" s="4" t="s">
        <v>9</v>
      </c>
      <c r="C2243" s="4"/>
      <c r="D2243" s="4"/>
      <c r="E2243" s="9">
        <v>5</v>
      </c>
      <c r="F2243" s="4" t="s">
        <v>20</v>
      </c>
      <c r="G2243" s="4"/>
      <c r="H2243" s="4" t="s">
        <v>84</v>
      </c>
      <c r="I2243" s="4"/>
      <c r="J2243" s="4"/>
      <c r="K2243" s="9" t="s">
        <v>2074</v>
      </c>
      <c r="L2243" s="10">
        <v>44052</v>
      </c>
      <c r="M2243" s="4"/>
      <c r="N2243" s="1">
        <v>1</v>
      </c>
      <c r="O2243" s="4"/>
    </row>
    <row r="2244" spans="1:15" ht="30" customHeight="1" thickBot="1" x14ac:dyDescent="0.35">
      <c r="A2244" s="8">
        <v>44086.465486111112</v>
      </c>
      <c r="B2244" s="4" t="s">
        <v>9</v>
      </c>
      <c r="C2244" s="4"/>
      <c r="D2244" s="4"/>
      <c r="E2244" s="9">
        <v>36</v>
      </c>
      <c r="F2244" s="4" t="s">
        <v>14</v>
      </c>
      <c r="G2244" s="4"/>
      <c r="H2244" s="4"/>
      <c r="I2244" s="4" t="s">
        <v>14</v>
      </c>
      <c r="J2244" s="4"/>
      <c r="K2244" s="9" t="s">
        <v>2075</v>
      </c>
      <c r="L2244" s="10">
        <v>44050</v>
      </c>
      <c r="M2244" s="4"/>
      <c r="N2244" s="1">
        <v>1</v>
      </c>
      <c r="O2244" s="4"/>
    </row>
    <row r="2245" spans="1:15" ht="30" customHeight="1" thickBot="1" x14ac:dyDescent="0.35">
      <c r="A2245" s="8">
        <v>44086.465833333335</v>
      </c>
      <c r="B2245" s="4" t="s">
        <v>9</v>
      </c>
      <c r="C2245" s="4"/>
      <c r="D2245" s="4"/>
      <c r="E2245" s="9">
        <v>46</v>
      </c>
      <c r="F2245" s="4" t="s">
        <v>14</v>
      </c>
      <c r="G2245" s="4"/>
      <c r="H2245" s="4"/>
      <c r="I2245" s="4" t="s">
        <v>14</v>
      </c>
      <c r="J2245" s="4"/>
      <c r="K2245" s="9" t="s">
        <v>2076</v>
      </c>
      <c r="L2245" s="10">
        <v>44050</v>
      </c>
      <c r="M2245" s="4"/>
      <c r="N2245" s="1">
        <v>1</v>
      </c>
      <c r="O2245" s="4"/>
    </row>
    <row r="2246" spans="1:15" ht="30" customHeight="1" thickBot="1" x14ac:dyDescent="0.35">
      <c r="A2246" s="8">
        <v>44086.584131944444</v>
      </c>
      <c r="B2246" s="4" t="s">
        <v>9</v>
      </c>
      <c r="C2246" s="4"/>
      <c r="D2246" s="4"/>
      <c r="E2246" s="9">
        <v>426</v>
      </c>
      <c r="F2246" s="4" t="s">
        <v>14</v>
      </c>
      <c r="G2246" s="4"/>
      <c r="H2246" s="4"/>
      <c r="I2246" s="4" t="s">
        <v>14</v>
      </c>
      <c r="J2246" s="4"/>
      <c r="K2246" s="9" t="s">
        <v>2077</v>
      </c>
      <c r="L2246" s="10">
        <v>44051</v>
      </c>
      <c r="M2246" s="4"/>
      <c r="N2246" s="1">
        <v>1</v>
      </c>
      <c r="O2246" s="4"/>
    </row>
    <row r="2247" spans="1:15" ht="30" customHeight="1" thickBot="1" x14ac:dyDescent="0.35">
      <c r="A2247" s="8">
        <v>44086.584606481483</v>
      </c>
      <c r="B2247" s="4" t="s">
        <v>9</v>
      </c>
      <c r="C2247" s="4"/>
      <c r="D2247" s="4"/>
      <c r="E2247" s="9">
        <v>30</v>
      </c>
      <c r="F2247" s="4" t="s">
        <v>14</v>
      </c>
      <c r="G2247" s="4"/>
      <c r="H2247" s="4"/>
      <c r="I2247" s="4" t="s">
        <v>14</v>
      </c>
      <c r="J2247" s="4"/>
      <c r="K2247" s="9" t="s">
        <v>2078</v>
      </c>
      <c r="L2247" s="10">
        <v>44051</v>
      </c>
      <c r="M2247" s="4"/>
      <c r="N2247" s="1">
        <v>1</v>
      </c>
      <c r="O2247" s="4"/>
    </row>
    <row r="2248" spans="1:15" ht="30" customHeight="1" thickBot="1" x14ac:dyDescent="0.35">
      <c r="A2248" s="8">
        <v>44086.614675925928</v>
      </c>
      <c r="B2248" s="4" t="s">
        <v>9</v>
      </c>
      <c r="C2248" s="4"/>
      <c r="D2248" s="4"/>
      <c r="E2248" s="9">
        <v>4</v>
      </c>
      <c r="F2248" s="4" t="s">
        <v>20</v>
      </c>
      <c r="G2248" s="4"/>
      <c r="H2248" s="4" t="s">
        <v>30</v>
      </c>
      <c r="I2248" s="4"/>
      <c r="J2248" s="4"/>
      <c r="K2248" s="9" t="s">
        <v>2079</v>
      </c>
      <c r="L2248" s="10">
        <v>44052</v>
      </c>
      <c r="M2248" s="4"/>
      <c r="N2248" s="1">
        <v>1</v>
      </c>
      <c r="O2248" s="4"/>
    </row>
    <row r="2249" spans="1:15" ht="30" customHeight="1" thickBot="1" x14ac:dyDescent="0.35">
      <c r="A2249" s="8">
        <v>44086.615034722221</v>
      </c>
      <c r="B2249" s="4" t="s">
        <v>9</v>
      </c>
      <c r="C2249" s="4"/>
      <c r="D2249" s="4"/>
      <c r="E2249" s="9">
        <v>7.5</v>
      </c>
      <c r="F2249" s="4" t="s">
        <v>20</v>
      </c>
      <c r="G2249" s="4"/>
      <c r="H2249" s="4" t="s">
        <v>30</v>
      </c>
      <c r="I2249" s="4"/>
      <c r="J2249" s="4"/>
      <c r="K2249" s="9" t="s">
        <v>2080</v>
      </c>
      <c r="L2249" s="10">
        <v>44052</v>
      </c>
      <c r="M2249" s="4"/>
      <c r="N2249" s="1">
        <v>1</v>
      </c>
      <c r="O2249" s="4"/>
    </row>
    <row r="2250" spans="1:15" ht="30" customHeight="1" thickBot="1" x14ac:dyDescent="0.35">
      <c r="A2250" s="8">
        <v>44086.647175925929</v>
      </c>
      <c r="B2250" s="4" t="s">
        <v>9</v>
      </c>
      <c r="C2250" s="4"/>
      <c r="D2250" s="4"/>
      <c r="E2250" s="9">
        <v>9</v>
      </c>
      <c r="F2250" s="4" t="s">
        <v>10</v>
      </c>
      <c r="G2250" s="4" t="s">
        <v>10</v>
      </c>
      <c r="H2250" s="4"/>
      <c r="I2250" s="4"/>
      <c r="J2250" s="4"/>
      <c r="K2250" s="9" t="s">
        <v>2081</v>
      </c>
      <c r="L2250" s="10">
        <v>44086</v>
      </c>
      <c r="M2250" s="4"/>
      <c r="N2250" s="1">
        <v>1</v>
      </c>
      <c r="O2250" s="4"/>
    </row>
    <row r="2251" spans="1:15" ht="30" customHeight="1" thickBot="1" x14ac:dyDescent="0.35">
      <c r="A2251" s="8">
        <v>44086.647581018522</v>
      </c>
      <c r="B2251" s="4" t="s">
        <v>9</v>
      </c>
      <c r="C2251" s="4"/>
      <c r="D2251" s="4"/>
      <c r="E2251" s="9">
        <v>92.87</v>
      </c>
      <c r="F2251" s="4" t="s">
        <v>10</v>
      </c>
      <c r="G2251" s="4" t="s">
        <v>10</v>
      </c>
      <c r="H2251" s="4"/>
      <c r="I2251" s="4"/>
      <c r="J2251" s="4"/>
      <c r="K2251" s="9" t="s">
        <v>2082</v>
      </c>
      <c r="L2251" s="10">
        <v>44086</v>
      </c>
      <c r="M2251" s="4"/>
      <c r="N2251" s="1">
        <v>1</v>
      </c>
      <c r="O2251" s="4"/>
    </row>
    <row r="2252" spans="1:15" ht="30" customHeight="1" thickBot="1" x14ac:dyDescent="0.35">
      <c r="A2252" s="8">
        <v>44086.681886574072</v>
      </c>
      <c r="B2252" s="4" t="s">
        <v>9</v>
      </c>
      <c r="C2252" s="4"/>
      <c r="D2252" s="4"/>
      <c r="E2252" s="9">
        <v>59</v>
      </c>
      <c r="F2252" s="4" t="s">
        <v>20</v>
      </c>
      <c r="G2252" s="4"/>
      <c r="H2252" s="4" t="s">
        <v>74</v>
      </c>
      <c r="I2252" s="4"/>
      <c r="J2252" s="4"/>
      <c r="K2252" s="9" t="s">
        <v>2083</v>
      </c>
      <c r="L2252" s="10">
        <v>44052</v>
      </c>
      <c r="M2252" s="4"/>
      <c r="N2252" s="1">
        <v>1</v>
      </c>
      <c r="O2252" s="4"/>
    </row>
    <row r="2253" spans="1:15" ht="30" customHeight="1" thickBot="1" x14ac:dyDescent="0.35">
      <c r="A2253" s="8">
        <v>44086.697581018518</v>
      </c>
      <c r="B2253" s="4" t="s">
        <v>9</v>
      </c>
      <c r="C2253" s="4"/>
      <c r="D2253" s="4"/>
      <c r="E2253" s="9">
        <v>20</v>
      </c>
      <c r="F2253" s="4" t="s">
        <v>20</v>
      </c>
      <c r="G2253" s="4"/>
      <c r="H2253" s="4" t="s">
        <v>74</v>
      </c>
      <c r="I2253" s="4"/>
      <c r="J2253" s="4"/>
      <c r="K2253" s="9" t="s">
        <v>2084</v>
      </c>
      <c r="L2253" s="10">
        <v>44073</v>
      </c>
      <c r="M2253" s="4"/>
      <c r="N2253" s="1">
        <v>1</v>
      </c>
      <c r="O2253" s="4"/>
    </row>
    <row r="2254" spans="1:15" ht="30" customHeight="1" thickBot="1" x14ac:dyDescent="0.35">
      <c r="A2254" s="8">
        <v>44086.712442129632</v>
      </c>
      <c r="B2254" s="4" t="s">
        <v>9</v>
      </c>
      <c r="C2254" s="4"/>
      <c r="D2254" s="4"/>
      <c r="E2254" s="9">
        <v>200</v>
      </c>
      <c r="F2254" s="4" t="s">
        <v>10</v>
      </c>
      <c r="G2254" s="4" t="s">
        <v>10</v>
      </c>
      <c r="H2254" s="4"/>
      <c r="I2254" s="4"/>
      <c r="J2254" s="4"/>
      <c r="K2254" s="9" t="s">
        <v>2085</v>
      </c>
      <c r="L2254" s="10">
        <v>44061</v>
      </c>
      <c r="M2254" s="4"/>
      <c r="N2254" s="1">
        <v>1</v>
      </c>
      <c r="O2254" s="4"/>
    </row>
    <row r="2255" spans="1:15" ht="30" customHeight="1" thickBot="1" x14ac:dyDescent="0.35">
      <c r="A2255" s="8">
        <v>44086.714212962965</v>
      </c>
      <c r="B2255" s="4" t="s">
        <v>9</v>
      </c>
      <c r="C2255" s="4"/>
      <c r="D2255" s="4"/>
      <c r="E2255" s="9">
        <v>100</v>
      </c>
      <c r="F2255" s="4" t="s">
        <v>10</v>
      </c>
      <c r="G2255" s="4" t="s">
        <v>10</v>
      </c>
      <c r="H2255" s="4"/>
      <c r="I2255" s="4"/>
      <c r="J2255" s="4"/>
      <c r="K2255" s="9" t="s">
        <v>2086</v>
      </c>
      <c r="L2255" s="10">
        <v>44094</v>
      </c>
      <c r="M2255" s="4"/>
      <c r="N2255" s="1">
        <v>1</v>
      </c>
      <c r="O2255" s="4"/>
    </row>
    <row r="2256" spans="1:15" ht="30" customHeight="1" thickBot="1" x14ac:dyDescent="0.35">
      <c r="A2256" s="8">
        <v>44087.368692129632</v>
      </c>
      <c r="B2256" s="4" t="s">
        <v>9</v>
      </c>
      <c r="C2256" s="4"/>
      <c r="D2256" s="4"/>
      <c r="E2256" s="9">
        <v>58</v>
      </c>
      <c r="F2256" s="4" t="s">
        <v>20</v>
      </c>
      <c r="G2256" s="4"/>
      <c r="H2256" s="4" t="s">
        <v>48</v>
      </c>
      <c r="I2256" s="4"/>
      <c r="J2256" s="4"/>
      <c r="K2256" s="9" t="s">
        <v>2087</v>
      </c>
      <c r="L2256" s="10">
        <v>44087</v>
      </c>
      <c r="M2256" s="4"/>
      <c r="N2256" s="1">
        <v>1</v>
      </c>
      <c r="O2256" s="4"/>
    </row>
    <row r="2257" spans="1:15" ht="30" customHeight="1" thickBot="1" x14ac:dyDescent="0.35">
      <c r="A2257" s="8">
        <v>44087.369097222225</v>
      </c>
      <c r="B2257" s="4" t="s">
        <v>9</v>
      </c>
      <c r="C2257" s="4"/>
      <c r="D2257" s="4"/>
      <c r="E2257" s="9">
        <v>57.5</v>
      </c>
      <c r="F2257" s="4" t="s">
        <v>14</v>
      </c>
      <c r="G2257" s="4"/>
      <c r="H2257" s="4"/>
      <c r="I2257" s="4" t="s">
        <v>14</v>
      </c>
      <c r="J2257" s="4"/>
      <c r="K2257" s="9" t="s">
        <v>2088</v>
      </c>
      <c r="L2257" s="10">
        <v>44086</v>
      </c>
      <c r="M2257" s="4"/>
      <c r="N2257" s="1">
        <v>1</v>
      </c>
      <c r="O2257" s="4"/>
    </row>
    <row r="2258" spans="1:15" ht="30" customHeight="1" thickBot="1" x14ac:dyDescent="0.35">
      <c r="A2258" s="8">
        <v>44087.449976851851</v>
      </c>
      <c r="B2258" s="4" t="s">
        <v>9</v>
      </c>
      <c r="C2258" s="4"/>
      <c r="D2258" s="4"/>
      <c r="E2258" s="9">
        <v>9</v>
      </c>
      <c r="F2258" s="4" t="s">
        <v>14</v>
      </c>
      <c r="G2258" s="4"/>
      <c r="H2258" s="4"/>
      <c r="I2258" s="4" t="s">
        <v>14</v>
      </c>
      <c r="J2258" s="4"/>
      <c r="K2258" s="9" t="s">
        <v>2089</v>
      </c>
      <c r="L2258" s="10">
        <v>44086</v>
      </c>
      <c r="M2258" s="4"/>
      <c r="N2258" s="1">
        <v>1</v>
      </c>
      <c r="O2258" s="4"/>
    </row>
    <row r="2259" spans="1:15" ht="30" customHeight="1" thickBot="1" x14ac:dyDescent="0.35">
      <c r="A2259" s="8">
        <v>44087.450486111113</v>
      </c>
      <c r="B2259" s="4" t="s">
        <v>9</v>
      </c>
      <c r="C2259" s="4"/>
      <c r="D2259" s="4"/>
      <c r="E2259" s="9">
        <v>12</v>
      </c>
      <c r="F2259" s="4" t="s">
        <v>20</v>
      </c>
      <c r="G2259" s="4"/>
      <c r="H2259" s="4" t="s">
        <v>45</v>
      </c>
      <c r="I2259" s="4"/>
      <c r="J2259" s="4"/>
      <c r="K2259" s="9" t="s">
        <v>2090</v>
      </c>
      <c r="L2259" s="10">
        <v>44086</v>
      </c>
      <c r="M2259" s="4"/>
      <c r="N2259" s="1">
        <v>1</v>
      </c>
      <c r="O2259" s="4"/>
    </row>
    <row r="2260" spans="1:15" ht="30" customHeight="1" thickBot="1" x14ac:dyDescent="0.35">
      <c r="A2260" s="8">
        <v>44087.472858796296</v>
      </c>
      <c r="B2260" s="4" t="s">
        <v>9</v>
      </c>
      <c r="C2260" s="4"/>
      <c r="D2260" s="4"/>
      <c r="E2260" s="9">
        <v>57</v>
      </c>
      <c r="F2260" s="4" t="s">
        <v>14</v>
      </c>
      <c r="G2260" s="4"/>
      <c r="H2260" s="4"/>
      <c r="I2260" s="4" t="s">
        <v>14</v>
      </c>
      <c r="J2260" s="4"/>
      <c r="K2260" s="9" t="s">
        <v>2091</v>
      </c>
      <c r="L2260" s="10">
        <v>44086</v>
      </c>
      <c r="M2260" s="4"/>
      <c r="N2260" s="1">
        <v>1</v>
      </c>
      <c r="O2260" s="4"/>
    </row>
    <row r="2261" spans="1:15" ht="30" customHeight="1" thickBot="1" x14ac:dyDescent="0.35">
      <c r="A2261" s="8">
        <v>44087.473194444443</v>
      </c>
      <c r="B2261" s="4" t="s">
        <v>9</v>
      </c>
      <c r="C2261" s="4"/>
      <c r="D2261" s="4"/>
      <c r="E2261" s="9">
        <v>78</v>
      </c>
      <c r="F2261" s="4" t="s">
        <v>14</v>
      </c>
      <c r="G2261" s="4"/>
      <c r="H2261" s="4"/>
      <c r="I2261" s="4" t="s">
        <v>14</v>
      </c>
      <c r="J2261" s="4"/>
      <c r="K2261" s="9" t="s">
        <v>2092</v>
      </c>
      <c r="L2261" s="10">
        <v>44086</v>
      </c>
      <c r="M2261" s="4"/>
      <c r="N2261" s="1">
        <v>1</v>
      </c>
      <c r="O2261" s="4"/>
    </row>
    <row r="2262" spans="1:15" ht="30" customHeight="1" thickBot="1" x14ac:dyDescent="0.35">
      <c r="A2262" s="8">
        <v>44087.503935185188</v>
      </c>
      <c r="B2262" s="4" t="s">
        <v>9</v>
      </c>
      <c r="C2262" s="4"/>
      <c r="D2262" s="4"/>
      <c r="E2262" s="9">
        <v>16</v>
      </c>
      <c r="F2262" s="4" t="s">
        <v>20</v>
      </c>
      <c r="G2262" s="4"/>
      <c r="H2262" s="4" t="s">
        <v>74</v>
      </c>
      <c r="I2262" s="4"/>
      <c r="J2262" s="4"/>
      <c r="K2262" s="9" t="s">
        <v>2093</v>
      </c>
      <c r="L2262" s="10">
        <v>44087</v>
      </c>
      <c r="M2262" s="4"/>
      <c r="N2262" s="1">
        <v>1</v>
      </c>
      <c r="O2262" s="4"/>
    </row>
    <row r="2263" spans="1:15" ht="30" customHeight="1" thickBot="1" x14ac:dyDescent="0.35">
      <c r="A2263" s="8">
        <v>44087.504583333335</v>
      </c>
      <c r="B2263" s="4" t="s">
        <v>17</v>
      </c>
      <c r="C2263" s="9">
        <v>1080</v>
      </c>
      <c r="D2263" s="9" t="s">
        <v>750</v>
      </c>
      <c r="E2263" s="4"/>
      <c r="F2263" s="4"/>
      <c r="G2263" s="4"/>
      <c r="H2263" s="4"/>
      <c r="I2263" s="4"/>
      <c r="J2263" s="4"/>
      <c r="K2263" s="9" t="s">
        <v>2094</v>
      </c>
      <c r="L2263" s="10">
        <v>44084</v>
      </c>
      <c r="M2263" s="4"/>
      <c r="N2263" s="1">
        <v>1</v>
      </c>
      <c r="O2263" s="4"/>
    </row>
    <row r="2264" spans="1:15" ht="30" customHeight="1" thickBot="1" x14ac:dyDescent="0.35">
      <c r="A2264" s="8">
        <v>44087.544490740744</v>
      </c>
      <c r="B2264" s="4" t="s">
        <v>9</v>
      </c>
      <c r="C2264" s="4"/>
      <c r="D2264" s="4"/>
      <c r="E2264" s="9">
        <v>21.85</v>
      </c>
      <c r="F2264" s="4" t="s">
        <v>20</v>
      </c>
      <c r="G2264" s="4"/>
      <c r="H2264" s="4" t="s">
        <v>30</v>
      </c>
      <c r="I2264" s="4"/>
      <c r="J2264" s="4"/>
      <c r="K2264" s="9" t="s">
        <v>2095</v>
      </c>
      <c r="L2264" s="10">
        <v>44061</v>
      </c>
      <c r="M2264" s="4"/>
      <c r="N2264" s="1">
        <v>1</v>
      </c>
      <c r="O2264" s="4"/>
    </row>
    <row r="2265" spans="1:15" ht="30" customHeight="1" thickBot="1" x14ac:dyDescent="0.35">
      <c r="A2265" s="8">
        <v>44087.544872685183</v>
      </c>
      <c r="B2265" s="4" t="s">
        <v>9</v>
      </c>
      <c r="C2265" s="4"/>
      <c r="D2265" s="4"/>
      <c r="E2265" s="9">
        <v>8</v>
      </c>
      <c r="F2265" s="4" t="s">
        <v>20</v>
      </c>
      <c r="G2265" s="4"/>
      <c r="H2265" s="4" t="s">
        <v>30</v>
      </c>
      <c r="I2265" s="4"/>
      <c r="J2265" s="4"/>
      <c r="K2265" s="9" t="s">
        <v>2096</v>
      </c>
      <c r="L2265" s="10">
        <v>44054</v>
      </c>
      <c r="M2265" s="4"/>
      <c r="N2265" s="1">
        <v>1</v>
      </c>
      <c r="O2265" s="4"/>
    </row>
    <row r="2266" spans="1:15" ht="30" customHeight="1" thickBot="1" x14ac:dyDescent="0.35">
      <c r="A2266" s="8">
        <v>44087.603275462963</v>
      </c>
      <c r="B2266" s="4" t="s">
        <v>9</v>
      </c>
      <c r="C2266" s="4"/>
      <c r="D2266" s="4"/>
      <c r="E2266" s="9">
        <v>300</v>
      </c>
      <c r="F2266" s="4" t="s">
        <v>14</v>
      </c>
      <c r="G2266" s="4"/>
      <c r="H2266" s="4"/>
      <c r="I2266" s="4" t="s">
        <v>14</v>
      </c>
      <c r="J2266" s="4"/>
      <c r="K2266" s="9" t="s">
        <v>2097</v>
      </c>
      <c r="L2266" s="10">
        <v>44069</v>
      </c>
      <c r="M2266" s="4"/>
      <c r="N2266" s="1">
        <v>1</v>
      </c>
      <c r="O2266" s="4"/>
    </row>
    <row r="2267" spans="1:15" ht="30" customHeight="1" thickBot="1" x14ac:dyDescent="0.35">
      <c r="A2267" s="8">
        <v>44087.604085648149</v>
      </c>
      <c r="B2267" s="4" t="s">
        <v>17</v>
      </c>
      <c r="C2267" s="9">
        <v>1000</v>
      </c>
      <c r="D2267" s="4" t="s">
        <v>268</v>
      </c>
      <c r="E2267" s="4"/>
      <c r="F2267" s="4"/>
      <c r="G2267" s="4"/>
      <c r="H2267" s="4"/>
      <c r="I2267" s="4"/>
      <c r="J2267" s="4"/>
      <c r="K2267" s="4" t="s">
        <v>2098</v>
      </c>
      <c r="L2267" s="10">
        <v>44073</v>
      </c>
      <c r="M2267" s="4"/>
      <c r="N2267" s="1">
        <v>1</v>
      </c>
      <c r="O2267" s="4"/>
    </row>
    <row r="2268" spans="1:15" ht="30" customHeight="1" thickBot="1" x14ac:dyDescent="0.35">
      <c r="A2268" s="8">
        <v>44087.635266203702</v>
      </c>
      <c r="B2268" s="4" t="s">
        <v>9</v>
      </c>
      <c r="C2268" s="4"/>
      <c r="D2268" s="4"/>
      <c r="E2268" s="13">
        <v>10000</v>
      </c>
      <c r="F2268" s="4" t="s">
        <v>20</v>
      </c>
      <c r="G2268" s="4"/>
      <c r="H2268" s="4" t="s">
        <v>30</v>
      </c>
      <c r="I2268" s="4"/>
      <c r="J2268" s="4"/>
      <c r="K2268" s="9" t="s">
        <v>2099</v>
      </c>
      <c r="L2268" s="10">
        <v>44087</v>
      </c>
      <c r="M2268" s="4"/>
      <c r="N2268" s="1">
        <v>1</v>
      </c>
      <c r="O2268" s="4"/>
    </row>
    <row r="2269" spans="1:15" ht="30" customHeight="1" thickBot="1" x14ac:dyDescent="0.35">
      <c r="A2269" s="8">
        <v>44087.635949074072</v>
      </c>
      <c r="B2269" s="4" t="s">
        <v>17</v>
      </c>
      <c r="C2269" s="9">
        <v>10000</v>
      </c>
      <c r="D2269" s="4" t="s">
        <v>55</v>
      </c>
      <c r="E2269" s="4"/>
      <c r="F2269" s="4"/>
      <c r="G2269" s="4"/>
      <c r="H2269" s="4"/>
      <c r="I2269" s="4"/>
      <c r="J2269" s="4"/>
      <c r="K2269" s="4" t="s">
        <v>2100</v>
      </c>
      <c r="L2269" s="10">
        <v>44087</v>
      </c>
      <c r="M2269" s="4"/>
      <c r="N2269" s="1">
        <v>1</v>
      </c>
      <c r="O2269" s="4"/>
    </row>
    <row r="2270" spans="1:15" ht="30" customHeight="1" thickBot="1" x14ac:dyDescent="0.35">
      <c r="A2270" s="8">
        <v>44087.822592592594</v>
      </c>
      <c r="B2270" s="4" t="s">
        <v>9</v>
      </c>
      <c r="C2270" s="4"/>
      <c r="D2270" s="4"/>
      <c r="E2270" s="9">
        <v>60</v>
      </c>
      <c r="F2270" s="4" t="s">
        <v>14</v>
      </c>
      <c r="G2270" s="4"/>
      <c r="H2270" s="4"/>
      <c r="I2270" s="4" t="s">
        <v>14</v>
      </c>
      <c r="J2270" s="4"/>
      <c r="K2270" s="9" t="s">
        <v>2101</v>
      </c>
      <c r="L2270" s="10">
        <v>44087</v>
      </c>
      <c r="M2270" s="4"/>
      <c r="N2270" s="1">
        <v>1</v>
      </c>
      <c r="O2270" s="4"/>
    </row>
    <row r="2271" spans="1:15" ht="30" customHeight="1" thickBot="1" x14ac:dyDescent="0.35">
      <c r="A2271" s="8">
        <v>44087.823078703703</v>
      </c>
      <c r="B2271" s="4" t="s">
        <v>9</v>
      </c>
      <c r="C2271" s="4"/>
      <c r="D2271" s="4"/>
      <c r="E2271" s="9">
        <v>12.4</v>
      </c>
      <c r="F2271" s="4" t="s">
        <v>14</v>
      </c>
      <c r="G2271" s="4"/>
      <c r="H2271" s="4"/>
      <c r="I2271" s="4" t="s">
        <v>14</v>
      </c>
      <c r="J2271" s="4"/>
      <c r="K2271" s="9" t="s">
        <v>2102</v>
      </c>
      <c r="L2271" s="10">
        <v>44087</v>
      </c>
      <c r="M2271" s="4"/>
      <c r="N2271" s="1">
        <v>1</v>
      </c>
      <c r="O2271" s="4"/>
    </row>
    <row r="2272" spans="1:15" ht="30" customHeight="1" thickBot="1" x14ac:dyDescent="0.35">
      <c r="A2272" s="8">
        <v>44087.841180555559</v>
      </c>
      <c r="B2272" s="4" t="s">
        <v>9</v>
      </c>
      <c r="C2272" s="4"/>
      <c r="D2272" s="4"/>
      <c r="E2272" s="9">
        <v>40</v>
      </c>
      <c r="F2272" s="4" t="s">
        <v>14</v>
      </c>
      <c r="G2272" s="4"/>
      <c r="H2272" s="4"/>
      <c r="I2272" s="4" t="s">
        <v>14</v>
      </c>
      <c r="J2272" s="4"/>
      <c r="K2272" s="9" t="s">
        <v>2103</v>
      </c>
      <c r="L2272" s="10">
        <v>44087</v>
      </c>
      <c r="M2272" s="4"/>
      <c r="N2272" s="1">
        <v>1</v>
      </c>
      <c r="O2272" s="4"/>
    </row>
    <row r="2273" spans="1:15" ht="30" customHeight="1" thickBot="1" x14ac:dyDescent="0.35">
      <c r="A2273" s="8">
        <v>44087.841550925928</v>
      </c>
      <c r="B2273" s="4" t="s">
        <v>9</v>
      </c>
      <c r="C2273" s="4"/>
      <c r="D2273" s="4"/>
      <c r="E2273" s="9">
        <v>100</v>
      </c>
      <c r="F2273" s="4" t="s">
        <v>14</v>
      </c>
      <c r="G2273" s="4"/>
      <c r="H2273" s="4"/>
      <c r="I2273" s="4" t="s">
        <v>14</v>
      </c>
      <c r="J2273" s="4"/>
      <c r="K2273" s="9" t="s">
        <v>2104</v>
      </c>
      <c r="L2273" s="10">
        <v>44087</v>
      </c>
      <c r="M2273" s="4"/>
      <c r="N2273" s="1">
        <v>1</v>
      </c>
      <c r="O2273" s="4"/>
    </row>
    <row r="2274" spans="1:15" ht="30" customHeight="1" thickBot="1" x14ac:dyDescent="0.35">
      <c r="A2274" s="8">
        <v>44088.000902777778</v>
      </c>
      <c r="B2274" s="4" t="s">
        <v>9</v>
      </c>
      <c r="C2274" s="4"/>
      <c r="D2274" s="4"/>
      <c r="E2274" s="9">
        <v>55.19</v>
      </c>
      <c r="F2274" s="4" t="s">
        <v>10</v>
      </c>
      <c r="G2274" s="4" t="s">
        <v>10</v>
      </c>
      <c r="H2274" s="4"/>
      <c r="I2274" s="4"/>
      <c r="J2274" s="4"/>
      <c r="K2274" s="9" t="s">
        <v>2105</v>
      </c>
      <c r="L2274" s="10">
        <v>44087</v>
      </c>
      <c r="M2274" s="4"/>
      <c r="N2274" s="1">
        <v>1</v>
      </c>
      <c r="O2274" s="4"/>
    </row>
    <row r="2275" spans="1:15" ht="30" customHeight="1" thickBot="1" x14ac:dyDescent="0.35">
      <c r="A2275" s="8">
        <v>44088.001215277778</v>
      </c>
      <c r="B2275" s="4" t="s">
        <v>9</v>
      </c>
      <c r="C2275" s="4"/>
      <c r="D2275" s="4"/>
      <c r="E2275" s="9">
        <v>14</v>
      </c>
      <c r="F2275" s="4" t="s">
        <v>20</v>
      </c>
      <c r="G2275" s="4"/>
      <c r="H2275" s="4" t="s">
        <v>45</v>
      </c>
      <c r="I2275" s="4"/>
      <c r="J2275" s="4"/>
      <c r="K2275" s="4" t="s">
        <v>99</v>
      </c>
      <c r="L2275" s="10">
        <v>44087</v>
      </c>
      <c r="M2275" s="4"/>
      <c r="N2275" s="1">
        <v>119</v>
      </c>
      <c r="O2275" s="4"/>
    </row>
    <row r="2276" spans="1:15" ht="30" customHeight="1" thickBot="1" x14ac:dyDescent="0.35">
      <c r="A2276" s="8">
        <v>44088.03392361111</v>
      </c>
      <c r="B2276" s="4" t="s">
        <v>9</v>
      </c>
      <c r="C2276" s="4"/>
      <c r="D2276" s="4"/>
      <c r="E2276" s="9">
        <v>480</v>
      </c>
      <c r="F2276" s="4" t="s">
        <v>20</v>
      </c>
      <c r="G2276" s="4"/>
      <c r="H2276" s="4" t="s">
        <v>26</v>
      </c>
      <c r="I2276" s="4"/>
      <c r="J2276" s="4"/>
      <c r="K2276" s="9" t="s">
        <v>2106</v>
      </c>
      <c r="L2276" s="10">
        <v>44086</v>
      </c>
      <c r="M2276" s="4"/>
      <c r="N2276" s="1">
        <v>1</v>
      </c>
      <c r="O2276" s="4"/>
    </row>
    <row r="2277" spans="1:15" ht="30" customHeight="1" thickBot="1" x14ac:dyDescent="0.35">
      <c r="A2277" s="8">
        <v>44088.035740740743</v>
      </c>
      <c r="B2277" s="4" t="s">
        <v>9</v>
      </c>
      <c r="C2277" s="4"/>
      <c r="D2277" s="4"/>
      <c r="E2277" s="9">
        <v>18</v>
      </c>
      <c r="F2277" s="4" t="s">
        <v>14</v>
      </c>
      <c r="G2277" s="4"/>
      <c r="H2277" s="4"/>
      <c r="I2277" s="4" t="s">
        <v>14</v>
      </c>
      <c r="J2277" s="4"/>
      <c r="K2277" s="9" t="s">
        <v>2107</v>
      </c>
      <c r="L2277" s="10">
        <v>44087</v>
      </c>
      <c r="M2277" s="4"/>
      <c r="N2277" s="1">
        <v>1</v>
      </c>
      <c r="O2277" s="4"/>
    </row>
    <row r="2278" spans="1:15" ht="30" customHeight="1" thickBot="1" x14ac:dyDescent="0.35">
      <c r="A2278" s="8">
        <v>44088.418622685182</v>
      </c>
      <c r="B2278" s="4" t="s">
        <v>17</v>
      </c>
      <c r="C2278" s="9">
        <v>17500</v>
      </c>
      <c r="D2278" s="4" t="s">
        <v>55</v>
      </c>
      <c r="E2278" s="4"/>
      <c r="F2278" s="4"/>
      <c r="G2278" s="4"/>
      <c r="H2278" s="4"/>
      <c r="I2278" s="4"/>
      <c r="J2278" s="4"/>
      <c r="K2278" s="9" t="s">
        <v>2108</v>
      </c>
      <c r="L2278" s="10">
        <v>44075</v>
      </c>
      <c r="M2278" s="4"/>
      <c r="N2278" s="1">
        <v>1</v>
      </c>
      <c r="O2278" s="4"/>
    </row>
    <row r="2279" spans="1:15" ht="30" customHeight="1" thickBot="1" x14ac:dyDescent="0.35">
      <c r="A2279" s="8">
        <v>44088.419050925928</v>
      </c>
      <c r="B2279" s="4" t="s">
        <v>17</v>
      </c>
      <c r="C2279" s="9">
        <v>3000</v>
      </c>
      <c r="D2279" s="9" t="s">
        <v>1150</v>
      </c>
      <c r="E2279" s="4"/>
      <c r="F2279" s="4"/>
      <c r="G2279" s="4"/>
      <c r="H2279" s="4"/>
      <c r="I2279" s="4"/>
      <c r="J2279" s="4"/>
      <c r="K2279" s="9" t="s">
        <v>2109</v>
      </c>
      <c r="L2279" s="10">
        <v>44080</v>
      </c>
      <c r="M2279" s="4"/>
      <c r="N2279" s="1">
        <v>1</v>
      </c>
      <c r="O2279" s="4"/>
    </row>
    <row r="2280" spans="1:15" ht="30" customHeight="1" thickBot="1" x14ac:dyDescent="0.35">
      <c r="A2280" s="8">
        <v>44088.421585648146</v>
      </c>
      <c r="B2280" s="4" t="s">
        <v>9</v>
      </c>
      <c r="C2280" s="4"/>
      <c r="D2280" s="4"/>
      <c r="E2280" s="9">
        <v>60</v>
      </c>
      <c r="F2280" s="4" t="s">
        <v>10</v>
      </c>
      <c r="G2280" s="4" t="s">
        <v>24</v>
      </c>
      <c r="H2280" s="4"/>
      <c r="I2280" s="4"/>
      <c r="J2280" s="4"/>
      <c r="K2280" s="9" t="s">
        <v>2110</v>
      </c>
      <c r="L2280" s="10">
        <v>44087</v>
      </c>
      <c r="M2280" s="4"/>
      <c r="N2280" s="1">
        <v>1</v>
      </c>
      <c r="O2280" s="4"/>
    </row>
    <row r="2281" spans="1:15" ht="30" customHeight="1" thickBot="1" x14ac:dyDescent="0.35">
      <c r="A2281" s="8">
        <v>44088.422118055554</v>
      </c>
      <c r="B2281" s="4" t="s">
        <v>9</v>
      </c>
      <c r="C2281" s="4"/>
      <c r="D2281" s="4"/>
      <c r="E2281" s="9">
        <v>150</v>
      </c>
      <c r="F2281" s="4" t="s">
        <v>10</v>
      </c>
      <c r="G2281" s="4" t="s">
        <v>10</v>
      </c>
      <c r="H2281" s="4"/>
      <c r="I2281" s="4"/>
      <c r="J2281" s="4"/>
      <c r="K2281" s="9" t="s">
        <v>2111</v>
      </c>
      <c r="L2281" s="10">
        <v>44087</v>
      </c>
      <c r="M2281" s="4"/>
      <c r="N2281" s="1">
        <v>1</v>
      </c>
      <c r="O2281" s="4"/>
    </row>
    <row r="2282" spans="1:15" ht="30" customHeight="1" thickBot="1" x14ac:dyDescent="0.35">
      <c r="A2282" s="8">
        <v>44088.4377662037</v>
      </c>
      <c r="B2282" s="4" t="s">
        <v>9</v>
      </c>
      <c r="C2282" s="4"/>
      <c r="D2282" s="4"/>
      <c r="E2282" s="9">
        <v>40</v>
      </c>
      <c r="F2282" s="4" t="s">
        <v>10</v>
      </c>
      <c r="G2282" s="4" t="s">
        <v>24</v>
      </c>
      <c r="H2282" s="4"/>
      <c r="I2282" s="4"/>
      <c r="J2282" s="4"/>
      <c r="K2282" s="12" t="s">
        <v>2112</v>
      </c>
      <c r="L2282" s="10">
        <v>44088</v>
      </c>
      <c r="M2282" s="4"/>
      <c r="N2282" s="1">
        <v>1</v>
      </c>
      <c r="O2282" s="4"/>
    </row>
    <row r="2283" spans="1:15" ht="30" customHeight="1" thickBot="1" x14ac:dyDescent="0.35">
      <c r="A2283" s="8">
        <v>44088.495509259257</v>
      </c>
      <c r="B2283" s="4" t="s">
        <v>17</v>
      </c>
      <c r="C2283" s="9">
        <v>150</v>
      </c>
      <c r="D2283" s="4" t="s">
        <v>2113</v>
      </c>
      <c r="E2283" s="4"/>
      <c r="F2283" s="4"/>
      <c r="G2283" s="4"/>
      <c r="H2283" s="4"/>
      <c r="I2283" s="4"/>
      <c r="J2283" s="4"/>
      <c r="K2283" s="12" t="s">
        <v>2114</v>
      </c>
      <c r="L2283" s="10">
        <v>44086</v>
      </c>
      <c r="M2283" s="4"/>
      <c r="N2283" s="1">
        <v>1</v>
      </c>
      <c r="O2283" s="4"/>
    </row>
    <row r="2284" spans="1:15" ht="30" customHeight="1" thickBot="1" x14ac:dyDescent="0.35">
      <c r="A2284" s="8">
        <v>44088.496157407404</v>
      </c>
      <c r="B2284" s="4" t="s">
        <v>9</v>
      </c>
      <c r="C2284" s="4"/>
      <c r="D2284" s="4"/>
      <c r="E2284" s="9">
        <v>100</v>
      </c>
      <c r="F2284" s="4" t="s">
        <v>10</v>
      </c>
      <c r="G2284" s="4" t="s">
        <v>10</v>
      </c>
      <c r="H2284" s="4"/>
      <c r="I2284" s="4"/>
      <c r="J2284" s="4"/>
      <c r="K2284" s="12" t="s">
        <v>2115</v>
      </c>
      <c r="L2284" s="10">
        <v>44085</v>
      </c>
      <c r="M2284" s="4"/>
      <c r="N2284" s="1">
        <v>1</v>
      </c>
      <c r="O2284" s="4"/>
    </row>
    <row r="2285" spans="1:15" ht="30" customHeight="1" thickBot="1" x14ac:dyDescent="0.35">
      <c r="A2285" s="8">
        <v>44088.49664351852</v>
      </c>
      <c r="B2285" s="4" t="s">
        <v>9</v>
      </c>
      <c r="C2285" s="4"/>
      <c r="D2285" s="4"/>
      <c r="E2285" s="9">
        <v>200</v>
      </c>
      <c r="F2285" s="4" t="s">
        <v>14</v>
      </c>
      <c r="G2285" s="4"/>
      <c r="H2285" s="4"/>
      <c r="I2285" s="4" t="s">
        <v>14</v>
      </c>
      <c r="J2285" s="4"/>
      <c r="K2285" s="12" t="s">
        <v>2116</v>
      </c>
      <c r="L2285" s="10">
        <v>44085</v>
      </c>
      <c r="M2285" s="4"/>
      <c r="N2285" s="1">
        <v>1</v>
      </c>
      <c r="O2285" s="4"/>
    </row>
    <row r="2286" spans="1:15" ht="30" customHeight="1" thickBot="1" x14ac:dyDescent="0.35">
      <c r="A2286" s="8">
        <v>44088.497106481482</v>
      </c>
      <c r="B2286" s="4" t="s">
        <v>9</v>
      </c>
      <c r="C2286" s="4"/>
      <c r="D2286" s="4"/>
      <c r="E2286" s="9">
        <v>50</v>
      </c>
      <c r="F2286" s="4" t="s">
        <v>10</v>
      </c>
      <c r="G2286" s="4" t="s">
        <v>24</v>
      </c>
      <c r="H2286" s="4"/>
      <c r="I2286" s="4"/>
      <c r="J2286" s="4"/>
      <c r="K2286" s="12" t="s">
        <v>2117</v>
      </c>
      <c r="L2286" s="10">
        <v>44084</v>
      </c>
      <c r="M2286" s="4"/>
      <c r="N2286" s="1">
        <v>1</v>
      </c>
      <c r="O2286" s="4"/>
    </row>
    <row r="2287" spans="1:15" ht="30" customHeight="1" thickBot="1" x14ac:dyDescent="0.35">
      <c r="A2287" s="8">
        <v>44088.516493055555</v>
      </c>
      <c r="B2287" s="4" t="s">
        <v>9</v>
      </c>
      <c r="C2287" s="4"/>
      <c r="D2287" s="4"/>
      <c r="E2287" s="9">
        <v>12</v>
      </c>
      <c r="F2287" s="4" t="s">
        <v>20</v>
      </c>
      <c r="G2287" s="4"/>
      <c r="H2287" s="4" t="s">
        <v>84</v>
      </c>
      <c r="I2287" s="4"/>
      <c r="J2287" s="4"/>
      <c r="K2287" s="9" t="s">
        <v>2118</v>
      </c>
      <c r="L2287" s="10">
        <v>44088</v>
      </c>
      <c r="M2287" s="4"/>
      <c r="N2287" s="1">
        <v>1</v>
      </c>
      <c r="O2287" s="4"/>
    </row>
    <row r="2288" spans="1:15" ht="30" customHeight="1" thickBot="1" x14ac:dyDescent="0.35">
      <c r="A2288" s="8">
        <v>44088.516793981478</v>
      </c>
      <c r="B2288" s="4" t="s">
        <v>9</v>
      </c>
      <c r="C2288" s="4"/>
      <c r="D2288" s="4"/>
      <c r="E2288" s="9">
        <v>9</v>
      </c>
      <c r="F2288" s="4" t="s">
        <v>20</v>
      </c>
      <c r="G2288" s="4"/>
      <c r="H2288" s="4" t="s">
        <v>74</v>
      </c>
      <c r="I2288" s="4"/>
      <c r="J2288" s="4"/>
      <c r="K2288" s="9" t="s">
        <v>2119</v>
      </c>
      <c r="L2288" s="10">
        <v>44088</v>
      </c>
      <c r="M2288" s="4"/>
      <c r="N2288" s="1">
        <v>1</v>
      </c>
      <c r="O2288" s="4"/>
    </row>
    <row r="2289" spans="1:15" ht="30" customHeight="1" thickBot="1" x14ac:dyDescent="0.35">
      <c r="A2289" s="8">
        <v>44088.541898148149</v>
      </c>
      <c r="B2289" s="4" t="s">
        <v>9</v>
      </c>
      <c r="C2289" s="4"/>
      <c r="D2289" s="4"/>
      <c r="E2289" s="9">
        <v>18.850000000000001</v>
      </c>
      <c r="F2289" s="4" t="s">
        <v>14</v>
      </c>
      <c r="G2289" s="4"/>
      <c r="H2289" s="4"/>
      <c r="I2289" s="4" t="s">
        <v>14</v>
      </c>
      <c r="J2289" s="4"/>
      <c r="K2289" s="9" t="s">
        <v>2120</v>
      </c>
      <c r="L2289" s="10">
        <v>44088</v>
      </c>
      <c r="M2289" s="4"/>
      <c r="N2289" s="1">
        <v>1</v>
      </c>
      <c r="O2289" s="4"/>
    </row>
    <row r="2290" spans="1:15" ht="30" customHeight="1" thickBot="1" x14ac:dyDescent="0.35">
      <c r="A2290" s="8">
        <v>44088.54215277778</v>
      </c>
      <c r="B2290" s="4" t="s">
        <v>9</v>
      </c>
      <c r="C2290" s="4"/>
      <c r="D2290" s="4"/>
      <c r="E2290" s="9">
        <v>20</v>
      </c>
      <c r="F2290" s="4" t="s">
        <v>20</v>
      </c>
      <c r="G2290" s="4"/>
      <c r="H2290" s="4" t="s">
        <v>22</v>
      </c>
      <c r="I2290" s="4"/>
      <c r="J2290" s="4"/>
      <c r="K2290" s="9" t="s">
        <v>2121</v>
      </c>
      <c r="L2290" s="10">
        <v>44088</v>
      </c>
      <c r="M2290" s="4"/>
      <c r="N2290" s="1">
        <v>1</v>
      </c>
      <c r="O2290" s="4"/>
    </row>
    <row r="2291" spans="1:15" ht="30" customHeight="1" thickBot="1" x14ac:dyDescent="0.35">
      <c r="A2291" s="8">
        <v>44088.635601851849</v>
      </c>
      <c r="B2291" s="4" t="s">
        <v>9</v>
      </c>
      <c r="C2291" s="4"/>
      <c r="D2291" s="4"/>
      <c r="E2291" s="9">
        <v>223</v>
      </c>
      <c r="F2291" s="4" t="s">
        <v>10</v>
      </c>
      <c r="G2291" s="4" t="s">
        <v>10</v>
      </c>
      <c r="H2291" s="4"/>
      <c r="I2291" s="4"/>
      <c r="J2291" s="4"/>
      <c r="K2291" s="12" t="s">
        <v>2122</v>
      </c>
      <c r="L2291" s="10">
        <v>44083</v>
      </c>
      <c r="M2291" s="4"/>
      <c r="N2291" s="1">
        <v>1</v>
      </c>
      <c r="O2291" s="4"/>
    </row>
    <row r="2292" spans="1:15" ht="30" customHeight="1" thickBot="1" x14ac:dyDescent="0.35">
      <c r="A2292" s="8">
        <v>44088.637025462966</v>
      </c>
      <c r="B2292" s="4" t="s">
        <v>9</v>
      </c>
      <c r="C2292" s="4"/>
      <c r="D2292" s="4"/>
      <c r="E2292" s="9">
        <v>1250</v>
      </c>
      <c r="F2292" s="4" t="s">
        <v>20</v>
      </c>
      <c r="G2292" s="4"/>
      <c r="H2292" s="4" t="s">
        <v>156</v>
      </c>
      <c r="I2292" s="4"/>
      <c r="J2292" s="4"/>
      <c r="K2292" s="12" t="s">
        <v>2123</v>
      </c>
      <c r="L2292" s="10">
        <v>44081</v>
      </c>
      <c r="M2292" s="4"/>
      <c r="N2292" s="1">
        <v>1</v>
      </c>
      <c r="O2292" s="4"/>
    </row>
    <row r="2293" spans="1:15" ht="30" customHeight="1" thickBot="1" x14ac:dyDescent="0.35">
      <c r="A2293" s="8">
        <v>44088.638321759259</v>
      </c>
      <c r="B2293" s="4" t="s">
        <v>9</v>
      </c>
      <c r="C2293" s="4"/>
      <c r="D2293" s="4"/>
      <c r="E2293" s="9">
        <v>150</v>
      </c>
      <c r="F2293" s="4" t="s">
        <v>10</v>
      </c>
      <c r="G2293" s="4" t="s">
        <v>10</v>
      </c>
      <c r="H2293" s="4"/>
      <c r="I2293" s="4"/>
      <c r="J2293" s="4"/>
      <c r="K2293" s="12" t="s">
        <v>2124</v>
      </c>
      <c r="L2293" s="10">
        <v>44080</v>
      </c>
      <c r="M2293" s="4"/>
      <c r="N2293" s="1">
        <v>1</v>
      </c>
      <c r="O2293" s="4"/>
    </row>
    <row r="2294" spans="1:15" ht="30" customHeight="1" thickBot="1" x14ac:dyDescent="0.35">
      <c r="A2294" s="8">
        <v>44089.410555555558</v>
      </c>
      <c r="B2294" s="4" t="s">
        <v>9</v>
      </c>
      <c r="C2294" s="4"/>
      <c r="D2294" s="4"/>
      <c r="E2294" s="9">
        <v>8</v>
      </c>
      <c r="F2294" s="4" t="s">
        <v>20</v>
      </c>
      <c r="G2294" s="4"/>
      <c r="H2294" s="4" t="s">
        <v>74</v>
      </c>
      <c r="I2294" s="4"/>
      <c r="J2294" s="4"/>
      <c r="K2294" s="9" t="s">
        <v>2125</v>
      </c>
      <c r="L2294" s="10">
        <v>44089</v>
      </c>
      <c r="M2294" s="4"/>
      <c r="N2294" s="1">
        <v>1</v>
      </c>
      <c r="O2294" s="4"/>
    </row>
    <row r="2295" spans="1:15" ht="30" customHeight="1" thickBot="1" x14ac:dyDescent="0.35">
      <c r="A2295" s="8">
        <v>44089.411550925928</v>
      </c>
      <c r="B2295" s="4" t="s">
        <v>9</v>
      </c>
      <c r="C2295" s="4"/>
      <c r="D2295" s="4"/>
      <c r="E2295" s="9">
        <v>124.45</v>
      </c>
      <c r="F2295" s="4" t="s">
        <v>14</v>
      </c>
      <c r="G2295" s="4"/>
      <c r="H2295" s="4"/>
      <c r="I2295" s="4" t="s">
        <v>14</v>
      </c>
      <c r="J2295" s="4"/>
      <c r="K2295" s="9" t="s">
        <v>2126</v>
      </c>
      <c r="L2295" s="10">
        <v>44088</v>
      </c>
      <c r="M2295" s="4"/>
      <c r="N2295" s="1">
        <v>1</v>
      </c>
      <c r="O2295" s="4"/>
    </row>
    <row r="2296" spans="1:15" ht="30" customHeight="1" thickBot="1" x14ac:dyDescent="0.35">
      <c r="A2296" s="8">
        <v>44089.444432870368</v>
      </c>
      <c r="B2296" s="4" t="s">
        <v>9</v>
      </c>
      <c r="C2296" s="4"/>
      <c r="D2296" s="4"/>
      <c r="E2296" s="9">
        <v>12</v>
      </c>
      <c r="F2296" s="4" t="s">
        <v>20</v>
      </c>
      <c r="G2296" s="4"/>
      <c r="H2296" s="4" t="s">
        <v>84</v>
      </c>
      <c r="I2296" s="4"/>
      <c r="J2296" s="4"/>
      <c r="K2296" s="9" t="s">
        <v>2127</v>
      </c>
      <c r="L2296" s="10">
        <v>44089</v>
      </c>
      <c r="M2296" s="4"/>
      <c r="N2296" s="1">
        <v>1</v>
      </c>
      <c r="O2296" s="4"/>
    </row>
    <row r="2297" spans="1:15" ht="30" customHeight="1" thickBot="1" x14ac:dyDescent="0.35">
      <c r="A2297" s="8">
        <v>44089.444733796299</v>
      </c>
      <c r="B2297" s="4" t="s">
        <v>9</v>
      </c>
      <c r="C2297" s="4"/>
      <c r="D2297" s="4"/>
      <c r="E2297" s="9">
        <v>100</v>
      </c>
      <c r="F2297" s="4" t="s">
        <v>20</v>
      </c>
      <c r="G2297" s="4"/>
      <c r="H2297" s="4" t="s">
        <v>30</v>
      </c>
      <c r="I2297" s="4"/>
      <c r="J2297" s="4"/>
      <c r="K2297" s="9" t="s">
        <v>2128</v>
      </c>
      <c r="L2297" s="10">
        <v>44088</v>
      </c>
      <c r="M2297" s="4"/>
      <c r="N2297" s="1">
        <v>1</v>
      </c>
      <c r="O2297" s="4"/>
    </row>
    <row r="2298" spans="1:15" ht="30" customHeight="1" thickBot="1" x14ac:dyDescent="0.35">
      <c r="A2298" s="8">
        <v>44089.998425925929</v>
      </c>
      <c r="B2298" s="4" t="s">
        <v>9</v>
      </c>
      <c r="C2298" s="4"/>
      <c r="D2298" s="4"/>
      <c r="E2298" s="9">
        <v>27</v>
      </c>
      <c r="F2298" s="4" t="s">
        <v>20</v>
      </c>
      <c r="G2298" s="4"/>
      <c r="H2298" s="4" t="s">
        <v>30</v>
      </c>
      <c r="I2298" s="4"/>
      <c r="J2298" s="4"/>
      <c r="K2298" s="9" t="s">
        <v>2129</v>
      </c>
      <c r="L2298" s="10">
        <v>44089</v>
      </c>
      <c r="M2298" s="4"/>
      <c r="N2298" s="1">
        <v>1</v>
      </c>
      <c r="O2298" s="4"/>
    </row>
    <row r="2299" spans="1:15" ht="30" customHeight="1" thickBot="1" x14ac:dyDescent="0.35">
      <c r="A2299" s="8">
        <v>44090.706469907411</v>
      </c>
      <c r="B2299" s="4" t="s">
        <v>9</v>
      </c>
      <c r="C2299" s="4"/>
      <c r="D2299" s="4"/>
      <c r="E2299" s="9">
        <v>20</v>
      </c>
      <c r="F2299" s="4" t="s">
        <v>20</v>
      </c>
      <c r="G2299" s="4"/>
      <c r="H2299" s="4" t="s">
        <v>22</v>
      </c>
      <c r="I2299" s="4"/>
      <c r="J2299" s="4"/>
      <c r="K2299" s="4" t="s">
        <v>373</v>
      </c>
      <c r="L2299" s="10">
        <v>44090</v>
      </c>
      <c r="M2299" s="4"/>
      <c r="N2299" s="1">
        <v>119</v>
      </c>
      <c r="O2299" s="4"/>
    </row>
    <row r="2300" spans="1:15" ht="30" customHeight="1" thickBot="1" x14ac:dyDescent="0.35">
      <c r="A2300" s="8">
        <v>44090.709444444445</v>
      </c>
      <c r="B2300" s="4" t="s">
        <v>9</v>
      </c>
      <c r="C2300" s="4"/>
      <c r="D2300" s="4"/>
      <c r="E2300" s="9">
        <v>50</v>
      </c>
      <c r="F2300" s="4" t="s">
        <v>10</v>
      </c>
      <c r="G2300" s="4" t="s">
        <v>24</v>
      </c>
      <c r="H2300" s="4"/>
      <c r="I2300" s="4"/>
      <c r="J2300" s="4"/>
      <c r="K2300" s="4" t="s">
        <v>2130</v>
      </c>
      <c r="L2300" s="10">
        <v>44089</v>
      </c>
      <c r="M2300" s="4"/>
      <c r="N2300" s="1">
        <v>1</v>
      </c>
      <c r="O2300" s="4"/>
    </row>
    <row r="2301" spans="1:15" ht="30" customHeight="1" thickBot="1" x14ac:dyDescent="0.35">
      <c r="A2301" s="8">
        <v>44091.513356481482</v>
      </c>
      <c r="B2301" s="4" t="s">
        <v>9</v>
      </c>
      <c r="C2301" s="4"/>
      <c r="D2301" s="4"/>
      <c r="E2301" s="9">
        <v>6.25</v>
      </c>
      <c r="F2301" s="4" t="s">
        <v>20</v>
      </c>
      <c r="G2301" s="4"/>
      <c r="H2301" s="4" t="s">
        <v>74</v>
      </c>
      <c r="I2301" s="4"/>
      <c r="J2301" s="4"/>
      <c r="K2301" s="9" t="s">
        <v>2131</v>
      </c>
      <c r="L2301" s="10">
        <v>44091</v>
      </c>
      <c r="M2301" s="4"/>
      <c r="N2301" s="1">
        <v>1</v>
      </c>
      <c r="O2301" s="4"/>
    </row>
    <row r="2302" spans="1:15" ht="30" customHeight="1" thickBot="1" x14ac:dyDescent="0.35">
      <c r="A2302" s="8">
        <v>44091.513773148145</v>
      </c>
      <c r="B2302" s="4" t="s">
        <v>9</v>
      </c>
      <c r="C2302" s="4"/>
      <c r="D2302" s="4"/>
      <c r="E2302" s="9">
        <v>30</v>
      </c>
      <c r="F2302" s="4" t="s">
        <v>20</v>
      </c>
      <c r="G2302" s="4"/>
      <c r="H2302" s="4" t="s">
        <v>22</v>
      </c>
      <c r="I2302" s="4"/>
      <c r="J2302" s="4"/>
      <c r="K2302" s="9" t="s">
        <v>2132</v>
      </c>
      <c r="L2302" s="10">
        <v>44091</v>
      </c>
      <c r="M2302" s="4"/>
      <c r="N2302" s="1">
        <v>1</v>
      </c>
      <c r="O2302" s="4"/>
    </row>
    <row r="2303" spans="1:15" ht="30" customHeight="1" thickBot="1" x14ac:dyDescent="0.35">
      <c r="A2303" s="8">
        <v>44091.559374999997</v>
      </c>
      <c r="B2303" s="4" t="s">
        <v>9</v>
      </c>
      <c r="C2303" s="4"/>
      <c r="D2303" s="4"/>
      <c r="E2303" s="9">
        <v>24</v>
      </c>
      <c r="F2303" s="4" t="s">
        <v>20</v>
      </c>
      <c r="G2303" s="4"/>
      <c r="H2303" s="4" t="s">
        <v>45</v>
      </c>
      <c r="I2303" s="4"/>
      <c r="J2303" s="4"/>
      <c r="K2303" s="9" t="s">
        <v>2133</v>
      </c>
      <c r="L2303" s="10">
        <v>44090</v>
      </c>
      <c r="M2303" s="4"/>
      <c r="N2303" s="1">
        <v>1</v>
      </c>
      <c r="O2303" s="4"/>
    </row>
    <row r="2304" spans="1:15" ht="30" customHeight="1" thickBot="1" x14ac:dyDescent="0.35">
      <c r="A2304" s="8">
        <v>44091.559687499997</v>
      </c>
      <c r="B2304" s="4" t="s">
        <v>9</v>
      </c>
      <c r="C2304" s="4"/>
      <c r="D2304" s="4"/>
      <c r="E2304" s="9">
        <v>30</v>
      </c>
      <c r="F2304" s="4" t="s">
        <v>10</v>
      </c>
      <c r="G2304" s="4" t="s">
        <v>24</v>
      </c>
      <c r="H2304" s="4"/>
      <c r="I2304" s="4"/>
      <c r="J2304" s="4"/>
      <c r="K2304" s="9" t="s">
        <v>2134</v>
      </c>
      <c r="L2304" s="10">
        <v>44090</v>
      </c>
      <c r="M2304" s="4"/>
      <c r="N2304" s="1">
        <v>1</v>
      </c>
      <c r="O2304" s="4"/>
    </row>
    <row r="2305" spans="1:15" ht="30" customHeight="1" thickBot="1" x14ac:dyDescent="0.35">
      <c r="A2305" s="8">
        <v>44091.593414351853</v>
      </c>
      <c r="B2305" s="4" t="s">
        <v>9</v>
      </c>
      <c r="C2305" s="4"/>
      <c r="D2305" s="4"/>
      <c r="E2305" s="9">
        <v>1800</v>
      </c>
      <c r="F2305" s="4" t="s">
        <v>14</v>
      </c>
      <c r="G2305" s="4"/>
      <c r="H2305" s="4"/>
      <c r="I2305" s="4" t="s">
        <v>14</v>
      </c>
      <c r="J2305" s="4"/>
      <c r="K2305" s="9" t="s">
        <v>2135</v>
      </c>
      <c r="L2305" s="10">
        <v>44091</v>
      </c>
      <c r="M2305" s="4"/>
      <c r="N2305" s="1">
        <v>1</v>
      </c>
      <c r="O2305" s="4"/>
    </row>
    <row r="2306" spans="1:15" ht="30" customHeight="1" thickBot="1" x14ac:dyDescent="0.35">
      <c r="A2306" s="8">
        <v>44091.594722222224</v>
      </c>
      <c r="B2306" s="4" t="s">
        <v>17</v>
      </c>
      <c r="C2306" s="9">
        <v>5000</v>
      </c>
      <c r="D2306" s="4" t="s">
        <v>55</v>
      </c>
      <c r="E2306" s="4"/>
      <c r="F2306" s="4"/>
      <c r="G2306" s="4"/>
      <c r="H2306" s="4"/>
      <c r="I2306" s="4"/>
      <c r="J2306" s="4"/>
      <c r="K2306" s="4" t="s">
        <v>2136</v>
      </c>
      <c r="L2306" s="10">
        <v>44091</v>
      </c>
      <c r="M2306" s="4"/>
      <c r="N2306" s="1">
        <v>1</v>
      </c>
      <c r="O2306" s="4"/>
    </row>
    <row r="2307" spans="1:15" ht="30" customHeight="1" thickBot="1" x14ac:dyDescent="0.35">
      <c r="A2307" s="8">
        <v>44091.658414351848</v>
      </c>
      <c r="B2307" s="4" t="s">
        <v>9</v>
      </c>
      <c r="C2307" s="4"/>
      <c r="D2307" s="4"/>
      <c r="E2307" s="9">
        <v>8.1999999999999993</v>
      </c>
      <c r="F2307" s="4" t="s">
        <v>20</v>
      </c>
      <c r="G2307" s="4"/>
      <c r="H2307" s="4" t="s">
        <v>74</v>
      </c>
      <c r="I2307" s="4"/>
      <c r="J2307" s="4"/>
      <c r="K2307" s="9" t="s">
        <v>2137</v>
      </c>
      <c r="L2307" s="10">
        <v>44089</v>
      </c>
      <c r="M2307" s="4"/>
      <c r="N2307" s="1">
        <v>1</v>
      </c>
      <c r="O2307" s="4"/>
    </row>
    <row r="2308" spans="1:15" ht="30" customHeight="1" thickBot="1" x14ac:dyDescent="0.35">
      <c r="A2308" s="8">
        <v>44091.709490740737</v>
      </c>
      <c r="B2308" s="4" t="s">
        <v>9</v>
      </c>
      <c r="C2308" s="4"/>
      <c r="D2308" s="4"/>
      <c r="E2308" s="9">
        <v>71</v>
      </c>
      <c r="F2308" s="4" t="s">
        <v>20</v>
      </c>
      <c r="G2308" s="4"/>
      <c r="H2308" s="4" t="s">
        <v>74</v>
      </c>
      <c r="I2308" s="4"/>
      <c r="J2308" s="4"/>
      <c r="K2308" s="9" t="s">
        <v>2138</v>
      </c>
      <c r="L2308" s="10">
        <v>44091</v>
      </c>
      <c r="M2308" s="4"/>
      <c r="N2308" s="1">
        <v>1</v>
      </c>
      <c r="O2308" s="4"/>
    </row>
    <row r="2309" spans="1:15" ht="30" customHeight="1" thickBot="1" x14ac:dyDescent="0.35">
      <c r="A2309" s="8">
        <v>44091.738530092596</v>
      </c>
      <c r="B2309" s="4" t="s">
        <v>9</v>
      </c>
      <c r="C2309" s="4"/>
      <c r="D2309" s="4"/>
      <c r="E2309" s="9">
        <v>700</v>
      </c>
      <c r="F2309" s="4" t="s">
        <v>20</v>
      </c>
      <c r="G2309" s="4"/>
      <c r="H2309" s="4" t="s">
        <v>30</v>
      </c>
      <c r="I2309" s="4"/>
      <c r="J2309" s="4"/>
      <c r="K2309" s="9" t="s">
        <v>2139</v>
      </c>
      <c r="L2309" s="10">
        <v>44090</v>
      </c>
      <c r="M2309" s="4"/>
      <c r="N2309" s="1">
        <v>1</v>
      </c>
      <c r="O2309" s="4"/>
    </row>
    <row r="2310" spans="1:15" ht="30" customHeight="1" thickBot="1" x14ac:dyDescent="0.35">
      <c r="A2310" s="8">
        <v>44091.739733796298</v>
      </c>
      <c r="B2310" s="4" t="s">
        <v>9</v>
      </c>
      <c r="C2310" s="4"/>
      <c r="D2310" s="4"/>
      <c r="E2310" s="9">
        <v>1.1499999999999999</v>
      </c>
      <c r="F2310" s="4" t="s">
        <v>20</v>
      </c>
      <c r="G2310" s="4"/>
      <c r="H2310" s="4" t="s">
        <v>74</v>
      </c>
      <c r="I2310" s="4"/>
      <c r="J2310" s="4"/>
      <c r="K2310" s="9" t="s">
        <v>2140</v>
      </c>
      <c r="L2310" s="10">
        <v>44091</v>
      </c>
      <c r="M2310" s="4"/>
      <c r="N2310" s="1">
        <v>1</v>
      </c>
      <c r="O2310" s="4"/>
    </row>
    <row r="2311" spans="1:15" ht="30" customHeight="1" thickBot="1" x14ac:dyDescent="0.35">
      <c r="A2311" s="8">
        <v>44092.053518518522</v>
      </c>
      <c r="B2311" s="4" t="s">
        <v>9</v>
      </c>
      <c r="C2311" s="4"/>
      <c r="D2311" s="4"/>
      <c r="E2311" s="9">
        <v>4</v>
      </c>
      <c r="F2311" s="4" t="s">
        <v>20</v>
      </c>
      <c r="G2311" s="4"/>
      <c r="H2311" s="4" t="s">
        <v>74</v>
      </c>
      <c r="I2311" s="4"/>
      <c r="J2311" s="4"/>
      <c r="K2311" s="9" t="s">
        <v>2141</v>
      </c>
      <c r="L2311" s="10">
        <v>44090</v>
      </c>
      <c r="M2311" s="4"/>
      <c r="N2311" s="1">
        <v>1</v>
      </c>
      <c r="O2311" s="4"/>
    </row>
    <row r="2312" spans="1:15" ht="30" customHeight="1" thickBot="1" x14ac:dyDescent="0.35">
      <c r="A2312" s="8">
        <v>44092.053854166668</v>
      </c>
      <c r="B2312" s="4" t="s">
        <v>9</v>
      </c>
      <c r="C2312" s="4"/>
      <c r="D2312" s="4"/>
      <c r="E2312" s="9">
        <v>11.9</v>
      </c>
      <c r="F2312" s="4" t="s">
        <v>10</v>
      </c>
      <c r="G2312" s="4" t="s">
        <v>10</v>
      </c>
      <c r="H2312" s="4"/>
      <c r="I2312" s="4"/>
      <c r="J2312" s="4"/>
      <c r="K2312" s="9" t="s">
        <v>2142</v>
      </c>
      <c r="L2312" s="10">
        <v>44090</v>
      </c>
      <c r="M2312" s="4"/>
      <c r="N2312" s="1">
        <v>1</v>
      </c>
      <c r="O2312" s="4"/>
    </row>
    <row r="2313" spans="1:15" ht="30" customHeight="1" thickBot="1" x14ac:dyDescent="0.35">
      <c r="A2313" s="8">
        <v>44092.283159722225</v>
      </c>
      <c r="B2313" s="4" t="s">
        <v>9</v>
      </c>
      <c r="C2313" s="4"/>
      <c r="D2313" s="4"/>
      <c r="E2313" s="9">
        <v>30</v>
      </c>
      <c r="F2313" s="4" t="s">
        <v>20</v>
      </c>
      <c r="G2313" s="4"/>
      <c r="H2313" s="4" t="s">
        <v>22</v>
      </c>
      <c r="I2313" s="4"/>
      <c r="J2313" s="4"/>
      <c r="K2313" s="9" t="s">
        <v>2143</v>
      </c>
      <c r="L2313" s="10">
        <v>44091</v>
      </c>
      <c r="M2313" s="4"/>
      <c r="N2313" s="1">
        <v>1</v>
      </c>
      <c r="O2313" s="4"/>
    </row>
    <row r="2314" spans="1:15" ht="30" customHeight="1" thickBot="1" x14ac:dyDescent="0.35">
      <c r="A2314" s="8">
        <v>44092.547754629632</v>
      </c>
      <c r="B2314" s="4" t="s">
        <v>9</v>
      </c>
      <c r="C2314" s="4"/>
      <c r="D2314" s="4"/>
      <c r="E2314" s="9">
        <v>1179.6300000000001</v>
      </c>
      <c r="F2314" s="4" t="s">
        <v>14</v>
      </c>
      <c r="G2314" s="4"/>
      <c r="H2314" s="4"/>
      <c r="I2314" s="4" t="s">
        <v>77</v>
      </c>
      <c r="J2314" s="4"/>
      <c r="K2314" s="4" t="s">
        <v>2144</v>
      </c>
      <c r="L2314" s="10">
        <v>44090</v>
      </c>
      <c r="M2314" s="4"/>
      <c r="N2314" s="1">
        <v>1</v>
      </c>
      <c r="O2314" s="4"/>
    </row>
    <row r="2315" spans="1:15" ht="30" customHeight="1" thickBot="1" x14ac:dyDescent="0.35">
      <c r="A2315" s="8">
        <v>44092.553020833337</v>
      </c>
      <c r="B2315" s="4" t="s">
        <v>9</v>
      </c>
      <c r="C2315" s="4"/>
      <c r="D2315" s="4"/>
      <c r="E2315" s="9">
        <v>65</v>
      </c>
      <c r="F2315" s="4" t="s">
        <v>14</v>
      </c>
      <c r="G2315" s="4"/>
      <c r="H2315" s="4"/>
      <c r="I2315" s="4" t="s">
        <v>14</v>
      </c>
      <c r="J2315" s="4"/>
      <c r="K2315" s="9" t="s">
        <v>2145</v>
      </c>
      <c r="L2315" s="10">
        <v>44090</v>
      </c>
      <c r="M2315" s="4"/>
      <c r="N2315" s="1">
        <v>1</v>
      </c>
      <c r="O2315" s="4"/>
    </row>
    <row r="2316" spans="1:15" ht="30" customHeight="1" thickBot="1" x14ac:dyDescent="0.35">
      <c r="A2316" s="8">
        <v>44092.553449074076</v>
      </c>
      <c r="B2316" s="4" t="s">
        <v>9</v>
      </c>
      <c r="C2316" s="4"/>
      <c r="D2316" s="4"/>
      <c r="E2316" s="9">
        <v>43</v>
      </c>
      <c r="F2316" s="4" t="s">
        <v>14</v>
      </c>
      <c r="G2316" s="4"/>
      <c r="H2316" s="4"/>
      <c r="I2316" s="4" t="s">
        <v>14</v>
      </c>
      <c r="J2316" s="4"/>
      <c r="K2316" s="4" t="s">
        <v>2146</v>
      </c>
      <c r="L2316" s="10">
        <v>44090</v>
      </c>
      <c r="M2316" s="4"/>
      <c r="N2316" s="1">
        <v>1</v>
      </c>
      <c r="O2316" s="4"/>
    </row>
    <row r="2317" spans="1:15" ht="30" customHeight="1" thickBot="1" x14ac:dyDescent="0.35">
      <c r="A2317" s="8">
        <v>44092.619733796295</v>
      </c>
      <c r="B2317" s="4" t="s">
        <v>9</v>
      </c>
      <c r="C2317" s="4"/>
      <c r="D2317" s="4"/>
      <c r="E2317" s="9">
        <v>120</v>
      </c>
      <c r="F2317" s="4" t="s">
        <v>10</v>
      </c>
      <c r="G2317" s="4" t="s">
        <v>24</v>
      </c>
      <c r="H2317" s="4"/>
      <c r="I2317" s="4"/>
      <c r="J2317" s="4"/>
      <c r="K2317" s="12" t="s">
        <v>2147</v>
      </c>
      <c r="L2317" s="10">
        <v>44092</v>
      </c>
      <c r="M2317" s="4"/>
      <c r="N2317" s="1">
        <v>1</v>
      </c>
      <c r="O2317" s="4"/>
    </row>
    <row r="2318" spans="1:15" ht="30" customHeight="1" thickBot="1" x14ac:dyDescent="0.35">
      <c r="A2318" s="8">
        <v>44092.620706018519</v>
      </c>
      <c r="B2318" s="4" t="s">
        <v>9</v>
      </c>
      <c r="C2318" s="4"/>
      <c r="D2318" s="4"/>
      <c r="E2318" s="9">
        <v>500</v>
      </c>
      <c r="F2318" s="4" t="s">
        <v>10</v>
      </c>
      <c r="G2318" s="4" t="s">
        <v>10</v>
      </c>
      <c r="H2318" s="4"/>
      <c r="I2318" s="4"/>
      <c r="J2318" s="4"/>
      <c r="K2318" s="12" t="s">
        <v>2148</v>
      </c>
      <c r="L2318" s="10">
        <v>44091</v>
      </c>
      <c r="M2318" s="4"/>
      <c r="N2318" s="1">
        <v>1</v>
      </c>
      <c r="O2318" s="4"/>
    </row>
    <row r="2319" spans="1:15" ht="30" customHeight="1" thickBot="1" x14ac:dyDescent="0.35">
      <c r="A2319" s="8">
        <v>44092.633599537039</v>
      </c>
      <c r="B2319" s="4" t="s">
        <v>9</v>
      </c>
      <c r="C2319" s="4"/>
      <c r="D2319" s="4"/>
      <c r="E2319" s="9">
        <v>100</v>
      </c>
      <c r="F2319" s="4" t="s">
        <v>10</v>
      </c>
      <c r="G2319" s="4" t="s">
        <v>10</v>
      </c>
      <c r="H2319" s="4"/>
      <c r="I2319" s="4"/>
      <c r="J2319" s="4"/>
      <c r="K2319" s="12" t="s">
        <v>2149</v>
      </c>
      <c r="L2319" s="10">
        <v>44085</v>
      </c>
      <c r="M2319" s="4"/>
      <c r="N2319" s="1">
        <v>1</v>
      </c>
      <c r="O2319" s="4"/>
    </row>
    <row r="2320" spans="1:15" ht="30" customHeight="1" thickBot="1" x14ac:dyDescent="0.35">
      <c r="A2320" s="8">
        <v>44092.687337962961</v>
      </c>
      <c r="B2320" s="4" t="s">
        <v>9</v>
      </c>
      <c r="C2320" s="4"/>
      <c r="D2320" s="4"/>
      <c r="E2320" s="9">
        <v>150</v>
      </c>
      <c r="F2320" s="4" t="s">
        <v>10</v>
      </c>
      <c r="G2320" s="4" t="s">
        <v>10</v>
      </c>
      <c r="H2320" s="4"/>
      <c r="I2320" s="4"/>
      <c r="J2320" s="4"/>
      <c r="K2320" s="12" t="s">
        <v>2150</v>
      </c>
      <c r="L2320" s="10">
        <v>44092</v>
      </c>
      <c r="M2320" s="4"/>
      <c r="N2320" s="1">
        <v>1</v>
      </c>
      <c r="O2320" s="4"/>
    </row>
    <row r="2321" spans="1:15" ht="30" customHeight="1" thickBot="1" x14ac:dyDescent="0.35">
      <c r="A2321" s="8">
        <v>44092.691562499997</v>
      </c>
      <c r="B2321" s="4" t="s">
        <v>9</v>
      </c>
      <c r="C2321" s="4"/>
      <c r="D2321" s="4"/>
      <c r="E2321" s="9">
        <v>200</v>
      </c>
      <c r="F2321" s="4" t="s">
        <v>14</v>
      </c>
      <c r="G2321" s="4"/>
      <c r="H2321" s="4"/>
      <c r="I2321" s="4" t="s">
        <v>14</v>
      </c>
      <c r="J2321" s="4"/>
      <c r="K2321" s="12" t="s">
        <v>2151</v>
      </c>
      <c r="L2321" s="10">
        <v>44079</v>
      </c>
      <c r="M2321" s="4"/>
      <c r="N2321" s="1">
        <v>1</v>
      </c>
      <c r="O2321" s="4"/>
    </row>
    <row r="2322" spans="1:15" ht="30" customHeight="1" thickBot="1" x14ac:dyDescent="0.35">
      <c r="A2322" s="8">
        <v>44093.770358796297</v>
      </c>
      <c r="B2322" s="4" t="s">
        <v>9</v>
      </c>
      <c r="C2322" s="4"/>
      <c r="D2322" s="4"/>
      <c r="E2322" s="9">
        <v>55</v>
      </c>
      <c r="F2322" s="4" t="s">
        <v>20</v>
      </c>
      <c r="G2322" s="4"/>
      <c r="H2322" s="4" t="s">
        <v>84</v>
      </c>
      <c r="I2322" s="4"/>
      <c r="J2322" s="4"/>
      <c r="K2322" s="9" t="s">
        <v>2152</v>
      </c>
      <c r="L2322" s="10">
        <v>44093</v>
      </c>
      <c r="M2322" s="4"/>
      <c r="N2322" s="1">
        <v>1</v>
      </c>
      <c r="O2322" s="4"/>
    </row>
    <row r="2323" spans="1:15" ht="30" customHeight="1" thickBot="1" x14ac:dyDescent="0.35">
      <c r="A2323" s="8">
        <v>44093.770624999997</v>
      </c>
      <c r="B2323" s="4" t="s">
        <v>9</v>
      </c>
      <c r="C2323" s="4"/>
      <c r="D2323" s="4"/>
      <c r="E2323" s="9">
        <v>36</v>
      </c>
      <c r="F2323" s="4" t="s">
        <v>20</v>
      </c>
      <c r="G2323" s="4"/>
      <c r="H2323" s="4" t="s">
        <v>84</v>
      </c>
      <c r="I2323" s="4"/>
      <c r="J2323" s="4"/>
      <c r="K2323" s="9" t="s">
        <v>2153</v>
      </c>
      <c r="L2323" s="10">
        <v>44093</v>
      </c>
      <c r="M2323" s="4"/>
      <c r="N2323" s="1">
        <v>1</v>
      </c>
      <c r="O2323" s="4"/>
    </row>
    <row r="2324" spans="1:15" ht="30" customHeight="1" thickBot="1" x14ac:dyDescent="0.35">
      <c r="A2324" s="8">
        <v>44093.809317129628</v>
      </c>
      <c r="B2324" s="4" t="s">
        <v>9</v>
      </c>
      <c r="C2324" s="4"/>
      <c r="D2324" s="4"/>
      <c r="E2324" s="9">
        <v>30</v>
      </c>
      <c r="F2324" s="4" t="s">
        <v>20</v>
      </c>
      <c r="G2324" s="4"/>
      <c r="H2324" s="4" t="s">
        <v>22</v>
      </c>
      <c r="I2324" s="4"/>
      <c r="J2324" s="4"/>
      <c r="K2324" s="9" t="s">
        <v>2154</v>
      </c>
      <c r="L2324" s="10">
        <v>44093</v>
      </c>
      <c r="M2324" s="4"/>
      <c r="N2324" s="1">
        <v>1</v>
      </c>
      <c r="O2324" s="4"/>
    </row>
    <row r="2325" spans="1:15" ht="30" customHeight="1" thickBot="1" x14ac:dyDescent="0.35">
      <c r="A2325" s="8">
        <v>44093.809583333335</v>
      </c>
      <c r="B2325" s="4" t="s">
        <v>9</v>
      </c>
      <c r="C2325" s="4"/>
      <c r="D2325" s="4"/>
      <c r="E2325" s="9">
        <v>24</v>
      </c>
      <c r="F2325" s="4" t="s">
        <v>10</v>
      </c>
      <c r="G2325" s="4" t="s">
        <v>10</v>
      </c>
      <c r="H2325" s="4"/>
      <c r="I2325" s="4"/>
      <c r="J2325" s="4"/>
      <c r="K2325" s="9" t="s">
        <v>2155</v>
      </c>
      <c r="L2325" s="10">
        <v>44093</v>
      </c>
      <c r="M2325" s="4"/>
      <c r="N2325" s="1">
        <v>1</v>
      </c>
      <c r="O2325" s="4"/>
    </row>
    <row r="2326" spans="1:15" ht="30" customHeight="1" thickBot="1" x14ac:dyDescent="0.35">
      <c r="A2326" s="8">
        <v>44093.872719907406</v>
      </c>
      <c r="B2326" s="4" t="s">
        <v>9</v>
      </c>
      <c r="C2326" s="4"/>
      <c r="D2326" s="4"/>
      <c r="E2326" s="9">
        <v>31</v>
      </c>
      <c r="F2326" s="4" t="s">
        <v>20</v>
      </c>
      <c r="G2326" s="4"/>
      <c r="H2326" s="4" t="s">
        <v>45</v>
      </c>
      <c r="I2326" s="4"/>
      <c r="J2326" s="4"/>
      <c r="K2326" s="9" t="s">
        <v>2156</v>
      </c>
      <c r="L2326" s="10">
        <v>44093</v>
      </c>
      <c r="M2326" s="4"/>
      <c r="N2326" s="1">
        <v>1</v>
      </c>
      <c r="O2326" s="4"/>
    </row>
    <row r="2327" spans="1:15" ht="30" customHeight="1" thickBot="1" x14ac:dyDescent="0.35">
      <c r="A2327" s="8">
        <v>44093.873229166667</v>
      </c>
      <c r="B2327" s="4" t="s">
        <v>9</v>
      </c>
      <c r="C2327" s="4"/>
      <c r="D2327" s="4"/>
      <c r="E2327" s="9">
        <v>8.9</v>
      </c>
      <c r="F2327" s="4" t="s">
        <v>14</v>
      </c>
      <c r="G2327" s="4"/>
      <c r="H2327" s="4"/>
      <c r="I2327" s="4" t="s">
        <v>14</v>
      </c>
      <c r="J2327" s="4"/>
      <c r="K2327" s="9" t="s">
        <v>2157</v>
      </c>
      <c r="L2327" s="10">
        <v>44093</v>
      </c>
      <c r="M2327" s="4"/>
      <c r="N2327" s="1">
        <v>1</v>
      </c>
      <c r="O2327" s="4"/>
    </row>
    <row r="2328" spans="1:15" ht="30" customHeight="1" thickBot="1" x14ac:dyDescent="0.35">
      <c r="A2328" s="8">
        <v>44093.964826388888</v>
      </c>
      <c r="B2328" s="4" t="s">
        <v>9</v>
      </c>
      <c r="C2328" s="4"/>
      <c r="D2328" s="4"/>
      <c r="E2328" s="9">
        <v>43</v>
      </c>
      <c r="F2328" s="4" t="s">
        <v>14</v>
      </c>
      <c r="G2328" s="4"/>
      <c r="H2328" s="4"/>
      <c r="I2328" s="4" t="s">
        <v>14</v>
      </c>
      <c r="J2328" s="4"/>
      <c r="K2328" s="9" t="s">
        <v>2158</v>
      </c>
      <c r="L2328" s="10">
        <v>44092</v>
      </c>
      <c r="M2328" s="4"/>
      <c r="N2328" s="1">
        <v>1</v>
      </c>
      <c r="O2328" s="4"/>
    </row>
    <row r="2329" spans="1:15" ht="30" customHeight="1" thickBot="1" x14ac:dyDescent="0.35">
      <c r="A2329" s="8">
        <v>44093.965208333335</v>
      </c>
      <c r="B2329" s="4" t="s">
        <v>9</v>
      </c>
      <c r="C2329" s="4"/>
      <c r="D2329" s="4"/>
      <c r="E2329" s="9">
        <v>100</v>
      </c>
      <c r="F2329" s="4" t="s">
        <v>14</v>
      </c>
      <c r="G2329" s="4"/>
      <c r="H2329" s="4"/>
      <c r="I2329" s="4" t="s">
        <v>482</v>
      </c>
      <c r="J2329" s="4"/>
      <c r="K2329" s="9" t="s">
        <v>2159</v>
      </c>
      <c r="L2329" s="10">
        <v>44092</v>
      </c>
      <c r="M2329" s="4"/>
      <c r="N2329" s="1">
        <v>1</v>
      </c>
      <c r="O2329" s="4"/>
    </row>
    <row r="2330" spans="1:15" ht="30" customHeight="1" thickBot="1" x14ac:dyDescent="0.35">
      <c r="A2330" s="8">
        <v>44094.005173611113</v>
      </c>
      <c r="B2330" s="4" t="s">
        <v>9</v>
      </c>
      <c r="C2330" s="4"/>
      <c r="D2330" s="4"/>
      <c r="E2330" s="9">
        <v>73</v>
      </c>
      <c r="F2330" s="4" t="s">
        <v>114</v>
      </c>
      <c r="G2330" s="4"/>
      <c r="H2330" s="4"/>
      <c r="I2330" s="4"/>
      <c r="J2330" s="4" t="s">
        <v>30</v>
      </c>
      <c r="K2330" s="9" t="s">
        <v>2160</v>
      </c>
      <c r="L2330" s="10">
        <v>44092</v>
      </c>
      <c r="M2330" s="4"/>
      <c r="N2330" s="1">
        <v>1</v>
      </c>
      <c r="O2330" s="4"/>
    </row>
    <row r="2331" spans="1:15" ht="30" customHeight="1" thickBot="1" x14ac:dyDescent="0.35">
      <c r="A2331" s="8">
        <v>44094.005590277775</v>
      </c>
      <c r="B2331" s="4" t="s">
        <v>9</v>
      </c>
      <c r="C2331" s="4"/>
      <c r="D2331" s="4"/>
      <c r="E2331" s="9">
        <v>30</v>
      </c>
      <c r="F2331" s="4" t="s">
        <v>14</v>
      </c>
      <c r="G2331" s="4"/>
      <c r="H2331" s="4"/>
      <c r="I2331" s="4" t="s">
        <v>14</v>
      </c>
      <c r="J2331" s="4"/>
      <c r="K2331" s="9" t="s">
        <v>2161</v>
      </c>
      <c r="L2331" s="10">
        <v>44092</v>
      </c>
      <c r="M2331" s="4"/>
      <c r="N2331" s="1">
        <v>1</v>
      </c>
      <c r="O2331" s="4"/>
    </row>
    <row r="2332" spans="1:15" ht="30" customHeight="1" thickBot="1" x14ac:dyDescent="0.35">
      <c r="A2332" s="8">
        <v>44094.250543981485</v>
      </c>
      <c r="B2332" s="4" t="s">
        <v>9</v>
      </c>
      <c r="C2332" s="4"/>
      <c r="D2332" s="4"/>
      <c r="E2332" s="9">
        <v>54</v>
      </c>
      <c r="F2332" s="4" t="s">
        <v>14</v>
      </c>
      <c r="G2332" s="4"/>
      <c r="H2332" s="4"/>
      <c r="I2332" s="4" t="s">
        <v>482</v>
      </c>
      <c r="J2332" s="4"/>
      <c r="K2332" s="9" t="s">
        <v>2162</v>
      </c>
      <c r="L2332" s="10">
        <v>44092</v>
      </c>
      <c r="M2332" s="4"/>
      <c r="N2332" s="1">
        <v>1</v>
      </c>
      <c r="O2332" s="4"/>
    </row>
    <row r="2333" spans="1:15" ht="30" customHeight="1" thickBot="1" x14ac:dyDescent="0.35">
      <c r="A2333" s="8">
        <v>44094.251296296294</v>
      </c>
      <c r="B2333" s="4" t="s">
        <v>9</v>
      </c>
      <c r="C2333" s="4"/>
      <c r="D2333" s="4"/>
      <c r="E2333" s="9">
        <v>127.2</v>
      </c>
      <c r="F2333" s="4" t="s">
        <v>10</v>
      </c>
      <c r="G2333" s="4" t="s">
        <v>10</v>
      </c>
      <c r="H2333" s="4"/>
      <c r="I2333" s="4"/>
      <c r="J2333" s="4"/>
      <c r="K2333" s="9" t="s">
        <v>2163</v>
      </c>
      <c r="L2333" s="10">
        <v>44091</v>
      </c>
      <c r="M2333" s="4"/>
      <c r="N2333" s="1">
        <v>1</v>
      </c>
      <c r="O2333" s="4"/>
    </row>
    <row r="2334" spans="1:15" ht="30" customHeight="1" thickBot="1" x14ac:dyDescent="0.35">
      <c r="A2334" s="8">
        <v>44094.41883101852</v>
      </c>
      <c r="B2334" s="4" t="s">
        <v>9</v>
      </c>
      <c r="C2334" s="4"/>
      <c r="D2334" s="4"/>
      <c r="E2334" s="9">
        <v>150</v>
      </c>
      <c r="F2334" s="4" t="s">
        <v>10</v>
      </c>
      <c r="G2334" s="4" t="s">
        <v>10</v>
      </c>
      <c r="H2334" s="4"/>
      <c r="I2334" s="4"/>
      <c r="J2334" s="4"/>
      <c r="K2334" s="12" t="s">
        <v>2164</v>
      </c>
      <c r="L2334" s="10">
        <v>44093</v>
      </c>
      <c r="M2334" s="4"/>
      <c r="N2334" s="1">
        <v>1</v>
      </c>
      <c r="O2334" s="4"/>
    </row>
    <row r="2335" spans="1:15" ht="30" customHeight="1" thickBot="1" x14ac:dyDescent="0.35">
      <c r="A2335" s="8">
        <v>44094.419236111113</v>
      </c>
      <c r="B2335" s="4" t="s">
        <v>9</v>
      </c>
      <c r="C2335" s="4"/>
      <c r="D2335" s="4"/>
      <c r="E2335" s="9">
        <v>50</v>
      </c>
      <c r="F2335" s="4" t="s">
        <v>10</v>
      </c>
      <c r="G2335" s="4" t="s">
        <v>10</v>
      </c>
      <c r="H2335" s="4"/>
      <c r="I2335" s="4"/>
      <c r="J2335" s="4"/>
      <c r="K2335" s="12" t="s">
        <v>2165</v>
      </c>
      <c r="L2335" s="10">
        <v>44093</v>
      </c>
      <c r="M2335" s="4"/>
      <c r="N2335" s="1">
        <v>1</v>
      </c>
      <c r="O2335" s="4"/>
    </row>
    <row r="2336" spans="1:15" ht="30" customHeight="1" thickBot="1" x14ac:dyDescent="0.35">
      <c r="A2336" s="8">
        <v>44094.584548611114</v>
      </c>
      <c r="B2336" s="4" t="s">
        <v>9</v>
      </c>
      <c r="C2336" s="4"/>
      <c r="D2336" s="4"/>
      <c r="E2336" s="9">
        <v>14.18</v>
      </c>
      <c r="F2336" s="4" t="s">
        <v>14</v>
      </c>
      <c r="G2336" s="4"/>
      <c r="H2336" s="4"/>
      <c r="I2336" s="4" t="s">
        <v>14</v>
      </c>
      <c r="J2336" s="4"/>
      <c r="K2336" s="9" t="s">
        <v>2166</v>
      </c>
      <c r="L2336" s="10">
        <v>44094</v>
      </c>
      <c r="M2336" s="4"/>
      <c r="N2336" s="1">
        <v>1</v>
      </c>
      <c r="O2336" s="4"/>
    </row>
    <row r="2337" spans="1:15" ht="30" customHeight="1" thickBot="1" x14ac:dyDescent="0.35">
      <c r="A2337" s="8">
        <v>44095.411203703705</v>
      </c>
      <c r="B2337" s="4" t="s">
        <v>9</v>
      </c>
      <c r="C2337" s="4"/>
      <c r="D2337" s="4"/>
      <c r="E2337" s="9">
        <v>7.5</v>
      </c>
      <c r="F2337" s="4" t="s">
        <v>20</v>
      </c>
      <c r="G2337" s="4"/>
      <c r="H2337" s="4" t="s">
        <v>74</v>
      </c>
      <c r="I2337" s="4"/>
      <c r="J2337" s="4"/>
      <c r="K2337" s="9" t="s">
        <v>2167</v>
      </c>
      <c r="L2337" s="10">
        <v>44095</v>
      </c>
      <c r="M2337" s="4"/>
      <c r="N2337" s="1">
        <v>1</v>
      </c>
      <c r="O2337" s="4"/>
    </row>
    <row r="2338" spans="1:15" ht="30" customHeight="1" thickBot="1" x14ac:dyDescent="0.35">
      <c r="A2338" s="8">
        <v>44095.411990740744</v>
      </c>
      <c r="B2338" s="4" t="s">
        <v>9</v>
      </c>
      <c r="C2338" s="4"/>
      <c r="D2338" s="4"/>
      <c r="E2338" s="9">
        <v>30</v>
      </c>
      <c r="F2338" s="4" t="s">
        <v>14</v>
      </c>
      <c r="G2338" s="4"/>
      <c r="H2338" s="4"/>
      <c r="I2338" s="4" t="s">
        <v>14</v>
      </c>
      <c r="J2338" s="4"/>
      <c r="K2338" s="9" t="s">
        <v>2168</v>
      </c>
      <c r="L2338" s="10">
        <v>44094</v>
      </c>
      <c r="M2338" s="4"/>
      <c r="N2338" s="1">
        <v>1</v>
      </c>
      <c r="O2338" s="4"/>
    </row>
    <row r="2339" spans="1:15" ht="30" customHeight="1" thickBot="1" x14ac:dyDescent="0.35">
      <c r="A2339" s="8">
        <v>44095.433206018519</v>
      </c>
      <c r="B2339" s="4" t="s">
        <v>9</v>
      </c>
      <c r="C2339" s="4"/>
      <c r="D2339" s="4"/>
      <c r="E2339" s="9">
        <v>9.15</v>
      </c>
      <c r="F2339" s="4" t="s">
        <v>14</v>
      </c>
      <c r="G2339" s="4"/>
      <c r="H2339" s="4"/>
      <c r="I2339" s="4" t="s">
        <v>14</v>
      </c>
      <c r="J2339" s="4"/>
      <c r="K2339" s="9" t="s">
        <v>2169</v>
      </c>
      <c r="L2339" s="10">
        <v>44094</v>
      </c>
      <c r="M2339" s="4"/>
      <c r="N2339" s="1">
        <v>1</v>
      </c>
      <c r="O2339" s="4"/>
    </row>
    <row r="2340" spans="1:15" ht="30" customHeight="1" thickBot="1" x14ac:dyDescent="0.35">
      <c r="A2340" s="8">
        <v>44095.487847222219</v>
      </c>
      <c r="B2340" s="4" t="s">
        <v>9</v>
      </c>
      <c r="C2340" s="4"/>
      <c r="D2340" s="4"/>
      <c r="E2340" s="9">
        <v>738.2</v>
      </c>
      <c r="F2340" s="4" t="s">
        <v>60</v>
      </c>
      <c r="G2340" s="4"/>
      <c r="H2340" s="4"/>
      <c r="I2340" s="4"/>
      <c r="J2340" s="4"/>
      <c r="K2340" s="12" t="s">
        <v>2170</v>
      </c>
      <c r="L2340" s="10">
        <v>44094</v>
      </c>
      <c r="M2340" s="4"/>
      <c r="N2340" s="1">
        <v>1</v>
      </c>
      <c r="O2340" s="4"/>
    </row>
    <row r="2341" spans="1:15" ht="30" customHeight="1" thickBot="1" x14ac:dyDescent="0.35">
      <c r="A2341" s="8">
        <v>44095.488483796296</v>
      </c>
      <c r="B2341" s="4" t="s">
        <v>9</v>
      </c>
      <c r="C2341" s="4"/>
      <c r="D2341" s="4"/>
      <c r="E2341" s="9">
        <v>150</v>
      </c>
      <c r="F2341" s="4" t="s">
        <v>10</v>
      </c>
      <c r="G2341" s="4" t="s">
        <v>10</v>
      </c>
      <c r="H2341" s="4"/>
      <c r="I2341" s="4"/>
      <c r="J2341" s="4"/>
      <c r="K2341" s="12" t="s">
        <v>2171</v>
      </c>
      <c r="L2341" s="10">
        <v>44094</v>
      </c>
      <c r="M2341" s="4"/>
      <c r="N2341" s="1">
        <v>1</v>
      </c>
      <c r="O2341" s="4"/>
    </row>
    <row r="2342" spans="1:15" ht="30" customHeight="1" thickBot="1" x14ac:dyDescent="0.35">
      <c r="A2342" s="8">
        <v>44095.521481481483</v>
      </c>
      <c r="B2342" s="4" t="s">
        <v>9</v>
      </c>
      <c r="C2342" s="4"/>
      <c r="D2342" s="4"/>
      <c r="E2342" s="9">
        <v>50</v>
      </c>
      <c r="F2342" s="4" t="s">
        <v>10</v>
      </c>
      <c r="G2342" s="4" t="s">
        <v>10</v>
      </c>
      <c r="H2342" s="4"/>
      <c r="I2342" s="4"/>
      <c r="J2342" s="4"/>
      <c r="K2342" s="12" t="s">
        <v>2172</v>
      </c>
      <c r="L2342" s="10">
        <v>44094</v>
      </c>
      <c r="M2342" s="4"/>
      <c r="N2342" s="1">
        <v>1</v>
      </c>
      <c r="O2342" s="4"/>
    </row>
    <row r="2343" spans="1:15" ht="30" customHeight="1" thickBot="1" x14ac:dyDescent="0.35">
      <c r="A2343" s="8">
        <v>44095.522789351853</v>
      </c>
      <c r="B2343" s="4" t="s">
        <v>9</v>
      </c>
      <c r="C2343" s="4"/>
      <c r="D2343" s="4"/>
      <c r="E2343" s="9">
        <v>100</v>
      </c>
      <c r="F2343" s="4" t="s">
        <v>14</v>
      </c>
      <c r="G2343" s="4"/>
      <c r="H2343" s="4"/>
      <c r="I2343" s="4" t="s">
        <v>14</v>
      </c>
      <c r="J2343" s="4"/>
      <c r="K2343" s="12" t="s">
        <v>2173</v>
      </c>
      <c r="L2343" s="10">
        <v>44094</v>
      </c>
      <c r="M2343" s="4"/>
      <c r="N2343" s="1">
        <v>1</v>
      </c>
      <c r="O2343" s="4"/>
    </row>
    <row r="2344" spans="1:15" ht="30" customHeight="1" thickBot="1" x14ac:dyDescent="0.35">
      <c r="A2344" s="8">
        <v>44095.523182870369</v>
      </c>
      <c r="B2344" s="4" t="s">
        <v>9</v>
      </c>
      <c r="C2344" s="4"/>
      <c r="D2344" s="4"/>
      <c r="E2344" s="9">
        <v>50</v>
      </c>
      <c r="F2344" s="4" t="s">
        <v>14</v>
      </c>
      <c r="G2344" s="4"/>
      <c r="H2344" s="4"/>
      <c r="I2344" s="4" t="s">
        <v>14</v>
      </c>
      <c r="J2344" s="4"/>
      <c r="K2344" s="12" t="s">
        <v>2174</v>
      </c>
      <c r="L2344" s="10">
        <v>44094</v>
      </c>
      <c r="M2344" s="4"/>
      <c r="N2344" s="1">
        <v>1</v>
      </c>
      <c r="O2344" s="4"/>
    </row>
    <row r="2345" spans="1:15" ht="30" customHeight="1" thickBot="1" x14ac:dyDescent="0.35">
      <c r="A2345" s="8">
        <v>44095.747361111113</v>
      </c>
      <c r="B2345" s="4" t="s">
        <v>9</v>
      </c>
      <c r="C2345" s="4"/>
      <c r="D2345" s="4"/>
      <c r="E2345" s="9">
        <v>74.25</v>
      </c>
      <c r="F2345" s="4" t="s">
        <v>10</v>
      </c>
      <c r="G2345" s="4" t="s">
        <v>10</v>
      </c>
      <c r="H2345" s="4"/>
      <c r="I2345" s="4"/>
      <c r="J2345" s="4"/>
      <c r="K2345" s="9" t="s">
        <v>2175</v>
      </c>
      <c r="L2345" s="10">
        <v>44095</v>
      </c>
      <c r="M2345" s="4"/>
      <c r="N2345" s="1">
        <v>1</v>
      </c>
      <c r="O2345" s="4"/>
    </row>
    <row r="2346" spans="1:15" ht="30" customHeight="1" thickBot="1" x14ac:dyDescent="0.35">
      <c r="A2346" s="8">
        <v>44095.747650462959</v>
      </c>
      <c r="B2346" s="4" t="s">
        <v>9</v>
      </c>
      <c r="C2346" s="4"/>
      <c r="D2346" s="4"/>
      <c r="E2346" s="9">
        <v>68</v>
      </c>
      <c r="F2346" s="4" t="s">
        <v>14</v>
      </c>
      <c r="G2346" s="4"/>
      <c r="H2346" s="4"/>
      <c r="I2346" s="4" t="s">
        <v>14</v>
      </c>
      <c r="J2346" s="4"/>
      <c r="K2346" s="9" t="s">
        <v>2176</v>
      </c>
      <c r="L2346" s="10">
        <v>44095</v>
      </c>
      <c r="M2346" s="4"/>
      <c r="N2346" s="1">
        <v>1</v>
      </c>
      <c r="O2346" s="4"/>
    </row>
    <row r="2347" spans="1:15" ht="30" customHeight="1" thickBot="1" x14ac:dyDescent="0.35">
      <c r="A2347" s="8">
        <v>44095.831562500003</v>
      </c>
      <c r="B2347" s="4" t="s">
        <v>9</v>
      </c>
      <c r="C2347" s="4"/>
      <c r="D2347" s="4"/>
      <c r="E2347" s="9">
        <v>20</v>
      </c>
      <c r="F2347" s="4" t="s">
        <v>20</v>
      </c>
      <c r="G2347" s="4"/>
      <c r="H2347" s="4" t="s">
        <v>22</v>
      </c>
      <c r="I2347" s="4"/>
      <c r="J2347" s="4"/>
      <c r="K2347" s="9" t="s">
        <v>2177</v>
      </c>
      <c r="L2347" s="10">
        <v>44095</v>
      </c>
      <c r="M2347" s="4"/>
      <c r="N2347" s="1">
        <v>1</v>
      </c>
      <c r="O2347" s="4"/>
    </row>
    <row r="2348" spans="1:15" ht="30" customHeight="1" thickBot="1" x14ac:dyDescent="0.35">
      <c r="A2348" s="8">
        <v>44095.892754629633</v>
      </c>
      <c r="B2348" s="4" t="s">
        <v>9</v>
      </c>
      <c r="C2348" s="4"/>
      <c r="D2348" s="4"/>
      <c r="E2348" s="9">
        <v>50</v>
      </c>
      <c r="F2348" s="4" t="s">
        <v>10</v>
      </c>
      <c r="G2348" s="4" t="s">
        <v>24</v>
      </c>
      <c r="H2348" s="4"/>
      <c r="I2348" s="4"/>
      <c r="J2348" s="4"/>
      <c r="K2348" s="12" t="s">
        <v>2178</v>
      </c>
      <c r="L2348" s="10">
        <v>44078</v>
      </c>
      <c r="M2348" s="4"/>
      <c r="N2348" s="1">
        <v>1</v>
      </c>
      <c r="O2348" s="4"/>
    </row>
    <row r="2349" spans="1:15" ht="30" customHeight="1" thickBot="1" x14ac:dyDescent="0.35">
      <c r="A2349" s="8">
        <v>44095.893541666665</v>
      </c>
      <c r="B2349" s="4" t="s">
        <v>9</v>
      </c>
      <c r="C2349" s="4"/>
      <c r="D2349" s="4"/>
      <c r="E2349" s="9">
        <v>500</v>
      </c>
      <c r="F2349" s="4" t="s">
        <v>14</v>
      </c>
      <c r="G2349" s="4"/>
      <c r="H2349" s="4"/>
      <c r="I2349" s="4" t="s">
        <v>14</v>
      </c>
      <c r="J2349" s="4"/>
      <c r="K2349" s="12" t="s">
        <v>2179</v>
      </c>
      <c r="L2349" s="10">
        <v>44078</v>
      </c>
      <c r="M2349" s="4"/>
      <c r="N2349" s="1">
        <v>1</v>
      </c>
      <c r="O2349" s="4"/>
    </row>
    <row r="2350" spans="1:15" ht="30" customHeight="1" thickBot="1" x14ac:dyDescent="0.35">
      <c r="A2350" s="8">
        <v>44095.917812500003</v>
      </c>
      <c r="B2350" s="4" t="s">
        <v>9</v>
      </c>
      <c r="C2350" s="4"/>
      <c r="D2350" s="4"/>
      <c r="E2350" s="9">
        <v>200</v>
      </c>
      <c r="F2350" s="4" t="s">
        <v>14</v>
      </c>
      <c r="G2350" s="4"/>
      <c r="H2350" s="4"/>
      <c r="I2350" s="4" t="s">
        <v>14</v>
      </c>
      <c r="J2350" s="4"/>
      <c r="K2350" s="12" t="s">
        <v>2180</v>
      </c>
      <c r="L2350" s="10">
        <v>44077</v>
      </c>
      <c r="M2350" s="4"/>
      <c r="N2350" s="1">
        <v>1</v>
      </c>
      <c r="O2350" s="4"/>
    </row>
    <row r="2351" spans="1:15" ht="30" customHeight="1" thickBot="1" x14ac:dyDescent="0.35">
      <c r="A2351" s="8">
        <v>44095.918287037035</v>
      </c>
      <c r="B2351" s="4" t="s">
        <v>9</v>
      </c>
      <c r="C2351" s="4"/>
      <c r="D2351" s="4"/>
      <c r="E2351" s="9">
        <v>130</v>
      </c>
      <c r="F2351" s="4" t="s">
        <v>10</v>
      </c>
      <c r="G2351" s="4" t="s">
        <v>10</v>
      </c>
      <c r="H2351" s="4"/>
      <c r="I2351" s="4"/>
      <c r="J2351" s="4"/>
      <c r="K2351" s="12" t="s">
        <v>2181</v>
      </c>
      <c r="L2351" s="10">
        <v>44076</v>
      </c>
      <c r="M2351" s="4"/>
      <c r="N2351" s="1">
        <v>1</v>
      </c>
      <c r="O2351" s="4"/>
    </row>
    <row r="2352" spans="1:15" ht="30" customHeight="1" thickBot="1" x14ac:dyDescent="0.35">
      <c r="A2352" s="8">
        <v>44095.91914351852</v>
      </c>
      <c r="B2352" s="4" t="s">
        <v>9</v>
      </c>
      <c r="C2352" s="4"/>
      <c r="D2352" s="4"/>
      <c r="E2352" s="9">
        <v>40</v>
      </c>
      <c r="F2352" s="4" t="s">
        <v>10</v>
      </c>
      <c r="G2352" s="4" t="s">
        <v>24</v>
      </c>
      <c r="H2352" s="4"/>
      <c r="I2352" s="4"/>
      <c r="J2352" s="4"/>
      <c r="K2352" s="12" t="s">
        <v>2182</v>
      </c>
      <c r="L2352" s="10">
        <v>44076</v>
      </c>
      <c r="M2352" s="4"/>
      <c r="N2352" s="1">
        <v>1</v>
      </c>
      <c r="O2352" s="4"/>
    </row>
    <row r="2353" spans="1:15" ht="30" customHeight="1" thickBot="1" x14ac:dyDescent="0.35">
      <c r="A2353" s="8">
        <v>44095.919791666667</v>
      </c>
      <c r="B2353" s="4" t="s">
        <v>9</v>
      </c>
      <c r="C2353" s="4"/>
      <c r="D2353" s="4"/>
      <c r="E2353" s="9">
        <v>200</v>
      </c>
      <c r="F2353" s="4" t="s">
        <v>10</v>
      </c>
      <c r="G2353" s="4" t="s">
        <v>10</v>
      </c>
      <c r="H2353" s="4"/>
      <c r="I2353" s="4"/>
      <c r="J2353" s="4"/>
      <c r="K2353" s="12" t="s">
        <v>2183</v>
      </c>
      <c r="L2353" s="10">
        <v>44075</v>
      </c>
      <c r="M2353" s="4"/>
      <c r="N2353" s="1">
        <v>1</v>
      </c>
      <c r="O2353" s="4"/>
    </row>
    <row r="2354" spans="1:15" ht="30" customHeight="1" thickBot="1" x14ac:dyDescent="0.35">
      <c r="A2354" s="8">
        <v>44096.895543981482</v>
      </c>
      <c r="B2354" s="4" t="s">
        <v>9</v>
      </c>
      <c r="C2354" s="4"/>
      <c r="D2354" s="4"/>
      <c r="E2354" s="9">
        <v>87</v>
      </c>
      <c r="F2354" s="4" t="s">
        <v>14</v>
      </c>
      <c r="G2354" s="4"/>
      <c r="H2354" s="4"/>
      <c r="I2354" s="4" t="s">
        <v>14</v>
      </c>
      <c r="J2354" s="4"/>
      <c r="K2354" s="9" t="s">
        <v>2184</v>
      </c>
      <c r="L2354" s="10">
        <v>44096</v>
      </c>
      <c r="M2354" s="4"/>
      <c r="N2354" s="1">
        <v>1</v>
      </c>
      <c r="O2354" s="4"/>
    </row>
    <row r="2355" spans="1:15" ht="30" customHeight="1" thickBot="1" x14ac:dyDescent="0.35">
      <c r="A2355" s="8">
        <v>44096.896238425928</v>
      </c>
      <c r="B2355" s="4" t="s">
        <v>9</v>
      </c>
      <c r="C2355" s="4"/>
      <c r="D2355" s="4"/>
      <c r="E2355" s="9">
        <v>15</v>
      </c>
      <c r="F2355" s="4" t="s">
        <v>20</v>
      </c>
      <c r="G2355" s="4"/>
      <c r="H2355" s="4" t="s">
        <v>22</v>
      </c>
      <c r="I2355" s="4"/>
      <c r="J2355" s="4"/>
      <c r="K2355" s="9" t="s">
        <v>2185</v>
      </c>
      <c r="L2355" s="10">
        <v>44095</v>
      </c>
      <c r="M2355" s="4"/>
      <c r="N2355" s="1">
        <v>1</v>
      </c>
      <c r="O2355" s="4"/>
    </row>
    <row r="2356" spans="1:15" ht="30" customHeight="1" thickBot="1" x14ac:dyDescent="0.35">
      <c r="A2356" s="8">
        <v>44097.730902777781</v>
      </c>
      <c r="B2356" s="4" t="s">
        <v>9</v>
      </c>
      <c r="C2356" s="4"/>
      <c r="D2356" s="4"/>
      <c r="E2356" s="9">
        <v>67</v>
      </c>
      <c r="F2356" s="4" t="s">
        <v>14</v>
      </c>
      <c r="G2356" s="4"/>
      <c r="H2356" s="4"/>
      <c r="I2356" s="4" t="s">
        <v>14</v>
      </c>
      <c r="J2356" s="4"/>
      <c r="K2356" s="9" t="s">
        <v>2186</v>
      </c>
      <c r="L2356" s="10">
        <v>44097</v>
      </c>
      <c r="M2356" s="4"/>
      <c r="N2356" s="1">
        <v>1</v>
      </c>
      <c r="O2356" s="4"/>
    </row>
    <row r="2357" spans="1:15" ht="30" customHeight="1" thickBot="1" x14ac:dyDescent="0.35">
      <c r="A2357" s="8">
        <v>44097.731423611112</v>
      </c>
      <c r="B2357" s="4" t="s">
        <v>9</v>
      </c>
      <c r="C2357" s="4"/>
      <c r="D2357" s="4"/>
      <c r="E2357" s="9">
        <v>21</v>
      </c>
      <c r="F2357" s="4" t="s">
        <v>20</v>
      </c>
      <c r="G2357" s="4"/>
      <c r="H2357" s="4" t="s">
        <v>30</v>
      </c>
      <c r="I2357" s="4"/>
      <c r="J2357" s="4"/>
      <c r="K2357" s="9" t="s">
        <v>2187</v>
      </c>
      <c r="L2357" s="10">
        <v>44097</v>
      </c>
      <c r="M2357" s="4"/>
      <c r="N2357" s="1">
        <v>1</v>
      </c>
      <c r="O2357" s="4"/>
    </row>
    <row r="2358" spans="1:15" ht="30" customHeight="1" thickBot="1" x14ac:dyDescent="0.35">
      <c r="A2358" s="8">
        <v>44097.757523148146</v>
      </c>
      <c r="B2358" s="4" t="s">
        <v>9</v>
      </c>
      <c r="C2358" s="4"/>
      <c r="D2358" s="4"/>
      <c r="E2358" s="9">
        <v>20</v>
      </c>
      <c r="F2358" s="4" t="s">
        <v>20</v>
      </c>
      <c r="G2358" s="4"/>
      <c r="H2358" s="4" t="s">
        <v>22</v>
      </c>
      <c r="I2358" s="4"/>
      <c r="J2358" s="4"/>
      <c r="K2358" s="9" t="s">
        <v>2188</v>
      </c>
      <c r="L2358" s="10">
        <v>44096</v>
      </c>
      <c r="M2358" s="4"/>
      <c r="N2358" s="1">
        <v>1</v>
      </c>
      <c r="O2358" s="4"/>
    </row>
    <row r="2359" spans="1:15" ht="30" customHeight="1" thickBot="1" x14ac:dyDescent="0.35">
      <c r="A2359" s="8">
        <v>44097.7578587963</v>
      </c>
      <c r="B2359" s="4" t="s">
        <v>9</v>
      </c>
      <c r="C2359" s="4"/>
      <c r="D2359" s="4"/>
      <c r="E2359" s="9">
        <v>20.47</v>
      </c>
      <c r="F2359" s="4" t="s">
        <v>14</v>
      </c>
      <c r="G2359" s="4"/>
      <c r="H2359" s="4"/>
      <c r="I2359" s="4" t="s">
        <v>14</v>
      </c>
      <c r="J2359" s="4"/>
      <c r="K2359" s="9" t="s">
        <v>2189</v>
      </c>
      <c r="L2359" s="10">
        <v>44096</v>
      </c>
      <c r="M2359" s="4"/>
      <c r="N2359" s="1">
        <v>1</v>
      </c>
      <c r="O2359" s="4"/>
    </row>
    <row r="2360" spans="1:15" ht="30" customHeight="1" thickBot="1" x14ac:dyDescent="0.35">
      <c r="A2360" s="8">
        <v>44097.824201388888</v>
      </c>
      <c r="B2360" s="4" t="s">
        <v>9</v>
      </c>
      <c r="C2360" s="4"/>
      <c r="D2360" s="4"/>
      <c r="E2360" s="9">
        <v>66.37</v>
      </c>
      <c r="F2360" s="4" t="s">
        <v>10</v>
      </c>
      <c r="G2360" s="4" t="s">
        <v>10</v>
      </c>
      <c r="H2360" s="4"/>
      <c r="I2360" s="4"/>
      <c r="J2360" s="4"/>
      <c r="K2360" s="9" t="s">
        <v>2190</v>
      </c>
      <c r="L2360" s="10">
        <v>44097</v>
      </c>
      <c r="M2360" s="4"/>
      <c r="N2360" s="1">
        <v>1</v>
      </c>
      <c r="O2360" s="4"/>
    </row>
    <row r="2361" spans="1:15" ht="30" customHeight="1" thickBot="1" x14ac:dyDescent="0.35">
      <c r="A2361" s="8">
        <v>44097.824537037035</v>
      </c>
      <c r="B2361" s="4" t="s">
        <v>9</v>
      </c>
      <c r="C2361" s="4"/>
      <c r="D2361" s="4"/>
      <c r="E2361" s="9">
        <v>38</v>
      </c>
      <c r="F2361" s="4" t="s">
        <v>20</v>
      </c>
      <c r="G2361" s="4"/>
      <c r="H2361" s="4" t="s">
        <v>45</v>
      </c>
      <c r="I2361" s="4"/>
      <c r="J2361" s="4"/>
      <c r="K2361" s="9" t="s">
        <v>2191</v>
      </c>
      <c r="L2361" s="10">
        <v>44096</v>
      </c>
      <c r="M2361" s="4"/>
      <c r="N2361" s="1">
        <v>1</v>
      </c>
      <c r="O2361" s="4"/>
    </row>
    <row r="2362" spans="1:15" ht="30" customHeight="1" thickBot="1" x14ac:dyDescent="0.35">
      <c r="A2362" s="8">
        <v>44097.875752314816</v>
      </c>
      <c r="B2362" s="4" t="s">
        <v>9</v>
      </c>
      <c r="C2362" s="4"/>
      <c r="D2362" s="4"/>
      <c r="E2362" s="9">
        <v>15</v>
      </c>
      <c r="F2362" s="4" t="s">
        <v>20</v>
      </c>
      <c r="G2362" s="4"/>
      <c r="H2362" s="4" t="s">
        <v>22</v>
      </c>
      <c r="I2362" s="4"/>
      <c r="J2362" s="4"/>
      <c r="K2362" s="9" t="s">
        <v>2192</v>
      </c>
      <c r="L2362" s="10">
        <v>44097</v>
      </c>
      <c r="M2362" s="4"/>
      <c r="N2362" s="1">
        <v>1</v>
      </c>
      <c r="O2362" s="4"/>
    </row>
    <row r="2363" spans="1:15" ht="30" customHeight="1" thickBot="1" x14ac:dyDescent="0.35">
      <c r="A2363" s="8">
        <v>44097.876076388886</v>
      </c>
      <c r="B2363" s="4" t="s">
        <v>9</v>
      </c>
      <c r="C2363" s="4"/>
      <c r="D2363" s="4"/>
      <c r="E2363" s="9">
        <v>273</v>
      </c>
      <c r="F2363" s="4" t="s">
        <v>14</v>
      </c>
      <c r="G2363" s="4"/>
      <c r="H2363" s="4"/>
      <c r="I2363" s="4" t="s">
        <v>14</v>
      </c>
      <c r="J2363" s="4"/>
      <c r="K2363" s="9" t="s">
        <v>2193</v>
      </c>
      <c r="L2363" s="10">
        <v>44096</v>
      </c>
      <c r="M2363" s="4"/>
      <c r="N2363" s="1">
        <v>1</v>
      </c>
      <c r="O2363" s="4"/>
    </row>
    <row r="2364" spans="1:15" ht="30" customHeight="1" thickBot="1" x14ac:dyDescent="0.35">
      <c r="A2364" s="8">
        <v>44097.95821759259</v>
      </c>
      <c r="B2364" s="4" t="s">
        <v>9</v>
      </c>
      <c r="C2364" s="4"/>
      <c r="D2364" s="4"/>
      <c r="E2364" s="9">
        <v>90</v>
      </c>
      <c r="F2364" s="4" t="s">
        <v>10</v>
      </c>
      <c r="G2364" s="4" t="s">
        <v>10</v>
      </c>
      <c r="H2364" s="4"/>
      <c r="I2364" s="4"/>
      <c r="J2364" s="4"/>
      <c r="K2364" s="12" t="s">
        <v>2194</v>
      </c>
      <c r="L2364" s="10">
        <v>44096</v>
      </c>
      <c r="M2364" s="4"/>
      <c r="N2364" s="1">
        <v>1</v>
      </c>
      <c r="O2364" s="4"/>
    </row>
    <row r="2365" spans="1:15" ht="30" customHeight="1" thickBot="1" x14ac:dyDescent="0.35">
      <c r="A2365" s="8">
        <v>44097.958854166667</v>
      </c>
      <c r="B2365" s="4" t="s">
        <v>9</v>
      </c>
      <c r="C2365" s="4"/>
      <c r="D2365" s="4"/>
      <c r="E2365" s="9">
        <v>200</v>
      </c>
      <c r="F2365" s="4" t="s">
        <v>10</v>
      </c>
      <c r="G2365" s="4" t="s">
        <v>10</v>
      </c>
      <c r="H2365" s="4"/>
      <c r="I2365" s="4"/>
      <c r="J2365" s="4"/>
      <c r="K2365" s="12" t="s">
        <v>2195</v>
      </c>
      <c r="L2365" s="10">
        <v>44097</v>
      </c>
      <c r="M2365" s="4"/>
      <c r="N2365" s="1">
        <v>1</v>
      </c>
      <c r="O2365" s="4"/>
    </row>
    <row r="2366" spans="1:15" ht="30" customHeight="1" thickBot="1" x14ac:dyDescent="0.35">
      <c r="A2366" s="8">
        <v>44097.959317129629</v>
      </c>
      <c r="B2366" s="4" t="s">
        <v>17</v>
      </c>
      <c r="C2366" s="9">
        <v>200</v>
      </c>
      <c r="D2366" s="4" t="s">
        <v>2113</v>
      </c>
      <c r="E2366" s="4"/>
      <c r="F2366" s="4"/>
      <c r="G2366" s="4"/>
      <c r="H2366" s="4"/>
      <c r="I2366" s="4"/>
      <c r="J2366" s="4"/>
      <c r="K2366" s="12" t="s">
        <v>2196</v>
      </c>
      <c r="L2366" s="10">
        <v>44097</v>
      </c>
      <c r="M2366" s="4"/>
      <c r="N2366" s="1">
        <v>1</v>
      </c>
      <c r="O2366" s="4"/>
    </row>
    <row r="2367" spans="1:15" ht="30" customHeight="1" thickBot="1" x14ac:dyDescent="0.35">
      <c r="A2367" s="8">
        <v>44097.96130787037</v>
      </c>
      <c r="B2367" s="4" t="s">
        <v>9</v>
      </c>
      <c r="C2367" s="4"/>
      <c r="D2367" s="4"/>
      <c r="E2367" s="9">
        <v>150</v>
      </c>
      <c r="F2367" s="4" t="s">
        <v>10</v>
      </c>
      <c r="G2367" s="4" t="s">
        <v>10</v>
      </c>
      <c r="H2367" s="4"/>
      <c r="I2367" s="4"/>
      <c r="J2367" s="4"/>
      <c r="K2367" s="12" t="s">
        <v>2197</v>
      </c>
      <c r="L2367" s="10">
        <v>44095</v>
      </c>
      <c r="M2367" s="4"/>
      <c r="N2367" s="1">
        <v>1</v>
      </c>
      <c r="O2367" s="4"/>
    </row>
    <row r="2368" spans="1:15" ht="30" customHeight="1" thickBot="1" x14ac:dyDescent="0.35">
      <c r="A2368" s="8">
        <v>44098.008506944447</v>
      </c>
      <c r="B2368" s="4" t="s">
        <v>9</v>
      </c>
      <c r="C2368" s="4"/>
      <c r="D2368" s="4"/>
      <c r="E2368" s="9">
        <v>100</v>
      </c>
      <c r="F2368" s="4" t="s">
        <v>10</v>
      </c>
      <c r="G2368" s="4" t="s">
        <v>57</v>
      </c>
      <c r="H2368" s="4"/>
      <c r="I2368" s="4"/>
      <c r="J2368" s="4"/>
      <c r="K2368" s="12" t="s">
        <v>2198</v>
      </c>
      <c r="L2368" s="10">
        <v>44097</v>
      </c>
      <c r="M2368" s="4"/>
      <c r="N2368" s="1">
        <v>1</v>
      </c>
      <c r="O2368" s="4"/>
    </row>
    <row r="2369" spans="1:15" ht="30" customHeight="1" thickBot="1" x14ac:dyDescent="0.35">
      <c r="A2369" s="8">
        <v>44098.037604166668</v>
      </c>
      <c r="B2369" s="4" t="s">
        <v>9</v>
      </c>
      <c r="C2369" s="4"/>
      <c r="D2369" s="4"/>
      <c r="E2369" s="9">
        <v>12</v>
      </c>
      <c r="F2369" s="4" t="s">
        <v>20</v>
      </c>
      <c r="G2369" s="4"/>
      <c r="H2369" s="4" t="s">
        <v>84</v>
      </c>
      <c r="I2369" s="4"/>
      <c r="J2369" s="4"/>
      <c r="K2369" s="9" t="s">
        <v>2199</v>
      </c>
      <c r="L2369" s="10">
        <v>44090</v>
      </c>
      <c r="M2369" s="4"/>
      <c r="N2369" s="1">
        <v>1</v>
      </c>
      <c r="O2369" s="4"/>
    </row>
    <row r="2370" spans="1:15" ht="30" customHeight="1" thickBot="1" x14ac:dyDescent="0.35">
      <c r="A2370" s="8">
        <v>44098.058599537035</v>
      </c>
      <c r="B2370" s="4" t="s">
        <v>9</v>
      </c>
      <c r="C2370" s="4"/>
      <c r="D2370" s="4"/>
      <c r="E2370" s="9">
        <v>36</v>
      </c>
      <c r="F2370" s="4" t="s">
        <v>14</v>
      </c>
      <c r="G2370" s="4"/>
      <c r="H2370" s="4"/>
      <c r="I2370" s="4" t="s">
        <v>14</v>
      </c>
      <c r="J2370" s="4"/>
      <c r="K2370" s="9" t="s">
        <v>2200</v>
      </c>
      <c r="L2370" s="10">
        <v>44097</v>
      </c>
      <c r="M2370" s="4"/>
      <c r="N2370" s="1">
        <v>1</v>
      </c>
      <c r="O2370" s="4"/>
    </row>
    <row r="2371" spans="1:15" ht="30" customHeight="1" thickBot="1" x14ac:dyDescent="0.35">
      <c r="A2371" s="8">
        <v>44098.058877314812</v>
      </c>
      <c r="B2371" s="4" t="s">
        <v>9</v>
      </c>
      <c r="C2371" s="4"/>
      <c r="D2371" s="4"/>
      <c r="E2371" s="9">
        <v>45</v>
      </c>
      <c r="F2371" s="4" t="s">
        <v>14</v>
      </c>
      <c r="G2371" s="4"/>
      <c r="H2371" s="4"/>
      <c r="I2371" s="4" t="s">
        <v>14</v>
      </c>
      <c r="J2371" s="4"/>
      <c r="K2371" s="9" t="s">
        <v>2201</v>
      </c>
      <c r="L2371" s="10">
        <v>44097</v>
      </c>
      <c r="M2371" s="4"/>
      <c r="N2371" s="1">
        <v>1</v>
      </c>
      <c r="O2371" s="4"/>
    </row>
    <row r="2372" spans="1:15" ht="30" customHeight="1" thickBot="1" x14ac:dyDescent="0.35">
      <c r="A2372" s="8">
        <v>44098.24113425926</v>
      </c>
      <c r="B2372" s="4" t="s">
        <v>9</v>
      </c>
      <c r="C2372" s="4"/>
      <c r="D2372" s="4"/>
      <c r="E2372" s="9">
        <v>50</v>
      </c>
      <c r="F2372" s="4" t="s">
        <v>10</v>
      </c>
      <c r="G2372" s="4" t="s">
        <v>24</v>
      </c>
      <c r="H2372" s="4"/>
      <c r="I2372" s="4"/>
      <c r="J2372" s="4"/>
      <c r="K2372" s="12" t="s">
        <v>2202</v>
      </c>
      <c r="L2372" s="10">
        <v>44074</v>
      </c>
      <c r="M2372" s="4"/>
      <c r="N2372" s="1">
        <v>1</v>
      </c>
      <c r="O2372" s="4"/>
    </row>
    <row r="2373" spans="1:15" ht="30" customHeight="1" thickBot="1" x14ac:dyDescent="0.35">
      <c r="A2373" s="8">
        <v>44098.242476851854</v>
      </c>
      <c r="B2373" s="4" t="s">
        <v>9</v>
      </c>
      <c r="C2373" s="4"/>
      <c r="D2373" s="4"/>
      <c r="E2373" s="9">
        <v>450</v>
      </c>
      <c r="F2373" s="4" t="s">
        <v>114</v>
      </c>
      <c r="G2373" s="4"/>
      <c r="H2373" s="4"/>
      <c r="I2373" s="4"/>
      <c r="J2373" s="4" t="s">
        <v>30</v>
      </c>
      <c r="K2373" s="9" t="s">
        <v>2203</v>
      </c>
      <c r="L2373" s="10">
        <v>44073</v>
      </c>
      <c r="M2373" s="4"/>
      <c r="N2373" s="1">
        <v>1</v>
      </c>
      <c r="O2373" s="4"/>
    </row>
    <row r="2374" spans="1:15" ht="30" customHeight="1" thickBot="1" x14ac:dyDescent="0.35">
      <c r="A2374" s="8">
        <v>44098.252708333333</v>
      </c>
      <c r="B2374" s="4" t="s">
        <v>9</v>
      </c>
      <c r="C2374" s="4"/>
      <c r="D2374" s="4"/>
      <c r="E2374" s="9">
        <v>150</v>
      </c>
      <c r="F2374" s="4" t="s">
        <v>14</v>
      </c>
      <c r="G2374" s="4"/>
      <c r="H2374" s="4"/>
      <c r="I2374" s="4" t="s">
        <v>14</v>
      </c>
      <c r="J2374" s="4"/>
      <c r="K2374" s="12" t="s">
        <v>2204</v>
      </c>
      <c r="L2374" s="10">
        <v>44072</v>
      </c>
      <c r="M2374" s="4"/>
      <c r="N2374" s="1">
        <v>1</v>
      </c>
      <c r="O2374" s="4"/>
    </row>
    <row r="2375" spans="1:15" ht="30" customHeight="1" thickBot="1" x14ac:dyDescent="0.35">
      <c r="A2375" s="8">
        <v>44098.253275462965</v>
      </c>
      <c r="B2375" s="4" t="s">
        <v>9</v>
      </c>
      <c r="C2375" s="4"/>
      <c r="D2375" s="4"/>
      <c r="E2375" s="9">
        <v>100</v>
      </c>
      <c r="F2375" s="4" t="s">
        <v>10</v>
      </c>
      <c r="G2375" s="4" t="s">
        <v>10</v>
      </c>
      <c r="H2375" s="4"/>
      <c r="I2375" s="4"/>
      <c r="J2375" s="4"/>
      <c r="K2375" s="12" t="s">
        <v>2205</v>
      </c>
      <c r="L2375" s="10">
        <v>44072</v>
      </c>
      <c r="M2375" s="4"/>
      <c r="N2375" s="1">
        <v>1</v>
      </c>
      <c r="O2375" s="4"/>
    </row>
    <row r="2376" spans="1:15" ht="30" customHeight="1" thickBot="1" x14ac:dyDescent="0.35">
      <c r="A2376" s="8">
        <v>44098.457511574074</v>
      </c>
      <c r="B2376" s="4" t="s">
        <v>9</v>
      </c>
      <c r="C2376" s="4"/>
      <c r="D2376" s="4"/>
      <c r="E2376" s="9">
        <v>100</v>
      </c>
      <c r="F2376" s="4" t="s">
        <v>10</v>
      </c>
      <c r="G2376" s="4" t="s">
        <v>10</v>
      </c>
      <c r="H2376" s="4"/>
      <c r="I2376" s="4"/>
      <c r="J2376" s="4"/>
      <c r="K2376" s="12" t="s">
        <v>2206</v>
      </c>
      <c r="L2376" s="10">
        <v>44072</v>
      </c>
      <c r="M2376" s="4"/>
      <c r="N2376" s="1">
        <v>1</v>
      </c>
      <c r="O2376" s="4"/>
    </row>
    <row r="2377" spans="1:15" ht="30" customHeight="1" thickBot="1" x14ac:dyDescent="0.35">
      <c r="A2377" s="8">
        <v>44098.457974537036</v>
      </c>
      <c r="B2377" s="4" t="s">
        <v>9</v>
      </c>
      <c r="C2377" s="4"/>
      <c r="D2377" s="4"/>
      <c r="E2377" s="9">
        <v>150</v>
      </c>
      <c r="F2377" s="4" t="s">
        <v>10</v>
      </c>
      <c r="G2377" s="4" t="s">
        <v>24</v>
      </c>
      <c r="H2377" s="4"/>
      <c r="I2377" s="4"/>
      <c r="J2377" s="4"/>
      <c r="K2377" s="12" t="s">
        <v>2207</v>
      </c>
      <c r="L2377" s="10">
        <v>44072</v>
      </c>
      <c r="M2377" s="4"/>
      <c r="N2377" s="1">
        <v>1</v>
      </c>
      <c r="O2377" s="4"/>
    </row>
    <row r="2378" spans="1:15" ht="30" customHeight="1" thickBot="1" x14ac:dyDescent="0.35">
      <c r="A2378" s="8">
        <v>44098.458854166667</v>
      </c>
      <c r="B2378" s="4" t="s">
        <v>9</v>
      </c>
      <c r="C2378" s="4"/>
      <c r="D2378" s="4"/>
      <c r="E2378" s="9">
        <v>40</v>
      </c>
      <c r="F2378" s="4" t="s">
        <v>10</v>
      </c>
      <c r="G2378" s="4" t="s">
        <v>24</v>
      </c>
      <c r="H2378" s="4"/>
      <c r="I2378" s="4"/>
      <c r="J2378" s="4"/>
      <c r="K2378" s="12" t="s">
        <v>2208</v>
      </c>
      <c r="L2378" s="10">
        <v>44072</v>
      </c>
      <c r="M2378" s="4"/>
      <c r="N2378" s="1">
        <v>1</v>
      </c>
      <c r="O2378" s="4"/>
    </row>
    <row r="2379" spans="1:15" ht="30" customHeight="1" thickBot="1" x14ac:dyDescent="0.35">
      <c r="A2379" s="8">
        <v>44098.711689814816</v>
      </c>
      <c r="B2379" s="4" t="s">
        <v>9</v>
      </c>
      <c r="C2379" s="4"/>
      <c r="D2379" s="4"/>
      <c r="E2379" s="9">
        <v>77.3</v>
      </c>
      <c r="F2379" s="4" t="s">
        <v>10</v>
      </c>
      <c r="G2379" s="4" t="s">
        <v>10</v>
      </c>
      <c r="H2379" s="4"/>
      <c r="I2379" s="4"/>
      <c r="J2379" s="4"/>
      <c r="K2379" s="9" t="s">
        <v>2209</v>
      </c>
      <c r="L2379" s="10">
        <v>44098</v>
      </c>
      <c r="M2379" s="4"/>
      <c r="N2379" s="1">
        <v>1</v>
      </c>
      <c r="O2379" s="4"/>
    </row>
    <row r="2380" spans="1:15" ht="30" customHeight="1" thickBot="1" x14ac:dyDescent="0.35">
      <c r="A2380" s="8">
        <v>44099.539710648147</v>
      </c>
      <c r="B2380" s="4" t="s">
        <v>9</v>
      </c>
      <c r="C2380" s="4"/>
      <c r="D2380" s="4"/>
      <c r="E2380" s="9">
        <v>50</v>
      </c>
      <c r="F2380" s="4" t="s">
        <v>10</v>
      </c>
      <c r="G2380" s="4" t="s">
        <v>24</v>
      </c>
      <c r="H2380" s="4"/>
      <c r="I2380" s="4"/>
      <c r="J2380" s="4"/>
      <c r="K2380" s="12" t="s">
        <v>2210</v>
      </c>
      <c r="L2380" s="10">
        <v>44098</v>
      </c>
      <c r="M2380" s="4"/>
      <c r="N2380" s="1">
        <v>1</v>
      </c>
      <c r="O2380" s="4"/>
    </row>
    <row r="2381" spans="1:15" ht="30" customHeight="1" thickBot="1" x14ac:dyDescent="0.35">
      <c r="A2381" s="8">
        <v>44099.54760416667</v>
      </c>
      <c r="B2381" s="4" t="s">
        <v>9</v>
      </c>
      <c r="C2381" s="4"/>
      <c r="D2381" s="4"/>
      <c r="E2381" s="9">
        <v>75</v>
      </c>
      <c r="F2381" s="4" t="s">
        <v>10</v>
      </c>
      <c r="G2381" s="4" t="s">
        <v>10</v>
      </c>
      <c r="H2381" s="4"/>
      <c r="I2381" s="4"/>
      <c r="J2381" s="4"/>
      <c r="K2381" s="12" t="s">
        <v>2211</v>
      </c>
      <c r="L2381" s="10">
        <v>44070</v>
      </c>
      <c r="M2381" s="4"/>
      <c r="N2381" s="1">
        <v>1</v>
      </c>
      <c r="O2381" s="4"/>
    </row>
    <row r="2382" spans="1:15" ht="30" customHeight="1" thickBot="1" x14ac:dyDescent="0.35">
      <c r="A2382" s="8">
        <v>44099.548622685186</v>
      </c>
      <c r="B2382" s="4" t="s">
        <v>9</v>
      </c>
      <c r="C2382" s="4"/>
      <c r="D2382" s="4"/>
      <c r="E2382" s="9">
        <v>300</v>
      </c>
      <c r="F2382" s="4" t="s">
        <v>20</v>
      </c>
      <c r="G2382" s="4"/>
      <c r="H2382" s="4" t="s">
        <v>156</v>
      </c>
      <c r="I2382" s="4"/>
      <c r="J2382" s="4"/>
      <c r="K2382" s="12" t="s">
        <v>2212</v>
      </c>
      <c r="L2382" s="10">
        <v>44069</v>
      </c>
      <c r="M2382" s="4"/>
      <c r="N2382" s="1">
        <v>1</v>
      </c>
      <c r="O2382" s="4"/>
    </row>
    <row r="2383" spans="1:15" ht="30" customHeight="1" thickBot="1" x14ac:dyDescent="0.35">
      <c r="A2383" s="8">
        <v>44099.54923611111</v>
      </c>
      <c r="B2383" s="4" t="s">
        <v>9</v>
      </c>
      <c r="C2383" s="4"/>
      <c r="D2383" s="4"/>
      <c r="E2383" s="9">
        <v>50</v>
      </c>
      <c r="F2383" s="4" t="s">
        <v>10</v>
      </c>
      <c r="G2383" s="4" t="s">
        <v>24</v>
      </c>
      <c r="H2383" s="4"/>
      <c r="I2383" s="4"/>
      <c r="J2383" s="4"/>
      <c r="K2383" s="12" t="s">
        <v>2213</v>
      </c>
      <c r="L2383" s="10">
        <v>44069</v>
      </c>
      <c r="M2383" s="4"/>
      <c r="N2383" s="1">
        <v>1</v>
      </c>
      <c r="O2383" s="4"/>
    </row>
    <row r="2384" spans="1:15" ht="30" customHeight="1" thickBot="1" x14ac:dyDescent="0.35">
      <c r="A2384" s="8">
        <v>44099.551435185182</v>
      </c>
      <c r="B2384" s="4" t="s">
        <v>9</v>
      </c>
      <c r="C2384" s="4"/>
      <c r="D2384" s="4"/>
      <c r="E2384" s="9">
        <v>50</v>
      </c>
      <c r="F2384" s="4" t="s">
        <v>10</v>
      </c>
      <c r="G2384" s="4" t="s">
        <v>10</v>
      </c>
      <c r="H2384" s="4"/>
      <c r="I2384" s="4"/>
      <c r="J2384" s="4"/>
      <c r="K2384" s="12" t="s">
        <v>2214</v>
      </c>
      <c r="L2384" s="10">
        <v>44069</v>
      </c>
      <c r="M2384" s="4"/>
      <c r="N2384" s="1">
        <v>1</v>
      </c>
      <c r="O2384" s="4"/>
    </row>
    <row r="2385" spans="1:15" ht="30" customHeight="1" thickBot="1" x14ac:dyDescent="0.35">
      <c r="A2385" s="8">
        <v>44099.784328703703</v>
      </c>
      <c r="B2385" s="4" t="s">
        <v>9</v>
      </c>
      <c r="C2385" s="4"/>
      <c r="D2385" s="4"/>
      <c r="E2385" s="9">
        <v>96</v>
      </c>
      <c r="F2385" s="4" t="s">
        <v>20</v>
      </c>
      <c r="G2385" s="4"/>
      <c r="H2385" s="4" t="s">
        <v>30</v>
      </c>
      <c r="I2385" s="4"/>
      <c r="J2385" s="4"/>
      <c r="K2385" s="9" t="s">
        <v>2215</v>
      </c>
      <c r="L2385" s="10">
        <v>44099</v>
      </c>
      <c r="M2385" s="4"/>
      <c r="N2385" s="1">
        <v>1</v>
      </c>
      <c r="O2385" s="4"/>
    </row>
    <row r="2386" spans="1:15" ht="30" customHeight="1" thickBot="1" x14ac:dyDescent="0.35">
      <c r="A2386" s="8">
        <v>44099.784768518519</v>
      </c>
      <c r="B2386" s="4" t="s">
        <v>9</v>
      </c>
      <c r="C2386" s="4"/>
      <c r="D2386" s="4"/>
      <c r="E2386" s="9">
        <v>115</v>
      </c>
      <c r="F2386" s="4" t="s">
        <v>20</v>
      </c>
      <c r="G2386" s="4"/>
      <c r="H2386" s="4" t="s">
        <v>30</v>
      </c>
      <c r="I2386" s="4"/>
      <c r="J2386" s="4"/>
      <c r="K2386" s="9" t="s">
        <v>2216</v>
      </c>
      <c r="L2386" s="10">
        <v>44099</v>
      </c>
      <c r="M2386" s="4"/>
      <c r="N2386" s="1">
        <v>1</v>
      </c>
      <c r="O2386" s="4"/>
    </row>
    <row r="2387" spans="1:15" ht="30" customHeight="1" thickBot="1" x14ac:dyDescent="0.35">
      <c r="A2387" s="8">
        <v>44099.906828703701</v>
      </c>
      <c r="B2387" s="4" t="s">
        <v>9</v>
      </c>
      <c r="C2387" s="4"/>
      <c r="D2387" s="4"/>
      <c r="E2387" s="9">
        <v>64.010000000000005</v>
      </c>
      <c r="F2387" s="4" t="s">
        <v>14</v>
      </c>
      <c r="G2387" s="4"/>
      <c r="H2387" s="4"/>
      <c r="I2387" s="4" t="s">
        <v>14</v>
      </c>
      <c r="J2387" s="4"/>
      <c r="K2387" s="9" t="s">
        <v>2217</v>
      </c>
      <c r="L2387" s="10">
        <v>44098</v>
      </c>
      <c r="M2387" s="4"/>
      <c r="N2387" s="1">
        <v>1</v>
      </c>
      <c r="O2387" s="4"/>
    </row>
    <row r="2388" spans="1:15" ht="30" customHeight="1" thickBot="1" x14ac:dyDescent="0.35">
      <c r="A2388" s="8">
        <v>44099.907592592594</v>
      </c>
      <c r="B2388" s="4" t="s">
        <v>9</v>
      </c>
      <c r="C2388" s="4"/>
      <c r="D2388" s="4"/>
      <c r="E2388" s="9">
        <v>2.2999999999999998</v>
      </c>
      <c r="F2388" s="4" t="s">
        <v>14</v>
      </c>
      <c r="G2388" s="4"/>
      <c r="H2388" s="4"/>
      <c r="I2388" s="4" t="s">
        <v>14</v>
      </c>
      <c r="J2388" s="4"/>
      <c r="K2388" s="9" t="s">
        <v>2218</v>
      </c>
      <c r="L2388" s="10">
        <v>44098</v>
      </c>
      <c r="M2388" s="4"/>
      <c r="N2388" s="1">
        <v>1</v>
      </c>
      <c r="O2388" s="4"/>
    </row>
    <row r="2389" spans="1:15" ht="30" customHeight="1" thickBot="1" x14ac:dyDescent="0.35">
      <c r="A2389" s="8">
        <v>44099.983252314814</v>
      </c>
      <c r="B2389" s="4" t="s">
        <v>9</v>
      </c>
      <c r="C2389" s="4"/>
      <c r="D2389" s="4"/>
      <c r="E2389" s="9">
        <v>94</v>
      </c>
      <c r="F2389" s="4" t="s">
        <v>14</v>
      </c>
      <c r="G2389" s="4"/>
      <c r="H2389" s="4"/>
      <c r="I2389" s="4" t="s">
        <v>14</v>
      </c>
      <c r="J2389" s="4"/>
      <c r="K2389" s="9" t="s">
        <v>2219</v>
      </c>
      <c r="L2389" s="10">
        <v>44098</v>
      </c>
      <c r="M2389" s="4"/>
      <c r="N2389" s="1">
        <v>1</v>
      </c>
      <c r="O2389" s="4"/>
    </row>
    <row r="2390" spans="1:15" ht="30" customHeight="1" thickBot="1" x14ac:dyDescent="0.35">
      <c r="A2390" s="8">
        <v>44100.41302083333</v>
      </c>
      <c r="B2390" s="4" t="s">
        <v>9</v>
      </c>
      <c r="C2390" s="4"/>
      <c r="D2390" s="4"/>
      <c r="E2390" s="9">
        <v>43</v>
      </c>
      <c r="F2390" s="4" t="s">
        <v>10</v>
      </c>
      <c r="G2390" s="4" t="s">
        <v>24</v>
      </c>
      <c r="H2390" s="4"/>
      <c r="I2390" s="4"/>
      <c r="J2390" s="4"/>
      <c r="K2390" s="9" t="s">
        <v>2220</v>
      </c>
      <c r="L2390" s="10">
        <v>44100</v>
      </c>
      <c r="M2390" s="4"/>
      <c r="N2390" s="1">
        <v>1</v>
      </c>
      <c r="O2390" s="4"/>
    </row>
    <row r="2391" spans="1:15" ht="30" customHeight="1" thickBot="1" x14ac:dyDescent="0.35">
      <c r="A2391" s="8">
        <v>44100.449537037035</v>
      </c>
      <c r="B2391" s="4" t="s">
        <v>9</v>
      </c>
      <c r="C2391" s="4"/>
      <c r="D2391" s="4"/>
      <c r="E2391" s="9">
        <v>150</v>
      </c>
      <c r="F2391" s="4" t="s">
        <v>14</v>
      </c>
      <c r="G2391" s="4"/>
      <c r="H2391" s="4"/>
      <c r="I2391" s="4" t="s">
        <v>14</v>
      </c>
      <c r="J2391" s="4"/>
      <c r="K2391" s="12" t="s">
        <v>2221</v>
      </c>
      <c r="L2391" s="10">
        <v>44099</v>
      </c>
      <c r="M2391" s="4"/>
      <c r="N2391" s="1">
        <v>1</v>
      </c>
      <c r="O2391" s="4"/>
    </row>
    <row r="2392" spans="1:15" ht="30" customHeight="1" thickBot="1" x14ac:dyDescent="0.35">
      <c r="A2392" s="8">
        <v>44100.450104166666</v>
      </c>
      <c r="B2392" s="4" t="s">
        <v>9</v>
      </c>
      <c r="C2392" s="4"/>
      <c r="D2392" s="4"/>
      <c r="E2392" s="9">
        <v>50</v>
      </c>
      <c r="F2392" s="4" t="s">
        <v>10</v>
      </c>
      <c r="G2392" s="4" t="s">
        <v>10</v>
      </c>
      <c r="H2392" s="4"/>
      <c r="I2392" s="4"/>
      <c r="J2392" s="4"/>
      <c r="K2392" s="12" t="s">
        <v>2222</v>
      </c>
      <c r="L2392" s="10">
        <v>44099</v>
      </c>
      <c r="M2392" s="4"/>
      <c r="N2392" s="1">
        <v>1</v>
      </c>
      <c r="O2392" s="4"/>
    </row>
    <row r="2393" spans="1:15" ht="30" customHeight="1" thickBot="1" x14ac:dyDescent="0.35">
      <c r="A2393" s="8">
        <v>44100.470300925925</v>
      </c>
      <c r="B2393" s="4" t="s">
        <v>9</v>
      </c>
      <c r="C2393" s="4"/>
      <c r="D2393" s="4"/>
      <c r="E2393" s="9">
        <v>100</v>
      </c>
      <c r="F2393" s="4" t="s">
        <v>14</v>
      </c>
      <c r="G2393" s="4"/>
      <c r="H2393" s="4"/>
      <c r="I2393" s="4" t="s">
        <v>14</v>
      </c>
      <c r="J2393" s="4"/>
      <c r="K2393" s="12" t="s">
        <v>2223</v>
      </c>
      <c r="L2393" s="10">
        <v>44068</v>
      </c>
      <c r="M2393" s="4"/>
      <c r="N2393" s="1">
        <v>1</v>
      </c>
      <c r="O2393" s="4"/>
    </row>
    <row r="2394" spans="1:15" ht="30" customHeight="1" thickBot="1" x14ac:dyDescent="0.35">
      <c r="A2394" s="8">
        <v>44100.470729166664</v>
      </c>
      <c r="B2394" s="4" t="s">
        <v>9</v>
      </c>
      <c r="C2394" s="4"/>
      <c r="D2394" s="4"/>
      <c r="E2394" s="9">
        <v>50</v>
      </c>
      <c r="F2394" s="4" t="s">
        <v>10</v>
      </c>
      <c r="G2394" s="4" t="s">
        <v>24</v>
      </c>
      <c r="H2394" s="4"/>
      <c r="I2394" s="4"/>
      <c r="J2394" s="4"/>
      <c r="K2394" s="12" t="s">
        <v>2224</v>
      </c>
      <c r="L2394" s="10">
        <v>44068</v>
      </c>
      <c r="M2394" s="4"/>
      <c r="N2394" s="1">
        <v>1</v>
      </c>
      <c r="O2394" s="4"/>
    </row>
    <row r="2395" spans="1:15" ht="30" customHeight="1" thickBot="1" x14ac:dyDescent="0.35">
      <c r="A2395" s="8">
        <v>44100.471782407411</v>
      </c>
      <c r="B2395" s="4" t="s">
        <v>9</v>
      </c>
      <c r="C2395" s="4"/>
      <c r="D2395" s="4"/>
      <c r="E2395" s="9">
        <v>400</v>
      </c>
      <c r="F2395" s="4" t="s">
        <v>10</v>
      </c>
      <c r="G2395" s="4" t="s">
        <v>10</v>
      </c>
      <c r="H2395" s="4"/>
      <c r="I2395" s="4"/>
      <c r="J2395" s="4"/>
      <c r="K2395" s="12" t="s">
        <v>2225</v>
      </c>
      <c r="L2395" s="10">
        <v>44068</v>
      </c>
      <c r="M2395" s="4"/>
      <c r="N2395" s="1">
        <v>1</v>
      </c>
      <c r="O2395" s="4"/>
    </row>
    <row r="2396" spans="1:15" ht="30" customHeight="1" thickBot="1" x14ac:dyDescent="0.35">
      <c r="A2396" s="8">
        <v>44100.472569444442</v>
      </c>
      <c r="B2396" s="4" t="s">
        <v>9</v>
      </c>
      <c r="C2396" s="4"/>
      <c r="D2396" s="4"/>
      <c r="E2396" s="11">
        <v>6000</v>
      </c>
      <c r="F2396" s="4" t="s">
        <v>14</v>
      </c>
      <c r="G2396" s="4"/>
      <c r="H2396" s="4"/>
      <c r="I2396" s="4" t="s">
        <v>100</v>
      </c>
      <c r="J2396" s="4"/>
      <c r="K2396" s="12" t="s">
        <v>2226</v>
      </c>
      <c r="L2396" s="10">
        <v>44068</v>
      </c>
      <c r="M2396" s="4"/>
      <c r="N2396" s="1">
        <v>1</v>
      </c>
      <c r="O2396" s="4"/>
    </row>
    <row r="2397" spans="1:15" ht="30" customHeight="1" thickBot="1" x14ac:dyDescent="0.35">
      <c r="A2397" s="8">
        <v>44100.658958333333</v>
      </c>
      <c r="B2397" s="4" t="s">
        <v>9</v>
      </c>
      <c r="C2397" s="4"/>
      <c r="D2397" s="4"/>
      <c r="E2397" s="9">
        <v>14</v>
      </c>
      <c r="F2397" s="4" t="s">
        <v>20</v>
      </c>
      <c r="G2397" s="4"/>
      <c r="H2397" s="4" t="s">
        <v>22</v>
      </c>
      <c r="I2397" s="4"/>
      <c r="J2397" s="4"/>
      <c r="K2397" s="9" t="s">
        <v>2227</v>
      </c>
      <c r="L2397" s="10">
        <v>44100</v>
      </c>
      <c r="M2397" s="4"/>
      <c r="N2397" s="1">
        <v>1</v>
      </c>
      <c r="O2397" s="4"/>
    </row>
    <row r="2398" spans="1:15" ht="30" customHeight="1" thickBot="1" x14ac:dyDescent="0.35">
      <c r="A2398" s="8">
        <v>44100.672743055555</v>
      </c>
      <c r="B2398" s="4" t="s">
        <v>9</v>
      </c>
      <c r="C2398" s="4"/>
      <c r="D2398" s="4"/>
      <c r="E2398" s="9">
        <v>100</v>
      </c>
      <c r="F2398" s="4" t="s">
        <v>20</v>
      </c>
      <c r="G2398" s="4"/>
      <c r="H2398" s="4" t="s">
        <v>156</v>
      </c>
      <c r="I2398" s="4"/>
      <c r="J2398" s="4"/>
      <c r="K2398" s="12" t="s">
        <v>2228</v>
      </c>
      <c r="L2398" s="10">
        <v>44066</v>
      </c>
      <c r="M2398" s="4"/>
      <c r="N2398" s="1">
        <v>1</v>
      </c>
      <c r="O2398" s="4"/>
    </row>
    <row r="2399" spans="1:15" ht="30" customHeight="1" thickBot="1" x14ac:dyDescent="0.35">
      <c r="A2399" s="8">
        <v>44100.674178240741</v>
      </c>
      <c r="B2399" s="4" t="s">
        <v>9</v>
      </c>
      <c r="C2399" s="4"/>
      <c r="D2399" s="4"/>
      <c r="E2399" s="9">
        <v>130</v>
      </c>
      <c r="F2399" s="4" t="s">
        <v>10</v>
      </c>
      <c r="G2399" s="4" t="s">
        <v>10</v>
      </c>
      <c r="H2399" s="4"/>
      <c r="I2399" s="4"/>
      <c r="J2399" s="4"/>
      <c r="K2399" s="12" t="s">
        <v>2229</v>
      </c>
      <c r="L2399" s="10">
        <v>44066</v>
      </c>
      <c r="M2399" s="4"/>
      <c r="N2399" s="1">
        <v>1</v>
      </c>
      <c r="O2399" s="4"/>
    </row>
    <row r="2400" spans="1:15" ht="30" customHeight="1" thickBot="1" x14ac:dyDescent="0.35">
      <c r="A2400" s="8">
        <v>44100.948888888888</v>
      </c>
      <c r="B2400" s="4" t="s">
        <v>9</v>
      </c>
      <c r="C2400" s="4"/>
      <c r="D2400" s="4"/>
      <c r="E2400" s="9">
        <v>30</v>
      </c>
      <c r="F2400" s="4" t="s">
        <v>14</v>
      </c>
      <c r="G2400" s="4"/>
      <c r="H2400" s="4"/>
      <c r="I2400" s="4" t="s">
        <v>14</v>
      </c>
      <c r="J2400" s="4"/>
      <c r="K2400" s="9" t="s">
        <v>2230</v>
      </c>
      <c r="L2400" s="10">
        <v>44100</v>
      </c>
      <c r="M2400" s="4"/>
      <c r="N2400" s="1">
        <v>1</v>
      </c>
      <c r="O2400" s="4"/>
    </row>
    <row r="2401" spans="1:15" ht="30" customHeight="1" thickBot="1" x14ac:dyDescent="0.35">
      <c r="A2401" s="8">
        <v>44100.949201388888</v>
      </c>
      <c r="B2401" s="4" t="s">
        <v>9</v>
      </c>
      <c r="C2401" s="4"/>
      <c r="D2401" s="4"/>
      <c r="E2401" s="9">
        <v>250</v>
      </c>
      <c r="F2401" s="4" t="s">
        <v>14</v>
      </c>
      <c r="G2401" s="4"/>
      <c r="H2401" s="4"/>
      <c r="I2401" s="4" t="s">
        <v>14</v>
      </c>
      <c r="J2401" s="4"/>
      <c r="K2401" s="9" t="s">
        <v>2231</v>
      </c>
      <c r="L2401" s="10">
        <v>44100</v>
      </c>
      <c r="M2401" s="4"/>
      <c r="N2401" s="1">
        <v>1</v>
      </c>
      <c r="O2401" s="4"/>
    </row>
    <row r="2402" spans="1:15" ht="30" customHeight="1" thickBot="1" x14ac:dyDescent="0.35">
      <c r="A2402" s="8">
        <v>44101.486446759256</v>
      </c>
      <c r="B2402" s="4" t="s">
        <v>9</v>
      </c>
      <c r="C2402" s="4"/>
      <c r="D2402" s="4"/>
      <c r="E2402" s="9">
        <v>9</v>
      </c>
      <c r="F2402" s="4" t="s">
        <v>20</v>
      </c>
      <c r="G2402" s="4"/>
      <c r="H2402" s="4" t="s">
        <v>74</v>
      </c>
      <c r="I2402" s="4"/>
      <c r="J2402" s="4"/>
      <c r="K2402" s="9" t="s">
        <v>2232</v>
      </c>
      <c r="L2402" s="10">
        <v>44101</v>
      </c>
      <c r="M2402" s="4"/>
      <c r="N2402" s="1">
        <v>1</v>
      </c>
      <c r="O2402" s="4"/>
    </row>
    <row r="2403" spans="1:15" ht="30" customHeight="1" thickBot="1" x14ac:dyDescent="0.35">
      <c r="A2403" s="8">
        <v>44101.677268518521</v>
      </c>
      <c r="B2403" s="4" t="s">
        <v>9</v>
      </c>
      <c r="C2403" s="4"/>
      <c r="D2403" s="4"/>
      <c r="E2403" s="9">
        <v>10</v>
      </c>
      <c r="F2403" s="4" t="s">
        <v>20</v>
      </c>
      <c r="G2403" s="4"/>
      <c r="H2403" s="4" t="s">
        <v>22</v>
      </c>
      <c r="I2403" s="4"/>
      <c r="J2403" s="4"/>
      <c r="K2403" s="12" t="s">
        <v>2233</v>
      </c>
      <c r="L2403" s="10">
        <v>44101</v>
      </c>
      <c r="M2403" s="4"/>
      <c r="N2403" s="1">
        <v>1</v>
      </c>
      <c r="O2403" s="4"/>
    </row>
    <row r="2404" spans="1:15" ht="30" customHeight="1" thickBot="1" x14ac:dyDescent="0.35">
      <c r="A2404" s="8">
        <v>44102.007453703707</v>
      </c>
      <c r="B2404" s="4" t="s">
        <v>9</v>
      </c>
      <c r="C2404" s="4"/>
      <c r="D2404" s="4"/>
      <c r="E2404" s="9">
        <v>50</v>
      </c>
      <c r="F2404" s="4" t="s">
        <v>14</v>
      </c>
      <c r="G2404" s="4"/>
      <c r="H2404" s="4"/>
      <c r="I2404" s="4" t="s">
        <v>14</v>
      </c>
      <c r="J2404" s="4"/>
      <c r="K2404" s="12" t="s">
        <v>2234</v>
      </c>
      <c r="L2404" s="10">
        <v>44100</v>
      </c>
      <c r="M2404" s="4"/>
      <c r="N2404" s="1">
        <v>1</v>
      </c>
      <c r="O2404" s="4"/>
    </row>
    <row r="2405" spans="1:15" ht="30" customHeight="1" thickBot="1" x14ac:dyDescent="0.35">
      <c r="A2405" s="8">
        <v>44102.007916666669</v>
      </c>
      <c r="B2405" s="4" t="s">
        <v>9</v>
      </c>
      <c r="C2405" s="4"/>
      <c r="D2405" s="4"/>
      <c r="E2405" s="9">
        <v>150</v>
      </c>
      <c r="F2405" s="4" t="s">
        <v>14</v>
      </c>
      <c r="G2405" s="4"/>
      <c r="H2405" s="4"/>
      <c r="I2405" s="4" t="s">
        <v>14</v>
      </c>
      <c r="J2405" s="4"/>
      <c r="K2405" s="12" t="s">
        <v>2235</v>
      </c>
      <c r="L2405" s="10">
        <v>44100</v>
      </c>
      <c r="M2405" s="4"/>
      <c r="N2405" s="1">
        <v>1</v>
      </c>
      <c r="O2405" s="4"/>
    </row>
    <row r="2406" spans="1:15" ht="30" customHeight="1" thickBot="1" x14ac:dyDescent="0.35">
      <c r="A2406" s="8">
        <v>44102.008437500001</v>
      </c>
      <c r="B2406" s="4" t="s">
        <v>17</v>
      </c>
      <c r="C2406" s="9">
        <v>150</v>
      </c>
      <c r="D2406" s="4" t="s">
        <v>2113</v>
      </c>
      <c r="E2406" s="4"/>
      <c r="F2406" s="4"/>
      <c r="G2406" s="4"/>
      <c r="H2406" s="4"/>
      <c r="I2406" s="4"/>
      <c r="J2406" s="4"/>
      <c r="K2406" s="12" t="s">
        <v>2236</v>
      </c>
      <c r="L2406" s="10">
        <v>44100</v>
      </c>
      <c r="M2406" s="4"/>
      <c r="N2406" s="1">
        <v>1</v>
      </c>
      <c r="O2406" s="4"/>
    </row>
    <row r="2407" spans="1:15" ht="30" customHeight="1" thickBot="1" x14ac:dyDescent="0.35">
      <c r="A2407" s="8">
        <v>44102.00917824074</v>
      </c>
      <c r="B2407" s="4" t="s">
        <v>9</v>
      </c>
      <c r="C2407" s="4"/>
      <c r="D2407" s="4"/>
      <c r="E2407" s="9">
        <v>75</v>
      </c>
      <c r="F2407" s="4" t="s">
        <v>10</v>
      </c>
      <c r="G2407" s="4" t="s">
        <v>24</v>
      </c>
      <c r="H2407" s="4"/>
      <c r="I2407" s="4"/>
      <c r="J2407" s="4"/>
      <c r="K2407" s="12" t="s">
        <v>2237</v>
      </c>
      <c r="L2407" s="10">
        <v>44065</v>
      </c>
      <c r="M2407" s="4"/>
      <c r="N2407" s="1">
        <v>1</v>
      </c>
      <c r="O2407" s="4"/>
    </row>
    <row r="2408" spans="1:15" ht="30" customHeight="1" thickBot="1" x14ac:dyDescent="0.35">
      <c r="A2408" s="8">
        <v>44102.010347222225</v>
      </c>
      <c r="B2408" s="4" t="s">
        <v>9</v>
      </c>
      <c r="C2408" s="4"/>
      <c r="D2408" s="4"/>
      <c r="E2408" s="9">
        <v>100</v>
      </c>
      <c r="F2408" s="4" t="s">
        <v>20</v>
      </c>
      <c r="G2408" s="4"/>
      <c r="H2408" s="4" t="s">
        <v>156</v>
      </c>
      <c r="I2408" s="4"/>
      <c r="J2408" s="4"/>
      <c r="K2408" s="12" t="s">
        <v>2238</v>
      </c>
      <c r="L2408" s="10">
        <v>44063</v>
      </c>
      <c r="M2408" s="4"/>
      <c r="N2408" s="1">
        <v>1</v>
      </c>
      <c r="O2408" s="4"/>
    </row>
    <row r="2409" spans="1:15" ht="30" customHeight="1" thickBot="1" x14ac:dyDescent="0.35">
      <c r="A2409" s="8">
        <v>44102.010960648149</v>
      </c>
      <c r="B2409" s="4" t="s">
        <v>9</v>
      </c>
      <c r="C2409" s="4"/>
      <c r="D2409" s="4"/>
      <c r="E2409" s="9">
        <v>100</v>
      </c>
      <c r="F2409" s="4" t="s">
        <v>10</v>
      </c>
      <c r="G2409" s="4" t="s">
        <v>10</v>
      </c>
      <c r="H2409" s="4"/>
      <c r="I2409" s="4"/>
      <c r="J2409" s="4"/>
      <c r="K2409" s="12" t="s">
        <v>2239</v>
      </c>
      <c r="L2409" s="10">
        <v>44063</v>
      </c>
      <c r="M2409" s="4"/>
      <c r="N2409" s="1">
        <v>1</v>
      </c>
      <c r="O2409" s="4"/>
    </row>
    <row r="2410" spans="1:15" ht="30" customHeight="1" thickBot="1" x14ac:dyDescent="0.35">
      <c r="A2410" s="8">
        <v>44102.586712962962</v>
      </c>
      <c r="B2410" s="4" t="s">
        <v>9</v>
      </c>
      <c r="C2410" s="4"/>
      <c r="D2410" s="4"/>
      <c r="E2410" s="9">
        <v>20</v>
      </c>
      <c r="F2410" s="4" t="s">
        <v>20</v>
      </c>
      <c r="G2410" s="4"/>
      <c r="H2410" s="4" t="s">
        <v>22</v>
      </c>
      <c r="I2410" s="4"/>
      <c r="J2410" s="4"/>
      <c r="K2410" s="9" t="s">
        <v>2240</v>
      </c>
      <c r="L2410" s="10">
        <v>44102</v>
      </c>
      <c r="M2410" s="4"/>
      <c r="N2410" s="1">
        <v>1</v>
      </c>
      <c r="O2410" s="4"/>
    </row>
    <row r="2411" spans="1:15" ht="30" customHeight="1" thickBot="1" x14ac:dyDescent="0.35">
      <c r="A2411" s="8">
        <v>44102.587164351855</v>
      </c>
      <c r="B2411" s="4" t="s">
        <v>9</v>
      </c>
      <c r="C2411" s="4"/>
      <c r="D2411" s="4"/>
      <c r="E2411" s="9">
        <v>10</v>
      </c>
      <c r="F2411" s="4" t="s">
        <v>20</v>
      </c>
      <c r="G2411" s="4"/>
      <c r="H2411" s="4" t="s">
        <v>22</v>
      </c>
      <c r="I2411" s="4"/>
      <c r="J2411" s="4"/>
      <c r="K2411" s="9" t="s">
        <v>2241</v>
      </c>
      <c r="L2411" s="10">
        <v>44102</v>
      </c>
      <c r="M2411" s="4"/>
      <c r="N2411" s="1">
        <v>1</v>
      </c>
      <c r="O2411" s="4"/>
    </row>
    <row r="2412" spans="1:15" ht="30" customHeight="1" thickBot="1" x14ac:dyDescent="0.35">
      <c r="A2412" s="8">
        <v>44103.324675925927</v>
      </c>
      <c r="B2412" s="4" t="s">
        <v>9</v>
      </c>
      <c r="C2412" s="4"/>
      <c r="D2412" s="4"/>
      <c r="E2412" s="9">
        <v>50</v>
      </c>
      <c r="F2412" s="4" t="s">
        <v>10</v>
      </c>
      <c r="G2412" s="4" t="s">
        <v>24</v>
      </c>
      <c r="H2412" s="4"/>
      <c r="I2412" s="4"/>
      <c r="J2412" s="4"/>
      <c r="K2412" s="12" t="s">
        <v>2242</v>
      </c>
      <c r="L2412" s="10">
        <v>44102</v>
      </c>
      <c r="M2412" s="4"/>
      <c r="N2412" s="1">
        <v>1</v>
      </c>
      <c r="O2412" s="4"/>
    </row>
    <row r="2413" spans="1:15" ht="30" customHeight="1" thickBot="1" x14ac:dyDescent="0.35">
      <c r="A2413" s="8">
        <v>44103.359351851854</v>
      </c>
      <c r="B2413" s="4" t="s">
        <v>9</v>
      </c>
      <c r="C2413" s="4"/>
      <c r="D2413" s="4"/>
      <c r="E2413" s="9">
        <v>51</v>
      </c>
      <c r="F2413" s="4" t="s">
        <v>14</v>
      </c>
      <c r="G2413" s="4"/>
      <c r="H2413" s="4"/>
      <c r="I2413" s="4" t="s">
        <v>14</v>
      </c>
      <c r="J2413" s="4"/>
      <c r="K2413" s="9" t="s">
        <v>2243</v>
      </c>
      <c r="L2413" s="10">
        <v>44102</v>
      </c>
      <c r="M2413" s="4"/>
      <c r="N2413" s="1">
        <v>1</v>
      </c>
      <c r="O2413" s="4"/>
    </row>
    <row r="2414" spans="1:15" ht="30" customHeight="1" thickBot="1" x14ac:dyDescent="0.35">
      <c r="A2414" s="8">
        <v>44103.3596875</v>
      </c>
      <c r="B2414" s="4" t="s">
        <v>9</v>
      </c>
      <c r="C2414" s="4"/>
      <c r="D2414" s="4"/>
      <c r="E2414" s="9">
        <v>4</v>
      </c>
      <c r="F2414" s="4" t="s">
        <v>20</v>
      </c>
      <c r="G2414" s="4"/>
      <c r="H2414" s="4" t="s">
        <v>74</v>
      </c>
      <c r="I2414" s="4"/>
      <c r="J2414" s="4"/>
      <c r="K2414" s="9" t="s">
        <v>2244</v>
      </c>
      <c r="L2414" s="10">
        <v>44102</v>
      </c>
      <c r="M2414" s="4"/>
      <c r="N2414" s="1">
        <v>1</v>
      </c>
      <c r="O2414" s="4"/>
    </row>
    <row r="2415" spans="1:15" ht="30" customHeight="1" thickBot="1" x14ac:dyDescent="0.35">
      <c r="A2415" s="8">
        <v>44103.441412037035</v>
      </c>
      <c r="B2415" s="4" t="s">
        <v>9</v>
      </c>
      <c r="C2415" s="4"/>
      <c r="D2415" s="4"/>
      <c r="E2415" s="9">
        <v>20</v>
      </c>
      <c r="F2415" s="4" t="s">
        <v>20</v>
      </c>
      <c r="G2415" s="4"/>
      <c r="H2415" s="4" t="s">
        <v>22</v>
      </c>
      <c r="I2415" s="4"/>
      <c r="J2415" s="4"/>
      <c r="K2415" s="9" t="s">
        <v>2245</v>
      </c>
      <c r="L2415" s="10">
        <v>44103</v>
      </c>
      <c r="M2415" s="4"/>
      <c r="N2415" s="1">
        <v>1</v>
      </c>
      <c r="O2415" s="4"/>
    </row>
    <row r="2416" spans="1:15" ht="30" customHeight="1" thickBot="1" x14ac:dyDescent="0.35">
      <c r="A2416" s="8">
        <v>44103.441724537035</v>
      </c>
      <c r="B2416" s="4" t="s">
        <v>9</v>
      </c>
      <c r="C2416" s="4"/>
      <c r="D2416" s="4"/>
      <c r="E2416" s="9">
        <v>16</v>
      </c>
      <c r="F2416" s="4" t="s">
        <v>20</v>
      </c>
      <c r="G2416" s="4"/>
      <c r="H2416" s="4" t="s">
        <v>74</v>
      </c>
      <c r="I2416" s="4"/>
      <c r="J2416" s="4"/>
      <c r="K2416" s="9" t="s">
        <v>2246</v>
      </c>
      <c r="L2416" s="10">
        <v>44103</v>
      </c>
      <c r="M2416" s="4"/>
      <c r="N2416" s="1">
        <v>1</v>
      </c>
      <c r="O2416" s="4"/>
    </row>
    <row r="2417" spans="1:15" ht="30" customHeight="1" thickBot="1" x14ac:dyDescent="0.35">
      <c r="A2417" s="8">
        <v>44103.767002314817</v>
      </c>
      <c r="B2417" s="4" t="s">
        <v>9</v>
      </c>
      <c r="C2417" s="4"/>
      <c r="D2417" s="4"/>
      <c r="E2417" s="9">
        <v>65.25</v>
      </c>
      <c r="F2417" s="4" t="s">
        <v>14</v>
      </c>
      <c r="G2417" s="4"/>
      <c r="H2417" s="4"/>
      <c r="I2417" s="4" t="s">
        <v>14</v>
      </c>
      <c r="J2417" s="4"/>
      <c r="K2417" s="9" t="s">
        <v>2247</v>
      </c>
      <c r="L2417" s="10">
        <v>44103</v>
      </c>
      <c r="M2417" s="4"/>
      <c r="N2417" s="1">
        <v>1</v>
      </c>
      <c r="O2417" s="4"/>
    </row>
    <row r="2418" spans="1:15" ht="30" customHeight="1" thickBot="1" x14ac:dyDescent="0.35">
      <c r="A2418" s="8">
        <v>44104.045428240737</v>
      </c>
      <c r="B2418" s="4" t="s">
        <v>9</v>
      </c>
      <c r="C2418" s="4"/>
      <c r="D2418" s="4"/>
      <c r="E2418" s="9">
        <v>100.55</v>
      </c>
      <c r="F2418" s="4" t="s">
        <v>14</v>
      </c>
      <c r="G2418" s="4"/>
      <c r="H2418" s="4"/>
      <c r="I2418" s="4" t="s">
        <v>14</v>
      </c>
      <c r="J2418" s="4"/>
      <c r="K2418" s="9" t="s">
        <v>2248</v>
      </c>
      <c r="L2418" s="10">
        <v>44103</v>
      </c>
      <c r="M2418" s="4"/>
      <c r="N2418" s="1">
        <v>1</v>
      </c>
      <c r="O2418" s="4"/>
    </row>
    <row r="2419" spans="1:15" ht="30" customHeight="1" thickBot="1" x14ac:dyDescent="0.35">
      <c r="A2419" s="8">
        <v>44104.045740740738</v>
      </c>
      <c r="B2419" s="4" t="s">
        <v>9</v>
      </c>
      <c r="C2419" s="4"/>
      <c r="D2419" s="4"/>
      <c r="E2419" s="9">
        <v>300</v>
      </c>
      <c r="F2419" s="4" t="s">
        <v>14</v>
      </c>
      <c r="G2419" s="4"/>
      <c r="H2419" s="4"/>
      <c r="I2419" s="4" t="s">
        <v>14</v>
      </c>
      <c r="J2419" s="4"/>
      <c r="K2419" s="9" t="s">
        <v>2249</v>
      </c>
      <c r="L2419" s="10">
        <v>44103</v>
      </c>
      <c r="M2419" s="4"/>
      <c r="N2419" s="1">
        <v>1</v>
      </c>
      <c r="O2419" s="4"/>
    </row>
    <row r="2420" spans="1:15" ht="30" customHeight="1" thickBot="1" x14ac:dyDescent="0.35">
      <c r="A2420" s="8">
        <v>44104.372997685183</v>
      </c>
      <c r="B2420" s="4" t="s">
        <v>9</v>
      </c>
      <c r="C2420" s="4"/>
      <c r="D2420" s="4"/>
      <c r="E2420" s="9">
        <v>30</v>
      </c>
      <c r="F2420" s="4" t="s">
        <v>14</v>
      </c>
      <c r="G2420" s="4"/>
      <c r="H2420" s="4"/>
      <c r="I2420" s="4" t="s">
        <v>14</v>
      </c>
      <c r="J2420" s="4"/>
      <c r="K2420" s="9" t="s">
        <v>2250</v>
      </c>
      <c r="L2420" s="10">
        <v>44103</v>
      </c>
      <c r="M2420" s="4"/>
      <c r="N2420" s="1">
        <v>1</v>
      </c>
      <c r="O2420" s="4"/>
    </row>
    <row r="2421" spans="1:15" ht="30" customHeight="1" thickBot="1" x14ac:dyDescent="0.35">
      <c r="A2421" s="8">
        <v>44104.373680555553</v>
      </c>
      <c r="B2421" s="4" t="s">
        <v>9</v>
      </c>
      <c r="C2421" s="4"/>
      <c r="D2421" s="4"/>
      <c r="E2421" s="9">
        <v>849.2</v>
      </c>
      <c r="F2421" s="4" t="s">
        <v>20</v>
      </c>
      <c r="G2421" s="4"/>
      <c r="H2421" s="4" t="s">
        <v>74</v>
      </c>
      <c r="I2421" s="4"/>
      <c r="J2421" s="4"/>
      <c r="K2421" s="9" t="s">
        <v>2251</v>
      </c>
      <c r="L2421" s="10">
        <v>44103</v>
      </c>
      <c r="M2421" s="4"/>
      <c r="N2421" s="1">
        <v>1</v>
      </c>
      <c r="O2421" s="4"/>
    </row>
    <row r="2422" spans="1:15" ht="30" customHeight="1" thickBot="1" x14ac:dyDescent="0.35">
      <c r="A2422" s="8">
        <v>44104.391643518517</v>
      </c>
      <c r="B2422" s="4" t="s">
        <v>9</v>
      </c>
      <c r="C2422" s="4"/>
      <c r="D2422" s="4"/>
      <c r="E2422" s="9">
        <v>102.3</v>
      </c>
      <c r="F2422" s="4" t="s">
        <v>20</v>
      </c>
      <c r="G2422" s="4"/>
      <c r="H2422" s="4" t="s">
        <v>22</v>
      </c>
      <c r="I2422" s="4"/>
      <c r="J2422" s="4"/>
      <c r="K2422" s="9" t="s">
        <v>2252</v>
      </c>
      <c r="L2422" s="10">
        <v>44103</v>
      </c>
      <c r="M2422" s="4"/>
      <c r="N2422" s="1">
        <v>1</v>
      </c>
      <c r="O2422" s="4"/>
    </row>
    <row r="2423" spans="1:15" ht="30" customHeight="1" thickBot="1" x14ac:dyDescent="0.35">
      <c r="A2423" s="8">
        <v>44104.391956018517</v>
      </c>
      <c r="B2423" s="4" t="s">
        <v>9</v>
      </c>
      <c r="C2423" s="4"/>
      <c r="D2423" s="4"/>
      <c r="E2423" s="9">
        <v>99.15</v>
      </c>
      <c r="F2423" s="4" t="s">
        <v>10</v>
      </c>
      <c r="G2423" s="4" t="s">
        <v>10</v>
      </c>
      <c r="H2423" s="4"/>
      <c r="I2423" s="4"/>
      <c r="J2423" s="4"/>
      <c r="K2423" s="9" t="s">
        <v>2253</v>
      </c>
      <c r="L2423" s="10">
        <v>44103</v>
      </c>
      <c r="M2423" s="4"/>
      <c r="N2423" s="1">
        <v>1</v>
      </c>
      <c r="O2423" s="4"/>
    </row>
    <row r="2424" spans="1:15" ht="30" customHeight="1" thickBot="1" x14ac:dyDescent="0.35">
      <c r="A2424" s="8">
        <v>44104.424618055556</v>
      </c>
      <c r="B2424" s="4" t="s">
        <v>9</v>
      </c>
      <c r="C2424" s="4"/>
      <c r="D2424" s="4"/>
      <c r="E2424" s="9">
        <v>49.5</v>
      </c>
      <c r="F2424" s="4" t="s">
        <v>10</v>
      </c>
      <c r="G2424" s="4" t="s">
        <v>10</v>
      </c>
      <c r="H2424" s="4"/>
      <c r="I2424" s="4"/>
      <c r="J2424" s="4"/>
      <c r="K2424" s="9" t="s">
        <v>2254</v>
      </c>
      <c r="L2424" s="10">
        <v>44103</v>
      </c>
      <c r="M2424" s="4"/>
      <c r="N2424" s="1">
        <v>1</v>
      </c>
      <c r="O2424" s="4"/>
    </row>
    <row r="2425" spans="1:15" ht="30" customHeight="1" thickBot="1" x14ac:dyDescent="0.35">
      <c r="A2425" s="8">
        <v>44104.424907407411</v>
      </c>
      <c r="B2425" s="4" t="s">
        <v>9</v>
      </c>
      <c r="C2425" s="4"/>
      <c r="D2425" s="4"/>
      <c r="E2425" s="9">
        <v>46</v>
      </c>
      <c r="F2425" s="4" t="s">
        <v>20</v>
      </c>
      <c r="G2425" s="4"/>
      <c r="H2425" s="4" t="s">
        <v>45</v>
      </c>
      <c r="I2425" s="4"/>
      <c r="J2425" s="4"/>
      <c r="K2425" s="9" t="s">
        <v>2255</v>
      </c>
      <c r="L2425" s="10">
        <v>44103</v>
      </c>
      <c r="M2425" s="4"/>
      <c r="N2425" s="1">
        <v>1</v>
      </c>
      <c r="O2425" s="4"/>
    </row>
    <row r="2426" spans="1:15" ht="30" customHeight="1" thickBot="1" x14ac:dyDescent="0.35">
      <c r="A2426" s="8">
        <v>44104.465254629627</v>
      </c>
      <c r="B2426" s="4" t="s">
        <v>9</v>
      </c>
      <c r="C2426" s="4"/>
      <c r="D2426" s="4"/>
      <c r="E2426" s="9">
        <v>157.88</v>
      </c>
      <c r="F2426" s="4" t="s">
        <v>20</v>
      </c>
      <c r="G2426" s="4"/>
      <c r="H2426" s="4" t="s">
        <v>74</v>
      </c>
      <c r="I2426" s="4"/>
      <c r="J2426" s="4"/>
      <c r="K2426" s="9" t="s">
        <v>2256</v>
      </c>
      <c r="L2426" s="10">
        <v>44103</v>
      </c>
      <c r="M2426" s="4"/>
      <c r="N2426" s="1">
        <v>1</v>
      </c>
      <c r="O2426" s="4"/>
    </row>
    <row r="2427" spans="1:15" ht="30" customHeight="1" thickBot="1" x14ac:dyDescent="0.35">
      <c r="A2427" s="8">
        <v>44104.549664351849</v>
      </c>
      <c r="B2427" s="4" t="s">
        <v>9</v>
      </c>
      <c r="C2427" s="4"/>
      <c r="D2427" s="4"/>
      <c r="E2427" s="9">
        <v>57.5</v>
      </c>
      <c r="F2427" s="4" t="s">
        <v>14</v>
      </c>
      <c r="G2427" s="4"/>
      <c r="H2427" s="4"/>
      <c r="I2427" s="4" t="s">
        <v>14</v>
      </c>
      <c r="J2427" s="4"/>
      <c r="K2427" s="9" t="s">
        <v>2257</v>
      </c>
      <c r="L2427" s="10">
        <v>44104</v>
      </c>
      <c r="M2427" s="4"/>
      <c r="N2427" s="1">
        <v>1</v>
      </c>
      <c r="O2427" s="4"/>
    </row>
    <row r="2428" spans="1:15" ht="30" customHeight="1" thickBot="1" x14ac:dyDescent="0.35">
      <c r="A2428" s="8">
        <v>44104.560474537036</v>
      </c>
      <c r="B2428" s="4" t="s">
        <v>9</v>
      </c>
      <c r="C2428" s="4"/>
      <c r="D2428" s="4"/>
      <c r="E2428" s="9">
        <v>30</v>
      </c>
      <c r="F2428" s="4" t="s">
        <v>14</v>
      </c>
      <c r="G2428" s="4"/>
      <c r="H2428" s="4"/>
      <c r="I2428" s="4" t="s">
        <v>14</v>
      </c>
      <c r="J2428" s="4"/>
      <c r="K2428" s="9" t="s">
        <v>2258</v>
      </c>
      <c r="L2428" s="10">
        <v>44103</v>
      </c>
      <c r="M2428" s="4"/>
      <c r="N2428" s="1">
        <v>1</v>
      </c>
      <c r="O2428" s="4"/>
    </row>
    <row r="2429" spans="1:15" ht="30" customHeight="1" thickBot="1" x14ac:dyDescent="0.35">
      <c r="A2429" s="8">
        <v>44105.330138888887</v>
      </c>
      <c r="B2429" s="4" t="s">
        <v>9</v>
      </c>
      <c r="C2429" s="4"/>
      <c r="D2429" s="4"/>
      <c r="E2429" s="9">
        <v>363</v>
      </c>
      <c r="F2429" s="4" t="s">
        <v>14</v>
      </c>
      <c r="G2429" s="4"/>
      <c r="H2429" s="4"/>
      <c r="I2429" s="4" t="s">
        <v>100</v>
      </c>
      <c r="J2429" s="4"/>
      <c r="K2429" s="9" t="s">
        <v>2259</v>
      </c>
      <c r="L2429" s="10">
        <v>44104</v>
      </c>
      <c r="M2429" s="4"/>
      <c r="N2429" s="1">
        <v>1</v>
      </c>
      <c r="O2429" s="4"/>
    </row>
    <row r="2430" spans="1:15" ht="30" customHeight="1" thickBot="1" x14ac:dyDescent="0.35">
      <c r="A2430" s="8">
        <v>44105.33053240741</v>
      </c>
      <c r="B2430" s="4" t="s">
        <v>9</v>
      </c>
      <c r="C2430" s="4"/>
      <c r="D2430" s="4"/>
      <c r="E2430" s="9">
        <v>100</v>
      </c>
      <c r="F2430" s="4" t="s">
        <v>14</v>
      </c>
      <c r="G2430" s="4"/>
      <c r="H2430" s="4"/>
      <c r="I2430" s="4" t="s">
        <v>14</v>
      </c>
      <c r="J2430" s="4"/>
      <c r="K2430" s="9" t="s">
        <v>2260</v>
      </c>
      <c r="L2430" s="10">
        <v>44104</v>
      </c>
      <c r="M2430" s="4"/>
      <c r="N2430" s="1">
        <v>1</v>
      </c>
      <c r="O2430" s="4"/>
    </row>
    <row r="2431" spans="1:15" ht="30" customHeight="1" thickBot="1" x14ac:dyDescent="0.35">
      <c r="A2431" s="8">
        <v>44105.376296296294</v>
      </c>
      <c r="B2431" s="4" t="s">
        <v>9</v>
      </c>
      <c r="C2431" s="4"/>
      <c r="D2431" s="4"/>
      <c r="E2431" s="9">
        <v>214</v>
      </c>
      <c r="F2431" s="4" t="s">
        <v>14</v>
      </c>
      <c r="G2431" s="4"/>
      <c r="H2431" s="4"/>
      <c r="I2431" s="4" t="s">
        <v>14</v>
      </c>
      <c r="J2431" s="4"/>
      <c r="K2431" s="9" t="s">
        <v>2261</v>
      </c>
      <c r="L2431" s="10">
        <v>44104</v>
      </c>
      <c r="M2431" s="4"/>
      <c r="N2431" s="1">
        <v>1</v>
      </c>
      <c r="O2431" s="4"/>
    </row>
    <row r="2432" spans="1:15" ht="30" customHeight="1" thickBot="1" x14ac:dyDescent="0.35">
      <c r="A2432" s="8">
        <v>44105.376631944448</v>
      </c>
      <c r="B2432" s="4" t="s">
        <v>9</v>
      </c>
      <c r="C2432" s="4"/>
      <c r="D2432" s="4"/>
      <c r="E2432" s="9">
        <v>50</v>
      </c>
      <c r="F2432" s="4" t="s">
        <v>20</v>
      </c>
      <c r="G2432" s="4"/>
      <c r="H2432" s="4" t="s">
        <v>48</v>
      </c>
      <c r="I2432" s="4"/>
      <c r="J2432" s="4"/>
      <c r="K2432" s="9" t="s">
        <v>2262</v>
      </c>
      <c r="L2432" s="10">
        <v>44104</v>
      </c>
      <c r="M2432" s="4"/>
      <c r="N2432" s="1">
        <v>1</v>
      </c>
      <c r="O2432" s="4"/>
    </row>
    <row r="2433" spans="1:15" ht="30" customHeight="1" thickBot="1" x14ac:dyDescent="0.35">
      <c r="A2433" s="8">
        <v>44105.507256944446</v>
      </c>
      <c r="B2433" s="4" t="s">
        <v>9</v>
      </c>
      <c r="C2433" s="4"/>
      <c r="D2433" s="4"/>
      <c r="E2433" s="9">
        <v>11</v>
      </c>
      <c r="F2433" s="4" t="s">
        <v>20</v>
      </c>
      <c r="G2433" s="4"/>
      <c r="H2433" s="4" t="s">
        <v>74</v>
      </c>
      <c r="I2433" s="4"/>
      <c r="J2433" s="4"/>
      <c r="K2433" s="12" t="s">
        <v>2263</v>
      </c>
      <c r="L2433" s="10">
        <v>44105</v>
      </c>
      <c r="M2433" s="4"/>
      <c r="N2433" s="1">
        <v>1</v>
      </c>
      <c r="O2433" s="4"/>
    </row>
    <row r="2434" spans="1:15" ht="30" customHeight="1" thickBot="1" x14ac:dyDescent="0.35">
      <c r="A2434" s="8">
        <v>44105.507511574076</v>
      </c>
      <c r="B2434" s="4" t="s">
        <v>9</v>
      </c>
      <c r="C2434" s="4"/>
      <c r="D2434" s="4"/>
      <c r="E2434" s="9">
        <v>161</v>
      </c>
      <c r="F2434" s="4" t="s">
        <v>60</v>
      </c>
      <c r="G2434" s="4"/>
      <c r="H2434" s="4"/>
      <c r="I2434" s="4"/>
      <c r="J2434" s="4"/>
      <c r="K2434" s="9" t="s">
        <v>2264</v>
      </c>
      <c r="L2434" s="10">
        <v>44105</v>
      </c>
      <c r="M2434" s="4"/>
      <c r="N2434" s="1">
        <v>1</v>
      </c>
      <c r="O2434" s="4"/>
    </row>
    <row r="2435" spans="1:15" ht="30" customHeight="1" thickBot="1" x14ac:dyDescent="0.35">
      <c r="A2435" s="8">
        <v>44105.618854166663</v>
      </c>
      <c r="B2435" s="4" t="s">
        <v>9</v>
      </c>
      <c r="C2435" s="4"/>
      <c r="D2435" s="4"/>
      <c r="E2435" s="9">
        <v>25</v>
      </c>
      <c r="F2435" s="4" t="s">
        <v>20</v>
      </c>
      <c r="G2435" s="4"/>
      <c r="H2435" s="4" t="s">
        <v>30</v>
      </c>
      <c r="I2435" s="4"/>
      <c r="J2435" s="4"/>
      <c r="K2435" s="9" t="s">
        <v>2265</v>
      </c>
      <c r="L2435" s="10">
        <v>44105</v>
      </c>
      <c r="M2435" s="4"/>
      <c r="N2435" s="1">
        <v>1</v>
      </c>
      <c r="O2435" s="4"/>
    </row>
    <row r="2436" spans="1:15" ht="30" customHeight="1" thickBot="1" x14ac:dyDescent="0.35">
      <c r="A2436" s="8">
        <v>44105.619641203702</v>
      </c>
      <c r="B2436" s="4" t="s">
        <v>9</v>
      </c>
      <c r="C2436" s="4"/>
      <c r="D2436" s="4"/>
      <c r="E2436" s="9">
        <v>35</v>
      </c>
      <c r="F2436" s="4" t="s">
        <v>20</v>
      </c>
      <c r="G2436" s="4"/>
      <c r="H2436" s="4" t="s">
        <v>30</v>
      </c>
      <c r="I2436" s="4"/>
      <c r="J2436" s="4"/>
      <c r="K2436" s="12" t="s">
        <v>2266</v>
      </c>
      <c r="L2436" s="10">
        <v>44105</v>
      </c>
      <c r="M2436" s="4"/>
      <c r="N2436" s="1">
        <v>1</v>
      </c>
      <c r="O2436" s="4"/>
    </row>
    <row r="2437" spans="1:15" ht="30" customHeight="1" thickBot="1" x14ac:dyDescent="0.35">
      <c r="A2437" s="8">
        <v>44105.768229166664</v>
      </c>
      <c r="B2437" s="4" t="s">
        <v>9</v>
      </c>
      <c r="C2437" s="4"/>
      <c r="D2437" s="4"/>
      <c r="E2437" s="11">
        <v>2000</v>
      </c>
      <c r="F2437" s="4" t="s">
        <v>14</v>
      </c>
      <c r="G2437" s="4"/>
      <c r="H2437" s="4"/>
      <c r="I2437" s="4" t="s">
        <v>14</v>
      </c>
      <c r="J2437" s="4"/>
      <c r="K2437" s="9" t="s">
        <v>2267</v>
      </c>
      <c r="L2437" s="10">
        <v>44105</v>
      </c>
      <c r="M2437" s="4"/>
      <c r="N2437" s="1">
        <v>1</v>
      </c>
      <c r="O2437" s="4"/>
    </row>
    <row r="2438" spans="1:15" ht="30" customHeight="1" thickBot="1" x14ac:dyDescent="0.35">
      <c r="A2438" s="8">
        <v>44105.768784722219</v>
      </c>
      <c r="B2438" s="4" t="s">
        <v>9</v>
      </c>
      <c r="C2438" s="4"/>
      <c r="D2438" s="4"/>
      <c r="E2438" s="9">
        <v>1000</v>
      </c>
      <c r="F2438" s="4" t="s">
        <v>14</v>
      </c>
      <c r="G2438" s="4"/>
      <c r="H2438" s="4"/>
      <c r="I2438" s="4" t="s">
        <v>53</v>
      </c>
      <c r="J2438" s="4"/>
      <c r="K2438" s="9" t="s">
        <v>2268</v>
      </c>
      <c r="L2438" s="10">
        <v>44105</v>
      </c>
      <c r="M2438" s="4"/>
      <c r="N2438" s="1">
        <v>1</v>
      </c>
      <c r="O2438" s="4"/>
    </row>
    <row r="2439" spans="1:15" ht="30" customHeight="1" thickBot="1" x14ac:dyDescent="0.35">
      <c r="A2439" s="8">
        <v>44105.869363425925</v>
      </c>
      <c r="B2439" s="4" t="s">
        <v>9</v>
      </c>
      <c r="C2439" s="4"/>
      <c r="D2439" s="4"/>
      <c r="E2439" s="9">
        <v>300</v>
      </c>
      <c r="F2439" s="4" t="s">
        <v>14</v>
      </c>
      <c r="G2439" s="4"/>
      <c r="H2439" s="4"/>
      <c r="I2439" s="4" t="s">
        <v>14</v>
      </c>
      <c r="J2439" s="4"/>
      <c r="K2439" s="9" t="s">
        <v>2269</v>
      </c>
      <c r="L2439" s="10">
        <v>44105</v>
      </c>
      <c r="M2439" s="4"/>
      <c r="N2439" s="1">
        <v>1</v>
      </c>
      <c r="O2439" s="4"/>
    </row>
    <row r="2440" spans="1:15" ht="30" customHeight="1" thickBot="1" x14ac:dyDescent="0.35">
      <c r="A2440" s="8">
        <v>44105.869733796295</v>
      </c>
      <c r="B2440" s="4" t="s">
        <v>9</v>
      </c>
      <c r="C2440" s="4"/>
      <c r="D2440" s="4"/>
      <c r="E2440" s="9">
        <v>254.2</v>
      </c>
      <c r="F2440" s="4" t="s">
        <v>20</v>
      </c>
      <c r="G2440" s="4"/>
      <c r="H2440" s="4" t="s">
        <v>306</v>
      </c>
      <c r="I2440" s="4"/>
      <c r="J2440" s="4"/>
      <c r="K2440" s="9" t="s">
        <v>2270</v>
      </c>
      <c r="L2440" s="10">
        <v>44105</v>
      </c>
      <c r="M2440" s="4"/>
      <c r="N2440" s="1">
        <v>1</v>
      </c>
      <c r="O2440" s="4"/>
    </row>
    <row r="2441" spans="1:15" ht="30" customHeight="1" thickBot="1" x14ac:dyDescent="0.35">
      <c r="A2441" s="8">
        <v>44105.978136574071</v>
      </c>
      <c r="B2441" s="4" t="s">
        <v>9</v>
      </c>
      <c r="C2441" s="4"/>
      <c r="D2441" s="4"/>
      <c r="E2441" s="9">
        <v>11.9</v>
      </c>
      <c r="F2441" s="4" t="s">
        <v>10</v>
      </c>
      <c r="G2441" s="4" t="s">
        <v>10</v>
      </c>
      <c r="H2441" s="4"/>
      <c r="I2441" s="4"/>
      <c r="J2441" s="4"/>
      <c r="K2441" s="9" t="s">
        <v>2271</v>
      </c>
      <c r="L2441" s="10">
        <v>44105</v>
      </c>
      <c r="M2441" s="4"/>
      <c r="N2441" s="1">
        <v>1</v>
      </c>
      <c r="O2441" s="4"/>
    </row>
    <row r="2442" spans="1:15" ht="30" customHeight="1" thickBot="1" x14ac:dyDescent="0.35">
      <c r="A2442" s="8">
        <v>44105.97855324074</v>
      </c>
      <c r="B2442" s="4" t="s">
        <v>9</v>
      </c>
      <c r="C2442" s="4"/>
      <c r="D2442" s="4"/>
      <c r="E2442" s="9">
        <v>30</v>
      </c>
      <c r="F2442" s="4" t="s">
        <v>14</v>
      </c>
      <c r="G2442" s="4"/>
      <c r="H2442" s="4"/>
      <c r="I2442" s="4" t="s">
        <v>14</v>
      </c>
      <c r="J2442" s="4"/>
      <c r="K2442" s="9" t="s">
        <v>2272</v>
      </c>
      <c r="L2442" s="10">
        <v>44105</v>
      </c>
      <c r="M2442" s="4"/>
      <c r="N2442" s="1">
        <v>1</v>
      </c>
      <c r="O2442" s="4"/>
    </row>
    <row r="2443" spans="1:15" ht="30" customHeight="1" thickBot="1" x14ac:dyDescent="0.35">
      <c r="A2443" s="8">
        <v>44106.005486111113</v>
      </c>
      <c r="B2443" s="4" t="s">
        <v>9</v>
      </c>
      <c r="C2443" s="4"/>
      <c r="D2443" s="4"/>
      <c r="E2443" s="9">
        <v>205</v>
      </c>
      <c r="F2443" s="4" t="s">
        <v>10</v>
      </c>
      <c r="G2443" s="4" t="s">
        <v>10</v>
      </c>
      <c r="H2443" s="4"/>
      <c r="I2443" s="4"/>
      <c r="J2443" s="4"/>
      <c r="K2443" s="9" t="s">
        <v>2273</v>
      </c>
      <c r="L2443" s="10">
        <v>44105</v>
      </c>
      <c r="M2443" s="4"/>
      <c r="N2443" s="1">
        <v>1</v>
      </c>
      <c r="O2443" s="4"/>
    </row>
    <row r="2444" spans="1:15" ht="30" customHeight="1" thickBot="1" x14ac:dyDescent="0.35">
      <c r="A2444" s="8">
        <v>44106.005879629629</v>
      </c>
      <c r="B2444" s="4" t="s">
        <v>9</v>
      </c>
      <c r="C2444" s="4"/>
      <c r="D2444" s="4"/>
      <c r="E2444" s="9">
        <v>75</v>
      </c>
      <c r="F2444" s="4" t="s">
        <v>20</v>
      </c>
      <c r="G2444" s="4"/>
      <c r="H2444" s="4" t="s">
        <v>30</v>
      </c>
      <c r="I2444" s="4"/>
      <c r="J2444" s="4"/>
      <c r="K2444" s="9" t="s">
        <v>2274</v>
      </c>
      <c r="L2444" s="10">
        <v>44105</v>
      </c>
      <c r="M2444" s="4"/>
      <c r="N2444" s="1">
        <v>1</v>
      </c>
      <c r="O2444" s="4"/>
    </row>
    <row r="2445" spans="1:15" ht="30" customHeight="1" thickBot="1" x14ac:dyDescent="0.35">
      <c r="A2445" s="8">
        <v>44106.250138888892</v>
      </c>
      <c r="B2445" s="4" t="s">
        <v>9</v>
      </c>
      <c r="C2445" s="4"/>
      <c r="D2445" s="4"/>
      <c r="E2445" s="9">
        <v>73.06</v>
      </c>
      <c r="F2445" s="4" t="s">
        <v>14</v>
      </c>
      <c r="G2445" s="4"/>
      <c r="H2445" s="4"/>
      <c r="I2445" s="4" t="s">
        <v>14</v>
      </c>
      <c r="J2445" s="4"/>
      <c r="K2445" s="9" t="s">
        <v>2275</v>
      </c>
      <c r="L2445" s="10">
        <v>44105</v>
      </c>
      <c r="M2445" s="4"/>
      <c r="N2445" s="1">
        <v>1</v>
      </c>
      <c r="O2445" s="4"/>
    </row>
    <row r="2446" spans="1:15" ht="30" customHeight="1" thickBot="1" x14ac:dyDescent="0.35">
      <c r="A2446" s="8">
        <v>44106.250590277778</v>
      </c>
      <c r="B2446" s="4" t="s">
        <v>9</v>
      </c>
      <c r="C2446" s="4"/>
      <c r="D2446" s="4"/>
      <c r="E2446" s="9">
        <v>12</v>
      </c>
      <c r="F2446" s="4" t="s">
        <v>20</v>
      </c>
      <c r="G2446" s="4"/>
      <c r="H2446" s="4" t="s">
        <v>84</v>
      </c>
      <c r="I2446" s="4"/>
      <c r="J2446" s="4"/>
      <c r="K2446" s="9" t="s">
        <v>2276</v>
      </c>
      <c r="L2446" s="10">
        <v>44105</v>
      </c>
      <c r="M2446" s="4"/>
      <c r="N2446" s="1">
        <v>1</v>
      </c>
      <c r="O2446" s="4"/>
    </row>
    <row r="2447" spans="1:15" ht="30" customHeight="1" thickBot="1" x14ac:dyDescent="0.35">
      <c r="A2447" s="8">
        <v>44106.273969907408</v>
      </c>
      <c r="B2447" s="4" t="s">
        <v>9</v>
      </c>
      <c r="C2447" s="4"/>
      <c r="D2447" s="4"/>
      <c r="E2447" s="9">
        <v>400</v>
      </c>
      <c r="F2447" s="4" t="s">
        <v>20</v>
      </c>
      <c r="G2447" s="4"/>
      <c r="H2447" s="4" t="s">
        <v>26</v>
      </c>
      <c r="I2447" s="4"/>
      <c r="J2447" s="4"/>
      <c r="K2447" s="12" t="s">
        <v>2277</v>
      </c>
      <c r="L2447" s="10">
        <v>44105</v>
      </c>
      <c r="M2447" s="4"/>
      <c r="N2447" s="1">
        <v>1</v>
      </c>
      <c r="O2447" s="4"/>
    </row>
    <row r="2448" spans="1:15" ht="30" customHeight="1" thickBot="1" x14ac:dyDescent="0.35">
      <c r="A2448" s="8">
        <v>44106.274351851855</v>
      </c>
      <c r="B2448" s="4" t="s">
        <v>9</v>
      </c>
      <c r="C2448" s="4"/>
      <c r="D2448" s="4"/>
      <c r="E2448" s="9">
        <v>22</v>
      </c>
      <c r="F2448" s="4" t="s">
        <v>14</v>
      </c>
      <c r="G2448" s="4"/>
      <c r="H2448" s="4"/>
      <c r="I2448" s="4" t="s">
        <v>254</v>
      </c>
      <c r="J2448" s="4"/>
      <c r="K2448" s="9" t="s">
        <v>2278</v>
      </c>
      <c r="L2448" s="10">
        <v>44104</v>
      </c>
      <c r="M2448" s="4"/>
      <c r="N2448" s="1">
        <v>1</v>
      </c>
      <c r="O2448" s="4"/>
    </row>
    <row r="2449" spans="1:15" ht="30" customHeight="1" thickBot="1" x14ac:dyDescent="0.35">
      <c r="A2449" s="8">
        <v>44106.487233796295</v>
      </c>
      <c r="B2449" s="4" t="s">
        <v>9</v>
      </c>
      <c r="C2449" s="4"/>
      <c r="D2449" s="4"/>
      <c r="E2449" s="9">
        <v>65.25</v>
      </c>
      <c r="F2449" s="4" t="s">
        <v>14</v>
      </c>
      <c r="G2449" s="4"/>
      <c r="H2449" s="4"/>
      <c r="I2449" s="4" t="s">
        <v>14</v>
      </c>
      <c r="J2449" s="4"/>
      <c r="K2449" s="9" t="s">
        <v>2279</v>
      </c>
      <c r="L2449" s="10">
        <v>44103</v>
      </c>
      <c r="M2449" s="4"/>
      <c r="N2449" s="1">
        <v>1</v>
      </c>
      <c r="O2449" s="4"/>
    </row>
    <row r="2450" spans="1:15" ht="30" customHeight="1" thickBot="1" x14ac:dyDescent="0.35">
      <c r="A2450" s="8">
        <v>44106.487743055557</v>
      </c>
      <c r="B2450" s="4" t="s">
        <v>9</v>
      </c>
      <c r="C2450" s="4"/>
      <c r="D2450" s="4"/>
      <c r="E2450" s="9">
        <v>83.95</v>
      </c>
      <c r="F2450" s="4" t="s">
        <v>20</v>
      </c>
      <c r="G2450" s="4"/>
      <c r="H2450" s="4" t="s">
        <v>26</v>
      </c>
      <c r="I2450" s="4"/>
      <c r="J2450" s="4"/>
      <c r="K2450" s="9" t="s">
        <v>2280</v>
      </c>
      <c r="L2450" s="10">
        <v>44103</v>
      </c>
      <c r="M2450" s="4"/>
      <c r="N2450" s="1">
        <v>1</v>
      </c>
      <c r="O2450" s="4"/>
    </row>
    <row r="2451" spans="1:15" ht="30" customHeight="1" thickBot="1" x14ac:dyDescent="0.35">
      <c r="A2451" s="8">
        <v>44106.828784722224</v>
      </c>
      <c r="B2451" s="4" t="s">
        <v>9</v>
      </c>
      <c r="C2451" s="4"/>
      <c r="D2451" s="4"/>
      <c r="E2451" s="9">
        <v>45</v>
      </c>
      <c r="F2451" s="4" t="s">
        <v>20</v>
      </c>
      <c r="G2451" s="4"/>
      <c r="H2451" s="4" t="s">
        <v>306</v>
      </c>
      <c r="I2451" s="4"/>
      <c r="J2451" s="4"/>
      <c r="K2451" s="9" t="s">
        <v>2281</v>
      </c>
      <c r="L2451" s="10">
        <v>44106</v>
      </c>
      <c r="M2451" s="4"/>
      <c r="N2451" s="1">
        <v>1</v>
      </c>
      <c r="O2451" s="4"/>
    </row>
    <row r="2452" spans="1:15" ht="30" customHeight="1" thickBot="1" x14ac:dyDescent="0.35">
      <c r="A2452" s="8">
        <v>44106.829074074078</v>
      </c>
      <c r="B2452" s="4" t="s">
        <v>9</v>
      </c>
      <c r="C2452" s="4"/>
      <c r="D2452" s="4"/>
      <c r="E2452" s="9">
        <v>2.2999999999999998</v>
      </c>
      <c r="F2452" s="4" t="s">
        <v>14</v>
      </c>
      <c r="G2452" s="4"/>
      <c r="H2452" s="4"/>
      <c r="I2452" s="4" t="s">
        <v>14</v>
      </c>
      <c r="J2452" s="4"/>
      <c r="K2452" s="12" t="s">
        <v>2282</v>
      </c>
      <c r="L2452" s="10">
        <v>44106</v>
      </c>
      <c r="M2452" s="4"/>
      <c r="N2452" s="1">
        <v>1</v>
      </c>
      <c r="O2452" s="4"/>
    </row>
    <row r="2453" spans="1:15" ht="30" customHeight="1" thickBot="1" x14ac:dyDescent="0.35">
      <c r="A2453" s="8">
        <v>44106.902141203704</v>
      </c>
      <c r="B2453" s="4" t="s">
        <v>9</v>
      </c>
      <c r="C2453" s="4"/>
      <c r="D2453" s="4"/>
      <c r="E2453" s="9">
        <v>74</v>
      </c>
      <c r="F2453" s="4" t="s">
        <v>10</v>
      </c>
      <c r="G2453" s="4" t="s">
        <v>10</v>
      </c>
      <c r="H2453" s="4"/>
      <c r="I2453" s="4"/>
      <c r="J2453" s="4"/>
      <c r="K2453" s="9" t="s">
        <v>2283</v>
      </c>
      <c r="L2453" s="10">
        <v>44106</v>
      </c>
      <c r="M2453" s="4"/>
      <c r="N2453" s="1">
        <v>1</v>
      </c>
      <c r="O2453" s="4"/>
    </row>
    <row r="2454" spans="1:15" ht="30" customHeight="1" thickBot="1" x14ac:dyDescent="0.35">
      <c r="A2454" s="8">
        <v>44106.902870370373</v>
      </c>
      <c r="B2454" s="4" t="s">
        <v>9</v>
      </c>
      <c r="C2454" s="4"/>
      <c r="D2454" s="4"/>
      <c r="E2454" s="9">
        <v>49</v>
      </c>
      <c r="F2454" s="4" t="s">
        <v>14</v>
      </c>
      <c r="G2454" s="4"/>
      <c r="H2454" s="4"/>
      <c r="I2454" s="4" t="s">
        <v>14</v>
      </c>
      <c r="J2454" s="4"/>
      <c r="K2454" s="9" t="s">
        <v>2284</v>
      </c>
      <c r="L2454" s="10">
        <v>44105</v>
      </c>
      <c r="M2454" s="4"/>
      <c r="N2454" s="1">
        <v>1</v>
      </c>
      <c r="O2454" s="4"/>
    </row>
    <row r="2455" spans="1:15" ht="30" customHeight="1" thickBot="1" x14ac:dyDescent="0.35">
      <c r="A2455" s="8">
        <v>44107.583969907406</v>
      </c>
      <c r="B2455" s="4" t="s">
        <v>9</v>
      </c>
      <c r="C2455" s="4"/>
      <c r="D2455" s="4"/>
      <c r="E2455" s="9">
        <v>10</v>
      </c>
      <c r="F2455" s="4" t="s">
        <v>14</v>
      </c>
      <c r="G2455" s="4"/>
      <c r="H2455" s="4"/>
      <c r="I2455" s="4" t="s">
        <v>100</v>
      </c>
      <c r="J2455" s="4"/>
      <c r="K2455" s="4" t="s">
        <v>99</v>
      </c>
      <c r="L2455" s="10">
        <v>44106</v>
      </c>
      <c r="M2455" s="4"/>
      <c r="N2455" s="1">
        <v>119</v>
      </c>
      <c r="O2455" s="4"/>
    </row>
    <row r="2456" spans="1:15" ht="30" customHeight="1" thickBot="1" x14ac:dyDescent="0.35">
      <c r="A2456" s="8">
        <v>44107.584293981483</v>
      </c>
      <c r="B2456" s="4" t="s">
        <v>9</v>
      </c>
      <c r="C2456" s="4"/>
      <c r="D2456" s="4"/>
      <c r="E2456" s="9">
        <v>5</v>
      </c>
      <c r="F2456" s="4" t="s">
        <v>14</v>
      </c>
      <c r="G2456" s="4"/>
      <c r="H2456" s="4"/>
      <c r="I2456" s="4" t="s">
        <v>255</v>
      </c>
      <c r="J2456" s="4"/>
      <c r="K2456" s="4" t="s">
        <v>99</v>
      </c>
      <c r="L2456" s="10">
        <v>44106</v>
      </c>
      <c r="M2456" s="4"/>
      <c r="N2456" s="1">
        <v>119</v>
      </c>
      <c r="O2456" s="4"/>
    </row>
    <row r="2457" spans="1:15" ht="30" customHeight="1" thickBot="1" x14ac:dyDescent="0.35">
      <c r="A2457" s="8">
        <v>44107.726365740738</v>
      </c>
      <c r="B2457" s="4" t="s">
        <v>9</v>
      </c>
      <c r="C2457" s="4"/>
      <c r="D2457" s="4"/>
      <c r="E2457" s="9">
        <v>29</v>
      </c>
      <c r="F2457" s="4" t="s">
        <v>20</v>
      </c>
      <c r="G2457" s="4"/>
      <c r="H2457" s="4" t="s">
        <v>45</v>
      </c>
      <c r="I2457" s="4"/>
      <c r="J2457" s="4"/>
      <c r="K2457" s="9" t="s">
        <v>2285</v>
      </c>
      <c r="L2457" s="10">
        <v>44107</v>
      </c>
      <c r="M2457" s="4"/>
      <c r="N2457" s="1">
        <v>1</v>
      </c>
      <c r="O2457" s="4"/>
    </row>
    <row r="2458" spans="1:15" ht="30" customHeight="1" thickBot="1" x14ac:dyDescent="0.35">
      <c r="A2458" s="8">
        <v>44107.726747685185</v>
      </c>
      <c r="B2458" s="4" t="s">
        <v>9</v>
      </c>
      <c r="C2458" s="4"/>
      <c r="D2458" s="4"/>
      <c r="E2458" s="9">
        <v>29.99</v>
      </c>
      <c r="F2458" s="4" t="s">
        <v>20</v>
      </c>
      <c r="G2458" s="4"/>
      <c r="H2458" s="4" t="s">
        <v>30</v>
      </c>
      <c r="I2458" s="4"/>
      <c r="J2458" s="4"/>
      <c r="K2458" s="9" t="s">
        <v>2286</v>
      </c>
      <c r="L2458" s="10">
        <v>44107</v>
      </c>
      <c r="M2458" s="4"/>
      <c r="N2458" s="1">
        <v>1</v>
      </c>
      <c r="O2458" s="4"/>
    </row>
    <row r="2459" spans="1:15" ht="30" customHeight="1" thickBot="1" x14ac:dyDescent="0.35">
      <c r="A2459" s="8">
        <v>44107.758344907408</v>
      </c>
      <c r="B2459" s="4" t="s">
        <v>9</v>
      </c>
      <c r="C2459" s="4"/>
      <c r="D2459" s="4"/>
      <c r="E2459" s="9">
        <v>49</v>
      </c>
      <c r="F2459" s="4" t="s">
        <v>14</v>
      </c>
      <c r="G2459" s="4"/>
      <c r="H2459" s="4"/>
      <c r="I2459" s="4" t="s">
        <v>14</v>
      </c>
      <c r="J2459" s="4"/>
      <c r="K2459" s="9" t="s">
        <v>2287</v>
      </c>
      <c r="L2459" s="10">
        <v>44106</v>
      </c>
      <c r="M2459" s="4"/>
      <c r="N2459" s="1">
        <v>1</v>
      </c>
      <c r="O2459" s="4"/>
    </row>
    <row r="2460" spans="1:15" ht="30" customHeight="1" thickBot="1" x14ac:dyDescent="0.35">
      <c r="A2460" s="8">
        <v>44107.758726851855</v>
      </c>
      <c r="B2460" s="4" t="s">
        <v>9</v>
      </c>
      <c r="C2460" s="4"/>
      <c r="D2460" s="4"/>
      <c r="E2460" s="11">
        <v>4623</v>
      </c>
      <c r="F2460" s="4" t="s">
        <v>14</v>
      </c>
      <c r="G2460" s="4"/>
      <c r="H2460" s="4"/>
      <c r="I2460" s="4" t="s">
        <v>14</v>
      </c>
      <c r="J2460" s="4"/>
      <c r="K2460" s="9" t="s">
        <v>2288</v>
      </c>
      <c r="L2460" s="10">
        <v>44106</v>
      </c>
      <c r="M2460" s="9" t="s">
        <v>2289</v>
      </c>
      <c r="N2460" s="1">
        <v>1</v>
      </c>
      <c r="O2460" s="4"/>
    </row>
    <row r="2461" spans="1:15" ht="30" customHeight="1" thickBot="1" x14ac:dyDescent="0.35">
      <c r="A2461" s="8">
        <v>44107.801180555558</v>
      </c>
      <c r="B2461" s="4" t="s">
        <v>9</v>
      </c>
      <c r="C2461" s="4"/>
      <c r="D2461" s="4"/>
      <c r="E2461" s="9">
        <v>2</v>
      </c>
      <c r="F2461" s="4" t="s">
        <v>20</v>
      </c>
      <c r="G2461" s="4"/>
      <c r="H2461" s="4" t="s">
        <v>74</v>
      </c>
      <c r="I2461" s="4"/>
      <c r="J2461" s="4"/>
      <c r="K2461" s="4" t="s">
        <v>99</v>
      </c>
      <c r="L2461" s="10">
        <v>44107</v>
      </c>
      <c r="M2461" s="4"/>
      <c r="N2461" s="1">
        <v>119</v>
      </c>
      <c r="O2461" s="4"/>
    </row>
    <row r="2462" spans="1:15" ht="30" customHeight="1" thickBot="1" x14ac:dyDescent="0.35">
      <c r="A2462" s="8">
        <v>44107.801782407405</v>
      </c>
      <c r="B2462" s="4" t="s">
        <v>9</v>
      </c>
      <c r="C2462" s="4"/>
      <c r="D2462" s="4"/>
      <c r="E2462" s="9">
        <v>27.6</v>
      </c>
      <c r="F2462" s="4" t="s">
        <v>20</v>
      </c>
      <c r="G2462" s="4"/>
      <c r="H2462" s="4" t="s">
        <v>26</v>
      </c>
      <c r="I2462" s="4"/>
      <c r="J2462" s="4"/>
      <c r="K2462" s="9" t="s">
        <v>2290</v>
      </c>
      <c r="L2462" s="10">
        <v>44107</v>
      </c>
      <c r="M2462" s="9" t="s">
        <v>2291</v>
      </c>
      <c r="N2462" s="1">
        <v>1</v>
      </c>
      <c r="O2462" s="4"/>
    </row>
    <row r="2463" spans="1:15" ht="30" customHeight="1" thickBot="1" x14ac:dyDescent="0.35">
      <c r="A2463" s="8">
        <v>44107.874351851853</v>
      </c>
      <c r="B2463" s="4" t="s">
        <v>9</v>
      </c>
      <c r="C2463" s="4"/>
      <c r="D2463" s="4"/>
      <c r="E2463" s="9">
        <v>97</v>
      </c>
      <c r="F2463" s="4" t="s">
        <v>20</v>
      </c>
      <c r="G2463" s="4"/>
      <c r="H2463" s="4" t="s">
        <v>22</v>
      </c>
      <c r="I2463" s="4"/>
      <c r="J2463" s="4"/>
      <c r="K2463" s="9" t="s">
        <v>2292</v>
      </c>
      <c r="L2463" s="10">
        <v>44107</v>
      </c>
      <c r="M2463" s="4"/>
      <c r="N2463" s="1">
        <v>1</v>
      </c>
      <c r="O2463" s="4"/>
    </row>
    <row r="2464" spans="1:15" ht="30" customHeight="1" thickBot="1" x14ac:dyDescent="0.35">
      <c r="A2464" s="8">
        <v>44107.87462962963</v>
      </c>
      <c r="B2464" s="4" t="s">
        <v>9</v>
      </c>
      <c r="C2464" s="4"/>
      <c r="D2464" s="4"/>
      <c r="E2464" s="9">
        <v>25</v>
      </c>
      <c r="F2464" s="4" t="s">
        <v>20</v>
      </c>
      <c r="G2464" s="4"/>
      <c r="H2464" s="4" t="s">
        <v>127</v>
      </c>
      <c r="I2464" s="4"/>
      <c r="J2464" s="4"/>
      <c r="K2464" s="9" t="s">
        <v>2293</v>
      </c>
      <c r="L2464" s="10">
        <v>44107</v>
      </c>
      <c r="M2464" s="4"/>
      <c r="N2464" s="1">
        <v>1</v>
      </c>
      <c r="O2464" s="4"/>
    </row>
    <row r="2465" spans="1:15" ht="30" customHeight="1" thickBot="1" x14ac:dyDescent="0.35">
      <c r="A2465" s="8">
        <v>44107.960439814815</v>
      </c>
      <c r="B2465" s="4" t="s">
        <v>9</v>
      </c>
      <c r="C2465" s="4"/>
      <c r="D2465" s="4"/>
      <c r="E2465" s="9">
        <v>48</v>
      </c>
      <c r="F2465" s="4" t="s">
        <v>14</v>
      </c>
      <c r="G2465" s="4"/>
      <c r="H2465" s="4"/>
      <c r="I2465" s="4" t="s">
        <v>14</v>
      </c>
      <c r="J2465" s="4"/>
      <c r="K2465" s="9" t="s">
        <v>2294</v>
      </c>
      <c r="L2465" s="10">
        <v>44107</v>
      </c>
      <c r="M2465" s="4"/>
      <c r="N2465" s="1">
        <v>1</v>
      </c>
      <c r="O2465" s="4"/>
    </row>
    <row r="2466" spans="1:15" ht="30" customHeight="1" thickBot="1" x14ac:dyDescent="0.35">
      <c r="A2466" s="8">
        <v>44107.961030092592</v>
      </c>
      <c r="B2466" s="4" t="s">
        <v>9</v>
      </c>
      <c r="C2466" s="4"/>
      <c r="D2466" s="4"/>
      <c r="E2466" s="9">
        <v>399</v>
      </c>
      <c r="F2466" s="4" t="s">
        <v>20</v>
      </c>
      <c r="G2466" s="4"/>
      <c r="H2466" s="4" t="s">
        <v>30</v>
      </c>
      <c r="I2466" s="4"/>
      <c r="J2466" s="4"/>
      <c r="K2466" s="9" t="s">
        <v>2295</v>
      </c>
      <c r="L2466" s="10">
        <v>44107</v>
      </c>
      <c r="M2466" s="9" t="s">
        <v>2296</v>
      </c>
      <c r="N2466" s="1">
        <v>1</v>
      </c>
      <c r="O2466" s="4"/>
    </row>
    <row r="2467" spans="1:15" ht="30" customHeight="1" thickBot="1" x14ac:dyDescent="0.35">
      <c r="A2467" s="8">
        <v>44107.983159722222</v>
      </c>
      <c r="B2467" s="4" t="s">
        <v>9</v>
      </c>
      <c r="C2467" s="4"/>
      <c r="D2467" s="4"/>
      <c r="E2467" s="9">
        <v>10.35</v>
      </c>
      <c r="F2467" s="4" t="s">
        <v>20</v>
      </c>
      <c r="G2467" s="4"/>
      <c r="H2467" s="4" t="s">
        <v>84</v>
      </c>
      <c r="I2467" s="4"/>
      <c r="J2467" s="4"/>
      <c r="K2467" s="9" t="s">
        <v>2297</v>
      </c>
      <c r="L2467" s="10">
        <v>44107</v>
      </c>
      <c r="M2467" s="4"/>
      <c r="N2467" s="1">
        <v>1</v>
      </c>
      <c r="O2467" s="4"/>
    </row>
    <row r="2468" spans="1:15" ht="30" customHeight="1" thickBot="1" x14ac:dyDescent="0.35">
      <c r="A2468" s="8">
        <v>44107.983472222222</v>
      </c>
      <c r="B2468" s="4" t="s">
        <v>9</v>
      </c>
      <c r="C2468" s="4"/>
      <c r="D2468" s="4"/>
      <c r="E2468" s="9">
        <v>200</v>
      </c>
      <c r="F2468" s="4" t="s">
        <v>14</v>
      </c>
      <c r="G2468" s="4"/>
      <c r="H2468" s="4"/>
      <c r="I2468" s="4" t="s">
        <v>14</v>
      </c>
      <c r="J2468" s="4"/>
      <c r="K2468" s="9" t="s">
        <v>2298</v>
      </c>
      <c r="L2468" s="10">
        <v>44107</v>
      </c>
      <c r="M2468" s="4"/>
      <c r="N2468" s="1">
        <v>1</v>
      </c>
      <c r="O2468" s="4"/>
    </row>
    <row r="2469" spans="1:15" ht="30" customHeight="1" thickBot="1" x14ac:dyDescent="0.35">
      <c r="A2469" s="8">
        <v>44108.048726851855</v>
      </c>
      <c r="B2469" s="4" t="s">
        <v>9</v>
      </c>
      <c r="C2469" s="4"/>
      <c r="D2469" s="4"/>
      <c r="E2469" s="9">
        <v>1175</v>
      </c>
      <c r="F2469" s="4" t="s">
        <v>60</v>
      </c>
      <c r="G2469" s="4"/>
      <c r="H2469" s="4"/>
      <c r="I2469" s="4"/>
      <c r="J2469" s="4"/>
      <c r="K2469" s="9" t="s">
        <v>2299</v>
      </c>
      <c r="L2469" s="10">
        <v>44108</v>
      </c>
      <c r="M2469" s="9" t="s">
        <v>2300</v>
      </c>
      <c r="N2469" s="1">
        <v>1</v>
      </c>
      <c r="O2469" s="4"/>
    </row>
    <row r="2470" spans="1:15" ht="30" customHeight="1" thickBot="1" x14ac:dyDescent="0.35">
      <c r="A2470" s="8">
        <v>44108.04928240741</v>
      </c>
      <c r="B2470" s="4" t="s">
        <v>9</v>
      </c>
      <c r="C2470" s="4"/>
      <c r="D2470" s="4"/>
      <c r="E2470" s="9">
        <v>1350</v>
      </c>
      <c r="F2470" s="4" t="s">
        <v>10</v>
      </c>
      <c r="G2470" s="4" t="s">
        <v>10</v>
      </c>
      <c r="H2470" s="4"/>
      <c r="I2470" s="4"/>
      <c r="J2470" s="4"/>
      <c r="K2470" s="9" t="s">
        <v>2301</v>
      </c>
      <c r="L2470" s="10">
        <v>44108</v>
      </c>
      <c r="M2470" s="9" t="s">
        <v>2300</v>
      </c>
      <c r="N2470" s="1">
        <v>1</v>
      </c>
      <c r="O2470" s="4"/>
    </row>
    <row r="2471" spans="1:15" ht="30" customHeight="1" thickBot="1" x14ac:dyDescent="0.35">
      <c r="A2471" s="8">
        <v>44108.049884259257</v>
      </c>
      <c r="B2471" s="4" t="s">
        <v>9</v>
      </c>
      <c r="C2471" s="4"/>
      <c r="D2471" s="4"/>
      <c r="E2471" s="9">
        <v>1410</v>
      </c>
      <c r="F2471" s="4" t="s">
        <v>20</v>
      </c>
      <c r="G2471" s="4"/>
      <c r="H2471" s="4" t="s">
        <v>30</v>
      </c>
      <c r="I2471" s="4"/>
      <c r="J2471" s="4"/>
      <c r="K2471" s="9" t="s">
        <v>2302</v>
      </c>
      <c r="L2471" s="10">
        <v>44108</v>
      </c>
      <c r="M2471" s="9" t="s">
        <v>2303</v>
      </c>
      <c r="N2471" s="1">
        <v>1</v>
      </c>
      <c r="O2471" s="4"/>
    </row>
    <row r="2472" spans="1:15" ht="30" customHeight="1" thickBot="1" x14ac:dyDescent="0.35">
      <c r="A2472" s="8">
        <v>44108.050497685188</v>
      </c>
      <c r="B2472" s="4" t="s">
        <v>9</v>
      </c>
      <c r="C2472" s="4"/>
      <c r="D2472" s="4"/>
      <c r="E2472" s="9">
        <v>216.2</v>
      </c>
      <c r="F2472" s="4" t="s">
        <v>14</v>
      </c>
      <c r="G2472" s="4"/>
      <c r="H2472" s="4"/>
      <c r="I2472" s="4" t="s">
        <v>14</v>
      </c>
      <c r="J2472" s="4"/>
      <c r="K2472" s="9" t="s">
        <v>2304</v>
      </c>
      <c r="L2472" s="10">
        <v>44107</v>
      </c>
      <c r="M2472" s="4"/>
      <c r="N2472" s="1">
        <v>1</v>
      </c>
      <c r="O2472" s="4"/>
    </row>
    <row r="2473" spans="1:15" ht="30" customHeight="1" thickBot="1" x14ac:dyDescent="0.35">
      <c r="A2473" s="8">
        <v>44108.215509259258</v>
      </c>
      <c r="B2473" s="4" t="s">
        <v>9</v>
      </c>
      <c r="C2473" s="4"/>
      <c r="D2473" s="4"/>
      <c r="E2473" s="9">
        <v>39</v>
      </c>
      <c r="F2473" s="4" t="s">
        <v>14</v>
      </c>
      <c r="G2473" s="4"/>
      <c r="H2473" s="4"/>
      <c r="I2473" s="4" t="s">
        <v>14</v>
      </c>
      <c r="J2473" s="4"/>
      <c r="K2473" s="9" t="s">
        <v>2305</v>
      </c>
      <c r="L2473" s="10">
        <v>44106</v>
      </c>
      <c r="M2473" s="4"/>
      <c r="N2473" s="1">
        <v>1</v>
      </c>
      <c r="O2473" s="4"/>
    </row>
    <row r="2474" spans="1:15" ht="30" customHeight="1" thickBot="1" x14ac:dyDescent="0.35">
      <c r="A2474" s="8">
        <v>44108.215833333335</v>
      </c>
      <c r="B2474" s="4" t="s">
        <v>9</v>
      </c>
      <c r="C2474" s="4"/>
      <c r="D2474" s="4"/>
      <c r="E2474" s="9">
        <v>30</v>
      </c>
      <c r="F2474" s="4" t="s">
        <v>14</v>
      </c>
      <c r="G2474" s="4"/>
      <c r="H2474" s="4"/>
      <c r="I2474" s="4" t="s">
        <v>14</v>
      </c>
      <c r="J2474" s="4"/>
      <c r="K2474" s="9" t="s">
        <v>2306</v>
      </c>
      <c r="L2474" s="10">
        <v>44105</v>
      </c>
      <c r="M2474" s="4"/>
      <c r="N2474" s="1">
        <v>1</v>
      </c>
      <c r="O2474" s="4"/>
    </row>
    <row r="2475" spans="1:15" ht="30" customHeight="1" thickBot="1" x14ac:dyDescent="0.35">
      <c r="A2475" s="8">
        <v>44108.706412037034</v>
      </c>
      <c r="B2475" s="4" t="s">
        <v>9</v>
      </c>
      <c r="C2475" s="4"/>
      <c r="D2475" s="4"/>
      <c r="E2475" s="9">
        <v>59.7</v>
      </c>
      <c r="F2475" s="4" t="s">
        <v>10</v>
      </c>
      <c r="G2475" s="4" t="s">
        <v>10</v>
      </c>
      <c r="H2475" s="4"/>
      <c r="I2475" s="4"/>
      <c r="J2475" s="4"/>
      <c r="K2475" s="9" t="s">
        <v>2307</v>
      </c>
      <c r="L2475" s="10">
        <v>44108</v>
      </c>
      <c r="M2475" s="4"/>
      <c r="N2475" s="1">
        <v>1</v>
      </c>
      <c r="O2475" s="4"/>
    </row>
    <row r="2476" spans="1:15" ht="30" customHeight="1" thickBot="1" x14ac:dyDescent="0.35">
      <c r="A2476" s="8">
        <v>44108.707233796296</v>
      </c>
      <c r="B2476" s="4" t="s">
        <v>9</v>
      </c>
      <c r="C2476" s="4"/>
      <c r="D2476" s="4"/>
      <c r="E2476" s="9">
        <v>1235</v>
      </c>
      <c r="F2476" s="4" t="s">
        <v>20</v>
      </c>
      <c r="G2476" s="4"/>
      <c r="H2476" s="4" t="s">
        <v>30</v>
      </c>
      <c r="I2476" s="4"/>
      <c r="J2476" s="4"/>
      <c r="K2476" s="9" t="s">
        <v>2308</v>
      </c>
      <c r="L2476" s="10">
        <v>44104</v>
      </c>
      <c r="M2476" s="9" t="s">
        <v>2309</v>
      </c>
      <c r="N2476" s="1">
        <v>1</v>
      </c>
      <c r="O2476" s="4"/>
    </row>
    <row r="2477" spans="1:15" ht="30" customHeight="1" thickBot="1" x14ac:dyDescent="0.35">
      <c r="A2477" s="8">
        <v>44109.568356481483</v>
      </c>
      <c r="B2477" s="4" t="s">
        <v>9</v>
      </c>
      <c r="C2477" s="4"/>
      <c r="D2477" s="4"/>
      <c r="E2477" s="9">
        <v>38</v>
      </c>
      <c r="F2477" s="4" t="s">
        <v>20</v>
      </c>
      <c r="G2477" s="4"/>
      <c r="H2477" s="4" t="s">
        <v>30</v>
      </c>
      <c r="I2477" s="4"/>
      <c r="J2477" s="4"/>
      <c r="K2477" s="9" t="s">
        <v>2310</v>
      </c>
      <c r="L2477" s="10">
        <v>44109</v>
      </c>
      <c r="M2477" s="4"/>
      <c r="N2477" s="1">
        <v>1</v>
      </c>
      <c r="O2477" s="4"/>
    </row>
    <row r="2478" spans="1:15" ht="30" customHeight="1" thickBot="1" x14ac:dyDescent="0.35">
      <c r="A2478" s="8">
        <v>44109.568715277775</v>
      </c>
      <c r="B2478" s="4" t="s">
        <v>9</v>
      </c>
      <c r="C2478" s="4"/>
      <c r="D2478" s="4"/>
      <c r="E2478" s="9">
        <v>11.9</v>
      </c>
      <c r="F2478" s="4" t="s">
        <v>14</v>
      </c>
      <c r="G2478" s="4"/>
      <c r="H2478" s="4"/>
      <c r="I2478" s="4" t="s">
        <v>14</v>
      </c>
      <c r="J2478" s="4"/>
      <c r="K2478" s="9" t="s">
        <v>2311</v>
      </c>
      <c r="L2478" s="10">
        <v>44108</v>
      </c>
      <c r="M2478" s="4"/>
      <c r="N2478" s="1">
        <v>2</v>
      </c>
      <c r="O2478" s="4"/>
    </row>
    <row r="2479" spans="1:15" ht="30" customHeight="1" thickBot="1" x14ac:dyDescent="0.35">
      <c r="A2479" s="8">
        <v>44110.662361111114</v>
      </c>
      <c r="B2479" s="4" t="s">
        <v>9</v>
      </c>
      <c r="C2479" s="4"/>
      <c r="D2479" s="4"/>
      <c r="E2479" s="9">
        <v>57</v>
      </c>
      <c r="F2479" s="4" t="s">
        <v>14</v>
      </c>
      <c r="G2479" s="4"/>
      <c r="H2479" s="4"/>
      <c r="I2479" s="4" t="s">
        <v>14</v>
      </c>
      <c r="J2479" s="4"/>
      <c r="K2479" s="9" t="s">
        <v>2312</v>
      </c>
      <c r="L2479" s="10">
        <v>44109</v>
      </c>
      <c r="M2479" s="4"/>
      <c r="N2479" s="1">
        <v>1</v>
      </c>
      <c r="O2479" s="4"/>
    </row>
    <row r="2480" spans="1:15" ht="30" customHeight="1" thickBot="1" x14ac:dyDescent="0.35">
      <c r="A2480" s="8">
        <v>44110.662662037037</v>
      </c>
      <c r="B2480" s="4" t="s">
        <v>9</v>
      </c>
      <c r="C2480" s="4"/>
      <c r="D2480" s="4"/>
      <c r="E2480" s="9">
        <v>11.9</v>
      </c>
      <c r="F2480" s="4" t="s">
        <v>14</v>
      </c>
      <c r="G2480" s="4"/>
      <c r="H2480" s="4"/>
      <c r="I2480" s="4" t="s">
        <v>14</v>
      </c>
      <c r="J2480" s="4"/>
      <c r="K2480" s="9" t="s">
        <v>2311</v>
      </c>
      <c r="L2480" s="10">
        <v>44108</v>
      </c>
      <c r="M2480" s="4"/>
      <c r="N2480" s="1">
        <v>2</v>
      </c>
      <c r="O2480" s="4"/>
    </row>
    <row r="2481" spans="1:15" ht="30" customHeight="1" thickBot="1" x14ac:dyDescent="0.35">
      <c r="A2481" s="8">
        <v>44110.702546296299</v>
      </c>
      <c r="B2481" s="4" t="s">
        <v>9</v>
      </c>
      <c r="C2481" s="4"/>
      <c r="D2481" s="4"/>
      <c r="E2481" s="9">
        <v>10</v>
      </c>
      <c r="F2481" s="4" t="s">
        <v>14</v>
      </c>
      <c r="G2481" s="4"/>
      <c r="H2481" s="4"/>
      <c r="I2481" s="4" t="s">
        <v>14</v>
      </c>
      <c r="J2481" s="4"/>
      <c r="K2481" s="9" t="s">
        <v>2313</v>
      </c>
      <c r="L2481" s="10">
        <v>44108</v>
      </c>
      <c r="M2481" s="4"/>
      <c r="N2481" s="1">
        <v>1</v>
      </c>
      <c r="O2481" s="4"/>
    </row>
    <row r="2482" spans="1:15" ht="30" customHeight="1" thickBot="1" x14ac:dyDescent="0.35">
      <c r="A2482" s="8">
        <v>44110.7028587963</v>
      </c>
      <c r="B2482" s="4" t="s">
        <v>9</v>
      </c>
      <c r="C2482" s="4"/>
      <c r="D2482" s="4"/>
      <c r="E2482" s="9">
        <v>60</v>
      </c>
      <c r="F2482" s="4" t="s">
        <v>14</v>
      </c>
      <c r="G2482" s="4"/>
      <c r="H2482" s="4"/>
      <c r="I2482" s="4" t="s">
        <v>14</v>
      </c>
      <c r="J2482" s="4"/>
      <c r="K2482" s="9" t="s">
        <v>2314</v>
      </c>
      <c r="L2482" s="10">
        <v>44108</v>
      </c>
      <c r="M2482" s="4"/>
      <c r="N2482" s="1">
        <v>1</v>
      </c>
      <c r="O2482" s="4"/>
    </row>
    <row r="2483" spans="1:15" ht="30" customHeight="1" thickBot="1" x14ac:dyDescent="0.35">
      <c r="A2483" s="8">
        <v>44110.988668981481</v>
      </c>
      <c r="B2483" s="4" t="s">
        <v>9</v>
      </c>
      <c r="C2483" s="4"/>
      <c r="D2483" s="4"/>
      <c r="E2483" s="9">
        <v>137.57</v>
      </c>
      <c r="F2483" s="4" t="s">
        <v>20</v>
      </c>
      <c r="G2483" s="4"/>
      <c r="H2483" s="4" t="s">
        <v>306</v>
      </c>
      <c r="I2483" s="4"/>
      <c r="J2483" s="4"/>
      <c r="K2483" s="9" t="s">
        <v>2315</v>
      </c>
      <c r="L2483" s="10">
        <v>44110</v>
      </c>
      <c r="M2483" s="4"/>
      <c r="N2483" s="1">
        <v>1</v>
      </c>
      <c r="O2483" s="4"/>
    </row>
    <row r="2484" spans="1:15" ht="30" customHeight="1" thickBot="1" x14ac:dyDescent="0.35">
      <c r="A2484" s="8">
        <v>44110.989050925928</v>
      </c>
      <c r="B2484" s="4" t="s">
        <v>9</v>
      </c>
      <c r="C2484" s="4"/>
      <c r="D2484" s="4"/>
      <c r="E2484" s="9">
        <v>53.9</v>
      </c>
      <c r="F2484" s="4" t="s">
        <v>14</v>
      </c>
      <c r="G2484" s="4"/>
      <c r="H2484" s="4"/>
      <c r="I2484" s="4" t="s">
        <v>14</v>
      </c>
      <c r="J2484" s="4"/>
      <c r="K2484" s="9" t="s">
        <v>2316</v>
      </c>
      <c r="L2484" s="10">
        <v>44110</v>
      </c>
      <c r="M2484" s="4"/>
      <c r="N2484" s="1">
        <v>1</v>
      </c>
      <c r="O2484" s="4"/>
    </row>
    <row r="2485" spans="1:15" ht="30" customHeight="1" thickBot="1" x14ac:dyDescent="0.35">
      <c r="A2485" s="8">
        <v>44111.419016203705</v>
      </c>
      <c r="B2485" s="4" t="s">
        <v>9</v>
      </c>
      <c r="C2485" s="4"/>
      <c r="D2485" s="4"/>
      <c r="E2485" s="9">
        <v>8</v>
      </c>
      <c r="F2485" s="4" t="s">
        <v>20</v>
      </c>
      <c r="G2485" s="4"/>
      <c r="H2485" s="4" t="s">
        <v>84</v>
      </c>
      <c r="I2485" s="4"/>
      <c r="J2485" s="4"/>
      <c r="K2485" s="9" t="s">
        <v>2317</v>
      </c>
      <c r="L2485" s="10">
        <v>44111</v>
      </c>
      <c r="M2485" s="4"/>
      <c r="N2485" s="1">
        <v>1</v>
      </c>
      <c r="O2485" s="4"/>
    </row>
    <row r="2486" spans="1:15" ht="30" customHeight="1" thickBot="1" x14ac:dyDescent="0.35">
      <c r="A2486" s="8">
        <v>44111.419560185182</v>
      </c>
      <c r="B2486" s="4" t="s">
        <v>9</v>
      </c>
      <c r="C2486" s="4"/>
      <c r="D2486" s="4"/>
      <c r="E2486" s="9">
        <v>16</v>
      </c>
      <c r="F2486" s="4" t="s">
        <v>20</v>
      </c>
      <c r="G2486" s="4"/>
      <c r="H2486" s="4" t="s">
        <v>74</v>
      </c>
      <c r="I2486" s="4"/>
      <c r="J2486" s="4"/>
      <c r="K2486" s="9" t="s">
        <v>2318</v>
      </c>
      <c r="L2486" s="10">
        <v>44111</v>
      </c>
      <c r="M2486" s="4"/>
      <c r="N2486" s="1">
        <v>1</v>
      </c>
      <c r="O2486" s="4"/>
    </row>
    <row r="2487" spans="1:15" ht="30" customHeight="1" thickBot="1" x14ac:dyDescent="0.35">
      <c r="A2487" s="8">
        <v>44111.497013888889</v>
      </c>
      <c r="B2487" s="4" t="s">
        <v>9</v>
      </c>
      <c r="C2487" s="4"/>
      <c r="D2487" s="4"/>
      <c r="E2487" s="9">
        <v>14</v>
      </c>
      <c r="F2487" s="4" t="s">
        <v>20</v>
      </c>
      <c r="G2487" s="4"/>
      <c r="H2487" s="4" t="s">
        <v>45</v>
      </c>
      <c r="I2487" s="4"/>
      <c r="J2487" s="4"/>
      <c r="K2487" s="9" t="s">
        <v>2319</v>
      </c>
      <c r="L2487" s="10">
        <v>44110</v>
      </c>
      <c r="M2487" s="4"/>
      <c r="N2487" s="1">
        <v>1</v>
      </c>
      <c r="O2487" s="4"/>
    </row>
    <row r="2488" spans="1:15" ht="30" customHeight="1" thickBot="1" x14ac:dyDescent="0.35">
      <c r="A2488" s="8">
        <v>44111.540671296294</v>
      </c>
      <c r="B2488" s="4" t="s">
        <v>9</v>
      </c>
      <c r="C2488" s="4"/>
      <c r="D2488" s="4"/>
      <c r="E2488" s="9">
        <v>19</v>
      </c>
      <c r="F2488" s="4" t="s">
        <v>20</v>
      </c>
      <c r="G2488" s="4"/>
      <c r="H2488" s="4" t="s">
        <v>84</v>
      </c>
      <c r="I2488" s="4"/>
      <c r="J2488" s="4"/>
      <c r="K2488" s="9" t="s">
        <v>2320</v>
      </c>
      <c r="L2488" s="10">
        <v>44110</v>
      </c>
      <c r="M2488" s="4"/>
      <c r="N2488" s="1">
        <v>1</v>
      </c>
      <c r="O2488" s="4"/>
    </row>
    <row r="2489" spans="1:15" ht="30" customHeight="1" thickBot="1" x14ac:dyDescent="0.35">
      <c r="A2489" s="8">
        <v>44111.540972222225</v>
      </c>
      <c r="B2489" s="4" t="s">
        <v>9</v>
      </c>
      <c r="C2489" s="4"/>
      <c r="D2489" s="4"/>
      <c r="E2489" s="9">
        <v>150</v>
      </c>
      <c r="F2489" s="4" t="s">
        <v>14</v>
      </c>
      <c r="G2489" s="4"/>
      <c r="H2489" s="4"/>
      <c r="I2489" s="4" t="s">
        <v>14</v>
      </c>
      <c r="J2489" s="4"/>
      <c r="K2489" s="9" t="s">
        <v>2321</v>
      </c>
      <c r="L2489" s="10">
        <v>44110</v>
      </c>
      <c r="M2489" s="4"/>
      <c r="N2489" s="1">
        <v>1</v>
      </c>
      <c r="O2489" s="4"/>
    </row>
    <row r="2490" spans="1:15" ht="30" customHeight="1" thickBot="1" x14ac:dyDescent="0.35">
      <c r="A2490" s="8">
        <v>44111.558391203704</v>
      </c>
      <c r="B2490" s="4" t="s">
        <v>9</v>
      </c>
      <c r="C2490" s="4"/>
      <c r="D2490" s="4"/>
      <c r="E2490" s="9">
        <v>53.2</v>
      </c>
      <c r="F2490" s="4" t="s">
        <v>10</v>
      </c>
      <c r="G2490" s="4" t="s">
        <v>10</v>
      </c>
      <c r="H2490" s="4"/>
      <c r="I2490" s="4"/>
      <c r="J2490" s="4"/>
      <c r="K2490" s="9" t="s">
        <v>2322</v>
      </c>
      <c r="L2490" s="10">
        <v>44109</v>
      </c>
      <c r="M2490" s="4"/>
      <c r="N2490" s="1">
        <v>1</v>
      </c>
      <c r="O2490" s="4"/>
    </row>
    <row r="2491" spans="1:15" ht="30" customHeight="1" thickBot="1" x14ac:dyDescent="0.35">
      <c r="A2491" s="8">
        <v>44111.558668981481</v>
      </c>
      <c r="B2491" s="4" t="s">
        <v>9</v>
      </c>
      <c r="C2491" s="4"/>
      <c r="D2491" s="4"/>
      <c r="E2491" s="9">
        <v>21</v>
      </c>
      <c r="F2491" s="4" t="s">
        <v>20</v>
      </c>
      <c r="G2491" s="4"/>
      <c r="H2491" s="4" t="s">
        <v>84</v>
      </c>
      <c r="I2491" s="4"/>
      <c r="J2491" s="4"/>
      <c r="K2491" s="9" t="s">
        <v>2323</v>
      </c>
      <c r="L2491" s="10">
        <v>44109</v>
      </c>
      <c r="M2491" s="4"/>
      <c r="N2491" s="1">
        <v>1</v>
      </c>
      <c r="O2491" s="4"/>
    </row>
    <row r="2492" spans="1:15" ht="30" customHeight="1" thickBot="1" x14ac:dyDescent="0.35">
      <c r="A2492" s="8">
        <v>44111.74863425926</v>
      </c>
      <c r="B2492" s="4" t="s">
        <v>9</v>
      </c>
      <c r="C2492" s="4"/>
      <c r="D2492" s="4"/>
      <c r="E2492" s="9">
        <v>100.4</v>
      </c>
      <c r="F2492" s="4" t="s">
        <v>10</v>
      </c>
      <c r="G2492" s="4" t="s">
        <v>10</v>
      </c>
      <c r="H2492" s="4"/>
      <c r="I2492" s="4"/>
      <c r="J2492" s="4"/>
      <c r="K2492" s="9" t="s">
        <v>2324</v>
      </c>
      <c r="L2492" s="10">
        <v>44110</v>
      </c>
      <c r="M2492" s="4"/>
      <c r="N2492" s="1">
        <v>1</v>
      </c>
      <c r="O2492" s="4"/>
    </row>
    <row r="2493" spans="1:15" ht="30" customHeight="1" thickBot="1" x14ac:dyDescent="0.35">
      <c r="A2493" s="8">
        <v>44111.748981481483</v>
      </c>
      <c r="B2493" s="4" t="s">
        <v>9</v>
      </c>
      <c r="C2493" s="4"/>
      <c r="D2493" s="4"/>
      <c r="E2493" s="9">
        <v>100</v>
      </c>
      <c r="F2493" s="4" t="s">
        <v>14</v>
      </c>
      <c r="G2493" s="4"/>
      <c r="H2493" s="4"/>
      <c r="I2493" s="4" t="s">
        <v>482</v>
      </c>
      <c r="J2493" s="4"/>
      <c r="K2493" s="9" t="s">
        <v>2325</v>
      </c>
      <c r="L2493" s="10">
        <v>44110</v>
      </c>
      <c r="M2493" s="4"/>
      <c r="N2493" s="1">
        <v>1</v>
      </c>
      <c r="O2493" s="4"/>
    </row>
    <row r="2494" spans="1:15" ht="30" customHeight="1" thickBot="1" x14ac:dyDescent="0.35">
      <c r="A2494" s="8">
        <v>44111.815034722225</v>
      </c>
      <c r="B2494" s="4" t="s">
        <v>9</v>
      </c>
      <c r="C2494" s="4"/>
      <c r="D2494" s="4"/>
      <c r="E2494" s="9">
        <v>31</v>
      </c>
      <c r="F2494" s="4" t="s">
        <v>20</v>
      </c>
      <c r="G2494" s="4"/>
      <c r="H2494" s="4" t="s">
        <v>45</v>
      </c>
      <c r="I2494" s="4"/>
      <c r="J2494" s="4"/>
      <c r="K2494" s="9" t="s">
        <v>2326</v>
      </c>
      <c r="L2494" s="10">
        <v>44111</v>
      </c>
      <c r="M2494" s="4"/>
      <c r="N2494" s="1">
        <v>1</v>
      </c>
      <c r="O2494" s="4"/>
    </row>
    <row r="2495" spans="1:15" ht="30" customHeight="1" thickBot="1" x14ac:dyDescent="0.35">
      <c r="A2495" s="8">
        <v>44111.815428240741</v>
      </c>
      <c r="B2495" s="4" t="s">
        <v>9</v>
      </c>
      <c r="C2495" s="4"/>
      <c r="D2495" s="4"/>
      <c r="E2495" s="9">
        <v>48.9</v>
      </c>
      <c r="F2495" s="4" t="s">
        <v>10</v>
      </c>
      <c r="G2495" s="4" t="s">
        <v>10</v>
      </c>
      <c r="H2495" s="4"/>
      <c r="I2495" s="4"/>
      <c r="J2495" s="4"/>
      <c r="K2495" s="9" t="s">
        <v>2327</v>
      </c>
      <c r="L2495" s="10">
        <v>44111</v>
      </c>
      <c r="M2495" s="4"/>
      <c r="N2495" s="1">
        <v>1</v>
      </c>
      <c r="O2495" s="4"/>
    </row>
    <row r="2496" spans="1:15" ht="30" customHeight="1" thickBot="1" x14ac:dyDescent="0.35">
      <c r="A2496" s="8">
        <v>44111.914224537039</v>
      </c>
      <c r="B2496" s="4" t="s">
        <v>9</v>
      </c>
      <c r="C2496" s="4"/>
      <c r="D2496" s="4"/>
      <c r="E2496" s="9">
        <v>65</v>
      </c>
      <c r="F2496" s="4" t="s">
        <v>20</v>
      </c>
      <c r="G2496" s="4"/>
      <c r="H2496" s="4" t="s">
        <v>30</v>
      </c>
      <c r="I2496" s="4"/>
      <c r="J2496" s="4"/>
      <c r="K2496" s="9" t="s">
        <v>2328</v>
      </c>
      <c r="L2496" s="10">
        <v>44109</v>
      </c>
      <c r="M2496" s="4"/>
      <c r="N2496" s="1">
        <v>1</v>
      </c>
      <c r="O2496" s="4"/>
    </row>
    <row r="2497" spans="1:15" ht="30" customHeight="1" thickBot="1" x14ac:dyDescent="0.35">
      <c r="A2497" s="8">
        <v>44111.914571759262</v>
      </c>
      <c r="B2497" s="4" t="s">
        <v>9</v>
      </c>
      <c r="C2497" s="4"/>
      <c r="D2497" s="4"/>
      <c r="E2497" s="9">
        <v>100</v>
      </c>
      <c r="F2497" s="4" t="s">
        <v>14</v>
      </c>
      <c r="G2497" s="4"/>
      <c r="H2497" s="4"/>
      <c r="I2497" s="4" t="s">
        <v>14</v>
      </c>
      <c r="J2497" s="4"/>
      <c r="K2497" s="9" t="s">
        <v>2329</v>
      </c>
      <c r="L2497" s="10">
        <v>44111</v>
      </c>
      <c r="M2497" s="4"/>
      <c r="N2497" s="1">
        <v>1</v>
      </c>
      <c r="O2497" s="4"/>
    </row>
    <row r="2498" spans="1:15" ht="30" customHeight="1" thickBot="1" x14ac:dyDescent="0.35">
      <c r="A2498" s="8">
        <v>44111.993923611109</v>
      </c>
      <c r="B2498" s="4" t="s">
        <v>9</v>
      </c>
      <c r="C2498" s="4"/>
      <c r="D2498" s="4"/>
      <c r="E2498" s="9">
        <v>30.57</v>
      </c>
      <c r="F2498" s="4" t="s">
        <v>14</v>
      </c>
      <c r="G2498" s="4"/>
      <c r="H2498" s="4"/>
      <c r="I2498" s="4" t="s">
        <v>14</v>
      </c>
      <c r="J2498" s="4"/>
      <c r="K2498" s="12" t="s">
        <v>2330</v>
      </c>
      <c r="L2498" s="10">
        <v>44111</v>
      </c>
      <c r="M2498" s="4"/>
      <c r="N2498" s="1">
        <v>1</v>
      </c>
      <c r="O2498" s="4"/>
    </row>
    <row r="2499" spans="1:15" ht="30" customHeight="1" thickBot="1" x14ac:dyDescent="0.35">
      <c r="A2499" s="8">
        <v>44111.99423611111</v>
      </c>
      <c r="B2499" s="4" t="s">
        <v>9</v>
      </c>
      <c r="C2499" s="4"/>
      <c r="D2499" s="4"/>
      <c r="E2499" s="9">
        <v>36.75</v>
      </c>
      <c r="F2499" s="4" t="s">
        <v>14</v>
      </c>
      <c r="G2499" s="4"/>
      <c r="H2499" s="4"/>
      <c r="I2499" s="4" t="s">
        <v>14</v>
      </c>
      <c r="J2499" s="4"/>
      <c r="K2499" s="9" t="s">
        <v>2331</v>
      </c>
      <c r="L2499" s="10">
        <v>44111</v>
      </c>
      <c r="M2499" s="4"/>
      <c r="N2499" s="1">
        <v>1</v>
      </c>
      <c r="O2499" s="4"/>
    </row>
    <row r="2500" spans="1:15" ht="30" customHeight="1" thickBot="1" x14ac:dyDescent="0.35">
      <c r="A2500" s="8">
        <v>44112.685324074075</v>
      </c>
      <c r="B2500" s="4" t="s">
        <v>9</v>
      </c>
      <c r="C2500" s="4"/>
      <c r="D2500" s="4"/>
      <c r="E2500" s="9">
        <v>32</v>
      </c>
      <c r="F2500" s="4" t="s">
        <v>20</v>
      </c>
      <c r="G2500" s="4"/>
      <c r="H2500" s="4" t="s">
        <v>74</v>
      </c>
      <c r="I2500" s="4"/>
      <c r="J2500" s="4"/>
      <c r="K2500" s="9" t="s">
        <v>2332</v>
      </c>
      <c r="L2500" s="10">
        <v>44112</v>
      </c>
      <c r="M2500" s="4"/>
      <c r="N2500" s="1">
        <v>1</v>
      </c>
      <c r="O2500" s="4"/>
    </row>
    <row r="2501" spans="1:15" ht="30" customHeight="1" thickBot="1" x14ac:dyDescent="0.35">
      <c r="A2501" s="8">
        <v>44112.73773148148</v>
      </c>
      <c r="B2501" s="4" t="s">
        <v>9</v>
      </c>
      <c r="C2501" s="4"/>
      <c r="D2501" s="4"/>
      <c r="E2501" s="9">
        <v>15</v>
      </c>
      <c r="F2501" s="4" t="s">
        <v>20</v>
      </c>
      <c r="G2501" s="4"/>
      <c r="H2501" s="4" t="s">
        <v>30</v>
      </c>
      <c r="I2501" s="4"/>
      <c r="J2501" s="4"/>
      <c r="K2501" s="9" t="s">
        <v>2333</v>
      </c>
      <c r="L2501" s="10">
        <v>44112</v>
      </c>
      <c r="M2501" s="4"/>
      <c r="N2501" s="1">
        <v>1</v>
      </c>
      <c r="O2501" s="4"/>
    </row>
    <row r="2502" spans="1:15" ht="30" customHeight="1" thickBot="1" x14ac:dyDescent="0.35">
      <c r="A2502" s="8">
        <v>44112.738078703704</v>
      </c>
      <c r="B2502" s="4" t="s">
        <v>9</v>
      </c>
      <c r="C2502" s="4"/>
      <c r="D2502" s="4"/>
      <c r="E2502" s="9">
        <v>31.05</v>
      </c>
      <c r="F2502" s="4" t="s">
        <v>20</v>
      </c>
      <c r="G2502" s="4"/>
      <c r="H2502" s="4" t="s">
        <v>306</v>
      </c>
      <c r="I2502" s="4"/>
      <c r="J2502" s="4"/>
      <c r="K2502" s="9" t="s">
        <v>2334</v>
      </c>
      <c r="L2502" s="10">
        <v>44112</v>
      </c>
      <c r="M2502" s="4"/>
      <c r="N2502" s="1">
        <v>1</v>
      </c>
      <c r="O2502" s="4"/>
    </row>
    <row r="2503" spans="1:15" ht="30" customHeight="1" thickBot="1" x14ac:dyDescent="0.35">
      <c r="A2503" s="8">
        <v>44112.826342592591</v>
      </c>
      <c r="B2503" s="4" t="s">
        <v>9</v>
      </c>
      <c r="C2503" s="4"/>
      <c r="D2503" s="4"/>
      <c r="E2503" s="9">
        <v>16</v>
      </c>
      <c r="F2503" s="4" t="s">
        <v>14</v>
      </c>
      <c r="G2503" s="4"/>
      <c r="H2503" s="4"/>
      <c r="I2503" s="4" t="s">
        <v>826</v>
      </c>
      <c r="J2503" s="4"/>
      <c r="K2503" s="9" t="s">
        <v>2335</v>
      </c>
      <c r="L2503" s="10">
        <v>44112</v>
      </c>
      <c r="M2503" s="9" t="s">
        <v>2336</v>
      </c>
      <c r="N2503" s="1">
        <v>1</v>
      </c>
      <c r="O2503" s="4"/>
    </row>
    <row r="2504" spans="1:15" ht="30" customHeight="1" thickBot="1" x14ac:dyDescent="0.35">
      <c r="A2504" s="8">
        <v>44112.826967592591</v>
      </c>
      <c r="B2504" s="4" t="s">
        <v>9</v>
      </c>
      <c r="C2504" s="4"/>
      <c r="D2504" s="4"/>
      <c r="E2504" s="9">
        <v>20</v>
      </c>
      <c r="F2504" s="4" t="s">
        <v>10</v>
      </c>
      <c r="G2504" s="4" t="s">
        <v>10</v>
      </c>
      <c r="H2504" s="4"/>
      <c r="I2504" s="4"/>
      <c r="J2504" s="4"/>
      <c r="K2504" s="9" t="s">
        <v>2337</v>
      </c>
      <c r="L2504" s="10">
        <v>44112</v>
      </c>
      <c r="M2504" s="4"/>
      <c r="N2504" s="1">
        <v>1</v>
      </c>
      <c r="O2504" s="4"/>
    </row>
    <row r="2505" spans="1:15" ht="30" customHeight="1" thickBot="1" x14ac:dyDescent="0.35">
      <c r="A2505" s="8">
        <v>44113.442083333335</v>
      </c>
      <c r="B2505" s="4" t="s">
        <v>9</v>
      </c>
      <c r="C2505" s="4"/>
      <c r="D2505" s="4"/>
      <c r="E2505" s="9">
        <v>6</v>
      </c>
      <c r="F2505" s="4" t="s">
        <v>14</v>
      </c>
      <c r="G2505" s="4"/>
      <c r="H2505" s="4"/>
      <c r="I2505" s="4" t="s">
        <v>14</v>
      </c>
      <c r="J2505" s="4"/>
      <c r="K2505" s="9" t="s">
        <v>2338</v>
      </c>
      <c r="L2505" s="10">
        <v>44112</v>
      </c>
      <c r="M2505" s="4"/>
      <c r="N2505" s="1">
        <v>1</v>
      </c>
      <c r="O2505" s="4"/>
    </row>
    <row r="2506" spans="1:15" ht="30" customHeight="1" thickBot="1" x14ac:dyDescent="0.35">
      <c r="A2506" s="8">
        <v>44113.442511574074</v>
      </c>
      <c r="B2506" s="4" t="s">
        <v>9</v>
      </c>
      <c r="C2506" s="4"/>
      <c r="D2506" s="4"/>
      <c r="E2506" s="9">
        <v>245</v>
      </c>
      <c r="F2506" s="4" t="s">
        <v>14</v>
      </c>
      <c r="G2506" s="4"/>
      <c r="H2506" s="4"/>
      <c r="I2506" s="4" t="s">
        <v>14</v>
      </c>
      <c r="J2506" s="4"/>
      <c r="K2506" s="9" t="s">
        <v>2339</v>
      </c>
      <c r="L2506" s="10">
        <v>44112</v>
      </c>
      <c r="M2506" s="4" t="s">
        <v>2340</v>
      </c>
      <c r="N2506" s="1">
        <v>1</v>
      </c>
      <c r="O2506" s="4"/>
    </row>
    <row r="2507" spans="1:15" ht="30" customHeight="1" thickBot="1" x14ac:dyDescent="0.35">
      <c r="A2507" s="8">
        <v>44113.527442129627</v>
      </c>
      <c r="B2507" s="4" t="s">
        <v>9</v>
      </c>
      <c r="C2507" s="4"/>
      <c r="D2507" s="4"/>
      <c r="E2507" s="9">
        <v>3.45</v>
      </c>
      <c r="F2507" s="4" t="s">
        <v>14</v>
      </c>
      <c r="G2507" s="4"/>
      <c r="H2507" s="4"/>
      <c r="I2507" s="4" t="s">
        <v>14</v>
      </c>
      <c r="J2507" s="4"/>
      <c r="K2507" s="9" t="s">
        <v>2341</v>
      </c>
      <c r="L2507" s="10">
        <v>44113</v>
      </c>
      <c r="M2507" s="4"/>
      <c r="N2507" s="1">
        <v>1</v>
      </c>
      <c r="O2507" s="4"/>
    </row>
    <row r="2508" spans="1:15" ht="30" customHeight="1" thickBot="1" x14ac:dyDescent="0.35">
      <c r="A2508" s="8">
        <v>44113.935231481482</v>
      </c>
      <c r="B2508" s="4" t="s">
        <v>9</v>
      </c>
      <c r="C2508" s="4"/>
      <c r="D2508" s="4"/>
      <c r="E2508" s="9">
        <v>103</v>
      </c>
      <c r="F2508" s="4" t="s">
        <v>20</v>
      </c>
      <c r="G2508" s="4"/>
      <c r="H2508" s="4" t="s">
        <v>22</v>
      </c>
      <c r="I2508" s="4"/>
      <c r="J2508" s="4"/>
      <c r="K2508" s="9" t="s">
        <v>2342</v>
      </c>
      <c r="L2508" s="10">
        <v>44113</v>
      </c>
      <c r="M2508" s="4"/>
      <c r="N2508" s="1">
        <v>1</v>
      </c>
      <c r="O2508" s="4"/>
    </row>
    <row r="2509" spans="1:15" ht="30" customHeight="1" thickBot="1" x14ac:dyDescent="0.35">
      <c r="A2509" s="8">
        <v>44113.935763888891</v>
      </c>
      <c r="B2509" s="4" t="s">
        <v>9</v>
      </c>
      <c r="C2509" s="4"/>
      <c r="D2509" s="4"/>
      <c r="E2509" s="9">
        <v>28</v>
      </c>
      <c r="F2509" s="4" t="s">
        <v>14</v>
      </c>
      <c r="G2509" s="4"/>
      <c r="H2509" s="4"/>
      <c r="I2509" s="4" t="s">
        <v>14</v>
      </c>
      <c r="J2509" s="4"/>
      <c r="K2509" s="9" t="s">
        <v>2343</v>
      </c>
      <c r="L2509" s="10">
        <v>44113</v>
      </c>
      <c r="M2509" s="4"/>
      <c r="N2509" s="1">
        <v>1</v>
      </c>
      <c r="O2509" s="4"/>
    </row>
    <row r="2510" spans="1:15" ht="30" customHeight="1" thickBot="1" x14ac:dyDescent="0.35">
      <c r="A2510" s="8">
        <v>44113.989502314813</v>
      </c>
      <c r="B2510" s="4" t="s">
        <v>9</v>
      </c>
      <c r="C2510" s="4"/>
      <c r="D2510" s="4"/>
      <c r="E2510" s="9">
        <v>50</v>
      </c>
      <c r="F2510" s="4" t="s">
        <v>14</v>
      </c>
      <c r="G2510" s="4"/>
      <c r="H2510" s="4"/>
      <c r="I2510" s="4" t="s">
        <v>14</v>
      </c>
      <c r="J2510" s="4"/>
      <c r="K2510" s="9" t="s">
        <v>2344</v>
      </c>
      <c r="L2510" s="10">
        <v>44113</v>
      </c>
      <c r="M2510" s="4"/>
      <c r="N2510" s="1">
        <v>1</v>
      </c>
      <c r="O2510" s="4"/>
    </row>
    <row r="2511" spans="1:15" ht="30" customHeight="1" thickBot="1" x14ac:dyDescent="0.35">
      <c r="A2511" s="8">
        <v>44113.989861111113</v>
      </c>
      <c r="B2511" s="4" t="s">
        <v>9</v>
      </c>
      <c r="C2511" s="4"/>
      <c r="D2511" s="4"/>
      <c r="E2511" s="9">
        <v>15</v>
      </c>
      <c r="F2511" s="4" t="s">
        <v>14</v>
      </c>
      <c r="G2511" s="4"/>
      <c r="H2511" s="4"/>
      <c r="I2511" s="4" t="s">
        <v>14</v>
      </c>
      <c r="J2511" s="4"/>
      <c r="K2511" s="9" t="s">
        <v>2345</v>
      </c>
      <c r="L2511" s="10">
        <v>44113</v>
      </c>
      <c r="M2511" s="4"/>
      <c r="N2511" s="1">
        <v>1</v>
      </c>
      <c r="O2511" s="4"/>
    </row>
    <row r="2512" spans="1:15" ht="30" customHeight="1" thickBot="1" x14ac:dyDescent="0.35">
      <c r="A2512" s="8">
        <v>44114.06925925926</v>
      </c>
      <c r="B2512" s="4" t="s">
        <v>9</v>
      </c>
      <c r="C2512" s="4"/>
      <c r="D2512" s="4"/>
      <c r="E2512" s="9">
        <v>17.5</v>
      </c>
      <c r="F2512" s="4" t="s">
        <v>14</v>
      </c>
      <c r="G2512" s="4"/>
      <c r="H2512" s="4"/>
      <c r="I2512" s="4" t="s">
        <v>14</v>
      </c>
      <c r="J2512" s="4"/>
      <c r="K2512" s="9" t="s">
        <v>2346</v>
      </c>
      <c r="L2512" s="10">
        <v>44113</v>
      </c>
      <c r="M2512" s="4"/>
      <c r="N2512" s="1">
        <v>1</v>
      </c>
      <c r="O2512" s="4"/>
    </row>
    <row r="2513" spans="1:15" ht="30" customHeight="1" thickBot="1" x14ac:dyDescent="0.35">
      <c r="A2513" s="8">
        <v>44114.06962962963</v>
      </c>
      <c r="B2513" s="4" t="s">
        <v>9</v>
      </c>
      <c r="C2513" s="4"/>
      <c r="D2513" s="4"/>
      <c r="E2513" s="9">
        <v>18.45</v>
      </c>
      <c r="F2513" s="4" t="s">
        <v>14</v>
      </c>
      <c r="G2513" s="4"/>
      <c r="H2513" s="4"/>
      <c r="I2513" s="4" t="s">
        <v>14</v>
      </c>
      <c r="J2513" s="4"/>
      <c r="K2513" s="9" t="s">
        <v>2347</v>
      </c>
      <c r="L2513" s="10">
        <v>44113</v>
      </c>
      <c r="M2513" s="4"/>
      <c r="N2513" s="1">
        <v>1</v>
      </c>
      <c r="O2513" s="4"/>
    </row>
    <row r="2514" spans="1:15" ht="30" customHeight="1" thickBot="1" x14ac:dyDescent="0.35">
      <c r="A2514" s="8">
        <v>44114.447280092594</v>
      </c>
      <c r="B2514" s="4" t="s">
        <v>9</v>
      </c>
      <c r="C2514" s="4"/>
      <c r="D2514" s="4"/>
      <c r="E2514" s="9">
        <v>29</v>
      </c>
      <c r="F2514" s="4" t="s">
        <v>14</v>
      </c>
      <c r="G2514" s="4"/>
      <c r="H2514" s="4"/>
      <c r="I2514" s="4" t="s">
        <v>14</v>
      </c>
      <c r="J2514" s="4"/>
      <c r="K2514" s="9" t="s">
        <v>2348</v>
      </c>
      <c r="L2514" s="10">
        <v>44113</v>
      </c>
      <c r="M2514" s="4"/>
      <c r="N2514" s="1">
        <v>1</v>
      </c>
      <c r="O2514" s="4"/>
    </row>
    <row r="2515" spans="1:15" ht="30" customHeight="1" thickBot="1" x14ac:dyDescent="0.35">
      <c r="A2515" s="8">
        <v>44114.447650462964</v>
      </c>
      <c r="B2515" s="4" t="s">
        <v>9</v>
      </c>
      <c r="C2515" s="4"/>
      <c r="D2515" s="4"/>
      <c r="E2515" s="9">
        <v>15</v>
      </c>
      <c r="F2515" s="4" t="s">
        <v>14</v>
      </c>
      <c r="G2515" s="4"/>
      <c r="H2515" s="4"/>
      <c r="I2515" s="4" t="s">
        <v>14</v>
      </c>
      <c r="J2515" s="4"/>
      <c r="K2515" s="9" t="s">
        <v>2349</v>
      </c>
      <c r="L2515" s="10">
        <v>44113</v>
      </c>
      <c r="M2515" s="4"/>
      <c r="N2515" s="1">
        <v>1</v>
      </c>
      <c r="O2515" s="4"/>
    </row>
    <row r="2516" spans="1:15" ht="30" customHeight="1" thickBot="1" x14ac:dyDescent="0.35">
      <c r="A2516" s="8">
        <v>44114.563032407408</v>
      </c>
      <c r="B2516" s="4" t="s">
        <v>9</v>
      </c>
      <c r="C2516" s="4"/>
      <c r="D2516" s="4"/>
      <c r="E2516" s="9">
        <v>162</v>
      </c>
      <c r="F2516" s="4" t="s">
        <v>10</v>
      </c>
      <c r="G2516" s="4" t="s">
        <v>10</v>
      </c>
      <c r="H2516" s="4"/>
      <c r="I2516" s="4"/>
      <c r="J2516" s="4"/>
      <c r="K2516" s="9" t="s">
        <v>2350</v>
      </c>
      <c r="L2516" s="10">
        <v>44113</v>
      </c>
      <c r="M2516" s="9" t="s">
        <v>2351</v>
      </c>
      <c r="N2516" s="1">
        <v>1</v>
      </c>
      <c r="O2516" s="4"/>
    </row>
    <row r="2517" spans="1:15" ht="30" customHeight="1" thickBot="1" x14ac:dyDescent="0.35">
      <c r="A2517" s="8">
        <v>44114.629467592589</v>
      </c>
      <c r="B2517" s="4" t="s">
        <v>9</v>
      </c>
      <c r="C2517" s="4"/>
      <c r="D2517" s="4"/>
      <c r="E2517" s="9">
        <v>137</v>
      </c>
      <c r="F2517" s="4" t="s">
        <v>10</v>
      </c>
      <c r="G2517" s="4" t="s">
        <v>10</v>
      </c>
      <c r="H2517" s="4"/>
      <c r="I2517" s="4"/>
      <c r="J2517" s="4"/>
      <c r="K2517" s="9" t="s">
        <v>2352</v>
      </c>
      <c r="L2517" s="10">
        <v>44114</v>
      </c>
      <c r="M2517" s="4"/>
      <c r="N2517" s="1">
        <v>1</v>
      </c>
      <c r="O2517" s="4"/>
    </row>
    <row r="2518" spans="1:15" ht="30" customHeight="1" thickBot="1" x14ac:dyDescent="0.35">
      <c r="A2518" s="8">
        <v>44114.629826388889</v>
      </c>
      <c r="B2518" s="4" t="s">
        <v>9</v>
      </c>
      <c r="C2518" s="4"/>
      <c r="D2518" s="4"/>
      <c r="E2518" s="9">
        <v>83</v>
      </c>
      <c r="F2518" s="4" t="s">
        <v>20</v>
      </c>
      <c r="G2518" s="4"/>
      <c r="H2518" s="4" t="s">
        <v>84</v>
      </c>
      <c r="I2518" s="4"/>
      <c r="J2518" s="4"/>
      <c r="K2518" s="9" t="s">
        <v>2353</v>
      </c>
      <c r="L2518" s="10">
        <v>44114</v>
      </c>
      <c r="M2518" s="4"/>
      <c r="N2518" s="1">
        <v>1</v>
      </c>
      <c r="O2518" s="4"/>
    </row>
    <row r="2519" spans="1:15" ht="30" customHeight="1" thickBot="1" x14ac:dyDescent="0.35">
      <c r="A2519" s="8">
        <v>44114.701018518521</v>
      </c>
      <c r="B2519" s="4" t="s">
        <v>9</v>
      </c>
      <c r="C2519" s="4"/>
      <c r="D2519" s="4"/>
      <c r="E2519" s="9">
        <v>19</v>
      </c>
      <c r="F2519" s="4" t="s">
        <v>14</v>
      </c>
      <c r="G2519" s="4"/>
      <c r="H2519" s="4"/>
      <c r="I2519" s="4" t="s">
        <v>14</v>
      </c>
      <c r="J2519" s="4"/>
      <c r="K2519" s="9" t="s">
        <v>2354</v>
      </c>
      <c r="L2519" s="10">
        <v>44114</v>
      </c>
      <c r="M2519" s="4"/>
      <c r="N2519" s="1">
        <v>1</v>
      </c>
      <c r="O2519" s="4"/>
    </row>
    <row r="2520" spans="1:15" ht="30" customHeight="1" thickBot="1" x14ac:dyDescent="0.35">
      <c r="A2520" s="8">
        <v>44114.701886574076</v>
      </c>
      <c r="B2520" s="4" t="s">
        <v>9</v>
      </c>
      <c r="C2520" s="4"/>
      <c r="D2520" s="4"/>
      <c r="E2520" s="9">
        <v>20</v>
      </c>
      <c r="F2520" s="4" t="s">
        <v>14</v>
      </c>
      <c r="G2520" s="4"/>
      <c r="H2520" s="4"/>
      <c r="I2520" s="4" t="s">
        <v>14</v>
      </c>
      <c r="J2520" s="4"/>
      <c r="K2520" s="9" t="s">
        <v>2355</v>
      </c>
      <c r="L2520" s="10">
        <v>44113</v>
      </c>
      <c r="M2520" s="4"/>
      <c r="N2520" s="1">
        <v>1</v>
      </c>
      <c r="O2520" s="4"/>
    </row>
    <row r="2521" spans="1:15" ht="30" customHeight="1" thickBot="1" x14ac:dyDescent="0.35">
      <c r="A2521" s="8">
        <v>44114.953680555554</v>
      </c>
      <c r="B2521" s="4" t="s">
        <v>9</v>
      </c>
      <c r="C2521" s="4"/>
      <c r="D2521" s="4"/>
      <c r="E2521" s="9">
        <v>12</v>
      </c>
      <c r="F2521" s="4" t="s">
        <v>14</v>
      </c>
      <c r="G2521" s="4"/>
      <c r="H2521" s="4"/>
      <c r="I2521" s="4" t="s">
        <v>14</v>
      </c>
      <c r="J2521" s="4"/>
      <c r="K2521" s="9" t="s">
        <v>2356</v>
      </c>
      <c r="L2521" s="10">
        <v>44114</v>
      </c>
      <c r="M2521" s="4"/>
      <c r="N2521" s="1">
        <v>1</v>
      </c>
      <c r="O2521" s="4"/>
    </row>
    <row r="2522" spans="1:15" ht="30" customHeight="1" thickBot="1" x14ac:dyDescent="0.35">
      <c r="A2522" s="8">
        <v>44114.953981481478</v>
      </c>
      <c r="B2522" s="4" t="s">
        <v>9</v>
      </c>
      <c r="C2522" s="4"/>
      <c r="D2522" s="4"/>
      <c r="E2522" s="9">
        <v>55</v>
      </c>
      <c r="F2522" s="4" t="s">
        <v>14</v>
      </c>
      <c r="G2522" s="4"/>
      <c r="H2522" s="4"/>
      <c r="I2522" s="4" t="s">
        <v>14</v>
      </c>
      <c r="J2522" s="4"/>
      <c r="K2522" s="9" t="s">
        <v>2357</v>
      </c>
      <c r="L2522" s="10">
        <v>44114</v>
      </c>
      <c r="M2522" s="4"/>
      <c r="N2522" s="1">
        <v>1</v>
      </c>
      <c r="O2522" s="4"/>
    </row>
    <row r="2523" spans="1:15" ht="30" customHeight="1" thickBot="1" x14ac:dyDescent="0.35">
      <c r="A2523" s="8">
        <v>44115.417314814818</v>
      </c>
      <c r="B2523" s="4" t="s">
        <v>9</v>
      </c>
      <c r="C2523" s="4"/>
      <c r="D2523" s="4"/>
      <c r="E2523" s="9">
        <v>8</v>
      </c>
      <c r="F2523" s="4" t="s">
        <v>20</v>
      </c>
      <c r="G2523" s="4"/>
      <c r="H2523" s="4" t="s">
        <v>74</v>
      </c>
      <c r="I2523" s="4"/>
      <c r="J2523" s="4"/>
      <c r="K2523" s="9" t="s">
        <v>2358</v>
      </c>
      <c r="L2523" s="10">
        <v>44115</v>
      </c>
      <c r="M2523" s="4"/>
      <c r="N2523" s="1">
        <v>1</v>
      </c>
      <c r="O2523" s="4"/>
    </row>
    <row r="2524" spans="1:15" ht="30" customHeight="1" thickBot="1" x14ac:dyDescent="0.35">
      <c r="A2524" s="8">
        <v>44115.417685185188</v>
      </c>
      <c r="B2524" s="4" t="s">
        <v>9</v>
      </c>
      <c r="C2524" s="4"/>
      <c r="D2524" s="4"/>
      <c r="E2524" s="9">
        <v>23</v>
      </c>
      <c r="F2524" s="4" t="s">
        <v>14</v>
      </c>
      <c r="G2524" s="4"/>
      <c r="H2524" s="4"/>
      <c r="I2524" s="4" t="s">
        <v>254</v>
      </c>
      <c r="J2524" s="4"/>
      <c r="K2524" s="9" t="s">
        <v>2359</v>
      </c>
      <c r="L2524" s="10">
        <v>44114</v>
      </c>
      <c r="M2524" s="4"/>
      <c r="N2524" s="1">
        <v>1</v>
      </c>
      <c r="O2524" s="4"/>
    </row>
    <row r="2525" spans="1:15" ht="30" customHeight="1" thickBot="1" x14ac:dyDescent="0.35">
      <c r="A2525" s="8">
        <v>44115.474456018521</v>
      </c>
      <c r="B2525" s="4" t="s">
        <v>9</v>
      </c>
      <c r="C2525" s="4"/>
      <c r="D2525" s="4"/>
      <c r="E2525" s="9">
        <v>12</v>
      </c>
      <c r="F2525" s="4" t="s">
        <v>20</v>
      </c>
      <c r="G2525" s="4"/>
      <c r="H2525" s="4" t="s">
        <v>84</v>
      </c>
      <c r="I2525" s="4"/>
      <c r="J2525" s="4"/>
      <c r="K2525" s="9" t="s">
        <v>2360</v>
      </c>
      <c r="L2525" s="10">
        <v>44115</v>
      </c>
      <c r="M2525" s="4"/>
      <c r="N2525" s="1">
        <v>1</v>
      </c>
      <c r="O2525" s="4"/>
    </row>
    <row r="2526" spans="1:15" ht="30" customHeight="1" thickBot="1" x14ac:dyDescent="0.35">
      <c r="A2526" s="8">
        <v>44115.482800925929</v>
      </c>
      <c r="B2526" s="4" t="s">
        <v>9</v>
      </c>
      <c r="C2526" s="4"/>
      <c r="D2526" s="4"/>
      <c r="E2526" s="9">
        <v>16</v>
      </c>
      <c r="F2526" s="4" t="s">
        <v>14</v>
      </c>
      <c r="G2526" s="4"/>
      <c r="H2526" s="4"/>
      <c r="I2526" s="4" t="s">
        <v>14</v>
      </c>
      <c r="J2526" s="4"/>
      <c r="K2526" s="9" t="s">
        <v>2361</v>
      </c>
      <c r="L2526" s="10">
        <v>44114</v>
      </c>
      <c r="M2526" s="4"/>
      <c r="N2526" s="1">
        <v>1</v>
      </c>
      <c r="O2526" s="4"/>
    </row>
    <row r="2527" spans="1:15" ht="30" customHeight="1" thickBot="1" x14ac:dyDescent="0.35">
      <c r="A2527" s="8">
        <v>44115.483136574076</v>
      </c>
      <c r="B2527" s="4" t="s">
        <v>9</v>
      </c>
      <c r="C2527" s="4"/>
      <c r="D2527" s="4"/>
      <c r="E2527" s="9">
        <v>54</v>
      </c>
      <c r="F2527" s="4" t="s">
        <v>14</v>
      </c>
      <c r="G2527" s="4"/>
      <c r="H2527" s="4"/>
      <c r="I2527" s="4" t="s">
        <v>14</v>
      </c>
      <c r="J2527" s="4"/>
      <c r="K2527" s="9" t="s">
        <v>2362</v>
      </c>
      <c r="L2527" s="10">
        <v>44114</v>
      </c>
      <c r="M2527" s="4"/>
      <c r="N2527" s="1">
        <v>1</v>
      </c>
      <c r="O2527" s="4"/>
    </row>
    <row r="2528" spans="1:15" ht="30" customHeight="1" thickBot="1" x14ac:dyDescent="0.35">
      <c r="A2528" s="8">
        <v>44115.560185185182</v>
      </c>
      <c r="B2528" s="4" t="s">
        <v>9</v>
      </c>
      <c r="C2528" s="4"/>
      <c r="D2528" s="4"/>
      <c r="E2528" s="9">
        <v>950</v>
      </c>
      <c r="F2528" s="4" t="s">
        <v>20</v>
      </c>
      <c r="G2528" s="4"/>
      <c r="H2528" s="4" t="s">
        <v>110</v>
      </c>
      <c r="I2528" s="4"/>
      <c r="J2528" s="4"/>
      <c r="K2528" s="12" t="s">
        <v>2363</v>
      </c>
      <c r="L2528" s="10">
        <v>44103</v>
      </c>
      <c r="M2528" s="9" t="s">
        <v>2364</v>
      </c>
      <c r="N2528" s="1">
        <v>1</v>
      </c>
      <c r="O2528" s="4"/>
    </row>
    <row r="2529" spans="1:15" ht="30" customHeight="1" thickBot="1" x14ac:dyDescent="0.35">
      <c r="A2529" s="8">
        <v>44115.562025462961</v>
      </c>
      <c r="B2529" s="4" t="s">
        <v>9</v>
      </c>
      <c r="C2529" s="4"/>
      <c r="D2529" s="4"/>
      <c r="E2529" s="9">
        <v>625</v>
      </c>
      <c r="F2529" s="4" t="s">
        <v>60</v>
      </c>
      <c r="G2529" s="4"/>
      <c r="H2529" s="4"/>
      <c r="I2529" s="4"/>
      <c r="J2529" s="4"/>
      <c r="K2529" s="12" t="s">
        <v>2365</v>
      </c>
      <c r="L2529" s="10">
        <v>44103</v>
      </c>
      <c r="M2529" s="4"/>
      <c r="N2529" s="1">
        <v>1</v>
      </c>
      <c r="O2529" s="4"/>
    </row>
    <row r="2530" spans="1:15" ht="30" customHeight="1" thickBot="1" x14ac:dyDescent="0.35">
      <c r="A2530" s="8">
        <v>44115.562708333331</v>
      </c>
      <c r="B2530" s="4" t="s">
        <v>9</v>
      </c>
      <c r="C2530" s="4"/>
      <c r="D2530" s="4"/>
      <c r="E2530" s="9">
        <v>250</v>
      </c>
      <c r="F2530" s="4" t="s">
        <v>10</v>
      </c>
      <c r="G2530" s="4" t="s">
        <v>24</v>
      </c>
      <c r="H2530" s="4"/>
      <c r="I2530" s="4"/>
      <c r="J2530" s="4"/>
      <c r="K2530" s="12" t="s">
        <v>2366</v>
      </c>
      <c r="L2530" s="10">
        <v>44103</v>
      </c>
      <c r="M2530" s="4"/>
      <c r="N2530" s="1">
        <v>1</v>
      </c>
      <c r="O2530" s="4"/>
    </row>
    <row r="2531" spans="1:15" ht="30" customHeight="1" thickBot="1" x14ac:dyDescent="0.35">
      <c r="A2531" s="8">
        <v>44115.610706018517</v>
      </c>
      <c r="B2531" s="4" t="s">
        <v>9</v>
      </c>
      <c r="C2531" s="4"/>
      <c r="D2531" s="4"/>
      <c r="E2531" s="9">
        <v>500</v>
      </c>
      <c r="F2531" s="4" t="s">
        <v>10</v>
      </c>
      <c r="G2531" s="4" t="s">
        <v>10</v>
      </c>
      <c r="H2531" s="4"/>
      <c r="I2531" s="4"/>
      <c r="J2531" s="4"/>
      <c r="K2531" s="12" t="s">
        <v>2367</v>
      </c>
      <c r="L2531" s="10">
        <v>44104</v>
      </c>
      <c r="M2531" s="4"/>
      <c r="N2531" s="1">
        <v>1</v>
      </c>
      <c r="O2531" s="4"/>
    </row>
    <row r="2532" spans="1:15" ht="30" customHeight="1" thickBot="1" x14ac:dyDescent="0.35">
      <c r="A2532" s="8">
        <v>44115.611377314817</v>
      </c>
      <c r="B2532" s="4" t="s">
        <v>9</v>
      </c>
      <c r="C2532" s="4"/>
      <c r="D2532" s="4"/>
      <c r="E2532" s="9">
        <v>100</v>
      </c>
      <c r="F2532" s="4" t="s">
        <v>10</v>
      </c>
      <c r="G2532" s="4" t="s">
        <v>24</v>
      </c>
      <c r="H2532" s="4"/>
      <c r="I2532" s="4"/>
      <c r="J2532" s="4"/>
      <c r="K2532" s="12" t="s">
        <v>2368</v>
      </c>
      <c r="L2532" s="10">
        <v>44105</v>
      </c>
      <c r="M2532" s="4"/>
      <c r="N2532" s="1">
        <v>1</v>
      </c>
      <c r="O2532" s="4"/>
    </row>
    <row r="2533" spans="1:15" ht="30" customHeight="1" thickBot="1" x14ac:dyDescent="0.35">
      <c r="A2533" s="8">
        <v>44115.625717592593</v>
      </c>
      <c r="B2533" s="4" t="s">
        <v>9</v>
      </c>
      <c r="C2533" s="4"/>
      <c r="D2533" s="4"/>
      <c r="E2533" s="9">
        <v>100</v>
      </c>
      <c r="F2533" s="4" t="s">
        <v>10</v>
      </c>
      <c r="G2533" s="4" t="s">
        <v>24</v>
      </c>
      <c r="H2533" s="4"/>
      <c r="I2533" s="4"/>
      <c r="J2533" s="4"/>
      <c r="K2533" s="12" t="s">
        <v>2369</v>
      </c>
      <c r="L2533" s="10">
        <v>44107</v>
      </c>
      <c r="M2533" s="4"/>
      <c r="N2533" s="1">
        <v>1</v>
      </c>
      <c r="O2533" s="4"/>
    </row>
    <row r="2534" spans="1:15" ht="30" customHeight="1" thickBot="1" x14ac:dyDescent="0.35">
      <c r="A2534" s="8">
        <v>44115.62636574074</v>
      </c>
      <c r="B2534" s="4" t="s">
        <v>9</v>
      </c>
      <c r="C2534" s="4"/>
      <c r="D2534" s="4"/>
      <c r="E2534" s="11">
        <v>8700</v>
      </c>
      <c r="F2534" s="4" t="s">
        <v>10</v>
      </c>
      <c r="G2534" s="4" t="s">
        <v>10</v>
      </c>
      <c r="H2534" s="4"/>
      <c r="I2534" s="4"/>
      <c r="J2534" s="4"/>
      <c r="K2534" s="12" t="s">
        <v>2370</v>
      </c>
      <c r="L2534" s="10">
        <v>44107</v>
      </c>
      <c r="M2534" s="9" t="s">
        <v>2371</v>
      </c>
      <c r="N2534" s="1">
        <v>1</v>
      </c>
      <c r="O2534" s="4"/>
    </row>
    <row r="2535" spans="1:15" ht="30" customHeight="1" thickBot="1" x14ac:dyDescent="0.35">
      <c r="A2535" s="8">
        <v>44115.74664351852</v>
      </c>
      <c r="B2535" s="4" t="s">
        <v>9</v>
      </c>
      <c r="C2535" s="4"/>
      <c r="D2535" s="4"/>
      <c r="E2535" s="9">
        <v>21</v>
      </c>
      <c r="F2535" s="4" t="s">
        <v>20</v>
      </c>
      <c r="G2535" s="4"/>
      <c r="H2535" s="4" t="s">
        <v>45</v>
      </c>
      <c r="I2535" s="4"/>
      <c r="J2535" s="4"/>
      <c r="K2535" s="9" t="s">
        <v>2372</v>
      </c>
      <c r="L2535" s="10">
        <v>44115</v>
      </c>
      <c r="M2535" s="4"/>
      <c r="N2535" s="1">
        <v>1</v>
      </c>
      <c r="O2535" s="4"/>
    </row>
    <row r="2536" spans="1:15" ht="30" customHeight="1" thickBot="1" x14ac:dyDescent="0.35">
      <c r="A2536" s="8">
        <v>44115.74690972222</v>
      </c>
      <c r="B2536" s="4" t="s">
        <v>9</v>
      </c>
      <c r="C2536" s="4"/>
      <c r="D2536" s="4"/>
      <c r="E2536" s="9">
        <v>24</v>
      </c>
      <c r="F2536" s="4" t="s">
        <v>20</v>
      </c>
      <c r="G2536" s="4"/>
      <c r="H2536" s="4" t="s">
        <v>84</v>
      </c>
      <c r="I2536" s="4"/>
      <c r="J2536" s="4"/>
      <c r="K2536" s="9" t="s">
        <v>2373</v>
      </c>
      <c r="L2536" s="10">
        <v>44115</v>
      </c>
      <c r="M2536" s="4"/>
      <c r="N2536" s="1">
        <v>1</v>
      </c>
      <c r="O2536" s="4"/>
    </row>
    <row r="2537" spans="1:15" ht="30" customHeight="1" thickBot="1" x14ac:dyDescent="0.35">
      <c r="A2537" s="8">
        <v>44115.825462962966</v>
      </c>
      <c r="B2537" s="4" t="s">
        <v>9</v>
      </c>
      <c r="C2537" s="4"/>
      <c r="D2537" s="4"/>
      <c r="E2537" s="9">
        <v>42.5</v>
      </c>
      <c r="F2537" s="4" t="s">
        <v>10</v>
      </c>
      <c r="G2537" s="4" t="s">
        <v>10</v>
      </c>
      <c r="H2537" s="4"/>
      <c r="I2537" s="4"/>
      <c r="J2537" s="4"/>
      <c r="K2537" s="9" t="s">
        <v>2374</v>
      </c>
      <c r="L2537" s="10">
        <v>44115</v>
      </c>
      <c r="M2537" s="4"/>
      <c r="N2537" s="1">
        <v>1</v>
      </c>
      <c r="O2537" s="4"/>
    </row>
    <row r="2538" spans="1:15" ht="30" customHeight="1" thickBot="1" x14ac:dyDescent="0.35">
      <c r="A2538" s="8">
        <v>44115.825787037036</v>
      </c>
      <c r="B2538" s="4" t="s">
        <v>9</v>
      </c>
      <c r="C2538" s="4"/>
      <c r="D2538" s="4"/>
      <c r="E2538" s="9">
        <v>87.65</v>
      </c>
      <c r="F2538" s="4" t="s">
        <v>10</v>
      </c>
      <c r="G2538" s="4" t="s">
        <v>10</v>
      </c>
      <c r="H2538" s="4"/>
      <c r="I2538" s="4"/>
      <c r="J2538" s="4"/>
      <c r="K2538" s="9" t="s">
        <v>2375</v>
      </c>
      <c r="L2538" s="10">
        <v>44115</v>
      </c>
      <c r="M2538" s="4"/>
      <c r="N2538" s="1">
        <v>1</v>
      </c>
      <c r="O2538" s="4"/>
    </row>
    <row r="2539" spans="1:15" ht="30" customHeight="1" thickBot="1" x14ac:dyDescent="0.35">
      <c r="A2539" s="8">
        <v>44115.914942129632</v>
      </c>
      <c r="B2539" s="4" t="s">
        <v>9</v>
      </c>
      <c r="C2539" s="4"/>
      <c r="D2539" s="4"/>
      <c r="E2539" s="9">
        <v>50</v>
      </c>
      <c r="F2539" s="4" t="s">
        <v>10</v>
      </c>
      <c r="G2539" s="4" t="s">
        <v>10</v>
      </c>
      <c r="H2539" s="4"/>
      <c r="I2539" s="4"/>
      <c r="J2539" s="4"/>
      <c r="K2539" s="12" t="s">
        <v>2376</v>
      </c>
      <c r="L2539" s="10">
        <v>44109</v>
      </c>
      <c r="M2539" s="4"/>
      <c r="N2539" s="1">
        <v>1</v>
      </c>
      <c r="O2539" s="4"/>
    </row>
    <row r="2540" spans="1:15" ht="30" customHeight="1" thickBot="1" x14ac:dyDescent="0.35">
      <c r="A2540" s="8">
        <v>44115.915416666663</v>
      </c>
      <c r="B2540" s="4" t="s">
        <v>9</v>
      </c>
      <c r="C2540" s="4"/>
      <c r="D2540" s="4"/>
      <c r="E2540" s="9">
        <v>50</v>
      </c>
      <c r="F2540" s="4" t="s">
        <v>10</v>
      </c>
      <c r="G2540" s="4" t="s">
        <v>24</v>
      </c>
      <c r="H2540" s="4"/>
      <c r="I2540" s="4"/>
      <c r="J2540" s="4"/>
      <c r="K2540" s="12" t="s">
        <v>2377</v>
      </c>
      <c r="L2540" s="10">
        <v>44109</v>
      </c>
      <c r="M2540" s="4"/>
      <c r="N2540" s="1">
        <v>1</v>
      </c>
      <c r="O2540" s="4"/>
    </row>
    <row r="2541" spans="1:15" ht="30" customHeight="1" thickBot="1" x14ac:dyDescent="0.35">
      <c r="A2541" s="8">
        <v>44115.934166666666</v>
      </c>
      <c r="B2541" s="4" t="s">
        <v>9</v>
      </c>
      <c r="C2541" s="4"/>
      <c r="D2541" s="4"/>
      <c r="E2541" s="9">
        <v>150</v>
      </c>
      <c r="F2541" s="4" t="s">
        <v>10</v>
      </c>
      <c r="G2541" s="4" t="s">
        <v>10</v>
      </c>
      <c r="H2541" s="4"/>
      <c r="I2541" s="4"/>
      <c r="J2541" s="4"/>
      <c r="K2541" s="12" t="s">
        <v>2378</v>
      </c>
      <c r="L2541" s="10">
        <v>44110</v>
      </c>
      <c r="M2541" s="4"/>
      <c r="N2541" s="1">
        <v>1</v>
      </c>
      <c r="O2541" s="4"/>
    </row>
    <row r="2542" spans="1:15" ht="30" customHeight="1" thickBot="1" x14ac:dyDescent="0.35">
      <c r="A2542" s="8">
        <v>44115.934629629628</v>
      </c>
      <c r="B2542" s="4" t="s">
        <v>9</v>
      </c>
      <c r="C2542" s="4"/>
      <c r="D2542" s="4"/>
      <c r="E2542" s="9">
        <v>50</v>
      </c>
      <c r="F2542" s="4" t="s">
        <v>10</v>
      </c>
      <c r="G2542" s="4" t="s">
        <v>10</v>
      </c>
      <c r="H2542" s="4"/>
      <c r="I2542" s="4"/>
      <c r="J2542" s="4"/>
      <c r="K2542" s="12" t="s">
        <v>2379</v>
      </c>
      <c r="L2542" s="10">
        <v>44111</v>
      </c>
      <c r="M2542" s="4"/>
      <c r="N2542" s="1">
        <v>1</v>
      </c>
      <c r="O2542" s="4"/>
    </row>
    <row r="2543" spans="1:15" ht="30" customHeight="1" thickBot="1" x14ac:dyDescent="0.35">
      <c r="A2543" s="8">
        <v>44115.934976851851</v>
      </c>
      <c r="B2543" s="4" t="s">
        <v>9</v>
      </c>
      <c r="C2543" s="4"/>
      <c r="D2543" s="4"/>
      <c r="E2543" s="9">
        <v>200</v>
      </c>
      <c r="F2543" s="4" t="s">
        <v>10</v>
      </c>
      <c r="G2543" s="4" t="s">
        <v>24</v>
      </c>
      <c r="H2543" s="4"/>
      <c r="I2543" s="4"/>
      <c r="J2543" s="4"/>
      <c r="K2543" s="12" t="s">
        <v>2380</v>
      </c>
      <c r="L2543" s="10">
        <v>44111</v>
      </c>
      <c r="M2543" s="4"/>
      <c r="N2543" s="1">
        <v>1</v>
      </c>
      <c r="O2543" s="4"/>
    </row>
    <row r="2544" spans="1:15" ht="30" customHeight="1" thickBot="1" x14ac:dyDescent="0.35">
      <c r="A2544" s="8">
        <v>44115.989953703705</v>
      </c>
      <c r="B2544" s="4" t="s">
        <v>9</v>
      </c>
      <c r="C2544" s="4"/>
      <c r="D2544" s="4"/>
      <c r="E2544" s="9">
        <v>29</v>
      </c>
      <c r="F2544" s="4" t="s">
        <v>10</v>
      </c>
      <c r="G2544" s="4" t="s">
        <v>24</v>
      </c>
      <c r="H2544" s="4"/>
      <c r="I2544" s="4"/>
      <c r="J2544" s="4"/>
      <c r="K2544" s="9" t="s">
        <v>2381</v>
      </c>
      <c r="L2544" s="10">
        <v>44115</v>
      </c>
      <c r="M2544" s="4"/>
      <c r="N2544" s="1">
        <v>1</v>
      </c>
      <c r="O2544" s="4"/>
    </row>
    <row r="2545" spans="1:15" ht="30" customHeight="1" thickBot="1" x14ac:dyDescent="0.35">
      <c r="A2545" s="8">
        <v>44115.990300925929</v>
      </c>
      <c r="B2545" s="4" t="s">
        <v>9</v>
      </c>
      <c r="C2545" s="4"/>
      <c r="D2545" s="4"/>
      <c r="E2545" s="9">
        <v>20.399999999999999</v>
      </c>
      <c r="F2545" s="4" t="s">
        <v>14</v>
      </c>
      <c r="G2545" s="4"/>
      <c r="H2545" s="4"/>
      <c r="I2545" s="4" t="s">
        <v>14</v>
      </c>
      <c r="J2545" s="4"/>
      <c r="K2545" s="9" t="s">
        <v>2382</v>
      </c>
      <c r="L2545" s="10">
        <v>44115</v>
      </c>
      <c r="M2545" s="4"/>
      <c r="N2545" s="1">
        <v>1</v>
      </c>
      <c r="O2545" s="4"/>
    </row>
    <row r="2546" spans="1:15" ht="30" customHeight="1" thickBot="1" x14ac:dyDescent="0.35">
      <c r="A2546" s="8">
        <v>44116.472129629627</v>
      </c>
      <c r="B2546" s="4" t="s">
        <v>9</v>
      </c>
      <c r="C2546" s="4"/>
      <c r="D2546" s="4"/>
      <c r="E2546" s="9">
        <v>230</v>
      </c>
      <c r="F2546" s="4" t="s">
        <v>14</v>
      </c>
      <c r="G2546" s="4"/>
      <c r="H2546" s="4"/>
      <c r="I2546" s="4" t="s">
        <v>14</v>
      </c>
      <c r="J2546" s="4"/>
      <c r="K2546" s="9" t="s">
        <v>2383</v>
      </c>
      <c r="L2546" s="10">
        <v>44114</v>
      </c>
      <c r="M2546" s="4"/>
      <c r="N2546" s="1">
        <v>1</v>
      </c>
      <c r="O2546" s="4"/>
    </row>
    <row r="2547" spans="1:15" ht="30" customHeight="1" thickBot="1" x14ac:dyDescent="0.35">
      <c r="A2547" s="8">
        <v>44116.47247685185</v>
      </c>
      <c r="B2547" s="4" t="s">
        <v>9</v>
      </c>
      <c r="C2547" s="4"/>
      <c r="D2547" s="4"/>
      <c r="E2547" s="9">
        <v>560</v>
      </c>
      <c r="F2547" s="4" t="s">
        <v>14</v>
      </c>
      <c r="G2547" s="4"/>
      <c r="H2547" s="4"/>
      <c r="I2547" s="4" t="s">
        <v>14</v>
      </c>
      <c r="J2547" s="4"/>
      <c r="K2547" s="9" t="s">
        <v>2384</v>
      </c>
      <c r="L2547" s="10">
        <v>44114</v>
      </c>
      <c r="M2547" s="4"/>
      <c r="N2547" s="1">
        <v>1</v>
      </c>
      <c r="O2547" s="4"/>
    </row>
    <row r="2548" spans="1:15" ht="30" customHeight="1" thickBot="1" x14ac:dyDescent="0.35">
      <c r="A2548" s="8">
        <v>44116.572002314817</v>
      </c>
      <c r="B2548" s="4" t="s">
        <v>9</v>
      </c>
      <c r="C2548" s="4"/>
      <c r="D2548" s="4"/>
      <c r="E2548" s="9">
        <v>13</v>
      </c>
      <c r="F2548" s="4" t="s">
        <v>20</v>
      </c>
      <c r="G2548" s="4"/>
      <c r="H2548" s="4" t="s">
        <v>84</v>
      </c>
      <c r="I2548" s="4"/>
      <c r="J2548" s="4"/>
      <c r="K2548" s="9" t="s">
        <v>2385</v>
      </c>
      <c r="L2548" s="10">
        <v>44116</v>
      </c>
      <c r="M2548" s="4"/>
      <c r="N2548" s="1">
        <v>1</v>
      </c>
      <c r="O2548" s="4"/>
    </row>
    <row r="2549" spans="1:15" ht="30" customHeight="1" thickBot="1" x14ac:dyDescent="0.35">
      <c r="A2549" s="8">
        <v>44116.572280092594</v>
      </c>
      <c r="B2549" s="4" t="s">
        <v>9</v>
      </c>
      <c r="C2549" s="4"/>
      <c r="D2549" s="4"/>
      <c r="E2549" s="9">
        <v>22</v>
      </c>
      <c r="F2549" s="4" t="s">
        <v>20</v>
      </c>
      <c r="G2549" s="4"/>
      <c r="H2549" s="4" t="s">
        <v>84</v>
      </c>
      <c r="I2549" s="4"/>
      <c r="J2549" s="4"/>
      <c r="K2549" s="9" t="s">
        <v>2386</v>
      </c>
      <c r="L2549" s="10">
        <v>44116</v>
      </c>
      <c r="M2549" s="4"/>
      <c r="N2549" s="1">
        <v>1</v>
      </c>
      <c r="O2549" s="4"/>
    </row>
    <row r="2550" spans="1:15" ht="30" customHeight="1" thickBot="1" x14ac:dyDescent="0.35">
      <c r="A2550" s="8">
        <v>44116.64571759259</v>
      </c>
      <c r="B2550" s="4" t="s">
        <v>9</v>
      </c>
      <c r="C2550" s="4"/>
      <c r="D2550" s="4"/>
      <c r="E2550" s="9">
        <v>17</v>
      </c>
      <c r="F2550" s="4" t="s">
        <v>20</v>
      </c>
      <c r="G2550" s="4"/>
      <c r="H2550" s="4" t="s">
        <v>74</v>
      </c>
      <c r="I2550" s="4"/>
      <c r="J2550" s="4"/>
      <c r="K2550" s="9" t="s">
        <v>2387</v>
      </c>
      <c r="L2550" s="10">
        <v>44115</v>
      </c>
      <c r="M2550" s="9" t="s">
        <v>2388</v>
      </c>
      <c r="N2550" s="1">
        <v>1</v>
      </c>
      <c r="O2550" s="4"/>
    </row>
    <row r="2551" spans="1:15" ht="30" customHeight="1" thickBot="1" x14ac:dyDescent="0.35">
      <c r="A2551" s="8">
        <v>44116.646111111113</v>
      </c>
      <c r="B2551" s="4" t="s">
        <v>9</v>
      </c>
      <c r="C2551" s="4"/>
      <c r="D2551" s="4"/>
      <c r="E2551" s="9">
        <v>57</v>
      </c>
      <c r="F2551" s="4" t="s">
        <v>14</v>
      </c>
      <c r="G2551" s="4"/>
      <c r="H2551" s="4"/>
      <c r="I2551" s="4" t="s">
        <v>14</v>
      </c>
      <c r="J2551" s="4"/>
      <c r="K2551" s="9" t="s">
        <v>2389</v>
      </c>
      <c r="L2551" s="10">
        <v>44115</v>
      </c>
      <c r="M2551" s="4"/>
      <c r="N2551" s="1">
        <v>1</v>
      </c>
      <c r="O2551" s="4"/>
    </row>
    <row r="2552" spans="1:15" ht="30" customHeight="1" thickBot="1" x14ac:dyDescent="0.35">
      <c r="A2552" s="8">
        <v>44116.705138888887</v>
      </c>
      <c r="B2552" s="4" t="s">
        <v>9</v>
      </c>
      <c r="C2552" s="4"/>
      <c r="D2552" s="4"/>
      <c r="E2552" s="9">
        <v>15</v>
      </c>
      <c r="F2552" s="4" t="s">
        <v>20</v>
      </c>
      <c r="G2552" s="4"/>
      <c r="H2552" s="4" t="s">
        <v>45</v>
      </c>
      <c r="I2552" s="4"/>
      <c r="J2552" s="4"/>
      <c r="K2552" s="9" t="s">
        <v>2390</v>
      </c>
      <c r="L2552" s="10">
        <v>44116</v>
      </c>
      <c r="M2552" s="4"/>
      <c r="N2552" s="1">
        <v>1</v>
      </c>
      <c r="O2552" s="4"/>
    </row>
    <row r="2553" spans="1:15" ht="30" customHeight="1" thickBot="1" x14ac:dyDescent="0.35">
      <c r="A2553" s="8">
        <v>44116.705763888887</v>
      </c>
      <c r="B2553" s="4" t="s">
        <v>9</v>
      </c>
      <c r="C2553" s="4"/>
      <c r="D2553" s="4"/>
      <c r="E2553" s="9">
        <v>64</v>
      </c>
      <c r="F2553" s="4" t="s">
        <v>60</v>
      </c>
      <c r="G2553" s="4"/>
      <c r="H2553" s="4"/>
      <c r="I2553" s="4"/>
      <c r="J2553" s="4"/>
      <c r="K2553" s="9" t="s">
        <v>2391</v>
      </c>
      <c r="L2553" s="10">
        <v>44116</v>
      </c>
      <c r="M2553" s="9" t="s">
        <v>2392</v>
      </c>
      <c r="N2553" s="1">
        <v>2</v>
      </c>
      <c r="O2553" s="4"/>
    </row>
    <row r="2554" spans="1:15" ht="30" customHeight="1" thickBot="1" x14ac:dyDescent="0.35">
      <c r="A2554" s="8">
        <v>44116.706099537034</v>
      </c>
      <c r="B2554" s="4" t="s">
        <v>9</v>
      </c>
      <c r="C2554" s="4"/>
      <c r="D2554" s="4"/>
      <c r="E2554" s="9">
        <v>18</v>
      </c>
      <c r="F2554" s="4" t="s">
        <v>20</v>
      </c>
      <c r="G2554" s="4"/>
      <c r="H2554" s="4" t="s">
        <v>306</v>
      </c>
      <c r="I2554" s="4"/>
      <c r="J2554" s="4"/>
      <c r="K2554" s="9" t="s">
        <v>2391</v>
      </c>
      <c r="L2554" s="10">
        <v>44116</v>
      </c>
      <c r="M2554" s="9" t="s">
        <v>2392</v>
      </c>
      <c r="N2554" s="1">
        <v>2</v>
      </c>
      <c r="O2554" s="4"/>
    </row>
    <row r="2555" spans="1:15" ht="30" customHeight="1" thickBot="1" x14ac:dyDescent="0.35">
      <c r="A2555" s="8">
        <v>44117.411550925928</v>
      </c>
      <c r="B2555" s="4" t="s">
        <v>9</v>
      </c>
      <c r="C2555" s="4"/>
      <c r="D2555" s="4"/>
      <c r="E2555" s="9">
        <v>16</v>
      </c>
      <c r="F2555" s="4" t="s">
        <v>20</v>
      </c>
      <c r="G2555" s="4"/>
      <c r="H2555" s="4" t="s">
        <v>74</v>
      </c>
      <c r="I2555" s="4"/>
      <c r="J2555" s="4"/>
      <c r="K2555" s="9" t="s">
        <v>2393</v>
      </c>
      <c r="L2555" s="10">
        <v>44117</v>
      </c>
      <c r="M2555" s="4"/>
      <c r="N2555" s="1">
        <v>1</v>
      </c>
      <c r="O2555" s="4"/>
    </row>
    <row r="2556" spans="1:15" ht="30" customHeight="1" thickBot="1" x14ac:dyDescent="0.35">
      <c r="A2556" s="8">
        <v>44117.411851851852</v>
      </c>
      <c r="B2556" s="4" t="s">
        <v>9</v>
      </c>
      <c r="C2556" s="4"/>
      <c r="D2556" s="4"/>
      <c r="E2556" s="9">
        <v>30</v>
      </c>
      <c r="F2556" s="4" t="s">
        <v>14</v>
      </c>
      <c r="G2556" s="4"/>
      <c r="H2556" s="4"/>
      <c r="I2556" s="4" t="s">
        <v>14</v>
      </c>
      <c r="J2556" s="4"/>
      <c r="K2556" s="9" t="s">
        <v>2394</v>
      </c>
      <c r="L2556" s="10">
        <v>44116</v>
      </c>
      <c r="M2556" s="4"/>
      <c r="N2556" s="1">
        <v>1</v>
      </c>
      <c r="O2556" s="4"/>
    </row>
    <row r="2557" spans="1:15" ht="30" customHeight="1" thickBot="1" x14ac:dyDescent="0.35">
      <c r="A2557" s="8">
        <v>44117.456979166665</v>
      </c>
      <c r="B2557" s="4" t="s">
        <v>9</v>
      </c>
      <c r="C2557" s="4"/>
      <c r="D2557" s="4"/>
      <c r="E2557" s="9">
        <v>33</v>
      </c>
      <c r="F2557" s="4" t="s">
        <v>14</v>
      </c>
      <c r="G2557" s="4"/>
      <c r="H2557" s="4"/>
      <c r="I2557" s="4" t="s">
        <v>254</v>
      </c>
      <c r="J2557" s="4"/>
      <c r="K2557" s="9" t="s">
        <v>2395</v>
      </c>
      <c r="L2557" s="10">
        <v>44116</v>
      </c>
      <c r="M2557" s="4"/>
      <c r="N2557" s="1">
        <v>1</v>
      </c>
      <c r="O2557" s="4"/>
    </row>
    <row r="2558" spans="1:15" ht="30" customHeight="1" thickBot="1" x14ac:dyDescent="0.35">
      <c r="A2558" s="8">
        <v>44117.60355324074</v>
      </c>
      <c r="B2558" s="4" t="s">
        <v>9</v>
      </c>
      <c r="C2558" s="4"/>
      <c r="D2558" s="4"/>
      <c r="E2558" s="9">
        <v>26</v>
      </c>
      <c r="F2558" s="4" t="s">
        <v>60</v>
      </c>
      <c r="G2558" s="4"/>
      <c r="H2558" s="4"/>
      <c r="I2558" s="4"/>
      <c r="J2558" s="4"/>
      <c r="K2558" s="9" t="s">
        <v>2396</v>
      </c>
      <c r="L2558" s="10">
        <v>44117</v>
      </c>
      <c r="M2558" s="4"/>
      <c r="N2558" s="1">
        <v>1</v>
      </c>
      <c r="O2558" s="4"/>
    </row>
    <row r="2559" spans="1:15" ht="30" customHeight="1" thickBot="1" x14ac:dyDescent="0.35">
      <c r="A2559" s="8">
        <v>44117.603819444441</v>
      </c>
      <c r="B2559" s="4" t="s">
        <v>9</v>
      </c>
      <c r="C2559" s="4"/>
      <c r="D2559" s="4"/>
      <c r="E2559" s="9">
        <v>32</v>
      </c>
      <c r="F2559" s="4" t="s">
        <v>60</v>
      </c>
      <c r="G2559" s="4"/>
      <c r="H2559" s="4"/>
      <c r="I2559" s="4"/>
      <c r="J2559" s="4"/>
      <c r="K2559" s="9" t="s">
        <v>2397</v>
      </c>
      <c r="L2559" s="10">
        <v>44117</v>
      </c>
      <c r="M2559" s="4"/>
      <c r="N2559" s="1">
        <v>1</v>
      </c>
      <c r="O2559" s="4"/>
    </row>
    <row r="2560" spans="1:15" ht="30" customHeight="1" thickBot="1" x14ac:dyDescent="0.35">
      <c r="A2560" s="8">
        <v>44117.649594907409</v>
      </c>
      <c r="B2560" s="4" t="s">
        <v>9</v>
      </c>
      <c r="C2560" s="4"/>
      <c r="D2560" s="4"/>
      <c r="E2560" s="9">
        <v>9.5</v>
      </c>
      <c r="F2560" s="4" t="s">
        <v>20</v>
      </c>
      <c r="G2560" s="4"/>
      <c r="H2560" s="4" t="s">
        <v>74</v>
      </c>
      <c r="I2560" s="4"/>
      <c r="J2560" s="4"/>
      <c r="K2560" s="9" t="s">
        <v>2398</v>
      </c>
      <c r="L2560" s="10">
        <v>44117</v>
      </c>
      <c r="M2560" s="4"/>
      <c r="N2560" s="1">
        <v>1</v>
      </c>
      <c r="O2560" s="4"/>
    </row>
    <row r="2561" spans="1:15" ht="30" customHeight="1" thickBot="1" x14ac:dyDescent="0.35">
      <c r="A2561" s="8">
        <v>44117.776516203703</v>
      </c>
      <c r="B2561" s="4" t="s">
        <v>9</v>
      </c>
      <c r="C2561" s="4"/>
      <c r="D2561" s="4"/>
      <c r="E2561" s="9">
        <v>7.5</v>
      </c>
      <c r="F2561" s="4" t="s">
        <v>10</v>
      </c>
      <c r="G2561" s="4" t="s">
        <v>10</v>
      </c>
      <c r="H2561" s="4"/>
      <c r="I2561" s="4"/>
      <c r="J2561" s="4"/>
      <c r="K2561" s="9" t="s">
        <v>2399</v>
      </c>
      <c r="L2561" s="10">
        <v>44117</v>
      </c>
      <c r="M2561" s="4"/>
      <c r="N2561" s="1">
        <v>1</v>
      </c>
      <c r="O2561" s="4"/>
    </row>
    <row r="2562" spans="1:15" ht="30" customHeight="1" thickBot="1" x14ac:dyDescent="0.35">
      <c r="A2562" s="8">
        <v>44117.776770833334</v>
      </c>
      <c r="B2562" s="4" t="s">
        <v>9</v>
      </c>
      <c r="C2562" s="4"/>
      <c r="D2562" s="4"/>
      <c r="E2562" s="9">
        <v>11</v>
      </c>
      <c r="F2562" s="4" t="s">
        <v>20</v>
      </c>
      <c r="G2562" s="4"/>
      <c r="H2562" s="4" t="s">
        <v>45</v>
      </c>
      <c r="I2562" s="4"/>
      <c r="J2562" s="4"/>
      <c r="K2562" s="9" t="s">
        <v>2400</v>
      </c>
      <c r="L2562" s="10">
        <v>44117</v>
      </c>
      <c r="M2562" s="4"/>
      <c r="N2562" s="1">
        <v>1</v>
      </c>
      <c r="O2562" s="4"/>
    </row>
    <row r="2563" spans="1:15" ht="30" customHeight="1" thickBot="1" x14ac:dyDescent="0.35">
      <c r="A2563" s="8">
        <v>44117.811793981484</v>
      </c>
      <c r="B2563" s="4" t="s">
        <v>9</v>
      </c>
      <c r="C2563" s="4"/>
      <c r="D2563" s="4"/>
      <c r="E2563" s="9">
        <v>9</v>
      </c>
      <c r="F2563" s="4" t="s">
        <v>20</v>
      </c>
      <c r="G2563" s="4"/>
      <c r="H2563" s="4" t="s">
        <v>74</v>
      </c>
      <c r="I2563" s="4"/>
      <c r="J2563" s="4"/>
      <c r="K2563" s="9" t="s">
        <v>2401</v>
      </c>
      <c r="L2563" s="10">
        <v>44117</v>
      </c>
      <c r="M2563" s="4"/>
      <c r="N2563" s="1">
        <v>1</v>
      </c>
      <c r="O2563" s="4"/>
    </row>
    <row r="2564" spans="1:15" ht="30" customHeight="1" thickBot="1" x14ac:dyDescent="0.35">
      <c r="A2564" s="8">
        <v>44117.916539351849</v>
      </c>
      <c r="B2564" s="4" t="s">
        <v>9</v>
      </c>
      <c r="C2564" s="4"/>
      <c r="D2564" s="4"/>
      <c r="E2564" s="9">
        <v>137</v>
      </c>
      <c r="F2564" s="4" t="s">
        <v>14</v>
      </c>
      <c r="G2564" s="4"/>
      <c r="H2564" s="4"/>
      <c r="I2564" s="4" t="s">
        <v>14</v>
      </c>
      <c r="J2564" s="4"/>
      <c r="K2564" s="9" t="s">
        <v>2402</v>
      </c>
      <c r="L2564" s="10">
        <v>44117</v>
      </c>
      <c r="M2564" s="4"/>
      <c r="N2564" s="1">
        <v>1</v>
      </c>
      <c r="O2564" s="4"/>
    </row>
    <row r="2565" spans="1:15" ht="30" customHeight="1" thickBot="1" x14ac:dyDescent="0.35">
      <c r="A2565" s="8">
        <v>44117.916863425926</v>
      </c>
      <c r="B2565" s="4" t="s">
        <v>9</v>
      </c>
      <c r="C2565" s="4"/>
      <c r="D2565" s="4"/>
      <c r="E2565" s="9">
        <v>27.25</v>
      </c>
      <c r="F2565" s="4" t="s">
        <v>14</v>
      </c>
      <c r="G2565" s="4"/>
      <c r="H2565" s="4"/>
      <c r="I2565" s="4" t="s">
        <v>14</v>
      </c>
      <c r="J2565" s="4"/>
      <c r="K2565" s="9" t="s">
        <v>2403</v>
      </c>
      <c r="L2565" s="10">
        <v>44117</v>
      </c>
      <c r="M2565" s="4"/>
      <c r="N2565" s="1">
        <v>1</v>
      </c>
      <c r="O2565" s="4"/>
    </row>
    <row r="2566" spans="1:15" ht="30" customHeight="1" thickBot="1" x14ac:dyDescent="0.35">
      <c r="A2566" s="8">
        <v>44118.493078703701</v>
      </c>
      <c r="B2566" s="4" t="s">
        <v>9</v>
      </c>
      <c r="C2566" s="4"/>
      <c r="D2566" s="4"/>
      <c r="E2566" s="9">
        <v>180</v>
      </c>
      <c r="F2566" s="4" t="s">
        <v>10</v>
      </c>
      <c r="G2566" s="4" t="s">
        <v>10</v>
      </c>
      <c r="H2566" s="4"/>
      <c r="I2566" s="4"/>
      <c r="J2566" s="4"/>
      <c r="K2566" s="9" t="s">
        <v>2404</v>
      </c>
      <c r="L2566" s="10">
        <v>44118</v>
      </c>
      <c r="M2566" s="4"/>
      <c r="N2566" s="1">
        <v>1</v>
      </c>
      <c r="O2566" s="4"/>
    </row>
    <row r="2567" spans="1:15" ht="30" customHeight="1" thickBot="1" x14ac:dyDescent="0.35">
      <c r="A2567" s="8">
        <v>44118.493356481478</v>
      </c>
      <c r="B2567" s="4" t="s">
        <v>9</v>
      </c>
      <c r="C2567" s="4"/>
      <c r="D2567" s="4"/>
      <c r="E2567" s="9">
        <v>12</v>
      </c>
      <c r="F2567" s="4" t="s">
        <v>20</v>
      </c>
      <c r="G2567" s="4"/>
      <c r="H2567" s="4" t="s">
        <v>84</v>
      </c>
      <c r="I2567" s="4"/>
      <c r="J2567" s="4"/>
      <c r="K2567" s="9" t="s">
        <v>2405</v>
      </c>
      <c r="L2567" s="10">
        <v>44118</v>
      </c>
      <c r="M2567" s="4"/>
      <c r="N2567" s="1">
        <v>1</v>
      </c>
      <c r="O2567" s="4"/>
    </row>
    <row r="2568" spans="1:15" ht="30" customHeight="1" thickBot="1" x14ac:dyDescent="0.35">
      <c r="A2568" s="8">
        <v>44118.521585648145</v>
      </c>
      <c r="B2568" s="4" t="s">
        <v>9</v>
      </c>
      <c r="C2568" s="4"/>
      <c r="D2568" s="4"/>
      <c r="E2568" s="9">
        <v>13</v>
      </c>
      <c r="F2568" s="4" t="s">
        <v>20</v>
      </c>
      <c r="G2568" s="4"/>
      <c r="H2568" s="4" t="s">
        <v>74</v>
      </c>
      <c r="I2568" s="4"/>
      <c r="J2568" s="4"/>
      <c r="K2568" s="9" t="s">
        <v>2406</v>
      </c>
      <c r="L2568" s="10">
        <v>44118</v>
      </c>
      <c r="M2568" s="4"/>
      <c r="N2568" s="1">
        <v>1</v>
      </c>
      <c r="O2568" s="4"/>
    </row>
    <row r="2569" spans="1:15" ht="30" customHeight="1" thickBot="1" x14ac:dyDescent="0.35">
      <c r="A2569" s="8">
        <v>44118.521932870368</v>
      </c>
      <c r="B2569" s="4" t="s">
        <v>9</v>
      </c>
      <c r="C2569" s="4"/>
      <c r="D2569" s="4"/>
      <c r="E2569" s="9">
        <v>41</v>
      </c>
      <c r="F2569" s="4" t="s">
        <v>10</v>
      </c>
      <c r="G2569" s="4" t="s">
        <v>24</v>
      </c>
      <c r="H2569" s="4"/>
      <c r="I2569" s="4"/>
      <c r="J2569" s="4"/>
      <c r="K2569" s="9" t="s">
        <v>2407</v>
      </c>
      <c r="L2569" s="10">
        <v>44118</v>
      </c>
      <c r="M2569" s="4"/>
      <c r="N2569" s="1">
        <v>1</v>
      </c>
      <c r="O2569" s="4"/>
    </row>
    <row r="2570" spans="1:15" ht="30" customHeight="1" thickBot="1" x14ac:dyDescent="0.35">
      <c r="A2570" s="8">
        <v>44118.954097222224</v>
      </c>
      <c r="B2570" s="4" t="s">
        <v>9</v>
      </c>
      <c r="C2570" s="4"/>
      <c r="D2570" s="4"/>
      <c r="E2570" s="9">
        <v>7</v>
      </c>
      <c r="F2570" s="4" t="s">
        <v>20</v>
      </c>
      <c r="G2570" s="4"/>
      <c r="H2570" s="4" t="s">
        <v>45</v>
      </c>
      <c r="I2570" s="4"/>
      <c r="J2570" s="4"/>
      <c r="K2570" s="9" t="s">
        <v>2408</v>
      </c>
      <c r="L2570" s="10">
        <v>44118</v>
      </c>
      <c r="M2570" s="4"/>
      <c r="N2570" s="1">
        <v>1</v>
      </c>
      <c r="O2570" s="4"/>
    </row>
    <row r="2571" spans="1:15" ht="30" customHeight="1" thickBot="1" x14ac:dyDescent="0.35">
      <c r="A2571" s="8">
        <v>44118.954398148147</v>
      </c>
      <c r="B2571" s="4" t="s">
        <v>9</v>
      </c>
      <c r="C2571" s="4"/>
      <c r="D2571" s="4"/>
      <c r="E2571" s="9">
        <v>65</v>
      </c>
      <c r="F2571" s="4" t="s">
        <v>10</v>
      </c>
      <c r="G2571" s="4" t="s">
        <v>10</v>
      </c>
      <c r="H2571" s="4"/>
      <c r="I2571" s="4"/>
      <c r="J2571" s="4"/>
      <c r="K2571" s="9" t="s">
        <v>2409</v>
      </c>
      <c r="L2571" s="10">
        <v>44118</v>
      </c>
      <c r="M2571" s="4"/>
      <c r="N2571" s="1">
        <v>1</v>
      </c>
      <c r="O2571" s="4"/>
    </row>
    <row r="2572" spans="1:15" ht="30" customHeight="1" thickBot="1" x14ac:dyDescent="0.35">
      <c r="A2572" s="8">
        <v>44119.561284722222</v>
      </c>
      <c r="B2572" s="4" t="s">
        <v>9</v>
      </c>
      <c r="C2572" s="4"/>
      <c r="D2572" s="4"/>
      <c r="E2572" s="9">
        <v>30</v>
      </c>
      <c r="F2572" s="4" t="s">
        <v>14</v>
      </c>
      <c r="G2572" s="4"/>
      <c r="H2572" s="4"/>
      <c r="I2572" s="4" t="s">
        <v>14</v>
      </c>
      <c r="J2572" s="4"/>
      <c r="K2572" s="9" t="s">
        <v>2410</v>
      </c>
      <c r="L2572" s="10">
        <v>44118</v>
      </c>
      <c r="M2572" s="4"/>
      <c r="N2572" s="1">
        <v>1</v>
      </c>
      <c r="O2572" s="4"/>
    </row>
    <row r="2573" spans="1:15" ht="30" customHeight="1" thickBot="1" x14ac:dyDescent="0.35">
      <c r="A2573" s="8">
        <v>44119.561689814815</v>
      </c>
      <c r="B2573" s="4" t="s">
        <v>9</v>
      </c>
      <c r="C2573" s="4"/>
      <c r="D2573" s="4"/>
      <c r="E2573" s="9">
        <v>14</v>
      </c>
      <c r="F2573" s="4" t="s">
        <v>20</v>
      </c>
      <c r="G2573" s="4"/>
      <c r="H2573" s="4" t="s">
        <v>84</v>
      </c>
      <c r="I2573" s="4"/>
      <c r="J2573" s="4"/>
      <c r="K2573" s="9" t="s">
        <v>2411</v>
      </c>
      <c r="L2573" s="10">
        <v>44118</v>
      </c>
      <c r="M2573" s="4"/>
      <c r="N2573" s="1">
        <v>1</v>
      </c>
      <c r="O2573" s="4"/>
    </row>
    <row r="2574" spans="1:15" ht="30" customHeight="1" thickBot="1" x14ac:dyDescent="0.35">
      <c r="A2574" s="8">
        <v>44119.689641203702</v>
      </c>
      <c r="B2574" s="4" t="s">
        <v>9</v>
      </c>
      <c r="C2574" s="4"/>
      <c r="D2574" s="4"/>
      <c r="E2574" s="9">
        <v>417</v>
      </c>
      <c r="F2574" s="4" t="s">
        <v>20</v>
      </c>
      <c r="G2574" s="4"/>
      <c r="H2574" s="4" t="s">
        <v>74</v>
      </c>
      <c r="I2574" s="4"/>
      <c r="J2574" s="4"/>
      <c r="K2574" s="9" t="s">
        <v>2412</v>
      </c>
      <c r="L2574" s="10">
        <v>44119</v>
      </c>
      <c r="M2574" s="9" t="s">
        <v>2413</v>
      </c>
      <c r="N2574" s="1">
        <v>1</v>
      </c>
      <c r="O2574" s="4"/>
    </row>
    <row r="2575" spans="1:15" ht="30" customHeight="1" thickBot="1" x14ac:dyDescent="0.35">
      <c r="A2575" s="8">
        <v>44119.690254629626</v>
      </c>
      <c r="B2575" s="4" t="s">
        <v>9</v>
      </c>
      <c r="C2575" s="4"/>
      <c r="D2575" s="4"/>
      <c r="E2575" s="9">
        <v>100.27</v>
      </c>
      <c r="F2575" s="4" t="s">
        <v>20</v>
      </c>
      <c r="G2575" s="4"/>
      <c r="H2575" s="4" t="s">
        <v>22</v>
      </c>
      <c r="I2575" s="4"/>
      <c r="J2575" s="4"/>
      <c r="K2575" s="9" t="s">
        <v>2414</v>
      </c>
      <c r="L2575" s="10">
        <v>44119</v>
      </c>
      <c r="M2575" s="4"/>
      <c r="N2575" s="1">
        <v>1</v>
      </c>
      <c r="O2575" s="4"/>
    </row>
    <row r="2576" spans="1:15" ht="30" customHeight="1" thickBot="1" x14ac:dyDescent="0.35">
      <c r="A2576" s="8">
        <v>44119.897523148145</v>
      </c>
      <c r="B2576" s="4" t="s">
        <v>9</v>
      </c>
      <c r="C2576" s="4"/>
      <c r="D2576" s="4"/>
      <c r="E2576" s="9">
        <v>200</v>
      </c>
      <c r="F2576" s="4" t="s">
        <v>10</v>
      </c>
      <c r="G2576" s="4" t="s">
        <v>10</v>
      </c>
      <c r="H2576" s="4"/>
      <c r="I2576" s="4"/>
      <c r="J2576" s="4"/>
      <c r="K2576" s="12" t="s">
        <v>2415</v>
      </c>
      <c r="L2576" s="10">
        <v>44112</v>
      </c>
      <c r="M2576" s="4"/>
      <c r="N2576" s="1">
        <v>1</v>
      </c>
      <c r="O2576" s="4"/>
    </row>
    <row r="2577" spans="1:15" ht="30" customHeight="1" thickBot="1" x14ac:dyDescent="0.35">
      <c r="A2577" s="8">
        <v>44119.898125</v>
      </c>
      <c r="B2577" s="4" t="s">
        <v>9</v>
      </c>
      <c r="C2577" s="4"/>
      <c r="D2577" s="4"/>
      <c r="E2577" s="9">
        <v>50</v>
      </c>
      <c r="F2577" s="4" t="s">
        <v>10</v>
      </c>
      <c r="G2577" s="4" t="s">
        <v>24</v>
      </c>
      <c r="H2577" s="4"/>
      <c r="I2577" s="4"/>
      <c r="J2577" s="4"/>
      <c r="K2577" s="12" t="s">
        <v>2416</v>
      </c>
      <c r="L2577" s="10">
        <v>44113</v>
      </c>
      <c r="M2577" s="4"/>
      <c r="N2577" s="1">
        <v>1</v>
      </c>
      <c r="O2577" s="4"/>
    </row>
    <row r="2578" spans="1:15" ht="30" customHeight="1" thickBot="1" x14ac:dyDescent="0.35">
      <c r="A2578" s="8">
        <v>44119.919502314813</v>
      </c>
      <c r="B2578" s="4" t="s">
        <v>9</v>
      </c>
      <c r="C2578" s="4"/>
      <c r="D2578" s="4"/>
      <c r="E2578" s="9">
        <v>100</v>
      </c>
      <c r="F2578" s="4" t="s">
        <v>10</v>
      </c>
      <c r="G2578" s="4" t="s">
        <v>10</v>
      </c>
      <c r="H2578" s="4"/>
      <c r="I2578" s="4"/>
      <c r="J2578" s="4"/>
      <c r="K2578" s="12" t="s">
        <v>2417</v>
      </c>
      <c r="L2578" s="10">
        <v>44114</v>
      </c>
      <c r="M2578" s="4"/>
      <c r="N2578" s="1">
        <v>1</v>
      </c>
      <c r="O2578" s="4"/>
    </row>
    <row r="2579" spans="1:15" ht="30" customHeight="1" thickBot="1" x14ac:dyDescent="0.35">
      <c r="A2579" s="8">
        <v>44119.921793981484</v>
      </c>
      <c r="B2579" s="4" t="s">
        <v>9</v>
      </c>
      <c r="C2579" s="4"/>
      <c r="D2579" s="4"/>
      <c r="E2579" s="9">
        <v>200</v>
      </c>
      <c r="F2579" s="4" t="s">
        <v>20</v>
      </c>
      <c r="G2579" s="4"/>
      <c r="H2579" s="4" t="s">
        <v>156</v>
      </c>
      <c r="I2579" s="4"/>
      <c r="J2579" s="4"/>
      <c r="K2579" s="12" t="s">
        <v>2418</v>
      </c>
      <c r="L2579" s="10">
        <v>44114</v>
      </c>
      <c r="M2579" s="9" t="s">
        <v>1828</v>
      </c>
      <c r="N2579" s="1">
        <v>1</v>
      </c>
      <c r="O2579" s="4"/>
    </row>
    <row r="2580" spans="1:15" ht="30" customHeight="1" thickBot="1" x14ac:dyDescent="0.35">
      <c r="A2580" s="8">
        <v>44119.982754629629</v>
      </c>
      <c r="B2580" s="4" t="s">
        <v>9</v>
      </c>
      <c r="C2580" s="4"/>
      <c r="D2580" s="4"/>
      <c r="E2580" s="9">
        <v>100</v>
      </c>
      <c r="F2580" s="4" t="s">
        <v>14</v>
      </c>
      <c r="G2580" s="4"/>
      <c r="H2580" s="4"/>
      <c r="I2580" s="4" t="s">
        <v>14</v>
      </c>
      <c r="J2580" s="4"/>
      <c r="K2580" s="9" t="s">
        <v>2419</v>
      </c>
      <c r="L2580" s="10">
        <v>44119</v>
      </c>
      <c r="M2580" s="4"/>
      <c r="N2580" s="1">
        <v>1</v>
      </c>
      <c r="O2580" s="4"/>
    </row>
    <row r="2581" spans="1:15" ht="30" customHeight="1" thickBot="1" x14ac:dyDescent="0.35">
      <c r="A2581" s="8">
        <v>44119.983101851853</v>
      </c>
      <c r="B2581" s="4" t="s">
        <v>9</v>
      </c>
      <c r="C2581" s="4"/>
      <c r="D2581" s="4"/>
      <c r="E2581" s="9">
        <v>100</v>
      </c>
      <c r="F2581" s="4" t="s">
        <v>14</v>
      </c>
      <c r="G2581" s="4"/>
      <c r="H2581" s="4"/>
      <c r="I2581" s="4" t="s">
        <v>14</v>
      </c>
      <c r="J2581" s="4"/>
      <c r="K2581" s="9" t="s">
        <v>2420</v>
      </c>
      <c r="L2581" s="10">
        <v>44119</v>
      </c>
      <c r="M2581" s="4"/>
      <c r="N2581" s="1">
        <v>1</v>
      </c>
      <c r="O2581" s="4"/>
    </row>
    <row r="2582" spans="1:15" ht="30" customHeight="1" thickBot="1" x14ac:dyDescent="0.35">
      <c r="A2582" s="8">
        <v>44120.085787037038</v>
      </c>
      <c r="B2582" s="4" t="s">
        <v>9</v>
      </c>
      <c r="C2582" s="4"/>
      <c r="D2582" s="4"/>
      <c r="E2582" s="9">
        <v>54</v>
      </c>
      <c r="F2582" s="4" t="s">
        <v>14</v>
      </c>
      <c r="G2582" s="4"/>
      <c r="H2582" s="4"/>
      <c r="I2582" s="4" t="s">
        <v>14</v>
      </c>
      <c r="J2582" s="4"/>
      <c r="K2582" s="9" t="s">
        <v>2421</v>
      </c>
      <c r="L2582" s="10">
        <v>44119</v>
      </c>
      <c r="M2582" s="4"/>
      <c r="N2582" s="1">
        <v>1</v>
      </c>
      <c r="O2582" s="4"/>
    </row>
    <row r="2583" spans="1:15" ht="30" customHeight="1" thickBot="1" x14ac:dyDescent="0.35">
      <c r="A2583" s="8">
        <v>44120.086261574077</v>
      </c>
      <c r="B2583" s="4" t="s">
        <v>9</v>
      </c>
      <c r="C2583" s="4"/>
      <c r="D2583" s="4"/>
      <c r="E2583" s="9">
        <v>26.95</v>
      </c>
      <c r="F2583" s="4" t="s">
        <v>10</v>
      </c>
      <c r="G2583" s="4" t="s">
        <v>10</v>
      </c>
      <c r="H2583" s="4"/>
      <c r="I2583" s="4"/>
      <c r="J2583" s="4"/>
      <c r="K2583" s="9" t="s">
        <v>2422</v>
      </c>
      <c r="L2583" s="10">
        <v>44118</v>
      </c>
      <c r="M2583" s="4"/>
      <c r="N2583" s="1">
        <v>1</v>
      </c>
      <c r="O2583" s="4"/>
    </row>
    <row r="2584" spans="1:15" ht="30" customHeight="1" thickBot="1" x14ac:dyDescent="0.35">
      <c r="A2584" s="8">
        <v>44120.134513888886</v>
      </c>
      <c r="B2584" s="4" t="s">
        <v>9</v>
      </c>
      <c r="C2584" s="4"/>
      <c r="D2584" s="4"/>
      <c r="E2584" s="9">
        <v>18.45</v>
      </c>
      <c r="F2584" s="4" t="s">
        <v>14</v>
      </c>
      <c r="G2584" s="4"/>
      <c r="H2584" s="4"/>
      <c r="I2584" s="4" t="s">
        <v>14</v>
      </c>
      <c r="J2584" s="4"/>
      <c r="K2584" s="9" t="s">
        <v>2423</v>
      </c>
      <c r="L2584" s="10">
        <v>44117</v>
      </c>
      <c r="M2584" s="4"/>
      <c r="N2584" s="1">
        <v>1</v>
      </c>
      <c r="O2584" s="4"/>
    </row>
    <row r="2585" spans="1:15" ht="30" customHeight="1" thickBot="1" x14ac:dyDescent="0.35">
      <c r="A2585" s="8">
        <v>44120.134884259256</v>
      </c>
      <c r="B2585" s="4" t="s">
        <v>9</v>
      </c>
      <c r="C2585" s="4"/>
      <c r="D2585" s="4"/>
      <c r="E2585" s="9">
        <v>208</v>
      </c>
      <c r="F2585" s="4" t="s">
        <v>14</v>
      </c>
      <c r="G2585" s="4"/>
      <c r="H2585" s="4"/>
      <c r="I2585" s="4" t="s">
        <v>14</v>
      </c>
      <c r="J2585" s="4"/>
      <c r="K2585" s="9" t="s">
        <v>2424</v>
      </c>
      <c r="L2585" s="10">
        <v>44118</v>
      </c>
      <c r="M2585" s="4"/>
      <c r="N2585" s="1">
        <v>1</v>
      </c>
      <c r="O2585" s="4"/>
    </row>
    <row r="2586" spans="1:15" ht="30" customHeight="1" thickBot="1" x14ac:dyDescent="0.35">
      <c r="A2586" s="8">
        <v>44120.506655092591</v>
      </c>
      <c r="B2586" s="4" t="s">
        <v>9</v>
      </c>
      <c r="C2586" s="4"/>
      <c r="D2586" s="4"/>
      <c r="E2586" s="9">
        <v>40.18</v>
      </c>
      <c r="F2586" s="4" t="s">
        <v>14</v>
      </c>
      <c r="G2586" s="4"/>
      <c r="H2586" s="4"/>
      <c r="I2586" s="4" t="s">
        <v>14</v>
      </c>
      <c r="J2586" s="4"/>
      <c r="K2586" s="9" t="s">
        <v>2425</v>
      </c>
      <c r="L2586" s="10">
        <v>44118</v>
      </c>
      <c r="M2586" s="4"/>
      <c r="N2586" s="1">
        <v>1</v>
      </c>
      <c r="O2586" s="4"/>
    </row>
    <row r="2587" spans="1:15" ht="30" customHeight="1" thickBot="1" x14ac:dyDescent="0.35">
      <c r="A2587" s="8">
        <v>44120.507060185184</v>
      </c>
      <c r="B2587" s="4" t="s">
        <v>9</v>
      </c>
      <c r="C2587" s="4"/>
      <c r="D2587" s="4"/>
      <c r="E2587" s="9">
        <v>46.95</v>
      </c>
      <c r="F2587" s="4" t="s">
        <v>14</v>
      </c>
      <c r="G2587" s="4"/>
      <c r="H2587" s="4"/>
      <c r="I2587" s="4" t="s">
        <v>14</v>
      </c>
      <c r="J2587" s="4"/>
      <c r="K2587" s="9" t="s">
        <v>2426</v>
      </c>
      <c r="L2587" s="10">
        <v>44118</v>
      </c>
      <c r="M2587" s="4"/>
      <c r="N2587" s="1">
        <v>1</v>
      </c>
      <c r="O2587" s="4"/>
    </row>
    <row r="2588" spans="1:15" ht="30" customHeight="1" thickBot="1" x14ac:dyDescent="0.35">
      <c r="A2588" s="8">
        <v>44120.593692129631</v>
      </c>
      <c r="B2588" s="4" t="s">
        <v>17</v>
      </c>
      <c r="C2588" s="9">
        <v>300</v>
      </c>
      <c r="D2588" s="4" t="s">
        <v>2113</v>
      </c>
      <c r="E2588" s="4"/>
      <c r="F2588" s="4"/>
      <c r="G2588" s="4"/>
      <c r="H2588" s="4"/>
      <c r="I2588" s="4"/>
      <c r="J2588" s="4"/>
      <c r="K2588" s="12" t="s">
        <v>2427</v>
      </c>
      <c r="L2588" s="10">
        <v>44118</v>
      </c>
      <c r="M2588" s="4"/>
      <c r="N2588" s="1">
        <v>1</v>
      </c>
      <c r="O2588" s="4"/>
    </row>
    <row r="2589" spans="1:15" ht="30" customHeight="1" thickBot="1" x14ac:dyDescent="0.35">
      <c r="A2589" s="8">
        <v>44120.594421296293</v>
      </c>
      <c r="B2589" s="4" t="s">
        <v>9</v>
      </c>
      <c r="C2589" s="4"/>
      <c r="D2589" s="4"/>
      <c r="E2589" s="9">
        <v>500</v>
      </c>
      <c r="F2589" s="4" t="s">
        <v>10</v>
      </c>
      <c r="G2589" s="4" t="s">
        <v>10</v>
      </c>
      <c r="H2589" s="4"/>
      <c r="I2589" s="4"/>
      <c r="J2589" s="4"/>
      <c r="K2589" s="12" t="s">
        <v>2428</v>
      </c>
      <c r="L2589" s="10">
        <v>44119</v>
      </c>
      <c r="M2589" s="4"/>
      <c r="N2589" s="1">
        <v>1</v>
      </c>
      <c r="O2589" s="4"/>
    </row>
    <row r="2590" spans="1:15" ht="30" customHeight="1" thickBot="1" x14ac:dyDescent="0.35">
      <c r="A2590" s="8">
        <v>44120.594768518517</v>
      </c>
      <c r="B2590" s="4" t="s">
        <v>9</v>
      </c>
      <c r="C2590" s="4"/>
      <c r="D2590" s="4"/>
      <c r="E2590" s="9">
        <v>300</v>
      </c>
      <c r="F2590" s="4" t="s">
        <v>10</v>
      </c>
      <c r="G2590" s="4" t="s">
        <v>24</v>
      </c>
      <c r="H2590" s="4"/>
      <c r="I2590" s="4"/>
      <c r="J2590" s="4"/>
      <c r="K2590" s="12" t="s">
        <v>2429</v>
      </c>
      <c r="L2590" s="10">
        <v>44119</v>
      </c>
      <c r="M2590" s="4"/>
      <c r="N2590" s="1">
        <v>1</v>
      </c>
      <c r="O2590" s="4"/>
    </row>
    <row r="2591" spans="1:15" ht="30" customHeight="1" thickBot="1" x14ac:dyDescent="0.35">
      <c r="A2591" s="8">
        <v>44120.595219907409</v>
      </c>
      <c r="B2591" s="4" t="s">
        <v>9</v>
      </c>
      <c r="C2591" s="4"/>
      <c r="D2591" s="4"/>
      <c r="E2591" s="9">
        <v>58</v>
      </c>
      <c r="F2591" s="4" t="s">
        <v>10</v>
      </c>
      <c r="G2591" s="4" t="s">
        <v>10</v>
      </c>
      <c r="H2591" s="4"/>
      <c r="I2591" s="4"/>
      <c r="J2591" s="4"/>
      <c r="K2591" s="12" t="s">
        <v>2430</v>
      </c>
      <c r="L2591" s="10">
        <v>44119</v>
      </c>
      <c r="M2591" s="9" t="s">
        <v>2431</v>
      </c>
      <c r="N2591" s="1">
        <v>1</v>
      </c>
      <c r="O2591" s="4"/>
    </row>
    <row r="2592" spans="1:15" ht="30" customHeight="1" thickBot="1" x14ac:dyDescent="0.35">
      <c r="A2592" s="8">
        <v>44120.595891203702</v>
      </c>
      <c r="B2592" s="4" t="s">
        <v>9</v>
      </c>
      <c r="C2592" s="4"/>
      <c r="D2592" s="4"/>
      <c r="E2592" s="9">
        <v>156</v>
      </c>
      <c r="F2592" s="4" t="s">
        <v>10</v>
      </c>
      <c r="G2592" s="4" t="s">
        <v>10</v>
      </c>
      <c r="H2592" s="4"/>
      <c r="I2592" s="4"/>
      <c r="J2592" s="4"/>
      <c r="K2592" s="12" t="s">
        <v>2432</v>
      </c>
      <c r="L2592" s="10">
        <v>44120</v>
      </c>
      <c r="M2592" s="9" t="s">
        <v>2433</v>
      </c>
      <c r="N2592" s="1">
        <v>1</v>
      </c>
      <c r="O2592" s="4"/>
    </row>
    <row r="2593" spans="1:15" ht="30" customHeight="1" thickBot="1" x14ac:dyDescent="0.35">
      <c r="A2593" s="8">
        <v>44121.787708333337</v>
      </c>
      <c r="B2593" s="4" t="s">
        <v>9</v>
      </c>
      <c r="C2593" s="4"/>
      <c r="D2593" s="4"/>
      <c r="E2593" s="9">
        <v>11</v>
      </c>
      <c r="F2593" s="4" t="s">
        <v>20</v>
      </c>
      <c r="G2593" s="4"/>
      <c r="H2593" s="4" t="s">
        <v>45</v>
      </c>
      <c r="I2593" s="4"/>
      <c r="J2593" s="4"/>
      <c r="K2593" s="9" t="s">
        <v>2434</v>
      </c>
      <c r="L2593" s="10">
        <v>44121</v>
      </c>
      <c r="M2593" s="4"/>
      <c r="N2593" s="1">
        <v>1</v>
      </c>
      <c r="O2593" s="4"/>
    </row>
    <row r="2594" spans="1:15" ht="30" customHeight="1" thickBot="1" x14ac:dyDescent="0.35">
      <c r="A2594" s="8">
        <v>44121.788136574076</v>
      </c>
      <c r="B2594" s="4" t="s">
        <v>9</v>
      </c>
      <c r="C2594" s="4"/>
      <c r="D2594" s="4"/>
      <c r="E2594" s="9">
        <v>43</v>
      </c>
      <c r="F2594" s="4" t="s">
        <v>10</v>
      </c>
      <c r="G2594" s="4" t="s">
        <v>24</v>
      </c>
      <c r="H2594" s="4"/>
      <c r="I2594" s="4"/>
      <c r="J2594" s="4"/>
      <c r="K2594" s="9" t="s">
        <v>2435</v>
      </c>
      <c r="L2594" s="10">
        <v>44121</v>
      </c>
      <c r="M2594" s="4"/>
      <c r="N2594" s="1">
        <v>1</v>
      </c>
      <c r="O2594" s="4"/>
    </row>
    <row r="2595" spans="1:15" ht="30" customHeight="1" thickBot="1" x14ac:dyDescent="0.35">
      <c r="A2595" s="8">
        <v>44121.832696759258</v>
      </c>
      <c r="B2595" s="4" t="s">
        <v>9</v>
      </c>
      <c r="C2595" s="4"/>
      <c r="D2595" s="4"/>
      <c r="E2595" s="9">
        <v>50</v>
      </c>
      <c r="F2595" s="4" t="s">
        <v>14</v>
      </c>
      <c r="G2595" s="4"/>
      <c r="H2595" s="4"/>
      <c r="I2595" s="4" t="s">
        <v>14</v>
      </c>
      <c r="J2595" s="4"/>
      <c r="K2595" s="9" t="s">
        <v>2436</v>
      </c>
      <c r="L2595" s="10">
        <v>44121</v>
      </c>
      <c r="M2595" s="4"/>
      <c r="N2595" s="1">
        <v>1</v>
      </c>
      <c r="O2595" s="4"/>
    </row>
    <row r="2596" spans="1:15" ht="30" customHeight="1" thickBot="1" x14ac:dyDescent="0.35">
      <c r="A2596" s="8">
        <v>44121.832962962966</v>
      </c>
      <c r="B2596" s="4" t="s">
        <v>9</v>
      </c>
      <c r="C2596" s="4"/>
      <c r="D2596" s="4"/>
      <c r="E2596" s="9">
        <v>200</v>
      </c>
      <c r="F2596" s="4" t="s">
        <v>14</v>
      </c>
      <c r="G2596" s="4"/>
      <c r="H2596" s="4"/>
      <c r="I2596" s="4" t="s">
        <v>14</v>
      </c>
      <c r="J2596" s="4"/>
      <c r="K2596" s="9" t="s">
        <v>2437</v>
      </c>
      <c r="L2596" s="10">
        <v>44120</v>
      </c>
      <c r="M2596" s="4"/>
      <c r="N2596" s="1">
        <v>1</v>
      </c>
      <c r="O2596" s="4"/>
    </row>
    <row r="2597" spans="1:15" ht="30" customHeight="1" thickBot="1" x14ac:dyDescent="0.35">
      <c r="A2597" s="8">
        <v>44121.900081018517</v>
      </c>
      <c r="B2597" s="4" t="s">
        <v>9</v>
      </c>
      <c r="C2597" s="4"/>
      <c r="D2597" s="4"/>
      <c r="E2597" s="9">
        <v>100</v>
      </c>
      <c r="F2597" s="4" t="s">
        <v>14</v>
      </c>
      <c r="G2597" s="4"/>
      <c r="H2597" s="4"/>
      <c r="I2597" s="4" t="s">
        <v>14</v>
      </c>
      <c r="J2597" s="4"/>
      <c r="K2597" s="9" t="s">
        <v>2438</v>
      </c>
      <c r="L2597" s="10">
        <v>44121</v>
      </c>
      <c r="M2597" s="4"/>
      <c r="N2597" s="1">
        <v>1</v>
      </c>
      <c r="O2597" s="4"/>
    </row>
    <row r="2598" spans="1:15" ht="30" customHeight="1" thickBot="1" x14ac:dyDescent="0.35">
      <c r="A2598" s="8">
        <v>44121.900405092594</v>
      </c>
      <c r="B2598" s="4" t="s">
        <v>9</v>
      </c>
      <c r="C2598" s="4"/>
      <c r="D2598" s="4"/>
      <c r="E2598" s="9">
        <v>16.350000000000001</v>
      </c>
      <c r="F2598" s="4" t="s">
        <v>14</v>
      </c>
      <c r="G2598" s="4"/>
      <c r="H2598" s="4"/>
      <c r="I2598" s="4" t="s">
        <v>14</v>
      </c>
      <c r="J2598" s="4"/>
      <c r="K2598" s="9" t="s">
        <v>2439</v>
      </c>
      <c r="L2598" s="10">
        <v>44121</v>
      </c>
      <c r="M2598" s="4"/>
      <c r="N2598" s="1">
        <v>1</v>
      </c>
      <c r="O2598" s="4"/>
    </row>
    <row r="2599" spans="1:15" ht="30" customHeight="1" thickBot="1" x14ac:dyDescent="0.35">
      <c r="A2599" s="8">
        <v>44121.956770833334</v>
      </c>
      <c r="B2599" s="4" t="s">
        <v>9</v>
      </c>
      <c r="C2599" s="4"/>
      <c r="D2599" s="4"/>
      <c r="E2599" s="9">
        <v>8.51</v>
      </c>
      <c r="F2599" s="4" t="s">
        <v>14</v>
      </c>
      <c r="G2599" s="4"/>
      <c r="H2599" s="4"/>
      <c r="I2599" s="4" t="s">
        <v>14</v>
      </c>
      <c r="J2599" s="4"/>
      <c r="K2599" s="9" t="s">
        <v>2440</v>
      </c>
      <c r="L2599" s="10">
        <v>44121</v>
      </c>
      <c r="M2599" s="4"/>
      <c r="N2599" s="1">
        <v>1</v>
      </c>
      <c r="O2599" s="4"/>
    </row>
    <row r="2600" spans="1:15" ht="30" customHeight="1" thickBot="1" x14ac:dyDescent="0.35">
      <c r="A2600" s="8">
        <v>44121.957094907404</v>
      </c>
      <c r="B2600" s="4" t="s">
        <v>9</v>
      </c>
      <c r="C2600" s="4"/>
      <c r="D2600" s="4"/>
      <c r="E2600" s="9">
        <v>85.97</v>
      </c>
      <c r="F2600" s="4" t="s">
        <v>14</v>
      </c>
      <c r="G2600" s="4"/>
      <c r="H2600" s="4"/>
      <c r="I2600" s="4" t="s">
        <v>14</v>
      </c>
      <c r="J2600" s="4"/>
      <c r="K2600" s="9" t="s">
        <v>2441</v>
      </c>
      <c r="L2600" s="10">
        <v>44121</v>
      </c>
      <c r="M2600" s="4"/>
      <c r="N2600" s="1">
        <v>1</v>
      </c>
      <c r="O2600" s="4"/>
    </row>
    <row r="2601" spans="1:15" ht="30" customHeight="1" thickBot="1" x14ac:dyDescent="0.35">
      <c r="A2601" s="8">
        <v>44121.979780092595</v>
      </c>
      <c r="B2601" s="4" t="s">
        <v>9</v>
      </c>
      <c r="C2601" s="4"/>
      <c r="D2601" s="4"/>
      <c r="E2601" s="9">
        <v>18</v>
      </c>
      <c r="F2601" s="4" t="s">
        <v>14</v>
      </c>
      <c r="G2601" s="4"/>
      <c r="H2601" s="4"/>
      <c r="I2601" s="4" t="s">
        <v>14</v>
      </c>
      <c r="J2601" s="4"/>
      <c r="K2601" s="9" t="s">
        <v>2442</v>
      </c>
      <c r="L2601" s="10">
        <v>44118</v>
      </c>
      <c r="M2601" s="4"/>
      <c r="N2601" s="1">
        <v>1</v>
      </c>
      <c r="O2601" s="4"/>
    </row>
    <row r="2602" spans="1:15" ht="30" customHeight="1" thickBot="1" x14ac:dyDescent="0.35">
      <c r="A2602" s="8">
        <v>44121.980081018519</v>
      </c>
      <c r="B2602" s="4" t="s">
        <v>9</v>
      </c>
      <c r="C2602" s="4"/>
      <c r="D2602" s="4"/>
      <c r="E2602" s="9">
        <v>10</v>
      </c>
      <c r="F2602" s="4" t="s">
        <v>14</v>
      </c>
      <c r="G2602" s="4"/>
      <c r="H2602" s="4"/>
      <c r="I2602" s="4" t="s">
        <v>14</v>
      </c>
      <c r="J2602" s="4"/>
      <c r="K2602" s="9" t="s">
        <v>2443</v>
      </c>
      <c r="L2602" s="10">
        <v>44118</v>
      </c>
      <c r="M2602" s="4"/>
      <c r="N2602" s="1">
        <v>1</v>
      </c>
      <c r="O2602" s="4"/>
    </row>
    <row r="2603" spans="1:15" ht="30" customHeight="1" thickBot="1" x14ac:dyDescent="0.35">
      <c r="A2603" s="8">
        <v>44122.468865740739</v>
      </c>
      <c r="B2603" s="4" t="s">
        <v>9</v>
      </c>
      <c r="C2603" s="4"/>
      <c r="D2603" s="4"/>
      <c r="E2603" s="9">
        <v>64</v>
      </c>
      <c r="F2603" s="4" t="s">
        <v>14</v>
      </c>
      <c r="G2603" s="4"/>
      <c r="H2603" s="4"/>
      <c r="I2603" s="4" t="s">
        <v>14</v>
      </c>
      <c r="J2603" s="4"/>
      <c r="K2603" s="9" t="s">
        <v>2444</v>
      </c>
      <c r="L2603" s="10">
        <v>44120</v>
      </c>
      <c r="M2603" s="4"/>
      <c r="N2603" s="1">
        <v>1</v>
      </c>
      <c r="O2603" s="4"/>
    </row>
    <row r="2604" spans="1:15" ht="30" customHeight="1" thickBot="1" x14ac:dyDescent="0.35">
      <c r="A2604" s="8">
        <v>44123.404039351852</v>
      </c>
      <c r="B2604" s="4" t="s">
        <v>9</v>
      </c>
      <c r="C2604" s="4"/>
      <c r="D2604" s="4"/>
      <c r="E2604" s="9">
        <v>120</v>
      </c>
      <c r="F2604" s="4" t="s">
        <v>14</v>
      </c>
      <c r="G2604" s="4"/>
      <c r="H2604" s="4"/>
      <c r="I2604" s="4" t="s">
        <v>14</v>
      </c>
      <c r="J2604" s="4"/>
      <c r="K2604" s="9" t="s">
        <v>2445</v>
      </c>
      <c r="L2604" s="10">
        <v>44122</v>
      </c>
      <c r="M2604" s="4"/>
      <c r="N2604" s="1">
        <v>1</v>
      </c>
      <c r="O2604" s="4"/>
    </row>
    <row r="2605" spans="1:15" ht="30" customHeight="1" thickBot="1" x14ac:dyDescent="0.35">
      <c r="A2605" s="8">
        <v>44123.404467592591</v>
      </c>
      <c r="B2605" s="4" t="s">
        <v>9</v>
      </c>
      <c r="C2605" s="4"/>
      <c r="D2605" s="4"/>
      <c r="E2605" s="9">
        <v>25</v>
      </c>
      <c r="F2605" s="4" t="s">
        <v>20</v>
      </c>
      <c r="G2605" s="4"/>
      <c r="H2605" s="4" t="s">
        <v>45</v>
      </c>
      <c r="I2605" s="4"/>
      <c r="J2605" s="4"/>
      <c r="K2605" s="9" t="s">
        <v>2446</v>
      </c>
      <c r="L2605" s="10">
        <v>44122</v>
      </c>
      <c r="M2605" s="4"/>
      <c r="N2605" s="1">
        <v>1</v>
      </c>
      <c r="O2605" s="4"/>
    </row>
    <row r="2606" spans="1:15" ht="30" customHeight="1" thickBot="1" x14ac:dyDescent="0.35">
      <c r="A2606" s="8">
        <v>44123.650821759256</v>
      </c>
      <c r="B2606" s="4" t="s">
        <v>9</v>
      </c>
      <c r="C2606" s="4"/>
      <c r="D2606" s="4"/>
      <c r="E2606" s="9">
        <v>30.56</v>
      </c>
      <c r="F2606" s="4" t="s">
        <v>14</v>
      </c>
      <c r="G2606" s="4"/>
      <c r="H2606" s="4"/>
      <c r="I2606" s="4" t="s">
        <v>14</v>
      </c>
      <c r="J2606" s="4"/>
      <c r="K2606" s="9" t="s">
        <v>2447</v>
      </c>
      <c r="L2606" s="10">
        <v>44123</v>
      </c>
      <c r="M2606" s="4"/>
      <c r="N2606" s="1">
        <v>1</v>
      </c>
      <c r="O2606" s="4"/>
    </row>
    <row r="2607" spans="1:15" ht="30" customHeight="1" thickBot="1" x14ac:dyDescent="0.35">
      <c r="A2607" s="8">
        <v>44123.651145833333</v>
      </c>
      <c r="B2607" s="4" t="s">
        <v>9</v>
      </c>
      <c r="C2607" s="4"/>
      <c r="D2607" s="4"/>
      <c r="E2607" s="9">
        <v>11.9</v>
      </c>
      <c r="F2607" s="4" t="s">
        <v>10</v>
      </c>
      <c r="G2607" s="4" t="s">
        <v>10</v>
      </c>
      <c r="H2607" s="4"/>
      <c r="I2607" s="4"/>
      <c r="J2607" s="4"/>
      <c r="K2607" s="9" t="s">
        <v>2448</v>
      </c>
      <c r="L2607" s="10">
        <v>44122</v>
      </c>
      <c r="M2607" s="4"/>
      <c r="N2607" s="1">
        <v>1</v>
      </c>
      <c r="O2607" s="4"/>
    </row>
    <row r="2608" spans="1:15" ht="30" customHeight="1" thickBot="1" x14ac:dyDescent="0.35">
      <c r="A2608" s="8">
        <v>44123.910150462965</v>
      </c>
      <c r="B2608" s="4" t="s">
        <v>9</v>
      </c>
      <c r="C2608" s="4"/>
      <c r="D2608" s="4"/>
      <c r="E2608" s="9">
        <v>24.11</v>
      </c>
      <c r="F2608" s="4" t="s">
        <v>14</v>
      </c>
      <c r="G2608" s="4"/>
      <c r="H2608" s="4"/>
      <c r="I2608" s="4" t="s">
        <v>14</v>
      </c>
      <c r="J2608" s="4"/>
      <c r="K2608" s="9" t="s">
        <v>2449</v>
      </c>
      <c r="L2608" s="10">
        <v>44122</v>
      </c>
      <c r="M2608" s="4"/>
      <c r="N2608" s="1">
        <v>1</v>
      </c>
      <c r="O2608" s="4"/>
    </row>
    <row r="2609" spans="1:15" ht="30" customHeight="1" thickBot="1" x14ac:dyDescent="0.35">
      <c r="A2609" s="8">
        <v>44123.998807870368</v>
      </c>
      <c r="B2609" s="4" t="s">
        <v>9</v>
      </c>
      <c r="C2609" s="4"/>
      <c r="D2609" s="4"/>
      <c r="E2609" s="9">
        <v>80.099999999999994</v>
      </c>
      <c r="F2609" s="4" t="s">
        <v>10</v>
      </c>
      <c r="G2609" s="4" t="s">
        <v>10</v>
      </c>
      <c r="H2609" s="4"/>
      <c r="I2609" s="4"/>
      <c r="J2609" s="4"/>
      <c r="K2609" s="9" t="s">
        <v>2450</v>
      </c>
      <c r="L2609" s="10">
        <v>44123</v>
      </c>
      <c r="M2609" s="4"/>
      <c r="N2609" s="1">
        <v>1</v>
      </c>
      <c r="O2609" s="4"/>
    </row>
    <row r="2610" spans="1:15" ht="30" customHeight="1" thickBot="1" x14ac:dyDescent="0.35">
      <c r="A2610" s="8">
        <v>44123.999120370368</v>
      </c>
      <c r="B2610" s="4" t="s">
        <v>9</v>
      </c>
      <c r="C2610" s="4"/>
      <c r="D2610" s="4"/>
      <c r="E2610" s="9">
        <v>142.6</v>
      </c>
      <c r="F2610" s="4" t="s">
        <v>10</v>
      </c>
      <c r="G2610" s="4" t="s">
        <v>10</v>
      </c>
      <c r="H2610" s="4"/>
      <c r="I2610" s="4"/>
      <c r="J2610" s="4"/>
      <c r="K2610" s="9" t="s">
        <v>2451</v>
      </c>
      <c r="L2610" s="10">
        <v>44123</v>
      </c>
      <c r="M2610" s="4"/>
      <c r="N2610" s="1">
        <v>1</v>
      </c>
      <c r="O2610" s="4"/>
    </row>
    <row r="2611" spans="1:15" ht="30" customHeight="1" thickBot="1" x14ac:dyDescent="0.35">
      <c r="A2611" s="8">
        <v>44124.047372685185</v>
      </c>
      <c r="B2611" s="4" t="s">
        <v>9</v>
      </c>
      <c r="C2611" s="4"/>
      <c r="D2611" s="4"/>
      <c r="E2611" s="9">
        <v>7.5</v>
      </c>
      <c r="F2611" s="4" t="s">
        <v>10</v>
      </c>
      <c r="G2611" s="4" t="s">
        <v>10</v>
      </c>
      <c r="H2611" s="4"/>
      <c r="I2611" s="4"/>
      <c r="J2611" s="4"/>
      <c r="K2611" s="9" t="s">
        <v>2452</v>
      </c>
      <c r="L2611" s="10">
        <v>44124</v>
      </c>
      <c r="M2611" s="4"/>
      <c r="N2611" s="1">
        <v>1</v>
      </c>
      <c r="O2611" s="4"/>
    </row>
    <row r="2612" spans="1:15" ht="30" customHeight="1" thickBot="1" x14ac:dyDescent="0.35">
      <c r="A2612" s="8">
        <v>44124.047766203701</v>
      </c>
      <c r="B2612" s="4" t="s">
        <v>9</v>
      </c>
      <c r="C2612" s="4"/>
      <c r="D2612" s="4"/>
      <c r="E2612" s="9">
        <v>18.899999999999999</v>
      </c>
      <c r="F2612" s="4" t="s">
        <v>10</v>
      </c>
      <c r="G2612" s="4" t="s">
        <v>10</v>
      </c>
      <c r="H2612" s="4"/>
      <c r="I2612" s="4"/>
      <c r="J2612" s="4"/>
      <c r="K2612" s="9" t="s">
        <v>2453</v>
      </c>
      <c r="L2612" s="10">
        <v>44123</v>
      </c>
      <c r="M2612" s="4"/>
      <c r="N2612" s="1">
        <v>1</v>
      </c>
      <c r="O2612" s="4"/>
    </row>
    <row r="2613" spans="1:15" ht="30" customHeight="1" thickBot="1" x14ac:dyDescent="0.35">
      <c r="A2613" s="8">
        <v>44124.473067129627</v>
      </c>
      <c r="B2613" s="4" t="s">
        <v>9</v>
      </c>
      <c r="C2613" s="4"/>
      <c r="D2613" s="4"/>
      <c r="E2613" s="9">
        <v>350</v>
      </c>
      <c r="F2613" s="4" t="s">
        <v>10</v>
      </c>
      <c r="G2613" s="4" t="s">
        <v>10</v>
      </c>
      <c r="H2613" s="4"/>
      <c r="I2613" s="4"/>
      <c r="J2613" s="4"/>
      <c r="K2613" s="12" t="s">
        <v>2454</v>
      </c>
      <c r="L2613" s="10">
        <v>44121</v>
      </c>
      <c r="M2613" s="4"/>
      <c r="N2613" s="1">
        <v>1</v>
      </c>
      <c r="O2613" s="4"/>
    </row>
    <row r="2614" spans="1:15" ht="30" customHeight="1" thickBot="1" x14ac:dyDescent="0.35">
      <c r="A2614" s="8">
        <v>44124.473622685182</v>
      </c>
      <c r="B2614" s="4" t="s">
        <v>9</v>
      </c>
      <c r="C2614" s="4"/>
      <c r="D2614" s="4"/>
      <c r="E2614" s="9">
        <v>100</v>
      </c>
      <c r="F2614" s="4" t="s">
        <v>10</v>
      </c>
      <c r="G2614" s="4" t="s">
        <v>10</v>
      </c>
      <c r="H2614" s="4"/>
      <c r="I2614" s="4"/>
      <c r="J2614" s="4"/>
      <c r="K2614" s="12" t="s">
        <v>2455</v>
      </c>
      <c r="L2614" s="10">
        <v>44123</v>
      </c>
      <c r="M2614" s="4"/>
      <c r="N2614" s="1">
        <v>1</v>
      </c>
      <c r="O2614" s="4"/>
    </row>
    <row r="2615" spans="1:15" ht="30" customHeight="1" thickBot="1" x14ac:dyDescent="0.35">
      <c r="A2615" s="8">
        <v>44124.474224537036</v>
      </c>
      <c r="B2615" s="4" t="s">
        <v>9</v>
      </c>
      <c r="C2615" s="4"/>
      <c r="D2615" s="4"/>
      <c r="E2615" s="9">
        <v>50</v>
      </c>
      <c r="F2615" s="4" t="s">
        <v>10</v>
      </c>
      <c r="G2615" s="4" t="s">
        <v>24</v>
      </c>
      <c r="H2615" s="4"/>
      <c r="I2615" s="4"/>
      <c r="J2615" s="4"/>
      <c r="K2615" s="12" t="s">
        <v>2456</v>
      </c>
      <c r="L2615" s="10">
        <v>44123</v>
      </c>
      <c r="M2615" s="4"/>
      <c r="N2615" s="1">
        <v>1</v>
      </c>
      <c r="O2615" s="4"/>
    </row>
    <row r="2616" spans="1:15" ht="30" customHeight="1" thickBot="1" x14ac:dyDescent="0.35">
      <c r="A2616" s="8">
        <v>44125.417453703703</v>
      </c>
      <c r="B2616" s="4" t="s">
        <v>9</v>
      </c>
      <c r="C2616" s="4"/>
      <c r="D2616" s="4"/>
      <c r="E2616" s="9">
        <v>37</v>
      </c>
      <c r="F2616" s="4" t="s">
        <v>20</v>
      </c>
      <c r="G2616" s="4"/>
      <c r="H2616" s="4" t="s">
        <v>306</v>
      </c>
      <c r="I2616" s="4"/>
      <c r="J2616" s="4"/>
      <c r="K2616" s="9" t="s">
        <v>2457</v>
      </c>
      <c r="L2616" s="10">
        <v>44124</v>
      </c>
      <c r="M2616" s="4"/>
      <c r="N2616" s="1">
        <v>1</v>
      </c>
      <c r="O2616" s="4"/>
    </row>
    <row r="2617" spans="1:15" ht="30" customHeight="1" thickBot="1" x14ac:dyDescent="0.35">
      <c r="A2617" s="8">
        <v>44125.417800925927</v>
      </c>
      <c r="B2617" s="4" t="s">
        <v>9</v>
      </c>
      <c r="C2617" s="4"/>
      <c r="D2617" s="4"/>
      <c r="E2617" s="9">
        <v>11</v>
      </c>
      <c r="F2617" s="4" t="s">
        <v>20</v>
      </c>
      <c r="G2617" s="4"/>
      <c r="H2617" s="4" t="s">
        <v>45</v>
      </c>
      <c r="I2617" s="4"/>
      <c r="J2617" s="4"/>
      <c r="K2617" s="9" t="s">
        <v>2458</v>
      </c>
      <c r="L2617" s="10">
        <v>44124</v>
      </c>
      <c r="M2617" s="4"/>
      <c r="N2617" s="1">
        <v>1</v>
      </c>
      <c r="O2617" s="4"/>
    </row>
    <row r="2618" spans="1:15" ht="30" customHeight="1" thickBot="1" x14ac:dyDescent="0.35">
      <c r="A2618" s="8">
        <v>44125.935613425929</v>
      </c>
      <c r="B2618" s="4" t="s">
        <v>9</v>
      </c>
      <c r="C2618" s="4"/>
      <c r="D2618" s="4"/>
      <c r="E2618" s="9">
        <v>34.25</v>
      </c>
      <c r="F2618" s="4" t="s">
        <v>14</v>
      </c>
      <c r="G2618" s="4"/>
      <c r="H2618" s="4"/>
      <c r="I2618" s="4" t="s">
        <v>14</v>
      </c>
      <c r="J2618" s="4"/>
      <c r="K2618" s="9" t="s">
        <v>2459</v>
      </c>
      <c r="L2618" s="10">
        <v>44125</v>
      </c>
      <c r="M2618" s="9" t="s">
        <v>2289</v>
      </c>
      <c r="N2618" s="1">
        <v>1</v>
      </c>
      <c r="O2618" s="9">
        <v>10947.48</v>
      </c>
    </row>
    <row r="2619" spans="1:15" ht="30" customHeight="1" thickBot="1" x14ac:dyDescent="0.35">
      <c r="A2619" s="8">
        <v>44125.935972222222</v>
      </c>
      <c r="B2619" s="4" t="s">
        <v>9</v>
      </c>
      <c r="C2619" s="4"/>
      <c r="D2619" s="4"/>
      <c r="E2619" s="9">
        <v>52</v>
      </c>
      <c r="F2619" s="4" t="s">
        <v>14</v>
      </c>
      <c r="G2619" s="4"/>
      <c r="H2619" s="4"/>
      <c r="I2619" s="4" t="s">
        <v>14</v>
      </c>
      <c r="J2619" s="4"/>
      <c r="K2619" s="9" t="s">
        <v>2460</v>
      </c>
      <c r="L2619" s="10">
        <v>44125</v>
      </c>
      <c r="M2619" s="9" t="s">
        <v>2289</v>
      </c>
      <c r="N2619" s="1">
        <v>1</v>
      </c>
      <c r="O2619" s="9">
        <v>10947.48</v>
      </c>
    </row>
    <row r="2620" spans="1:15" ht="30" customHeight="1" thickBot="1" x14ac:dyDescent="0.35">
      <c r="A2620" s="8">
        <v>44126.237708333334</v>
      </c>
      <c r="B2620" s="4" t="s">
        <v>9</v>
      </c>
      <c r="C2620" s="4"/>
      <c r="D2620" s="4"/>
      <c r="E2620" s="9">
        <v>65</v>
      </c>
      <c r="F2620" s="4" t="s">
        <v>14</v>
      </c>
      <c r="G2620" s="4"/>
      <c r="H2620" s="4"/>
      <c r="I2620" s="4" t="s">
        <v>14</v>
      </c>
      <c r="J2620" s="4"/>
      <c r="K2620" s="9" t="s">
        <v>2461</v>
      </c>
      <c r="L2620" s="10">
        <v>44125</v>
      </c>
      <c r="M2620" s="9" t="s">
        <v>2289</v>
      </c>
      <c r="N2620" s="1">
        <v>1</v>
      </c>
      <c r="O2620" s="9">
        <v>10947.48</v>
      </c>
    </row>
    <row r="2621" spans="1:15" ht="30" customHeight="1" thickBot="1" x14ac:dyDescent="0.35">
      <c r="A2621" s="8">
        <v>44126.238287037035</v>
      </c>
      <c r="B2621" s="4" t="s">
        <v>9</v>
      </c>
      <c r="C2621" s="4"/>
      <c r="D2621" s="4"/>
      <c r="E2621" s="9">
        <v>39</v>
      </c>
      <c r="F2621" s="4" t="s">
        <v>14</v>
      </c>
      <c r="G2621" s="4"/>
      <c r="H2621" s="4"/>
      <c r="I2621" s="4" t="s">
        <v>14</v>
      </c>
      <c r="J2621" s="4"/>
      <c r="K2621" s="9" t="s">
        <v>2462</v>
      </c>
      <c r="L2621" s="10">
        <v>44125</v>
      </c>
      <c r="M2621" s="9" t="s">
        <v>2289</v>
      </c>
      <c r="N2621" s="1">
        <v>1</v>
      </c>
      <c r="O2621" s="9">
        <v>10947.48</v>
      </c>
    </row>
    <row r="2622" spans="1:15" ht="30" customHeight="1" thickBot="1" x14ac:dyDescent="0.35">
      <c r="A2622" s="8">
        <v>44127.980856481481</v>
      </c>
      <c r="B2622" s="4" t="s">
        <v>9</v>
      </c>
      <c r="C2622" s="4"/>
      <c r="D2622" s="4"/>
      <c r="E2622" s="9">
        <v>100</v>
      </c>
      <c r="F2622" s="4" t="s">
        <v>14</v>
      </c>
      <c r="G2622" s="4"/>
      <c r="H2622" s="4"/>
      <c r="I2622" s="4" t="s">
        <v>14</v>
      </c>
      <c r="J2622" s="4"/>
      <c r="K2622" s="9" t="s">
        <v>2463</v>
      </c>
      <c r="L2622" s="10">
        <v>44126</v>
      </c>
      <c r="M2622" s="9" t="s">
        <v>2289</v>
      </c>
      <c r="N2622" s="1">
        <v>1</v>
      </c>
      <c r="O2622" s="9">
        <v>10947.48</v>
      </c>
    </row>
    <row r="2623" spans="1:15" ht="30" customHeight="1" thickBot="1" x14ac:dyDescent="0.35">
      <c r="A2623" s="8">
        <v>44127.981388888889</v>
      </c>
      <c r="B2623" s="4" t="s">
        <v>9</v>
      </c>
      <c r="C2623" s="4"/>
      <c r="D2623" s="4"/>
      <c r="E2623" s="9">
        <v>22</v>
      </c>
      <c r="F2623" s="4" t="s">
        <v>14</v>
      </c>
      <c r="G2623" s="4"/>
      <c r="H2623" s="4"/>
      <c r="I2623" s="4" t="s">
        <v>14</v>
      </c>
      <c r="J2623" s="4"/>
      <c r="K2623" s="9" t="s">
        <v>2464</v>
      </c>
      <c r="L2623" s="10">
        <v>44127</v>
      </c>
      <c r="M2623" s="9" t="s">
        <v>2289</v>
      </c>
      <c r="N2623" s="1">
        <v>1</v>
      </c>
      <c r="O2623" s="9">
        <v>10947.48</v>
      </c>
    </row>
    <row r="2624" spans="1:15" ht="30" customHeight="1" thickBot="1" x14ac:dyDescent="0.35">
      <c r="A2624" s="8">
        <v>44128.434074074074</v>
      </c>
      <c r="B2624" s="4" t="s">
        <v>9</v>
      </c>
      <c r="C2624" s="4"/>
      <c r="D2624" s="4"/>
      <c r="E2624" s="9">
        <v>1014.3</v>
      </c>
      <c r="F2624" s="4" t="s">
        <v>14</v>
      </c>
      <c r="G2624" s="4"/>
      <c r="H2624" s="4"/>
      <c r="I2624" s="4" t="s">
        <v>14</v>
      </c>
      <c r="J2624" s="4"/>
      <c r="K2624" s="9" t="s">
        <v>2465</v>
      </c>
      <c r="L2624" s="10">
        <v>44125</v>
      </c>
      <c r="M2624" s="9" t="s">
        <v>2289</v>
      </c>
      <c r="N2624" s="1">
        <v>1</v>
      </c>
      <c r="O2624" s="9">
        <v>10947.48</v>
      </c>
    </row>
    <row r="2625" spans="1:15" ht="30" customHeight="1" thickBot="1" x14ac:dyDescent="0.35">
      <c r="A2625" s="8">
        <v>44128.434965277775</v>
      </c>
      <c r="B2625" s="4" t="s">
        <v>9</v>
      </c>
      <c r="C2625" s="4"/>
      <c r="D2625" s="4"/>
      <c r="E2625" s="9">
        <v>73</v>
      </c>
      <c r="F2625" s="4" t="s">
        <v>20</v>
      </c>
      <c r="G2625" s="4"/>
      <c r="H2625" s="4" t="s">
        <v>30</v>
      </c>
      <c r="I2625" s="4"/>
      <c r="J2625" s="4"/>
      <c r="K2625" s="9" t="s">
        <v>2466</v>
      </c>
      <c r="L2625" s="10">
        <v>44127</v>
      </c>
      <c r="M2625" s="4"/>
      <c r="N2625" s="1">
        <v>1</v>
      </c>
      <c r="O2625" s="9">
        <v>0</v>
      </c>
    </row>
    <row r="2626" spans="1:15" ht="30" customHeight="1" thickBot="1" x14ac:dyDescent="0.35">
      <c r="A2626" s="8">
        <v>44128.481388888889</v>
      </c>
      <c r="B2626" s="4" t="s">
        <v>9</v>
      </c>
      <c r="C2626" s="4"/>
      <c r="D2626" s="4"/>
      <c r="E2626" s="9">
        <v>62</v>
      </c>
      <c r="F2626" s="4" t="s">
        <v>14</v>
      </c>
      <c r="G2626" s="4"/>
      <c r="H2626" s="4"/>
      <c r="I2626" s="4" t="s">
        <v>14</v>
      </c>
      <c r="J2626" s="4"/>
      <c r="K2626" s="9" t="s">
        <v>2467</v>
      </c>
      <c r="L2626" s="10">
        <v>44127</v>
      </c>
      <c r="M2626" s="9" t="s">
        <v>2289</v>
      </c>
      <c r="N2626" s="1">
        <v>1</v>
      </c>
      <c r="O2626" s="9">
        <v>10947.48</v>
      </c>
    </row>
    <row r="2627" spans="1:15" ht="30" customHeight="1" thickBot="1" x14ac:dyDescent="0.35">
      <c r="A2627" s="8">
        <v>44128.481782407405</v>
      </c>
      <c r="B2627" s="4" t="s">
        <v>9</v>
      </c>
      <c r="C2627" s="4"/>
      <c r="D2627" s="4"/>
      <c r="E2627" s="9">
        <v>108</v>
      </c>
      <c r="F2627" s="4" t="s">
        <v>14</v>
      </c>
      <c r="G2627" s="4"/>
      <c r="H2627" s="4"/>
      <c r="I2627" s="4" t="s">
        <v>14</v>
      </c>
      <c r="J2627" s="4"/>
      <c r="K2627" s="9" t="s">
        <v>2468</v>
      </c>
      <c r="L2627" s="10">
        <v>44127</v>
      </c>
      <c r="M2627" s="9" t="s">
        <v>2289</v>
      </c>
      <c r="N2627" s="1">
        <v>1</v>
      </c>
      <c r="O2627" s="9">
        <v>10947.48</v>
      </c>
    </row>
    <row r="2628" spans="1:15" ht="30" customHeight="1" thickBot="1" x14ac:dyDescent="0.35">
      <c r="A2628" s="8">
        <v>44128.661354166667</v>
      </c>
      <c r="B2628" s="4" t="s">
        <v>9</v>
      </c>
      <c r="C2628" s="4"/>
      <c r="D2628" s="4"/>
      <c r="E2628" s="9">
        <v>38.5</v>
      </c>
      <c r="F2628" s="4" t="s">
        <v>14</v>
      </c>
      <c r="G2628" s="4"/>
      <c r="H2628" s="4"/>
      <c r="I2628" s="4" t="s">
        <v>14</v>
      </c>
      <c r="J2628" s="4"/>
      <c r="K2628" s="9" t="s">
        <v>2469</v>
      </c>
      <c r="L2628" s="10">
        <v>44126</v>
      </c>
      <c r="M2628" s="9" t="s">
        <v>2289</v>
      </c>
      <c r="N2628" s="1">
        <v>1</v>
      </c>
      <c r="O2628" s="9">
        <v>10947.48</v>
      </c>
    </row>
    <row r="2629" spans="1:15" ht="30" customHeight="1" thickBot="1" x14ac:dyDescent="0.35">
      <c r="A2629" s="8">
        <v>44128.661782407406</v>
      </c>
      <c r="B2629" s="4" t="s">
        <v>9</v>
      </c>
      <c r="C2629" s="4"/>
      <c r="D2629" s="4"/>
      <c r="E2629" s="9">
        <v>60</v>
      </c>
      <c r="F2629" s="4" t="s">
        <v>20</v>
      </c>
      <c r="G2629" s="4"/>
      <c r="H2629" s="4" t="s">
        <v>22</v>
      </c>
      <c r="I2629" s="4"/>
      <c r="J2629" s="4"/>
      <c r="K2629" s="9" t="s">
        <v>2470</v>
      </c>
      <c r="L2629" s="10">
        <v>44127</v>
      </c>
      <c r="M2629" s="9" t="s">
        <v>2289</v>
      </c>
      <c r="N2629" s="1">
        <v>1</v>
      </c>
      <c r="O2629" s="9">
        <v>10947.48</v>
      </c>
    </row>
    <row r="2630" spans="1:15" ht="30" customHeight="1" thickBot="1" x14ac:dyDescent="0.35">
      <c r="A2630" s="8">
        <v>44128.732881944445</v>
      </c>
      <c r="B2630" s="4" t="s">
        <v>9</v>
      </c>
      <c r="C2630" s="4"/>
      <c r="D2630" s="4"/>
      <c r="E2630" s="9">
        <v>83.9</v>
      </c>
      <c r="F2630" s="4" t="s">
        <v>14</v>
      </c>
      <c r="G2630" s="4"/>
      <c r="H2630" s="4"/>
      <c r="I2630" s="4" t="s">
        <v>14</v>
      </c>
      <c r="J2630" s="4"/>
      <c r="K2630" s="9" t="s">
        <v>2471</v>
      </c>
      <c r="L2630" s="10">
        <v>44126</v>
      </c>
      <c r="M2630" s="9" t="s">
        <v>2289</v>
      </c>
      <c r="N2630" s="1">
        <v>1</v>
      </c>
      <c r="O2630" s="9">
        <v>10947.48</v>
      </c>
    </row>
    <row r="2631" spans="1:15" ht="30" customHeight="1" thickBot="1" x14ac:dyDescent="0.35">
      <c r="A2631" s="8">
        <v>44128.733344907407</v>
      </c>
      <c r="B2631" s="4" t="s">
        <v>9</v>
      </c>
      <c r="C2631" s="4"/>
      <c r="D2631" s="4"/>
      <c r="E2631" s="9">
        <v>123.7</v>
      </c>
      <c r="F2631" s="4" t="s">
        <v>14</v>
      </c>
      <c r="G2631" s="4"/>
      <c r="H2631" s="4"/>
      <c r="I2631" s="4" t="s">
        <v>14</v>
      </c>
      <c r="J2631" s="4"/>
      <c r="K2631" s="9" t="s">
        <v>2472</v>
      </c>
      <c r="L2631" s="10">
        <v>44126</v>
      </c>
      <c r="M2631" s="9" t="s">
        <v>2289</v>
      </c>
      <c r="N2631" s="1">
        <v>1</v>
      </c>
      <c r="O2631" s="9">
        <v>10947.48</v>
      </c>
    </row>
    <row r="2632" spans="1:15" ht="30" customHeight="1" thickBot="1" x14ac:dyDescent="0.35">
      <c r="A2632" s="8">
        <v>44128.959675925929</v>
      </c>
      <c r="B2632" s="4" t="s">
        <v>9</v>
      </c>
      <c r="C2632" s="4"/>
      <c r="D2632" s="4"/>
      <c r="E2632" s="9">
        <v>108</v>
      </c>
      <c r="F2632" s="4" t="s">
        <v>14</v>
      </c>
      <c r="G2632" s="4"/>
      <c r="H2632" s="4"/>
      <c r="I2632" s="4" t="s">
        <v>14</v>
      </c>
      <c r="J2632" s="4"/>
      <c r="K2632" s="9" t="s">
        <v>2473</v>
      </c>
      <c r="L2632" s="10">
        <v>44128</v>
      </c>
      <c r="M2632" s="9" t="s">
        <v>2289</v>
      </c>
      <c r="N2632" s="1">
        <v>1</v>
      </c>
      <c r="O2632" s="9">
        <v>10947.48</v>
      </c>
    </row>
    <row r="2633" spans="1:15" ht="30" customHeight="1" thickBot="1" x14ac:dyDescent="0.35">
      <c r="A2633" s="8">
        <v>44128.960023148145</v>
      </c>
      <c r="B2633" s="4" t="s">
        <v>9</v>
      </c>
      <c r="C2633" s="4"/>
      <c r="D2633" s="4"/>
      <c r="E2633" s="9">
        <v>266</v>
      </c>
      <c r="F2633" s="4" t="s">
        <v>14</v>
      </c>
      <c r="G2633" s="4"/>
      <c r="H2633" s="4"/>
      <c r="I2633" s="4" t="s">
        <v>14</v>
      </c>
      <c r="J2633" s="4"/>
      <c r="K2633" s="9" t="s">
        <v>2474</v>
      </c>
      <c r="L2633" s="10">
        <v>44128</v>
      </c>
      <c r="M2633" s="9" t="s">
        <v>2289</v>
      </c>
      <c r="N2633" s="1">
        <v>1</v>
      </c>
      <c r="O2633" s="9">
        <v>10947.48</v>
      </c>
    </row>
    <row r="2634" spans="1:15" ht="30" customHeight="1" thickBot="1" x14ac:dyDescent="0.35">
      <c r="A2634" s="8">
        <v>44128.960381944446</v>
      </c>
      <c r="B2634" s="4" t="s">
        <v>9</v>
      </c>
      <c r="C2634" s="4"/>
      <c r="D2634" s="4"/>
      <c r="E2634" s="9">
        <v>100</v>
      </c>
      <c r="F2634" s="4" t="s">
        <v>14</v>
      </c>
      <c r="G2634" s="4"/>
      <c r="H2634" s="4"/>
      <c r="I2634" s="4" t="s">
        <v>14</v>
      </c>
      <c r="J2634" s="4"/>
      <c r="K2634" s="9" t="s">
        <v>2475</v>
      </c>
      <c r="L2634" s="10">
        <v>44128</v>
      </c>
      <c r="M2634" s="9" t="s">
        <v>2289</v>
      </c>
      <c r="N2634" s="1">
        <v>1</v>
      </c>
      <c r="O2634" s="9">
        <v>10947.48</v>
      </c>
    </row>
    <row r="2635" spans="1:15" ht="30" customHeight="1" thickBot="1" x14ac:dyDescent="0.35">
      <c r="A2635" s="8">
        <v>44128.960694444446</v>
      </c>
      <c r="B2635" s="4" t="s">
        <v>9</v>
      </c>
      <c r="C2635" s="4"/>
      <c r="D2635" s="4"/>
      <c r="E2635" s="9">
        <v>75</v>
      </c>
      <c r="F2635" s="4" t="s">
        <v>14</v>
      </c>
      <c r="G2635" s="4"/>
      <c r="H2635" s="4"/>
      <c r="I2635" s="4" t="s">
        <v>14</v>
      </c>
      <c r="J2635" s="4"/>
      <c r="K2635" s="9" t="s">
        <v>2476</v>
      </c>
      <c r="L2635" s="10">
        <v>44128</v>
      </c>
      <c r="M2635" s="9" t="s">
        <v>2289</v>
      </c>
      <c r="N2635" s="1">
        <v>1</v>
      </c>
      <c r="O2635" s="9">
        <v>10947.48</v>
      </c>
    </row>
    <row r="2636" spans="1:15" ht="30" customHeight="1" thickBot="1" x14ac:dyDescent="0.35">
      <c r="A2636" s="8">
        <v>44129.423958333333</v>
      </c>
      <c r="B2636" s="4" t="s">
        <v>9</v>
      </c>
      <c r="C2636" s="4"/>
      <c r="D2636" s="4"/>
      <c r="E2636" s="9">
        <v>349.83</v>
      </c>
      <c r="F2636" s="4" t="s">
        <v>14</v>
      </c>
      <c r="G2636" s="4"/>
      <c r="H2636" s="4"/>
      <c r="I2636" s="4" t="s">
        <v>14</v>
      </c>
      <c r="J2636" s="4"/>
      <c r="K2636" s="9" t="s">
        <v>2477</v>
      </c>
      <c r="L2636" s="10">
        <v>44127</v>
      </c>
      <c r="M2636" s="9" t="s">
        <v>2289</v>
      </c>
      <c r="N2636" s="1">
        <v>1</v>
      </c>
      <c r="O2636" s="9">
        <v>10947.48</v>
      </c>
    </row>
    <row r="2637" spans="1:15" ht="30" customHeight="1" thickBot="1" x14ac:dyDescent="0.35">
      <c r="A2637" s="8">
        <v>44129.424421296295</v>
      </c>
      <c r="B2637" s="4" t="s">
        <v>9</v>
      </c>
      <c r="C2637" s="4"/>
      <c r="D2637" s="4"/>
      <c r="E2637" s="9">
        <v>50</v>
      </c>
      <c r="F2637" s="4" t="s">
        <v>14</v>
      </c>
      <c r="G2637" s="4"/>
      <c r="H2637" s="4"/>
      <c r="I2637" s="4" t="s">
        <v>14</v>
      </c>
      <c r="J2637" s="4"/>
      <c r="K2637" s="9" t="s">
        <v>2478</v>
      </c>
      <c r="L2637" s="10">
        <v>44127</v>
      </c>
      <c r="M2637" s="9" t="s">
        <v>2289</v>
      </c>
      <c r="N2637" s="1">
        <v>1</v>
      </c>
      <c r="O2637" s="9">
        <v>10947.48</v>
      </c>
    </row>
    <row r="2638" spans="1:15" ht="30" customHeight="1" thickBot="1" x14ac:dyDescent="0.35">
      <c r="A2638" s="8">
        <v>44129.508715277778</v>
      </c>
      <c r="B2638" s="4" t="s">
        <v>9</v>
      </c>
      <c r="C2638" s="4"/>
      <c r="D2638" s="4"/>
      <c r="E2638" s="9">
        <v>500</v>
      </c>
      <c r="F2638" s="4" t="s">
        <v>20</v>
      </c>
      <c r="G2638" s="4"/>
      <c r="H2638" s="4" t="s">
        <v>30</v>
      </c>
      <c r="I2638" s="4"/>
      <c r="J2638" s="4"/>
      <c r="K2638" s="9" t="s">
        <v>2479</v>
      </c>
      <c r="L2638" s="10">
        <v>44129</v>
      </c>
      <c r="M2638" s="9" t="s">
        <v>2480</v>
      </c>
      <c r="N2638" s="1">
        <v>1</v>
      </c>
      <c r="O2638" s="9">
        <v>500</v>
      </c>
    </row>
    <row r="2639" spans="1:15" ht="30" customHeight="1" thickBot="1" x14ac:dyDescent="0.35">
      <c r="A2639" s="8">
        <v>44129.509247685186</v>
      </c>
      <c r="B2639" s="4" t="s">
        <v>9</v>
      </c>
      <c r="C2639" s="4"/>
      <c r="D2639" s="4"/>
      <c r="E2639" s="9">
        <v>49</v>
      </c>
      <c r="F2639" s="4" t="s">
        <v>20</v>
      </c>
      <c r="G2639" s="4"/>
      <c r="H2639" s="4" t="s">
        <v>22</v>
      </c>
      <c r="I2639" s="4"/>
      <c r="J2639" s="4"/>
      <c r="K2639" s="9" t="s">
        <v>2481</v>
      </c>
      <c r="L2639" s="10">
        <v>44125</v>
      </c>
      <c r="M2639" s="9" t="s">
        <v>2289</v>
      </c>
      <c r="N2639" s="1">
        <v>1</v>
      </c>
      <c r="O2639" s="9">
        <v>10947.48</v>
      </c>
    </row>
    <row r="2640" spans="1:15" ht="30" customHeight="1" thickBot="1" x14ac:dyDescent="0.35">
      <c r="A2640" s="8">
        <v>44129.582187499997</v>
      </c>
      <c r="B2640" s="4" t="s">
        <v>9</v>
      </c>
      <c r="C2640" s="4"/>
      <c r="D2640" s="4"/>
      <c r="E2640" s="9">
        <v>29.99</v>
      </c>
      <c r="F2640" s="4" t="s">
        <v>20</v>
      </c>
      <c r="G2640" s="4"/>
      <c r="H2640" s="4" t="s">
        <v>30</v>
      </c>
      <c r="I2640" s="4"/>
      <c r="J2640" s="4"/>
      <c r="K2640" s="9" t="s">
        <v>2482</v>
      </c>
      <c r="L2640" s="10">
        <v>44128</v>
      </c>
      <c r="M2640" s="4"/>
      <c r="N2640" s="1">
        <v>1</v>
      </c>
      <c r="O2640" s="9">
        <v>0</v>
      </c>
    </row>
    <row r="2641" spans="1:15" ht="30" customHeight="1" thickBot="1" x14ac:dyDescent="0.35">
      <c r="A2641" s="8">
        <v>44129.582858796297</v>
      </c>
      <c r="B2641" s="4" t="s">
        <v>9</v>
      </c>
      <c r="C2641" s="4"/>
      <c r="D2641" s="4"/>
      <c r="E2641" s="9">
        <v>35</v>
      </c>
      <c r="F2641" s="4" t="s">
        <v>14</v>
      </c>
      <c r="G2641" s="4"/>
      <c r="H2641" s="4"/>
      <c r="I2641" s="4" t="s">
        <v>14</v>
      </c>
      <c r="J2641" s="4"/>
      <c r="K2641" s="9" t="s">
        <v>2483</v>
      </c>
      <c r="L2641" s="10">
        <v>44124</v>
      </c>
      <c r="M2641" s="4"/>
      <c r="N2641" s="1">
        <v>1</v>
      </c>
      <c r="O2641" s="9">
        <v>0</v>
      </c>
    </row>
    <row r="2642" spans="1:15" ht="30" customHeight="1" thickBot="1" x14ac:dyDescent="0.35">
      <c r="A2642" s="8">
        <v>44129.64640046296</v>
      </c>
      <c r="B2642" s="4" t="s">
        <v>9</v>
      </c>
      <c r="C2642" s="4"/>
      <c r="D2642" s="4"/>
      <c r="E2642" s="9">
        <v>18</v>
      </c>
      <c r="F2642" s="4" t="s">
        <v>20</v>
      </c>
      <c r="G2642" s="4"/>
      <c r="H2642" s="4" t="s">
        <v>45</v>
      </c>
      <c r="I2642" s="4"/>
      <c r="J2642" s="4"/>
      <c r="K2642" s="9" t="s">
        <v>2484</v>
      </c>
      <c r="L2642" s="10">
        <v>44129</v>
      </c>
      <c r="M2642" s="4"/>
      <c r="N2642" s="1">
        <v>1</v>
      </c>
      <c r="O2642" s="9">
        <v>0</v>
      </c>
    </row>
    <row r="2643" spans="1:15" ht="30" customHeight="1" thickBot="1" x14ac:dyDescent="0.35">
      <c r="A2643" s="8">
        <v>44129.647002314814</v>
      </c>
      <c r="B2643" s="4" t="s">
        <v>9</v>
      </c>
      <c r="C2643" s="4"/>
      <c r="D2643" s="4"/>
      <c r="E2643" s="9">
        <v>11</v>
      </c>
      <c r="F2643" s="4" t="s">
        <v>20</v>
      </c>
      <c r="G2643" s="4"/>
      <c r="H2643" s="4" t="s">
        <v>74</v>
      </c>
      <c r="I2643" s="4"/>
      <c r="J2643" s="4"/>
      <c r="K2643" s="9" t="s">
        <v>2485</v>
      </c>
      <c r="L2643" s="10">
        <v>44129</v>
      </c>
      <c r="M2643" s="9" t="s">
        <v>2486</v>
      </c>
      <c r="N2643" s="1">
        <v>1</v>
      </c>
      <c r="O2643" s="9">
        <v>11</v>
      </c>
    </row>
    <row r="2644" spans="1:15" ht="30" customHeight="1" thickBot="1" x14ac:dyDescent="0.35">
      <c r="A2644" s="8">
        <v>44129.666041666664</v>
      </c>
      <c r="B2644" s="4" t="s">
        <v>9</v>
      </c>
      <c r="C2644" s="4"/>
      <c r="D2644" s="4"/>
      <c r="E2644" s="9">
        <v>20</v>
      </c>
      <c r="F2644" s="4" t="s">
        <v>14</v>
      </c>
      <c r="G2644" s="4"/>
      <c r="H2644" s="4"/>
      <c r="I2644" s="4" t="s">
        <v>14</v>
      </c>
      <c r="J2644" s="4"/>
      <c r="K2644" s="9" t="s">
        <v>2487</v>
      </c>
      <c r="L2644" s="10">
        <v>44129</v>
      </c>
      <c r="M2644" s="9" t="s">
        <v>2392</v>
      </c>
      <c r="N2644" s="1">
        <v>1</v>
      </c>
      <c r="O2644" s="9">
        <v>38</v>
      </c>
    </row>
    <row r="2645" spans="1:15" ht="30" customHeight="1" thickBot="1" x14ac:dyDescent="0.35">
      <c r="A2645" s="8">
        <v>44129.735636574071</v>
      </c>
      <c r="B2645" s="4" t="s">
        <v>9</v>
      </c>
      <c r="C2645" s="4"/>
      <c r="D2645" s="4"/>
      <c r="E2645" s="9">
        <v>7.5</v>
      </c>
      <c r="F2645" s="4" t="s">
        <v>14</v>
      </c>
      <c r="G2645" s="4"/>
      <c r="H2645" s="4"/>
      <c r="I2645" s="4" t="s">
        <v>14</v>
      </c>
      <c r="J2645" s="4"/>
      <c r="K2645" s="9" t="s">
        <v>2488</v>
      </c>
      <c r="L2645" s="10">
        <v>44124</v>
      </c>
      <c r="M2645" s="4" t="s">
        <v>2489</v>
      </c>
      <c r="N2645" s="1">
        <v>2</v>
      </c>
      <c r="O2645" s="9">
        <v>7.5</v>
      </c>
    </row>
    <row r="2646" spans="1:15" ht="30" customHeight="1" thickBot="1" x14ac:dyDescent="0.35">
      <c r="A2646" s="8">
        <v>44129.736076388886</v>
      </c>
      <c r="B2646" s="4" t="s">
        <v>9</v>
      </c>
      <c r="C2646" s="4"/>
      <c r="D2646" s="4"/>
      <c r="E2646" s="9">
        <v>15</v>
      </c>
      <c r="F2646" s="4" t="s">
        <v>10</v>
      </c>
      <c r="G2646" s="4" t="s">
        <v>10</v>
      </c>
      <c r="H2646" s="4"/>
      <c r="I2646" s="4"/>
      <c r="J2646" s="4"/>
      <c r="K2646" s="9" t="s">
        <v>2488</v>
      </c>
      <c r="L2646" s="10">
        <v>44124</v>
      </c>
      <c r="M2646" s="4" t="s">
        <v>2489</v>
      </c>
      <c r="N2646" s="1">
        <v>2</v>
      </c>
      <c r="O2646" s="9">
        <v>15</v>
      </c>
    </row>
    <row r="2647" spans="1:15" ht="30" customHeight="1" thickBot="1" x14ac:dyDescent="0.35">
      <c r="A2647" s="8">
        <v>44130.373888888891</v>
      </c>
      <c r="B2647" s="4" t="s">
        <v>9</v>
      </c>
      <c r="C2647" s="4"/>
      <c r="D2647" s="4"/>
      <c r="E2647" s="9">
        <v>103.5</v>
      </c>
      <c r="F2647" s="4" t="s">
        <v>14</v>
      </c>
      <c r="G2647" s="4"/>
      <c r="H2647" s="4"/>
      <c r="I2647" s="4" t="s">
        <v>14</v>
      </c>
      <c r="J2647" s="4"/>
      <c r="K2647" s="9" t="s">
        <v>2490</v>
      </c>
      <c r="L2647" s="10">
        <v>44129</v>
      </c>
      <c r="M2647" s="4"/>
      <c r="N2647" s="1">
        <v>1</v>
      </c>
      <c r="O2647" s="9">
        <v>0</v>
      </c>
    </row>
    <row r="2648" spans="1:15" ht="30" customHeight="1" thickBot="1" x14ac:dyDescent="0.35">
      <c r="A2648" s="8">
        <v>44130.374247685184</v>
      </c>
      <c r="B2648" s="4" t="s">
        <v>9</v>
      </c>
      <c r="C2648" s="4"/>
      <c r="D2648" s="4"/>
      <c r="E2648" s="9">
        <v>128.5</v>
      </c>
      <c r="F2648" s="4" t="s">
        <v>14</v>
      </c>
      <c r="G2648" s="4"/>
      <c r="H2648" s="4"/>
      <c r="I2648" s="4" t="s">
        <v>14</v>
      </c>
      <c r="J2648" s="4"/>
      <c r="K2648" s="9" t="s">
        <v>2491</v>
      </c>
      <c r="L2648" s="10">
        <v>44129</v>
      </c>
      <c r="M2648" s="4"/>
      <c r="N2648" s="1">
        <v>1</v>
      </c>
      <c r="O2648" s="9">
        <v>0</v>
      </c>
    </row>
    <row r="2649" spans="1:15" ht="30" customHeight="1" thickBot="1" x14ac:dyDescent="0.35">
      <c r="A2649" s="8">
        <v>44130.437696759262</v>
      </c>
      <c r="B2649" s="4" t="s">
        <v>9</v>
      </c>
      <c r="C2649" s="4"/>
      <c r="D2649" s="4"/>
      <c r="E2649" s="9">
        <v>25</v>
      </c>
      <c r="F2649" s="4" t="s">
        <v>14</v>
      </c>
      <c r="G2649" s="4"/>
      <c r="H2649" s="4"/>
      <c r="I2649" s="4" t="s">
        <v>14</v>
      </c>
      <c r="J2649" s="4"/>
      <c r="K2649" s="9" t="s">
        <v>2492</v>
      </c>
      <c r="L2649" s="10">
        <v>44129</v>
      </c>
      <c r="M2649" s="4"/>
      <c r="N2649" s="1">
        <v>1</v>
      </c>
      <c r="O2649" s="9">
        <v>0</v>
      </c>
    </row>
    <row r="2650" spans="1:15" ht="30" customHeight="1" thickBot="1" x14ac:dyDescent="0.35">
      <c r="A2650" s="8">
        <v>44130.438009259262</v>
      </c>
      <c r="B2650" s="4" t="s">
        <v>9</v>
      </c>
      <c r="C2650" s="4"/>
      <c r="D2650" s="4"/>
      <c r="E2650" s="9">
        <v>50</v>
      </c>
      <c r="F2650" s="4" t="s">
        <v>14</v>
      </c>
      <c r="G2650" s="4"/>
      <c r="H2650" s="4"/>
      <c r="I2650" s="4" t="s">
        <v>14</v>
      </c>
      <c r="J2650" s="4"/>
      <c r="K2650" s="9" t="s">
        <v>2493</v>
      </c>
      <c r="L2650" s="10">
        <v>44129</v>
      </c>
      <c r="M2650" s="4"/>
      <c r="N2650" s="1">
        <v>1</v>
      </c>
      <c r="O2650" s="9">
        <v>0</v>
      </c>
    </row>
    <row r="2651" spans="1:15" ht="30" customHeight="1" thickBot="1" x14ac:dyDescent="0.35">
      <c r="A2651" s="8">
        <v>44130.485555555555</v>
      </c>
      <c r="B2651" s="4" t="s">
        <v>9</v>
      </c>
      <c r="C2651" s="4"/>
      <c r="D2651" s="4"/>
      <c r="E2651" s="9">
        <v>34.15</v>
      </c>
      <c r="F2651" s="4" t="s">
        <v>14</v>
      </c>
      <c r="G2651" s="4"/>
      <c r="H2651" s="4"/>
      <c r="I2651" s="4" t="s">
        <v>14</v>
      </c>
      <c r="J2651" s="4"/>
      <c r="K2651" s="9" t="s">
        <v>2494</v>
      </c>
      <c r="L2651" s="10">
        <v>44124</v>
      </c>
      <c r="M2651" s="4"/>
      <c r="N2651" s="1">
        <v>1</v>
      </c>
      <c r="O2651" s="9">
        <v>0</v>
      </c>
    </row>
    <row r="2652" spans="1:15" ht="30" customHeight="1" thickBot="1" x14ac:dyDescent="0.35">
      <c r="A2652" s="8">
        <v>44130.485972222225</v>
      </c>
      <c r="B2652" s="4" t="s">
        <v>9</v>
      </c>
      <c r="C2652" s="4"/>
      <c r="D2652" s="4"/>
      <c r="E2652" s="9">
        <v>34.5</v>
      </c>
      <c r="F2652" s="4" t="s">
        <v>60</v>
      </c>
      <c r="G2652" s="4"/>
      <c r="H2652" s="4"/>
      <c r="I2652" s="4"/>
      <c r="J2652" s="4"/>
      <c r="K2652" s="9" t="s">
        <v>2495</v>
      </c>
      <c r="L2652" s="10">
        <v>44118</v>
      </c>
      <c r="M2652" s="4"/>
      <c r="N2652" s="1">
        <v>1</v>
      </c>
      <c r="O2652" s="9">
        <v>0</v>
      </c>
    </row>
    <row r="2653" spans="1:15" ht="30" customHeight="1" thickBot="1" x14ac:dyDescent="0.35">
      <c r="A2653" s="8">
        <v>44130.625115740739</v>
      </c>
      <c r="B2653" s="4" t="s">
        <v>9</v>
      </c>
      <c r="C2653" s="4"/>
      <c r="D2653" s="4"/>
      <c r="E2653" s="9">
        <v>725</v>
      </c>
      <c r="F2653" s="4" t="s">
        <v>14</v>
      </c>
      <c r="G2653" s="4"/>
      <c r="H2653" s="4"/>
      <c r="I2653" s="4" t="s">
        <v>14</v>
      </c>
      <c r="J2653" s="4"/>
      <c r="K2653" s="9" t="s">
        <v>2496</v>
      </c>
      <c r="L2653" s="10">
        <v>44125</v>
      </c>
      <c r="M2653" s="9" t="s">
        <v>2289</v>
      </c>
      <c r="N2653" s="1">
        <v>1</v>
      </c>
      <c r="O2653" s="9">
        <v>10947.48</v>
      </c>
    </row>
    <row r="2654" spans="1:15" ht="30" customHeight="1" thickBot="1" x14ac:dyDescent="0.35">
      <c r="A2654" s="8">
        <v>44130.625821759262</v>
      </c>
      <c r="B2654" s="4" t="s">
        <v>9</v>
      </c>
      <c r="C2654" s="4"/>
      <c r="D2654" s="4"/>
      <c r="E2654" s="9">
        <v>20.7</v>
      </c>
      <c r="F2654" s="4" t="s">
        <v>10</v>
      </c>
      <c r="G2654" s="4" t="s">
        <v>10</v>
      </c>
      <c r="H2654" s="4"/>
      <c r="I2654" s="4"/>
      <c r="J2654" s="4"/>
      <c r="K2654" s="9" t="s">
        <v>2497</v>
      </c>
      <c r="L2654" s="10">
        <v>44124</v>
      </c>
      <c r="M2654" s="4"/>
      <c r="N2654" s="1">
        <v>1</v>
      </c>
      <c r="O2654" s="9">
        <v>0</v>
      </c>
    </row>
    <row r="2655" spans="1:15" ht="30" customHeight="1" thickBot="1" x14ac:dyDescent="0.35">
      <c r="A2655" s="8">
        <v>44130.66574074074</v>
      </c>
      <c r="B2655" s="4" t="s">
        <v>9</v>
      </c>
      <c r="C2655" s="4"/>
      <c r="D2655" s="4"/>
      <c r="E2655" s="9">
        <v>1099</v>
      </c>
      <c r="F2655" s="4" t="s">
        <v>14</v>
      </c>
      <c r="G2655" s="4"/>
      <c r="H2655" s="4"/>
      <c r="I2655" s="4" t="s">
        <v>14</v>
      </c>
      <c r="J2655" s="4"/>
      <c r="K2655" s="9" t="s">
        <v>2498</v>
      </c>
      <c r="L2655" s="10">
        <v>44127</v>
      </c>
      <c r="M2655" s="9" t="s">
        <v>2289</v>
      </c>
      <c r="N2655" s="1">
        <v>1</v>
      </c>
      <c r="O2655" s="9">
        <v>10947.48</v>
      </c>
    </row>
    <row r="2656" spans="1:15" ht="30" customHeight="1" thickBot="1" x14ac:dyDescent="0.35">
      <c r="A2656" s="8">
        <v>44130.736840277779</v>
      </c>
      <c r="B2656" s="4" t="s">
        <v>9</v>
      </c>
      <c r="C2656" s="4"/>
      <c r="D2656" s="4"/>
      <c r="E2656" s="9">
        <v>50</v>
      </c>
      <c r="F2656" s="4" t="s">
        <v>20</v>
      </c>
      <c r="G2656" s="4"/>
      <c r="H2656" s="4" t="s">
        <v>22</v>
      </c>
      <c r="I2656" s="4"/>
      <c r="J2656" s="4"/>
      <c r="K2656" s="9" t="s">
        <v>2499</v>
      </c>
      <c r="L2656" s="10">
        <v>44130</v>
      </c>
      <c r="M2656" s="4"/>
      <c r="N2656" s="1">
        <v>1</v>
      </c>
      <c r="O2656" s="9">
        <v>0</v>
      </c>
    </row>
    <row r="2657" spans="1:15" ht="30" customHeight="1" thickBot="1" x14ac:dyDescent="0.35">
      <c r="A2657" s="8">
        <v>44130.737164351849</v>
      </c>
      <c r="B2657" s="4" t="s">
        <v>9</v>
      </c>
      <c r="C2657" s="4"/>
      <c r="D2657" s="4"/>
      <c r="E2657" s="9">
        <v>36</v>
      </c>
      <c r="F2657" s="4" t="s">
        <v>14</v>
      </c>
      <c r="G2657" s="4"/>
      <c r="H2657" s="4"/>
      <c r="I2657" s="4" t="s">
        <v>14</v>
      </c>
      <c r="J2657" s="4"/>
      <c r="K2657" s="9" t="s">
        <v>2500</v>
      </c>
      <c r="L2657" s="10">
        <v>44130</v>
      </c>
      <c r="M2657" s="4"/>
      <c r="N2657" s="1">
        <v>1</v>
      </c>
      <c r="O2657" s="9">
        <v>0</v>
      </c>
    </row>
    <row r="2658" spans="1:15" ht="30" customHeight="1" thickBot="1" x14ac:dyDescent="0.35">
      <c r="A2658" s="8">
        <v>44132.842083333337</v>
      </c>
      <c r="B2658" s="4" t="s">
        <v>9</v>
      </c>
      <c r="C2658" s="4"/>
      <c r="D2658" s="4"/>
      <c r="E2658" s="9">
        <v>102</v>
      </c>
      <c r="F2658" s="4" t="s">
        <v>20</v>
      </c>
      <c r="G2658" s="4"/>
      <c r="H2658" s="4" t="s">
        <v>22</v>
      </c>
      <c r="I2658" s="4"/>
      <c r="J2658" s="4"/>
      <c r="K2658" s="9" t="s">
        <v>2501</v>
      </c>
      <c r="L2658" s="10">
        <v>44131</v>
      </c>
      <c r="M2658" s="4"/>
      <c r="N2658" s="1">
        <v>1</v>
      </c>
      <c r="O2658" s="9">
        <v>0</v>
      </c>
    </row>
    <row r="2659" spans="1:15" ht="30" customHeight="1" thickBot="1" x14ac:dyDescent="0.35">
      <c r="A2659" s="8">
        <v>44132.887662037036</v>
      </c>
      <c r="B2659" s="4" t="s">
        <v>9</v>
      </c>
      <c r="C2659" s="4"/>
      <c r="D2659" s="4"/>
      <c r="E2659" s="9">
        <v>48</v>
      </c>
      <c r="F2659" s="4" t="s">
        <v>10</v>
      </c>
      <c r="G2659" s="4" t="s">
        <v>10</v>
      </c>
      <c r="H2659" s="4"/>
      <c r="I2659" s="4"/>
      <c r="J2659" s="4"/>
      <c r="K2659" s="9" t="s">
        <v>2502</v>
      </c>
      <c r="L2659" s="10">
        <v>44132</v>
      </c>
      <c r="M2659" s="4"/>
      <c r="N2659" s="1">
        <v>1</v>
      </c>
      <c r="O2659" s="9">
        <v>0</v>
      </c>
    </row>
    <row r="2660" spans="1:15" ht="30" customHeight="1" thickBot="1" x14ac:dyDescent="0.35">
      <c r="A2660" s="8">
        <v>44132.888009259259</v>
      </c>
      <c r="B2660" s="4" t="s">
        <v>9</v>
      </c>
      <c r="C2660" s="4"/>
      <c r="D2660" s="4"/>
      <c r="E2660" s="9">
        <v>48</v>
      </c>
      <c r="F2660" s="4" t="s">
        <v>60</v>
      </c>
      <c r="G2660" s="4"/>
      <c r="H2660" s="4"/>
      <c r="I2660" s="4"/>
      <c r="J2660" s="4"/>
      <c r="K2660" s="9" t="s">
        <v>2503</v>
      </c>
      <c r="L2660" s="10">
        <v>44132</v>
      </c>
      <c r="M2660" s="4"/>
      <c r="N2660" s="1">
        <v>1</v>
      </c>
      <c r="O2660" s="9">
        <v>0</v>
      </c>
    </row>
    <row r="2661" spans="1:15" ht="30" customHeight="1" thickBot="1" x14ac:dyDescent="0.35">
      <c r="A2661" s="8">
        <v>44132.992743055554</v>
      </c>
      <c r="B2661" s="4" t="s">
        <v>9</v>
      </c>
      <c r="C2661" s="4"/>
      <c r="D2661" s="4"/>
      <c r="E2661" s="9">
        <v>40</v>
      </c>
      <c r="F2661" s="4" t="s">
        <v>14</v>
      </c>
      <c r="G2661" s="4"/>
      <c r="H2661" s="4"/>
      <c r="I2661" s="4" t="s">
        <v>14</v>
      </c>
      <c r="J2661" s="4"/>
      <c r="K2661" s="9" t="s">
        <v>2504</v>
      </c>
      <c r="L2661" s="10">
        <v>44132</v>
      </c>
      <c r="M2661" s="4"/>
      <c r="N2661" s="1">
        <v>1</v>
      </c>
      <c r="O2661" s="9">
        <v>0</v>
      </c>
    </row>
    <row r="2662" spans="1:15" ht="30" customHeight="1" thickBot="1" x14ac:dyDescent="0.35">
      <c r="A2662" s="8">
        <v>44132.99322916667</v>
      </c>
      <c r="B2662" s="4" t="s">
        <v>9</v>
      </c>
      <c r="C2662" s="4"/>
      <c r="D2662" s="4"/>
      <c r="E2662" s="9">
        <v>17.96</v>
      </c>
      <c r="F2662" s="4" t="s">
        <v>14</v>
      </c>
      <c r="G2662" s="4"/>
      <c r="H2662" s="4"/>
      <c r="I2662" s="4" t="s">
        <v>14</v>
      </c>
      <c r="J2662" s="4"/>
      <c r="K2662" s="9" t="s">
        <v>2505</v>
      </c>
      <c r="L2662" s="10">
        <v>44132</v>
      </c>
      <c r="M2662" s="4"/>
      <c r="N2662" s="1">
        <v>1</v>
      </c>
      <c r="O2662" s="9">
        <v>0</v>
      </c>
    </row>
    <row r="2663" spans="1:15" ht="30" customHeight="1" thickBot="1" x14ac:dyDescent="0.35">
      <c r="A2663" s="8">
        <v>44133.01152777778</v>
      </c>
      <c r="B2663" s="4" t="s">
        <v>9</v>
      </c>
      <c r="C2663" s="4"/>
      <c r="D2663" s="4"/>
      <c r="E2663" s="9">
        <v>115</v>
      </c>
      <c r="F2663" s="4" t="s">
        <v>20</v>
      </c>
      <c r="G2663" s="4"/>
      <c r="H2663" s="4" t="s">
        <v>30</v>
      </c>
      <c r="I2663" s="4"/>
      <c r="J2663" s="4"/>
      <c r="K2663" s="9" t="s">
        <v>2506</v>
      </c>
      <c r="L2663" s="10">
        <v>44132</v>
      </c>
      <c r="M2663" s="4"/>
      <c r="N2663" s="1">
        <v>1</v>
      </c>
      <c r="O2663" s="9">
        <v>0</v>
      </c>
    </row>
    <row r="2664" spans="1:15" ht="30" customHeight="1" thickBot="1" x14ac:dyDescent="0.35">
      <c r="A2664" s="8">
        <v>44133.012025462966</v>
      </c>
      <c r="B2664" s="4" t="s">
        <v>9</v>
      </c>
      <c r="C2664" s="4"/>
      <c r="D2664" s="4"/>
      <c r="E2664" s="9">
        <v>146.53</v>
      </c>
      <c r="F2664" s="4" t="s">
        <v>14</v>
      </c>
      <c r="G2664" s="4"/>
      <c r="H2664" s="4"/>
      <c r="I2664" s="4" t="s">
        <v>14</v>
      </c>
      <c r="J2664" s="4"/>
      <c r="K2664" s="9" t="s">
        <v>2507</v>
      </c>
      <c r="L2664" s="10">
        <v>44130</v>
      </c>
      <c r="M2664" s="4"/>
      <c r="N2664" s="1">
        <v>1</v>
      </c>
      <c r="O2664" s="9">
        <v>0</v>
      </c>
    </row>
    <row r="2665" spans="1:15" ht="30" customHeight="1" thickBot="1" x14ac:dyDescent="0.35">
      <c r="A2665" s="8">
        <v>44133.372083333335</v>
      </c>
      <c r="B2665" s="4" t="s">
        <v>9</v>
      </c>
      <c r="C2665" s="4"/>
      <c r="D2665" s="4"/>
      <c r="E2665" s="9">
        <v>12.65</v>
      </c>
      <c r="F2665" s="4" t="s">
        <v>10</v>
      </c>
      <c r="G2665" s="4" t="s">
        <v>10</v>
      </c>
      <c r="H2665" s="4"/>
      <c r="I2665" s="4"/>
      <c r="J2665" s="4"/>
      <c r="K2665" s="9" t="s">
        <v>2508</v>
      </c>
      <c r="L2665" s="10">
        <v>44130</v>
      </c>
      <c r="M2665" s="4"/>
      <c r="N2665" s="1">
        <v>1</v>
      </c>
      <c r="O2665" s="9">
        <v>0</v>
      </c>
    </row>
    <row r="2666" spans="1:15" ht="30" customHeight="1" thickBot="1" x14ac:dyDescent="0.35">
      <c r="A2666" s="8">
        <v>44133.372534722221</v>
      </c>
      <c r="B2666" s="4" t="s">
        <v>9</v>
      </c>
      <c r="C2666" s="4"/>
      <c r="D2666" s="4"/>
      <c r="E2666" s="9">
        <v>23.85</v>
      </c>
      <c r="F2666" s="4" t="s">
        <v>20</v>
      </c>
      <c r="G2666" s="4"/>
      <c r="H2666" s="4" t="s">
        <v>74</v>
      </c>
      <c r="I2666" s="4"/>
      <c r="J2666" s="4"/>
      <c r="K2666" s="9" t="s">
        <v>2509</v>
      </c>
      <c r="L2666" s="10">
        <v>44131</v>
      </c>
      <c r="M2666" s="4"/>
      <c r="N2666" s="1">
        <v>1</v>
      </c>
      <c r="O2666" s="9">
        <v>0</v>
      </c>
    </row>
    <row r="2667" spans="1:15" ht="30" customHeight="1" thickBot="1" x14ac:dyDescent="0.35">
      <c r="A2667" s="8">
        <v>44133.377893518518</v>
      </c>
      <c r="B2667" s="4" t="s">
        <v>9</v>
      </c>
      <c r="C2667" s="4"/>
      <c r="D2667" s="4"/>
      <c r="E2667" s="9">
        <v>34.229999999999997</v>
      </c>
      <c r="F2667" s="4" t="s">
        <v>14</v>
      </c>
      <c r="G2667" s="4"/>
      <c r="H2667" s="4"/>
      <c r="I2667" s="4" t="s">
        <v>14</v>
      </c>
      <c r="J2667" s="4"/>
      <c r="K2667" s="9" t="s">
        <v>2510</v>
      </c>
      <c r="L2667" s="10">
        <v>44130</v>
      </c>
      <c r="M2667" s="4"/>
      <c r="N2667" s="1">
        <v>1</v>
      </c>
      <c r="O2667" s="9">
        <v>0</v>
      </c>
    </row>
    <row r="2668" spans="1:15" ht="30" customHeight="1" thickBot="1" x14ac:dyDescent="0.35">
      <c r="A2668" s="8">
        <v>44133.603993055556</v>
      </c>
      <c r="B2668" s="4" t="s">
        <v>9</v>
      </c>
      <c r="C2668" s="4"/>
      <c r="D2668" s="4"/>
      <c r="E2668" s="9">
        <v>9</v>
      </c>
      <c r="F2668" s="4" t="s">
        <v>20</v>
      </c>
      <c r="G2668" s="4"/>
      <c r="H2668" s="4" t="s">
        <v>74</v>
      </c>
      <c r="I2668" s="4"/>
      <c r="J2668" s="4"/>
      <c r="K2668" s="4" t="s">
        <v>2511</v>
      </c>
      <c r="L2668" s="10">
        <v>44132</v>
      </c>
      <c r="M2668" s="4"/>
      <c r="N2668" s="1">
        <v>1</v>
      </c>
      <c r="O2668" s="9">
        <v>0</v>
      </c>
    </row>
    <row r="2669" spans="1:15" ht="30" customHeight="1" thickBot="1" x14ac:dyDescent="0.35">
      <c r="A2669" s="8">
        <v>44133.604583333334</v>
      </c>
      <c r="B2669" s="4" t="s">
        <v>9</v>
      </c>
      <c r="C2669" s="4"/>
      <c r="D2669" s="4"/>
      <c r="E2669" s="9">
        <v>12</v>
      </c>
      <c r="F2669" s="4" t="s">
        <v>20</v>
      </c>
      <c r="G2669" s="4"/>
      <c r="H2669" s="4" t="s">
        <v>84</v>
      </c>
      <c r="I2669" s="4"/>
      <c r="J2669" s="4"/>
      <c r="K2669" s="9" t="s">
        <v>2512</v>
      </c>
      <c r="L2669" s="10">
        <v>44133</v>
      </c>
      <c r="M2669" s="4"/>
      <c r="N2669" s="1">
        <v>1</v>
      </c>
      <c r="O2669" s="9">
        <v>0</v>
      </c>
    </row>
    <row r="2670" spans="1:15" ht="30" customHeight="1" thickBot="1" x14ac:dyDescent="0.35">
      <c r="A2670" s="8">
        <v>44133.774942129632</v>
      </c>
      <c r="B2670" s="4" t="s">
        <v>9</v>
      </c>
      <c r="C2670" s="4"/>
      <c r="D2670" s="4"/>
      <c r="E2670" s="9">
        <v>39.380000000000003</v>
      </c>
      <c r="F2670" s="4" t="s">
        <v>60</v>
      </c>
      <c r="G2670" s="4"/>
      <c r="H2670" s="4"/>
      <c r="I2670" s="4"/>
      <c r="J2670" s="4"/>
      <c r="K2670" s="9" t="s">
        <v>2513</v>
      </c>
      <c r="L2670" s="10">
        <v>44133</v>
      </c>
      <c r="M2670" s="4"/>
      <c r="N2670" s="1">
        <v>1</v>
      </c>
      <c r="O2670" s="9">
        <v>0</v>
      </c>
    </row>
    <row r="2671" spans="1:15" ht="30" customHeight="1" thickBot="1" x14ac:dyDescent="0.35">
      <c r="A2671" s="8">
        <v>44133.775868055556</v>
      </c>
      <c r="B2671" s="4" t="s">
        <v>9</v>
      </c>
      <c r="C2671" s="4"/>
      <c r="D2671" s="4"/>
      <c r="E2671" s="9">
        <v>12</v>
      </c>
      <c r="F2671" s="4" t="s">
        <v>20</v>
      </c>
      <c r="G2671" s="4"/>
      <c r="H2671" s="4" t="s">
        <v>74</v>
      </c>
      <c r="I2671" s="4"/>
      <c r="J2671" s="4"/>
      <c r="K2671" s="9" t="s">
        <v>2514</v>
      </c>
      <c r="L2671" s="10">
        <v>44132</v>
      </c>
      <c r="M2671" s="4"/>
      <c r="N2671" s="1">
        <v>1</v>
      </c>
      <c r="O2671" s="9">
        <v>0</v>
      </c>
    </row>
    <row r="2672" spans="1:15" ht="30" customHeight="1" thickBot="1" x14ac:dyDescent="0.35">
      <c r="A2672" s="8">
        <v>44133.928356481483</v>
      </c>
      <c r="B2672" s="4" t="s">
        <v>9</v>
      </c>
      <c r="C2672" s="4"/>
      <c r="D2672" s="4"/>
      <c r="E2672" s="9">
        <v>15</v>
      </c>
      <c r="F2672" s="4" t="s">
        <v>20</v>
      </c>
      <c r="G2672" s="4"/>
      <c r="H2672" s="4" t="s">
        <v>45</v>
      </c>
      <c r="I2672" s="4"/>
      <c r="J2672" s="4"/>
      <c r="K2672" s="9" t="s">
        <v>2515</v>
      </c>
      <c r="L2672" s="10">
        <v>44132</v>
      </c>
      <c r="M2672" s="4"/>
      <c r="N2672" s="1">
        <v>1</v>
      </c>
      <c r="O2672" s="9">
        <v>0</v>
      </c>
    </row>
    <row r="2673" spans="1:15" ht="30" customHeight="1" thickBot="1" x14ac:dyDescent="0.35">
      <c r="A2673" s="8">
        <v>44133.928773148145</v>
      </c>
      <c r="B2673" s="4" t="s">
        <v>9</v>
      </c>
      <c r="C2673" s="4"/>
      <c r="D2673" s="4"/>
      <c r="E2673" s="9">
        <v>8.5</v>
      </c>
      <c r="F2673" s="4" t="s">
        <v>10</v>
      </c>
      <c r="G2673" s="4" t="s">
        <v>10</v>
      </c>
      <c r="H2673" s="4"/>
      <c r="I2673" s="4"/>
      <c r="J2673" s="4"/>
      <c r="K2673" s="9" t="s">
        <v>2516</v>
      </c>
      <c r="L2673" s="10">
        <v>44132</v>
      </c>
      <c r="M2673" s="4"/>
      <c r="N2673" s="1">
        <v>1</v>
      </c>
      <c r="O2673" s="9">
        <v>0</v>
      </c>
    </row>
    <row r="2674" spans="1:15" ht="30" customHeight="1" thickBot="1" x14ac:dyDescent="0.35">
      <c r="A2674" s="8">
        <v>44134.282743055555</v>
      </c>
      <c r="B2674" s="4" t="s">
        <v>9</v>
      </c>
      <c r="C2674" s="4"/>
      <c r="D2674" s="4"/>
      <c r="E2674" s="9">
        <v>60</v>
      </c>
      <c r="F2674" s="4" t="s">
        <v>10</v>
      </c>
      <c r="G2674" s="4" t="s">
        <v>10</v>
      </c>
      <c r="H2674" s="4"/>
      <c r="I2674" s="4"/>
      <c r="J2674" s="4"/>
      <c r="K2674" s="9" t="s">
        <v>2517</v>
      </c>
      <c r="L2674" s="10">
        <v>44132</v>
      </c>
      <c r="M2674" s="4"/>
      <c r="N2674" s="1">
        <v>1</v>
      </c>
      <c r="O2674" s="9">
        <v>0</v>
      </c>
    </row>
    <row r="2675" spans="1:15" ht="30" customHeight="1" thickBot="1" x14ac:dyDescent="0.35">
      <c r="A2675" s="8">
        <v>44134.283206018517</v>
      </c>
      <c r="B2675" s="4" t="s">
        <v>9</v>
      </c>
      <c r="C2675" s="4"/>
      <c r="D2675" s="4"/>
      <c r="E2675" s="9">
        <v>161</v>
      </c>
      <c r="F2675" s="4" t="s">
        <v>60</v>
      </c>
      <c r="G2675" s="4"/>
      <c r="H2675" s="4"/>
      <c r="I2675" s="4"/>
      <c r="J2675" s="4"/>
      <c r="K2675" s="9" t="s">
        <v>2518</v>
      </c>
      <c r="L2675" s="10">
        <v>44132</v>
      </c>
      <c r="M2675" s="4"/>
      <c r="N2675" s="1">
        <v>1</v>
      </c>
      <c r="O2675" s="9">
        <v>0</v>
      </c>
    </row>
    <row r="2676" spans="1:15" ht="30" customHeight="1" thickBot="1" x14ac:dyDescent="0.35">
      <c r="A2676" s="8">
        <v>44134.554826388892</v>
      </c>
      <c r="B2676" s="4" t="s">
        <v>9</v>
      </c>
      <c r="C2676" s="4"/>
      <c r="D2676" s="4"/>
      <c r="E2676" s="9">
        <v>10</v>
      </c>
      <c r="F2676" s="4" t="s">
        <v>60</v>
      </c>
      <c r="G2676" s="4"/>
      <c r="H2676" s="4"/>
      <c r="I2676" s="4"/>
      <c r="J2676" s="4"/>
      <c r="K2676" s="9" t="s">
        <v>2519</v>
      </c>
      <c r="L2676" s="10">
        <v>44132</v>
      </c>
      <c r="M2676" s="4"/>
      <c r="N2676" s="1">
        <v>1</v>
      </c>
      <c r="O2676" s="9">
        <v>0</v>
      </c>
    </row>
    <row r="2677" spans="1:15" ht="30" customHeight="1" thickBot="1" x14ac:dyDescent="0.35">
      <c r="A2677" s="8">
        <v>44134.555254629631</v>
      </c>
      <c r="B2677" s="4" t="s">
        <v>9</v>
      </c>
      <c r="C2677" s="4"/>
      <c r="D2677" s="4"/>
      <c r="E2677" s="9">
        <v>42.8</v>
      </c>
      <c r="F2677" s="4" t="s">
        <v>14</v>
      </c>
      <c r="G2677" s="4"/>
      <c r="H2677" s="4"/>
      <c r="I2677" s="4" t="s">
        <v>14</v>
      </c>
      <c r="J2677" s="4"/>
      <c r="K2677" s="9" t="s">
        <v>2520</v>
      </c>
      <c r="L2677" s="10">
        <v>44131</v>
      </c>
      <c r="M2677" s="4"/>
      <c r="N2677" s="1">
        <v>1</v>
      </c>
      <c r="O2677" s="9">
        <v>0</v>
      </c>
    </row>
    <row r="2678" spans="1:15" ht="30" customHeight="1" thickBot="1" x14ac:dyDescent="0.35">
      <c r="A2678" s="8">
        <v>44135.04310185185</v>
      </c>
      <c r="B2678" s="4" t="s">
        <v>9</v>
      </c>
      <c r="C2678" s="4"/>
      <c r="D2678" s="4"/>
      <c r="E2678" s="9">
        <v>200</v>
      </c>
      <c r="F2678" s="4" t="s">
        <v>10</v>
      </c>
      <c r="G2678" s="4" t="s">
        <v>10</v>
      </c>
      <c r="H2678" s="4"/>
      <c r="I2678" s="4"/>
      <c r="J2678" s="4"/>
      <c r="K2678" s="12" t="s">
        <v>2521</v>
      </c>
      <c r="L2678" s="10">
        <v>44124</v>
      </c>
      <c r="M2678" s="4"/>
      <c r="N2678" s="1">
        <v>1</v>
      </c>
      <c r="O2678" s="9">
        <v>0</v>
      </c>
    </row>
    <row r="2679" spans="1:15" ht="30" customHeight="1" thickBot="1" x14ac:dyDescent="0.35">
      <c r="A2679" s="8">
        <v>44135.044039351851</v>
      </c>
      <c r="B2679" s="4" t="s">
        <v>9</v>
      </c>
      <c r="C2679" s="4"/>
      <c r="D2679" s="4"/>
      <c r="E2679" s="9">
        <v>750</v>
      </c>
      <c r="F2679" s="4" t="s">
        <v>10</v>
      </c>
      <c r="G2679" s="4" t="s">
        <v>10</v>
      </c>
      <c r="H2679" s="4"/>
      <c r="I2679" s="4"/>
      <c r="J2679" s="4"/>
      <c r="K2679" s="12" t="s">
        <v>2522</v>
      </c>
      <c r="L2679" s="10">
        <v>44125</v>
      </c>
      <c r="M2679" s="4"/>
      <c r="N2679" s="1">
        <v>1</v>
      </c>
      <c r="O2679" s="9">
        <v>0</v>
      </c>
    </row>
    <row r="2680" spans="1:15" ht="30" customHeight="1" thickBot="1" x14ac:dyDescent="0.35">
      <c r="A2680" s="8">
        <v>44135.045763888891</v>
      </c>
      <c r="B2680" s="4" t="s">
        <v>9</v>
      </c>
      <c r="C2680" s="4"/>
      <c r="D2680" s="4"/>
      <c r="E2680" s="9">
        <v>1700</v>
      </c>
      <c r="F2680" s="4" t="s">
        <v>14</v>
      </c>
      <c r="G2680" s="4"/>
      <c r="H2680" s="4"/>
      <c r="I2680" s="4" t="s">
        <v>14</v>
      </c>
      <c r="J2680" s="4"/>
      <c r="K2680" s="12" t="s">
        <v>2523</v>
      </c>
      <c r="L2680" s="10">
        <v>44126</v>
      </c>
      <c r="M2680" s="9" t="s">
        <v>2289</v>
      </c>
      <c r="N2680" s="1">
        <v>1</v>
      </c>
      <c r="O2680" s="9">
        <v>10947.48</v>
      </c>
    </row>
    <row r="2681" spans="1:15" ht="30" customHeight="1" thickBot="1" x14ac:dyDescent="0.35">
      <c r="A2681" s="8">
        <v>44135.422175925924</v>
      </c>
      <c r="B2681" s="4" t="s">
        <v>9</v>
      </c>
      <c r="C2681" s="4"/>
      <c r="D2681" s="4"/>
      <c r="E2681" s="9">
        <v>500</v>
      </c>
      <c r="F2681" s="4" t="s">
        <v>10</v>
      </c>
      <c r="G2681" s="4" t="s">
        <v>10</v>
      </c>
      <c r="H2681" s="4"/>
      <c r="I2681" s="4"/>
      <c r="J2681" s="4"/>
      <c r="K2681" s="12" t="s">
        <v>2524</v>
      </c>
      <c r="L2681" s="10">
        <v>44128</v>
      </c>
      <c r="M2681" s="4"/>
      <c r="N2681" s="1">
        <v>1</v>
      </c>
      <c r="O2681" s="4"/>
    </row>
    <row r="2682" spans="1:15" ht="30" customHeight="1" thickBot="1" x14ac:dyDescent="0.35">
      <c r="A2682" s="8">
        <v>44135.422719907408</v>
      </c>
      <c r="B2682" s="4" t="s">
        <v>9</v>
      </c>
      <c r="C2682" s="4"/>
      <c r="D2682" s="4"/>
      <c r="E2682" s="9">
        <v>40</v>
      </c>
      <c r="F2682" s="4" t="s">
        <v>10</v>
      </c>
      <c r="G2682" s="4" t="s">
        <v>24</v>
      </c>
      <c r="H2682" s="4"/>
      <c r="I2682" s="4"/>
      <c r="J2682" s="4"/>
      <c r="K2682" s="12" t="s">
        <v>2525</v>
      </c>
      <c r="L2682" s="10">
        <v>44129</v>
      </c>
      <c r="M2682" s="4"/>
      <c r="N2682" s="1">
        <v>1</v>
      </c>
      <c r="O2682" s="4"/>
    </row>
    <row r="2683" spans="1:15" ht="30" customHeight="1" thickBot="1" x14ac:dyDescent="0.35">
      <c r="A2683" s="8">
        <v>44135.669606481482</v>
      </c>
      <c r="B2683" s="4" t="s">
        <v>9</v>
      </c>
      <c r="C2683" s="4"/>
      <c r="D2683" s="4"/>
      <c r="E2683" s="9">
        <v>50</v>
      </c>
      <c r="F2683" s="4" t="s">
        <v>10</v>
      </c>
      <c r="G2683" s="4" t="s">
        <v>10</v>
      </c>
      <c r="H2683" s="4"/>
      <c r="I2683" s="4"/>
      <c r="J2683" s="4"/>
      <c r="K2683" s="12" t="s">
        <v>2526</v>
      </c>
      <c r="L2683" s="10">
        <v>44132</v>
      </c>
      <c r="M2683" s="4"/>
      <c r="N2683" s="1">
        <v>1</v>
      </c>
      <c r="O2683" s="4"/>
    </row>
    <row r="2684" spans="1:15" ht="30" customHeight="1" thickBot="1" x14ac:dyDescent="0.35">
      <c r="A2684" s="8">
        <v>44135.670127314814</v>
      </c>
      <c r="B2684" s="4" t="s">
        <v>9</v>
      </c>
      <c r="C2684" s="4"/>
      <c r="D2684" s="4"/>
      <c r="E2684" s="9">
        <v>300</v>
      </c>
      <c r="F2684" s="4" t="s">
        <v>10</v>
      </c>
      <c r="G2684" s="4" t="s">
        <v>10</v>
      </c>
      <c r="H2684" s="4"/>
      <c r="I2684" s="4"/>
      <c r="J2684" s="4"/>
      <c r="K2684" s="12" t="s">
        <v>2527</v>
      </c>
      <c r="L2684" s="10">
        <v>44133</v>
      </c>
      <c r="M2684" s="4"/>
      <c r="N2684" s="1">
        <v>1</v>
      </c>
      <c r="O2684" s="4"/>
    </row>
    <row r="2685" spans="1:15" ht="30" customHeight="1" thickBot="1" x14ac:dyDescent="0.35">
      <c r="A2685" s="8">
        <v>44135.670497685183</v>
      </c>
      <c r="B2685" s="4" t="s">
        <v>9</v>
      </c>
      <c r="C2685" s="4"/>
      <c r="D2685" s="4"/>
      <c r="E2685" s="9">
        <v>100</v>
      </c>
      <c r="F2685" s="4" t="s">
        <v>14</v>
      </c>
      <c r="G2685" s="4"/>
      <c r="H2685" s="4"/>
      <c r="I2685" s="4" t="s">
        <v>14</v>
      </c>
      <c r="J2685" s="4"/>
      <c r="K2685" s="12" t="s">
        <v>2528</v>
      </c>
      <c r="L2685" s="10">
        <v>44133</v>
      </c>
      <c r="M2685" s="4"/>
      <c r="N2685" s="1">
        <v>1</v>
      </c>
      <c r="O2685" s="4"/>
    </row>
    <row r="2686" spans="1:15" ht="30" customHeight="1" thickBot="1" x14ac:dyDescent="0.35">
      <c r="A2686" s="8">
        <v>44135.670914351853</v>
      </c>
      <c r="B2686" s="4" t="s">
        <v>9</v>
      </c>
      <c r="C2686" s="4"/>
      <c r="D2686" s="4"/>
      <c r="E2686" s="9">
        <v>50</v>
      </c>
      <c r="F2686" s="4" t="s">
        <v>10</v>
      </c>
      <c r="G2686" s="4" t="s">
        <v>24</v>
      </c>
      <c r="H2686" s="4"/>
      <c r="I2686" s="4"/>
      <c r="J2686" s="4"/>
      <c r="K2686" s="12" t="s">
        <v>2529</v>
      </c>
      <c r="L2686" s="10">
        <v>44133</v>
      </c>
      <c r="M2686" s="4"/>
      <c r="N2686" s="1">
        <v>1</v>
      </c>
      <c r="O2686" s="4"/>
    </row>
    <row r="2687" spans="1:15" ht="30" customHeight="1" thickBot="1" x14ac:dyDescent="0.35">
      <c r="A2687" s="8">
        <v>44135.759884259256</v>
      </c>
      <c r="B2687" s="4" t="s">
        <v>9</v>
      </c>
      <c r="C2687" s="4"/>
      <c r="D2687" s="4"/>
      <c r="E2687" s="9">
        <v>25</v>
      </c>
      <c r="F2687" s="4" t="s">
        <v>10</v>
      </c>
      <c r="G2687" s="4" t="s">
        <v>24</v>
      </c>
      <c r="H2687" s="4"/>
      <c r="I2687" s="4"/>
      <c r="J2687" s="4"/>
      <c r="K2687" s="12" t="s">
        <v>2530</v>
      </c>
      <c r="L2687" s="10">
        <v>44134</v>
      </c>
      <c r="M2687" s="4"/>
      <c r="N2687" s="1">
        <v>1</v>
      </c>
      <c r="O2687" s="4"/>
    </row>
    <row r="2688" spans="1:15" ht="30" customHeight="1" thickBot="1" x14ac:dyDescent="0.35">
      <c r="A2688" s="8">
        <v>44135.760509259257</v>
      </c>
      <c r="B2688" s="4" t="s">
        <v>9</v>
      </c>
      <c r="C2688" s="4"/>
      <c r="D2688" s="4"/>
      <c r="E2688" s="9">
        <v>50</v>
      </c>
      <c r="F2688" s="4" t="s">
        <v>10</v>
      </c>
      <c r="G2688" s="4" t="s">
        <v>24</v>
      </c>
      <c r="H2688" s="4"/>
      <c r="I2688" s="4"/>
      <c r="J2688" s="4"/>
      <c r="K2688" s="12" t="s">
        <v>2531</v>
      </c>
      <c r="L2688" s="10">
        <v>44134</v>
      </c>
      <c r="M2688" s="4"/>
      <c r="N2688" s="1">
        <v>1</v>
      </c>
      <c r="O2688" s="4"/>
    </row>
    <row r="2689" spans="1:15" ht="30" customHeight="1" thickBot="1" x14ac:dyDescent="0.35">
      <c r="A2689" s="8">
        <v>44135.956493055557</v>
      </c>
      <c r="B2689" s="4" t="s">
        <v>9</v>
      </c>
      <c r="C2689" s="4"/>
      <c r="D2689" s="4"/>
      <c r="E2689" s="9">
        <v>40</v>
      </c>
      <c r="F2689" s="4" t="s">
        <v>20</v>
      </c>
      <c r="G2689" s="4"/>
      <c r="H2689" s="4" t="s">
        <v>45</v>
      </c>
      <c r="I2689" s="4"/>
      <c r="J2689" s="4"/>
      <c r="K2689" s="4" t="s">
        <v>99</v>
      </c>
      <c r="L2689" s="10">
        <v>44135</v>
      </c>
      <c r="M2689" s="4"/>
      <c r="N2689" s="1">
        <v>119</v>
      </c>
      <c r="O2689" s="4"/>
    </row>
    <row r="2690" spans="1:15" ht="30" customHeight="1" thickBot="1" x14ac:dyDescent="0.35">
      <c r="A2690" s="8">
        <v>44135.956817129627</v>
      </c>
      <c r="B2690" s="4" t="s">
        <v>9</v>
      </c>
      <c r="C2690" s="4"/>
      <c r="D2690" s="4"/>
      <c r="E2690" s="9">
        <v>100</v>
      </c>
      <c r="F2690" s="4" t="s">
        <v>14</v>
      </c>
      <c r="G2690" s="4"/>
      <c r="H2690" s="4"/>
      <c r="I2690" s="4" t="s">
        <v>14</v>
      </c>
      <c r="J2690" s="4"/>
      <c r="K2690" s="9" t="s">
        <v>2532</v>
      </c>
      <c r="L2690" s="10">
        <v>44134</v>
      </c>
      <c r="M2690" s="4"/>
      <c r="N2690" s="1">
        <v>1</v>
      </c>
      <c r="O2690" s="4"/>
    </row>
    <row r="2691" spans="1:15" ht="30" customHeight="1" thickBot="1" x14ac:dyDescent="0.35">
      <c r="A2691" s="8">
        <v>44135.961527777778</v>
      </c>
      <c r="B2691" s="4" t="s">
        <v>9</v>
      </c>
      <c r="C2691" s="4"/>
      <c r="D2691" s="4"/>
      <c r="E2691" s="9">
        <v>135</v>
      </c>
      <c r="F2691" s="4" t="s">
        <v>14</v>
      </c>
      <c r="G2691" s="4"/>
      <c r="H2691" s="4"/>
      <c r="I2691" s="4" t="s">
        <v>14</v>
      </c>
      <c r="J2691" s="4"/>
      <c r="K2691" s="12" t="s">
        <v>2533</v>
      </c>
      <c r="L2691" s="10">
        <v>44135</v>
      </c>
      <c r="M2691" s="4"/>
      <c r="N2691" s="1">
        <v>1</v>
      </c>
      <c r="O2691" s="4"/>
    </row>
    <row r="2692" spans="1:15" ht="30" customHeight="1" thickBot="1" x14ac:dyDescent="0.35">
      <c r="A2692" s="8">
        <v>44135.96261574074</v>
      </c>
      <c r="B2692" s="4" t="s">
        <v>9</v>
      </c>
      <c r="C2692" s="4"/>
      <c r="D2692" s="4"/>
      <c r="E2692" s="9">
        <v>28.38</v>
      </c>
      <c r="F2692" s="4" t="s">
        <v>14</v>
      </c>
      <c r="G2692" s="4"/>
      <c r="H2692" s="4"/>
      <c r="I2692" s="4" t="s">
        <v>14</v>
      </c>
      <c r="J2692" s="4"/>
      <c r="K2692" s="12" t="s">
        <v>2534</v>
      </c>
      <c r="L2692" s="10">
        <v>44135</v>
      </c>
      <c r="M2692" s="4"/>
      <c r="N2692" s="1">
        <v>1</v>
      </c>
      <c r="O2692" s="4"/>
    </row>
    <row r="2693" spans="1:15" ht="30" customHeight="1" thickBot="1" x14ac:dyDescent="0.35">
      <c r="A2693" s="8">
        <v>44136.872835648152</v>
      </c>
      <c r="B2693" s="4" t="s">
        <v>9</v>
      </c>
      <c r="C2693" s="4"/>
      <c r="D2693" s="4"/>
      <c r="E2693" s="9">
        <v>42</v>
      </c>
      <c r="F2693" s="4" t="s">
        <v>14</v>
      </c>
      <c r="G2693" s="4"/>
      <c r="H2693" s="4"/>
      <c r="I2693" s="4" t="s">
        <v>14</v>
      </c>
      <c r="J2693" s="4"/>
      <c r="K2693" s="12" t="s">
        <v>2535</v>
      </c>
      <c r="L2693" s="10">
        <v>44136</v>
      </c>
      <c r="M2693" s="4"/>
      <c r="N2693" s="1">
        <v>1</v>
      </c>
      <c r="O2693" s="4"/>
    </row>
    <row r="2694" spans="1:15" ht="30" customHeight="1" thickBot="1" x14ac:dyDescent="0.35">
      <c r="A2694" s="8">
        <v>44136.873460648145</v>
      </c>
      <c r="B2694" s="4" t="s">
        <v>9</v>
      </c>
      <c r="C2694" s="4"/>
      <c r="D2694" s="4"/>
      <c r="E2694" s="9">
        <v>8</v>
      </c>
      <c r="F2694" s="4" t="s">
        <v>20</v>
      </c>
      <c r="G2694" s="4"/>
      <c r="H2694" s="4" t="s">
        <v>74</v>
      </c>
      <c r="I2694" s="4"/>
      <c r="J2694" s="4"/>
      <c r="K2694" s="12" t="s">
        <v>2536</v>
      </c>
      <c r="L2694" s="10">
        <v>44136</v>
      </c>
      <c r="M2694" s="4"/>
      <c r="N2694" s="1">
        <v>1</v>
      </c>
      <c r="O2694" s="4"/>
    </row>
    <row r="2695" spans="1:15" ht="30" customHeight="1" thickBot="1" x14ac:dyDescent="0.35">
      <c r="A2695" s="8">
        <v>44136.874583333331</v>
      </c>
      <c r="B2695" s="4" t="s">
        <v>9</v>
      </c>
      <c r="C2695" s="4"/>
      <c r="D2695" s="4"/>
      <c r="E2695" s="9">
        <v>100</v>
      </c>
      <c r="F2695" s="4" t="s">
        <v>14</v>
      </c>
      <c r="G2695" s="4"/>
      <c r="H2695" s="4"/>
      <c r="I2695" s="4" t="s">
        <v>14</v>
      </c>
      <c r="J2695" s="4"/>
      <c r="K2695" s="12" t="s">
        <v>2537</v>
      </c>
      <c r="L2695" s="10">
        <v>44136</v>
      </c>
      <c r="M2695" s="4"/>
      <c r="N2695" s="1">
        <v>1</v>
      </c>
      <c r="O2695" s="4"/>
    </row>
    <row r="2696" spans="1:15" ht="30" customHeight="1" thickBot="1" x14ac:dyDescent="0.35">
      <c r="A2696" s="8">
        <v>44136.875254629631</v>
      </c>
      <c r="B2696" s="4" t="s">
        <v>9</v>
      </c>
      <c r="C2696" s="4"/>
      <c r="D2696" s="4"/>
      <c r="E2696" s="9">
        <v>12</v>
      </c>
      <c r="F2696" s="4" t="s">
        <v>20</v>
      </c>
      <c r="G2696" s="4"/>
      <c r="H2696" s="4" t="s">
        <v>74</v>
      </c>
      <c r="I2696" s="4"/>
      <c r="J2696" s="4"/>
      <c r="K2696" s="12" t="s">
        <v>2538</v>
      </c>
      <c r="L2696" s="10">
        <v>44136</v>
      </c>
      <c r="M2696" s="4"/>
      <c r="N2696" s="1">
        <v>1</v>
      </c>
      <c r="O2696" s="4"/>
    </row>
    <row r="2697" spans="1:15" ht="30" customHeight="1" thickBot="1" x14ac:dyDescent="0.35">
      <c r="A2697" s="8">
        <v>44138.81722222222</v>
      </c>
      <c r="B2697" s="4" t="s">
        <v>9</v>
      </c>
      <c r="C2697" s="4"/>
      <c r="D2697" s="4"/>
      <c r="E2697" s="11">
        <v>2000</v>
      </c>
      <c r="F2697" s="4" t="s">
        <v>14</v>
      </c>
      <c r="G2697" s="4"/>
      <c r="H2697" s="4"/>
      <c r="I2697" s="4" t="s">
        <v>14</v>
      </c>
      <c r="J2697" s="4"/>
      <c r="K2697" s="9" t="s">
        <v>2539</v>
      </c>
      <c r="L2697" s="10">
        <v>44138</v>
      </c>
      <c r="M2697" s="4"/>
      <c r="N2697" s="1">
        <v>1</v>
      </c>
      <c r="O2697" s="4"/>
    </row>
    <row r="2698" spans="1:15" ht="30" customHeight="1" thickBot="1" x14ac:dyDescent="0.35">
      <c r="A2698" s="8">
        <v>44138.835069444445</v>
      </c>
      <c r="B2698" s="4" t="s">
        <v>9</v>
      </c>
      <c r="C2698" s="4"/>
      <c r="D2698" s="4"/>
      <c r="E2698" s="9">
        <v>100</v>
      </c>
      <c r="F2698" s="4" t="s">
        <v>14</v>
      </c>
      <c r="G2698" s="4"/>
      <c r="H2698" s="4"/>
      <c r="I2698" s="4" t="s">
        <v>14</v>
      </c>
      <c r="J2698" s="4"/>
      <c r="K2698" s="9" t="s">
        <v>2540</v>
      </c>
      <c r="L2698" s="10">
        <v>44138</v>
      </c>
      <c r="M2698" s="4"/>
      <c r="N2698" s="1">
        <v>1</v>
      </c>
      <c r="O2698" s="4"/>
    </row>
    <row r="2699" spans="1:15" ht="30" customHeight="1" thickBot="1" x14ac:dyDescent="0.35">
      <c r="A2699" s="8">
        <v>44138.919953703706</v>
      </c>
      <c r="B2699" s="4" t="s">
        <v>9</v>
      </c>
      <c r="C2699" s="4"/>
      <c r="D2699" s="4"/>
      <c r="E2699" s="9">
        <v>16</v>
      </c>
      <c r="F2699" s="4" t="s">
        <v>14</v>
      </c>
      <c r="G2699" s="4"/>
      <c r="H2699" s="4"/>
      <c r="I2699" s="4" t="s">
        <v>14</v>
      </c>
      <c r="J2699" s="4"/>
      <c r="K2699" s="9" t="s">
        <v>2541</v>
      </c>
      <c r="L2699" s="10">
        <v>44138</v>
      </c>
      <c r="M2699" s="4"/>
      <c r="N2699" s="1">
        <v>1</v>
      </c>
      <c r="O2699" s="4"/>
    </row>
    <row r="2700" spans="1:15" ht="30" customHeight="1" thickBot="1" x14ac:dyDescent="0.35">
      <c r="A2700" s="8">
        <v>44138.920567129629</v>
      </c>
      <c r="B2700" s="4" t="s">
        <v>9</v>
      </c>
      <c r="C2700" s="4"/>
      <c r="D2700" s="4"/>
      <c r="E2700" s="9">
        <v>500</v>
      </c>
      <c r="F2700" s="4" t="s">
        <v>10</v>
      </c>
      <c r="G2700" s="4" t="s">
        <v>10</v>
      </c>
      <c r="H2700" s="4"/>
      <c r="I2700" s="4"/>
      <c r="J2700" s="4"/>
      <c r="K2700" s="4" t="s">
        <v>2542</v>
      </c>
      <c r="L2700" s="10">
        <v>44138</v>
      </c>
      <c r="M2700" s="4"/>
      <c r="N2700" s="1">
        <v>1</v>
      </c>
      <c r="O2700" s="4"/>
    </row>
    <row r="2701" spans="1:15" ht="30" customHeight="1" thickBot="1" x14ac:dyDescent="0.35">
      <c r="A2701" s="8">
        <v>44138.991620370369</v>
      </c>
      <c r="B2701" s="4" t="s">
        <v>9</v>
      </c>
      <c r="C2701" s="4"/>
      <c r="D2701" s="4"/>
      <c r="E2701" s="9">
        <v>154.31</v>
      </c>
      <c r="F2701" s="4" t="s">
        <v>14</v>
      </c>
      <c r="G2701" s="4"/>
      <c r="H2701" s="4"/>
      <c r="I2701" s="4" t="s">
        <v>14</v>
      </c>
      <c r="J2701" s="4"/>
      <c r="K2701" s="9" t="s">
        <v>2543</v>
      </c>
      <c r="L2701" s="10">
        <v>44137</v>
      </c>
      <c r="M2701" s="4"/>
      <c r="N2701" s="1">
        <v>1</v>
      </c>
      <c r="O2701" s="4"/>
    </row>
    <row r="2702" spans="1:15" ht="30" customHeight="1" thickBot="1" x14ac:dyDescent="0.35">
      <c r="A2702" s="8">
        <v>44138.9925</v>
      </c>
      <c r="B2702" s="4" t="s">
        <v>9</v>
      </c>
      <c r="C2702" s="4"/>
      <c r="D2702" s="4"/>
      <c r="E2702" s="9">
        <v>48</v>
      </c>
      <c r="F2702" s="4" t="s">
        <v>14</v>
      </c>
      <c r="G2702" s="4"/>
      <c r="H2702" s="4"/>
      <c r="I2702" s="4" t="s">
        <v>14</v>
      </c>
      <c r="J2702" s="4"/>
      <c r="K2702" s="9" t="s">
        <v>2544</v>
      </c>
      <c r="L2702" s="10">
        <v>44137</v>
      </c>
      <c r="M2702" s="4"/>
      <c r="N2702" s="1">
        <v>1</v>
      </c>
      <c r="O2702" s="4"/>
    </row>
    <row r="2703" spans="1:15" ht="30" customHeight="1" thickBot="1" x14ac:dyDescent="0.35">
      <c r="A2703" s="8">
        <v>44139.417870370373</v>
      </c>
      <c r="B2703" s="4" t="s">
        <v>9</v>
      </c>
      <c r="C2703" s="4"/>
      <c r="D2703" s="4"/>
      <c r="E2703" s="9">
        <v>30</v>
      </c>
      <c r="F2703" s="4" t="s">
        <v>20</v>
      </c>
      <c r="G2703" s="4"/>
      <c r="H2703" s="4" t="s">
        <v>22</v>
      </c>
      <c r="I2703" s="4"/>
      <c r="J2703" s="4"/>
      <c r="K2703" s="4" t="s">
        <v>2545</v>
      </c>
      <c r="L2703" s="10">
        <v>44139</v>
      </c>
      <c r="M2703" s="4"/>
      <c r="N2703" s="1">
        <v>1</v>
      </c>
      <c r="O2703" s="4"/>
    </row>
    <row r="2704" spans="1:15" ht="30" customHeight="1" thickBot="1" x14ac:dyDescent="0.35">
      <c r="A2704" s="8">
        <v>44139.419120370374</v>
      </c>
      <c r="B2704" s="4" t="s">
        <v>9</v>
      </c>
      <c r="C2704" s="4"/>
      <c r="D2704" s="4"/>
      <c r="E2704" s="9">
        <v>7.5</v>
      </c>
      <c r="F2704" s="4" t="s">
        <v>14</v>
      </c>
      <c r="G2704" s="4"/>
      <c r="H2704" s="4"/>
      <c r="I2704" s="4" t="s">
        <v>14</v>
      </c>
      <c r="J2704" s="4"/>
      <c r="K2704" s="9" t="s">
        <v>2546</v>
      </c>
      <c r="L2704" s="10">
        <v>44138</v>
      </c>
      <c r="M2704" s="4"/>
      <c r="N2704" s="1">
        <v>1</v>
      </c>
      <c r="O2704" s="4"/>
    </row>
    <row r="2705" spans="1:15" ht="30" customHeight="1" thickBot="1" x14ac:dyDescent="0.35">
      <c r="A2705" s="8">
        <v>44139.561388888891</v>
      </c>
      <c r="B2705" s="4" t="s">
        <v>9</v>
      </c>
      <c r="C2705" s="4"/>
      <c r="D2705" s="4"/>
      <c r="E2705" s="9">
        <v>10.35</v>
      </c>
      <c r="F2705" s="4" t="s">
        <v>20</v>
      </c>
      <c r="G2705" s="4"/>
      <c r="H2705" s="4" t="s">
        <v>74</v>
      </c>
      <c r="I2705" s="4"/>
      <c r="J2705" s="4"/>
      <c r="K2705" s="9" t="s">
        <v>2547</v>
      </c>
      <c r="L2705" s="10">
        <v>44139</v>
      </c>
      <c r="M2705" s="4"/>
      <c r="N2705" s="1">
        <v>1</v>
      </c>
      <c r="O2705" s="4"/>
    </row>
    <row r="2706" spans="1:15" ht="30" customHeight="1" thickBot="1" x14ac:dyDescent="0.35">
      <c r="A2706" s="8">
        <v>44139.5624537037</v>
      </c>
      <c r="B2706" s="4" t="s">
        <v>9</v>
      </c>
      <c r="C2706" s="4"/>
      <c r="D2706" s="4"/>
      <c r="E2706" s="9">
        <v>40</v>
      </c>
      <c r="F2706" s="4" t="s">
        <v>14</v>
      </c>
      <c r="G2706" s="4"/>
      <c r="H2706" s="4"/>
      <c r="I2706" s="4" t="s">
        <v>14</v>
      </c>
      <c r="J2706" s="4"/>
      <c r="K2706" s="9" t="s">
        <v>2548</v>
      </c>
      <c r="L2706" s="10">
        <v>44137</v>
      </c>
      <c r="M2706" s="4"/>
      <c r="N2706" s="1">
        <v>1</v>
      </c>
      <c r="O2706" s="4"/>
    </row>
    <row r="2707" spans="1:15" ht="30" customHeight="1" thickBot="1" x14ac:dyDescent="0.35">
      <c r="A2707" s="8">
        <v>44139.694768518515</v>
      </c>
      <c r="B2707" s="4" t="s">
        <v>9</v>
      </c>
      <c r="C2707" s="4"/>
      <c r="D2707" s="4"/>
      <c r="E2707" s="9">
        <v>204.5</v>
      </c>
      <c r="F2707" s="4" t="s">
        <v>10</v>
      </c>
      <c r="G2707" s="4" t="s">
        <v>10</v>
      </c>
      <c r="H2707" s="4"/>
      <c r="I2707" s="4"/>
      <c r="J2707" s="4"/>
      <c r="K2707" s="9" t="s">
        <v>2549</v>
      </c>
      <c r="L2707" s="10">
        <v>44139</v>
      </c>
      <c r="M2707" s="4"/>
      <c r="N2707" s="1">
        <v>1</v>
      </c>
      <c r="O2707" s="4"/>
    </row>
    <row r="2708" spans="1:15" ht="30" customHeight="1" thickBot="1" x14ac:dyDescent="0.35">
      <c r="A2708" s="8">
        <v>44139.695428240739</v>
      </c>
      <c r="B2708" s="4" t="s">
        <v>9</v>
      </c>
      <c r="C2708" s="4"/>
      <c r="D2708" s="4"/>
      <c r="E2708" s="9">
        <v>7</v>
      </c>
      <c r="F2708" s="4" t="s">
        <v>20</v>
      </c>
      <c r="G2708" s="4"/>
      <c r="H2708" s="4" t="s">
        <v>45</v>
      </c>
      <c r="I2708" s="4"/>
      <c r="J2708" s="4"/>
      <c r="K2708" s="9" t="s">
        <v>2550</v>
      </c>
      <c r="L2708" s="10">
        <v>44139</v>
      </c>
      <c r="M2708" s="4"/>
      <c r="N2708" s="1">
        <v>1</v>
      </c>
      <c r="O2708" s="4"/>
    </row>
    <row r="2709" spans="1:15" ht="30" customHeight="1" thickBot="1" x14ac:dyDescent="0.35">
      <c r="A2709" s="8">
        <v>44139.725601851853</v>
      </c>
      <c r="B2709" s="4" t="s">
        <v>9</v>
      </c>
      <c r="C2709" s="4"/>
      <c r="D2709" s="4"/>
      <c r="E2709" s="9">
        <v>30</v>
      </c>
      <c r="F2709" s="4" t="s">
        <v>20</v>
      </c>
      <c r="G2709" s="4"/>
      <c r="H2709" s="4" t="s">
        <v>22</v>
      </c>
      <c r="I2709" s="4"/>
      <c r="J2709" s="4"/>
      <c r="K2709" s="9" t="s">
        <v>2551</v>
      </c>
      <c r="L2709" s="10">
        <v>44137</v>
      </c>
      <c r="M2709" s="4"/>
      <c r="N2709" s="1">
        <v>1</v>
      </c>
      <c r="O2709" s="4"/>
    </row>
    <row r="2710" spans="1:15" ht="30" customHeight="1" thickBot="1" x14ac:dyDescent="0.35">
      <c r="A2710" s="8">
        <v>44139.731493055559</v>
      </c>
      <c r="B2710" s="4" t="s">
        <v>9</v>
      </c>
      <c r="C2710" s="4"/>
      <c r="D2710" s="4"/>
      <c r="E2710" s="9">
        <v>12</v>
      </c>
      <c r="F2710" s="4" t="s">
        <v>60</v>
      </c>
      <c r="G2710" s="4"/>
      <c r="H2710" s="4"/>
      <c r="I2710" s="4"/>
      <c r="J2710" s="4"/>
      <c r="K2710" s="9" t="s">
        <v>2552</v>
      </c>
      <c r="L2710" s="10">
        <v>44139</v>
      </c>
      <c r="M2710" s="4"/>
      <c r="N2710" s="1">
        <v>1</v>
      </c>
      <c r="O2710" s="4"/>
    </row>
    <row r="2711" spans="1:15" ht="30" customHeight="1" thickBot="1" x14ac:dyDescent="0.35">
      <c r="A2711" s="8">
        <v>44140.466099537036</v>
      </c>
      <c r="B2711" s="4" t="s">
        <v>9</v>
      </c>
      <c r="C2711" s="4"/>
      <c r="D2711" s="4"/>
      <c r="E2711" s="9">
        <v>12</v>
      </c>
      <c r="F2711" s="4" t="s">
        <v>14</v>
      </c>
      <c r="G2711" s="4"/>
      <c r="H2711" s="4"/>
      <c r="I2711" s="4" t="s">
        <v>14</v>
      </c>
      <c r="J2711" s="4"/>
      <c r="K2711" s="9" t="s">
        <v>2553</v>
      </c>
      <c r="L2711" s="10">
        <v>44140</v>
      </c>
      <c r="M2711" s="4"/>
      <c r="N2711" s="1">
        <v>1</v>
      </c>
      <c r="O2711" s="4"/>
    </row>
    <row r="2712" spans="1:15" ht="30" customHeight="1" thickBot="1" x14ac:dyDescent="0.35">
      <c r="A2712" s="8">
        <v>44140.466747685183</v>
      </c>
      <c r="B2712" s="4" t="s">
        <v>9</v>
      </c>
      <c r="C2712" s="4"/>
      <c r="D2712" s="4"/>
      <c r="E2712" s="9">
        <v>20</v>
      </c>
      <c r="F2712" s="4" t="s">
        <v>14</v>
      </c>
      <c r="G2712" s="4"/>
      <c r="H2712" s="4"/>
      <c r="I2712" s="4" t="s">
        <v>14</v>
      </c>
      <c r="J2712" s="4"/>
      <c r="K2712" s="9" t="s">
        <v>2554</v>
      </c>
      <c r="L2712" s="10">
        <v>44140</v>
      </c>
      <c r="M2712" s="4"/>
      <c r="N2712" s="1">
        <v>1</v>
      </c>
      <c r="O2712" s="4"/>
    </row>
    <row r="2713" spans="1:15" ht="30" customHeight="1" thickBot="1" x14ac:dyDescent="0.35">
      <c r="A2713" s="8">
        <v>44140.748773148145</v>
      </c>
      <c r="B2713" s="4" t="s">
        <v>9</v>
      </c>
      <c r="C2713" s="4"/>
      <c r="D2713" s="4"/>
      <c r="E2713" s="9">
        <v>15</v>
      </c>
      <c r="F2713" s="4" t="s">
        <v>14</v>
      </c>
      <c r="G2713" s="4"/>
      <c r="H2713" s="4"/>
      <c r="I2713" s="4" t="s">
        <v>14</v>
      </c>
      <c r="J2713" s="4"/>
      <c r="K2713" s="9" t="s">
        <v>2555</v>
      </c>
      <c r="L2713" s="10">
        <v>44139</v>
      </c>
      <c r="M2713" s="4"/>
      <c r="N2713" s="1">
        <v>1</v>
      </c>
      <c r="O2713" s="4"/>
    </row>
    <row r="2714" spans="1:15" ht="30" customHeight="1" thickBot="1" x14ac:dyDescent="0.35">
      <c r="A2714" s="8">
        <v>44140.798784722225</v>
      </c>
      <c r="B2714" s="4" t="s">
        <v>9</v>
      </c>
      <c r="C2714" s="4"/>
      <c r="D2714" s="4"/>
      <c r="E2714" s="9">
        <v>34</v>
      </c>
      <c r="F2714" s="4" t="s">
        <v>14</v>
      </c>
      <c r="G2714" s="4"/>
      <c r="H2714" s="4"/>
      <c r="I2714" s="4" t="s">
        <v>14</v>
      </c>
      <c r="J2714" s="4"/>
      <c r="K2714" s="4" t="s">
        <v>2556</v>
      </c>
      <c r="L2714" s="10">
        <v>44140</v>
      </c>
      <c r="M2714" s="4"/>
      <c r="N2714" s="1">
        <v>1</v>
      </c>
      <c r="O2714" s="4"/>
    </row>
    <row r="2715" spans="1:15" ht="30" customHeight="1" thickBot="1" x14ac:dyDescent="0.35">
      <c r="A2715" s="8">
        <v>44140.799479166664</v>
      </c>
      <c r="B2715" s="4" t="s">
        <v>9</v>
      </c>
      <c r="C2715" s="4"/>
      <c r="D2715" s="4"/>
      <c r="E2715" s="9">
        <v>67.5</v>
      </c>
      <c r="F2715" s="4" t="s">
        <v>10</v>
      </c>
      <c r="G2715" s="4" t="s">
        <v>10</v>
      </c>
      <c r="H2715" s="4"/>
      <c r="I2715" s="4"/>
      <c r="J2715" s="4"/>
      <c r="K2715" s="9" t="s">
        <v>2557</v>
      </c>
      <c r="L2715" s="10">
        <v>44140</v>
      </c>
      <c r="M2715" s="4"/>
      <c r="N2715" s="1">
        <v>1</v>
      </c>
      <c r="O2715" s="4"/>
    </row>
    <row r="2716" spans="1:15" ht="30" customHeight="1" thickBot="1" x14ac:dyDescent="0.35">
      <c r="A2716" s="8">
        <v>44140.852395833332</v>
      </c>
      <c r="B2716" s="4" t="s">
        <v>17</v>
      </c>
      <c r="C2716" s="9">
        <v>1500</v>
      </c>
      <c r="D2716" s="4" t="s">
        <v>268</v>
      </c>
      <c r="E2716" s="4"/>
      <c r="F2716" s="4"/>
      <c r="G2716" s="4"/>
      <c r="H2716" s="4"/>
      <c r="I2716" s="4"/>
      <c r="J2716" s="4"/>
      <c r="K2716" s="9" t="s">
        <v>2558</v>
      </c>
      <c r="L2716" s="10">
        <v>44140</v>
      </c>
      <c r="M2716" s="4"/>
      <c r="N2716" s="1">
        <v>1</v>
      </c>
      <c r="O2716" s="4"/>
    </row>
    <row r="2717" spans="1:15" ht="30" customHeight="1" thickBot="1" x14ac:dyDescent="0.35">
      <c r="A2717" s="8">
        <v>44140.853564814817</v>
      </c>
      <c r="B2717" s="4" t="s">
        <v>9</v>
      </c>
      <c r="C2717" s="4"/>
      <c r="D2717" s="4"/>
      <c r="E2717" s="9">
        <v>24</v>
      </c>
      <c r="F2717" s="4" t="s">
        <v>20</v>
      </c>
      <c r="G2717" s="4"/>
      <c r="H2717" s="4" t="s">
        <v>45</v>
      </c>
      <c r="I2717" s="4"/>
      <c r="J2717" s="4"/>
      <c r="K2717" s="9" t="s">
        <v>2559</v>
      </c>
      <c r="L2717" s="10">
        <v>44140</v>
      </c>
      <c r="M2717" s="4"/>
      <c r="N2717" s="1">
        <v>1</v>
      </c>
      <c r="O2717" s="4"/>
    </row>
    <row r="2718" spans="1:15" ht="30" customHeight="1" thickBot="1" x14ac:dyDescent="0.35">
      <c r="A2718" s="8">
        <v>44140.896365740744</v>
      </c>
      <c r="B2718" s="4" t="s">
        <v>9</v>
      </c>
      <c r="C2718" s="4"/>
      <c r="D2718" s="4"/>
      <c r="E2718" s="9">
        <v>8</v>
      </c>
      <c r="F2718" s="4" t="s">
        <v>20</v>
      </c>
      <c r="G2718" s="4"/>
      <c r="H2718" s="4" t="s">
        <v>74</v>
      </c>
      <c r="I2718" s="4"/>
      <c r="J2718" s="4"/>
      <c r="K2718" s="9" t="s">
        <v>2560</v>
      </c>
      <c r="L2718" s="10">
        <v>44137</v>
      </c>
      <c r="M2718" s="4"/>
      <c r="N2718" s="1">
        <v>1</v>
      </c>
      <c r="O2718" s="4"/>
    </row>
    <row r="2719" spans="1:15" ht="30" customHeight="1" thickBot="1" x14ac:dyDescent="0.35">
      <c r="A2719" s="8">
        <v>44140.897928240738</v>
      </c>
      <c r="B2719" s="4" t="s">
        <v>17</v>
      </c>
      <c r="C2719" s="9">
        <v>3000</v>
      </c>
      <c r="D2719" s="9" t="s">
        <v>1150</v>
      </c>
      <c r="E2719" s="4"/>
      <c r="F2719" s="4"/>
      <c r="G2719" s="4"/>
      <c r="H2719" s="4"/>
      <c r="I2719" s="4"/>
      <c r="J2719" s="4"/>
      <c r="K2719" s="9" t="s">
        <v>448</v>
      </c>
      <c r="L2719" s="10">
        <v>44140</v>
      </c>
      <c r="M2719" s="4"/>
      <c r="N2719" s="1">
        <v>1</v>
      </c>
      <c r="O2719" s="4"/>
    </row>
    <row r="2720" spans="1:15" ht="30" customHeight="1" thickBot="1" x14ac:dyDescent="0.35">
      <c r="A2720" s="8">
        <v>44140.939756944441</v>
      </c>
      <c r="B2720" s="4" t="s">
        <v>9</v>
      </c>
      <c r="C2720" s="4"/>
      <c r="D2720" s="4"/>
      <c r="E2720" s="9">
        <v>54</v>
      </c>
      <c r="F2720" s="4" t="s">
        <v>14</v>
      </c>
      <c r="G2720" s="4"/>
      <c r="H2720" s="4"/>
      <c r="I2720" s="4" t="s">
        <v>14</v>
      </c>
      <c r="J2720" s="4"/>
      <c r="K2720" s="9" t="s">
        <v>2561</v>
      </c>
      <c r="L2720" s="10">
        <v>44136</v>
      </c>
      <c r="M2720" s="4"/>
      <c r="N2720" s="1">
        <v>1</v>
      </c>
      <c r="O2720" s="4"/>
    </row>
    <row r="2721" spans="1:15" ht="30" customHeight="1" thickBot="1" x14ac:dyDescent="0.35">
      <c r="A2721" s="8">
        <v>44140.940486111111</v>
      </c>
      <c r="B2721" s="4" t="s">
        <v>9</v>
      </c>
      <c r="C2721" s="4"/>
      <c r="D2721" s="4"/>
      <c r="E2721" s="9">
        <v>254.05</v>
      </c>
      <c r="F2721" s="4" t="s">
        <v>10</v>
      </c>
      <c r="G2721" s="4" t="s">
        <v>10</v>
      </c>
      <c r="H2721" s="4"/>
      <c r="I2721" s="4"/>
      <c r="J2721" s="4"/>
      <c r="K2721" s="9" t="s">
        <v>2562</v>
      </c>
      <c r="L2721" s="10">
        <v>44136</v>
      </c>
      <c r="M2721" s="4"/>
      <c r="N2721" s="1">
        <v>1</v>
      </c>
      <c r="O2721" s="4"/>
    </row>
    <row r="2722" spans="1:15" ht="30" customHeight="1" thickBot="1" x14ac:dyDescent="0.35">
      <c r="A2722" s="8">
        <v>44141.035486111112</v>
      </c>
      <c r="B2722" s="4" t="s">
        <v>9</v>
      </c>
      <c r="C2722" s="4"/>
      <c r="D2722" s="4"/>
      <c r="E2722" s="9">
        <v>97.65</v>
      </c>
      <c r="F2722" s="4" t="s">
        <v>14</v>
      </c>
      <c r="G2722" s="4"/>
      <c r="H2722" s="4"/>
      <c r="I2722" s="4" t="s">
        <v>14</v>
      </c>
      <c r="J2722" s="4"/>
      <c r="K2722" s="9" t="s">
        <v>2563</v>
      </c>
      <c r="L2722" s="10">
        <v>44134</v>
      </c>
      <c r="M2722" s="4"/>
      <c r="N2722" s="1">
        <v>1</v>
      </c>
      <c r="O2722" s="4"/>
    </row>
    <row r="2723" spans="1:15" ht="30" customHeight="1" thickBot="1" x14ac:dyDescent="0.35">
      <c r="A2723" s="8">
        <v>44141.036319444444</v>
      </c>
      <c r="B2723" s="4" t="s">
        <v>9</v>
      </c>
      <c r="C2723" s="4"/>
      <c r="D2723" s="4"/>
      <c r="E2723" s="9">
        <v>35</v>
      </c>
      <c r="F2723" s="4" t="s">
        <v>14</v>
      </c>
      <c r="G2723" s="4"/>
      <c r="H2723" s="4"/>
      <c r="I2723" s="4" t="s">
        <v>14</v>
      </c>
      <c r="J2723" s="4"/>
      <c r="K2723" s="9" t="s">
        <v>2564</v>
      </c>
      <c r="L2723" s="10">
        <v>44134</v>
      </c>
      <c r="M2723" s="4"/>
      <c r="N2723" s="1">
        <v>1</v>
      </c>
      <c r="O2723" s="4"/>
    </row>
    <row r="2724" spans="1:15" ht="30" customHeight="1" thickBot="1" x14ac:dyDescent="0.35">
      <c r="A2724" s="8">
        <v>44141.22859953704</v>
      </c>
      <c r="B2724" s="4" t="s">
        <v>9</v>
      </c>
      <c r="C2724" s="4"/>
      <c r="D2724" s="4"/>
      <c r="E2724" s="9">
        <v>23</v>
      </c>
      <c r="F2724" s="4" t="s">
        <v>14</v>
      </c>
      <c r="G2724" s="4"/>
      <c r="H2724" s="4"/>
      <c r="I2724" s="4" t="s">
        <v>14</v>
      </c>
      <c r="J2724" s="4"/>
      <c r="K2724" s="9" t="s">
        <v>2565</v>
      </c>
      <c r="L2724" s="10">
        <v>44133</v>
      </c>
      <c r="M2724" s="4"/>
      <c r="N2724" s="1">
        <v>1</v>
      </c>
      <c r="O2724" s="4"/>
    </row>
    <row r="2725" spans="1:15" ht="30" customHeight="1" thickBot="1" x14ac:dyDescent="0.35">
      <c r="A2725" s="8">
        <v>44141.230057870373</v>
      </c>
      <c r="B2725" s="4" t="s">
        <v>9</v>
      </c>
      <c r="C2725" s="4"/>
      <c r="D2725" s="4"/>
      <c r="E2725" s="9">
        <v>16.13</v>
      </c>
      <c r="F2725" s="4" t="s">
        <v>10</v>
      </c>
      <c r="G2725" s="4" t="s">
        <v>10</v>
      </c>
      <c r="H2725" s="4"/>
      <c r="I2725" s="4"/>
      <c r="J2725" s="4"/>
      <c r="K2725" s="9" t="s">
        <v>2566</v>
      </c>
      <c r="L2725" s="10">
        <v>44136</v>
      </c>
      <c r="M2725" s="4"/>
      <c r="N2725" s="1">
        <v>1</v>
      </c>
      <c r="O2725" s="4"/>
    </row>
    <row r="2726" spans="1:15" ht="30" customHeight="1" thickBot="1" x14ac:dyDescent="0.35">
      <c r="A2726" s="8">
        <v>44141.431863425925</v>
      </c>
      <c r="B2726" s="4" t="s">
        <v>9</v>
      </c>
      <c r="C2726" s="4"/>
      <c r="D2726" s="4"/>
      <c r="E2726" s="9">
        <v>15.75</v>
      </c>
      <c r="F2726" s="4" t="s">
        <v>10</v>
      </c>
      <c r="G2726" s="4" t="s">
        <v>10</v>
      </c>
      <c r="H2726" s="4"/>
      <c r="I2726" s="4"/>
      <c r="J2726" s="4"/>
      <c r="K2726" s="12" t="s">
        <v>2567</v>
      </c>
      <c r="L2726" s="10">
        <v>44135</v>
      </c>
      <c r="M2726" s="4"/>
      <c r="N2726" s="1">
        <v>1</v>
      </c>
      <c r="O2726" s="4"/>
    </row>
    <row r="2727" spans="1:15" ht="30" customHeight="1" thickBot="1" x14ac:dyDescent="0.35">
      <c r="A2727" s="8">
        <v>44141.432847222219</v>
      </c>
      <c r="B2727" s="4" t="s">
        <v>9</v>
      </c>
      <c r="C2727" s="4"/>
      <c r="D2727" s="4"/>
      <c r="E2727" s="9">
        <v>42</v>
      </c>
      <c r="F2727" s="4" t="s">
        <v>10</v>
      </c>
      <c r="G2727" s="4" t="s">
        <v>10</v>
      </c>
      <c r="H2727" s="4"/>
      <c r="I2727" s="4"/>
      <c r="J2727" s="4"/>
      <c r="K2727" s="9" t="s">
        <v>2568</v>
      </c>
      <c r="L2727" s="10">
        <v>44135</v>
      </c>
      <c r="M2727" s="4"/>
      <c r="N2727" s="1">
        <v>1</v>
      </c>
      <c r="O2727" s="4"/>
    </row>
    <row r="2728" spans="1:15" ht="30" customHeight="1" thickBot="1" x14ac:dyDescent="0.35">
      <c r="A2728" s="8">
        <v>44141.519548611112</v>
      </c>
      <c r="B2728" s="4" t="s">
        <v>9</v>
      </c>
      <c r="C2728" s="4"/>
      <c r="D2728" s="4"/>
      <c r="E2728" s="9">
        <v>102.5</v>
      </c>
      <c r="F2728" s="4" t="s">
        <v>20</v>
      </c>
      <c r="G2728" s="4"/>
      <c r="H2728" s="4" t="s">
        <v>306</v>
      </c>
      <c r="I2728" s="4"/>
      <c r="J2728" s="4"/>
      <c r="K2728" s="9" t="s">
        <v>2569</v>
      </c>
      <c r="L2728" s="10">
        <v>44136</v>
      </c>
      <c r="M2728" s="4"/>
      <c r="N2728" s="1">
        <v>1</v>
      </c>
      <c r="O2728" s="4"/>
    </row>
    <row r="2729" spans="1:15" ht="30" customHeight="1" thickBot="1" x14ac:dyDescent="0.35">
      <c r="A2729" s="8">
        <v>44141.520208333335</v>
      </c>
      <c r="B2729" s="4" t="s">
        <v>9</v>
      </c>
      <c r="C2729" s="4"/>
      <c r="D2729" s="4"/>
      <c r="E2729" s="9">
        <v>48</v>
      </c>
      <c r="F2729" s="4" t="s">
        <v>14</v>
      </c>
      <c r="G2729" s="4"/>
      <c r="H2729" s="4"/>
      <c r="I2729" s="4" t="s">
        <v>14</v>
      </c>
      <c r="J2729" s="4"/>
      <c r="K2729" s="9" t="s">
        <v>2570</v>
      </c>
      <c r="L2729" s="10">
        <v>44134</v>
      </c>
      <c r="M2729" s="4"/>
      <c r="N2729" s="1">
        <v>1</v>
      </c>
      <c r="O2729" s="4"/>
    </row>
    <row r="2730" spans="1:15" ht="30" customHeight="1" thickBot="1" x14ac:dyDescent="0.35">
      <c r="A2730" s="8">
        <v>44141.559652777774</v>
      </c>
      <c r="B2730" s="4" t="s">
        <v>9</v>
      </c>
      <c r="C2730" s="4"/>
      <c r="D2730" s="4"/>
      <c r="E2730" s="9">
        <v>40</v>
      </c>
      <c r="F2730" s="4" t="s">
        <v>10</v>
      </c>
      <c r="G2730" s="4" t="s">
        <v>10</v>
      </c>
      <c r="H2730" s="4"/>
      <c r="I2730" s="4"/>
      <c r="J2730" s="4"/>
      <c r="K2730" s="9" t="s">
        <v>1515</v>
      </c>
      <c r="L2730" s="10">
        <v>44141</v>
      </c>
      <c r="M2730" s="4"/>
      <c r="N2730" s="1">
        <v>1</v>
      </c>
      <c r="O2730" s="4"/>
    </row>
    <row r="2731" spans="1:15" ht="30" customHeight="1" thickBot="1" x14ac:dyDescent="0.35">
      <c r="A2731" s="8">
        <v>44141.560347222221</v>
      </c>
      <c r="B2731" s="4" t="s">
        <v>17</v>
      </c>
      <c r="C2731" s="9">
        <v>10000</v>
      </c>
      <c r="D2731" s="4" t="s">
        <v>55</v>
      </c>
      <c r="E2731" s="4"/>
      <c r="F2731" s="4"/>
      <c r="G2731" s="4"/>
      <c r="H2731" s="4"/>
      <c r="I2731" s="4"/>
      <c r="J2731" s="4"/>
      <c r="K2731" s="4" t="s">
        <v>99</v>
      </c>
      <c r="L2731" s="10">
        <v>44136</v>
      </c>
      <c r="M2731" s="4"/>
      <c r="N2731" s="1">
        <v>119</v>
      </c>
      <c r="O2731" s="4"/>
    </row>
    <row r="2732" spans="1:15" ht="30" customHeight="1" thickBot="1" x14ac:dyDescent="0.35">
      <c r="A2732" s="8">
        <v>44141.600324074076</v>
      </c>
      <c r="B2732" s="4" t="s">
        <v>9</v>
      </c>
      <c r="C2732" s="4"/>
      <c r="D2732" s="4"/>
      <c r="E2732" s="9">
        <v>3.45</v>
      </c>
      <c r="F2732" s="4" t="s">
        <v>14</v>
      </c>
      <c r="G2732" s="4"/>
      <c r="H2732" s="4"/>
      <c r="I2732" s="4" t="s">
        <v>14</v>
      </c>
      <c r="J2732" s="4"/>
      <c r="K2732" s="12" t="s">
        <v>2571</v>
      </c>
      <c r="L2732" s="10">
        <v>44141</v>
      </c>
      <c r="M2732" s="4"/>
      <c r="N2732" s="1">
        <v>1</v>
      </c>
      <c r="O2732" s="4"/>
    </row>
    <row r="2733" spans="1:15" ht="30" customHeight="1" thickBot="1" x14ac:dyDescent="0.35">
      <c r="A2733" s="8">
        <v>44141.601041666669</v>
      </c>
      <c r="B2733" s="4" t="s">
        <v>9</v>
      </c>
      <c r="C2733" s="4"/>
      <c r="D2733" s="4"/>
      <c r="E2733" s="9">
        <v>50</v>
      </c>
      <c r="F2733" s="4" t="s">
        <v>20</v>
      </c>
      <c r="G2733" s="4"/>
      <c r="H2733" s="4" t="s">
        <v>45</v>
      </c>
      <c r="I2733" s="4"/>
      <c r="J2733" s="4"/>
      <c r="K2733" s="9" t="s">
        <v>2572</v>
      </c>
      <c r="L2733" s="10">
        <v>44141</v>
      </c>
      <c r="M2733" s="4"/>
      <c r="N2733" s="1">
        <v>1</v>
      </c>
      <c r="O2733" s="4"/>
    </row>
    <row r="2734" spans="1:15" ht="30" customHeight="1" thickBot="1" x14ac:dyDescent="0.35">
      <c r="A2734" s="8">
        <v>44141.638877314814</v>
      </c>
      <c r="B2734" s="4" t="s">
        <v>9</v>
      </c>
      <c r="C2734" s="4"/>
      <c r="D2734" s="4"/>
      <c r="E2734" s="9">
        <v>9.1999999999999993</v>
      </c>
      <c r="F2734" s="4" t="s">
        <v>20</v>
      </c>
      <c r="G2734" s="4"/>
      <c r="H2734" s="4" t="s">
        <v>84</v>
      </c>
      <c r="I2734" s="4"/>
      <c r="J2734" s="4"/>
      <c r="K2734" s="9" t="s">
        <v>2573</v>
      </c>
      <c r="L2734" s="10">
        <v>44141</v>
      </c>
      <c r="M2734" s="4"/>
      <c r="N2734" s="1">
        <v>1</v>
      </c>
      <c r="O2734" s="4"/>
    </row>
    <row r="2735" spans="1:15" ht="30" customHeight="1" thickBot="1" x14ac:dyDescent="0.35">
      <c r="A2735" s="8">
        <v>44141.639502314814</v>
      </c>
      <c r="B2735" s="4" t="s">
        <v>9</v>
      </c>
      <c r="C2735" s="4"/>
      <c r="D2735" s="4"/>
      <c r="E2735" s="9">
        <v>25</v>
      </c>
      <c r="F2735" s="4" t="s">
        <v>20</v>
      </c>
      <c r="G2735" s="4"/>
      <c r="H2735" s="4" t="s">
        <v>127</v>
      </c>
      <c r="I2735" s="4"/>
      <c r="J2735" s="4"/>
      <c r="K2735" s="4" t="s">
        <v>99</v>
      </c>
      <c r="L2735" s="10">
        <v>44141</v>
      </c>
      <c r="M2735" s="4"/>
      <c r="N2735" s="1">
        <v>119</v>
      </c>
      <c r="O2735" s="4"/>
    </row>
    <row r="2736" spans="1:15" ht="30" customHeight="1" thickBot="1" x14ac:dyDescent="0.35">
      <c r="A2736" s="8">
        <v>44141.692013888889</v>
      </c>
      <c r="B2736" s="4" t="s">
        <v>9</v>
      </c>
      <c r="C2736" s="4"/>
      <c r="D2736" s="4"/>
      <c r="E2736" s="9">
        <v>110</v>
      </c>
      <c r="F2736" s="4" t="s">
        <v>14</v>
      </c>
      <c r="G2736" s="4"/>
      <c r="H2736" s="4"/>
      <c r="I2736" s="4" t="s">
        <v>14</v>
      </c>
      <c r="J2736" s="4"/>
      <c r="K2736" s="9" t="s">
        <v>2574</v>
      </c>
      <c r="L2736" s="10">
        <v>44141</v>
      </c>
      <c r="M2736" s="4"/>
      <c r="N2736" s="1">
        <v>1</v>
      </c>
      <c r="O2736" s="4"/>
    </row>
    <row r="2737" spans="1:15" ht="30" customHeight="1" thickBot="1" x14ac:dyDescent="0.35">
      <c r="A2737" s="8">
        <v>44141.694305555553</v>
      </c>
      <c r="B2737" s="4" t="s">
        <v>9</v>
      </c>
      <c r="C2737" s="4"/>
      <c r="D2737" s="4"/>
      <c r="E2737" s="9">
        <v>42</v>
      </c>
      <c r="F2737" s="4" t="s">
        <v>10</v>
      </c>
      <c r="G2737" s="4" t="s">
        <v>10</v>
      </c>
      <c r="H2737" s="4"/>
      <c r="I2737" s="4"/>
      <c r="J2737" s="4"/>
      <c r="K2737" s="9" t="s">
        <v>2575</v>
      </c>
      <c r="L2737" s="10">
        <v>44141</v>
      </c>
      <c r="M2737" s="4"/>
      <c r="N2737" s="1">
        <v>1</v>
      </c>
      <c r="O2737" s="4"/>
    </row>
    <row r="2738" spans="1:15" ht="30" customHeight="1" thickBot="1" x14ac:dyDescent="0.35">
      <c r="A2738" s="8">
        <v>44142.606932870367</v>
      </c>
      <c r="B2738" s="4" t="s">
        <v>9</v>
      </c>
      <c r="C2738" s="4"/>
      <c r="D2738" s="4"/>
      <c r="E2738" s="9">
        <v>161</v>
      </c>
      <c r="F2738" s="4" t="s">
        <v>10</v>
      </c>
      <c r="G2738" s="4" t="s">
        <v>10</v>
      </c>
      <c r="H2738" s="4"/>
      <c r="I2738" s="4"/>
      <c r="J2738" s="4"/>
      <c r="K2738" s="9" t="s">
        <v>2576</v>
      </c>
      <c r="L2738" s="10">
        <v>44141</v>
      </c>
      <c r="M2738" s="4"/>
      <c r="N2738" s="1">
        <v>1</v>
      </c>
      <c r="O2738" s="4"/>
    </row>
    <row r="2739" spans="1:15" ht="30" customHeight="1" thickBot="1" x14ac:dyDescent="0.35">
      <c r="A2739" s="8">
        <v>44142.607939814814</v>
      </c>
      <c r="B2739" s="4" t="s">
        <v>9</v>
      </c>
      <c r="C2739" s="4"/>
      <c r="D2739" s="4"/>
      <c r="E2739" s="9">
        <v>39</v>
      </c>
      <c r="F2739" s="4" t="s">
        <v>14</v>
      </c>
      <c r="G2739" s="4"/>
      <c r="H2739" s="4"/>
      <c r="I2739" s="4" t="s">
        <v>14</v>
      </c>
      <c r="J2739" s="4"/>
      <c r="K2739" s="9" t="s">
        <v>2577</v>
      </c>
      <c r="L2739" s="10">
        <v>44141</v>
      </c>
      <c r="M2739" s="4"/>
      <c r="N2739" s="1">
        <v>1</v>
      </c>
      <c r="O2739" s="4"/>
    </row>
    <row r="2740" spans="1:15" ht="30" customHeight="1" thickBot="1" x14ac:dyDescent="0.35">
      <c r="A2740" s="8">
        <v>44142.631319444445</v>
      </c>
      <c r="B2740" s="4" t="s">
        <v>9</v>
      </c>
      <c r="C2740" s="4"/>
      <c r="D2740" s="4"/>
      <c r="E2740" s="9">
        <v>26</v>
      </c>
      <c r="F2740" s="4" t="s">
        <v>20</v>
      </c>
      <c r="G2740" s="4"/>
      <c r="H2740" s="4" t="s">
        <v>74</v>
      </c>
      <c r="I2740" s="4"/>
      <c r="J2740" s="4"/>
      <c r="K2740" s="9" t="s">
        <v>2578</v>
      </c>
      <c r="L2740" s="10">
        <v>44133</v>
      </c>
      <c r="M2740" s="4"/>
      <c r="N2740" s="1">
        <v>1</v>
      </c>
      <c r="O2740" s="4"/>
    </row>
    <row r="2741" spans="1:15" ht="30" customHeight="1" thickBot="1" x14ac:dyDescent="0.35">
      <c r="A2741" s="8">
        <v>44142.632361111115</v>
      </c>
      <c r="B2741" s="4" t="s">
        <v>9</v>
      </c>
      <c r="C2741" s="4"/>
      <c r="D2741" s="4"/>
      <c r="E2741" s="9">
        <v>266</v>
      </c>
      <c r="F2741" s="4" t="s">
        <v>14</v>
      </c>
      <c r="G2741" s="4"/>
      <c r="H2741" s="4"/>
      <c r="I2741" s="4" t="s">
        <v>14</v>
      </c>
      <c r="J2741" s="4"/>
      <c r="K2741" s="9" t="s">
        <v>2579</v>
      </c>
      <c r="L2741" s="10">
        <v>44133</v>
      </c>
      <c r="M2741" s="4"/>
      <c r="N2741" s="1">
        <v>1</v>
      </c>
      <c r="O2741" s="4"/>
    </row>
    <row r="2742" spans="1:15" ht="30" customHeight="1" thickBot="1" x14ac:dyDescent="0.35">
      <c r="A2742" s="8">
        <v>44142.894814814812</v>
      </c>
      <c r="B2742" s="4" t="s">
        <v>9</v>
      </c>
      <c r="C2742" s="4"/>
      <c r="D2742" s="4"/>
      <c r="E2742" s="9">
        <v>14</v>
      </c>
      <c r="F2742" s="4" t="s">
        <v>14</v>
      </c>
      <c r="G2742" s="4"/>
      <c r="H2742" s="4"/>
      <c r="I2742" s="4" t="s">
        <v>14</v>
      </c>
      <c r="J2742" s="4"/>
      <c r="K2742" s="9" t="s">
        <v>2580</v>
      </c>
      <c r="L2742" s="10">
        <v>44133</v>
      </c>
      <c r="M2742" s="4"/>
      <c r="N2742" s="1">
        <v>1</v>
      </c>
      <c r="O2742" s="4"/>
    </row>
    <row r="2743" spans="1:15" ht="30" customHeight="1" thickBot="1" x14ac:dyDescent="0.35">
      <c r="A2743" s="8">
        <v>44142.895891203705</v>
      </c>
      <c r="B2743" s="4" t="s">
        <v>9</v>
      </c>
      <c r="C2743" s="4"/>
      <c r="D2743" s="4"/>
      <c r="E2743" s="9">
        <v>23</v>
      </c>
      <c r="F2743" s="4" t="s">
        <v>20</v>
      </c>
      <c r="G2743" s="4"/>
      <c r="H2743" s="4" t="s">
        <v>45</v>
      </c>
      <c r="I2743" s="4"/>
      <c r="J2743" s="4"/>
      <c r="K2743" s="9" t="s">
        <v>2581</v>
      </c>
      <c r="L2743" s="10">
        <v>44134</v>
      </c>
      <c r="M2743" s="4"/>
      <c r="N2743" s="1">
        <v>1</v>
      </c>
      <c r="O2743" s="4"/>
    </row>
    <row r="2744" spans="1:15" ht="30" customHeight="1" thickBot="1" x14ac:dyDescent="0.35">
      <c r="A2744" s="8">
        <v>44142.970555555556</v>
      </c>
      <c r="B2744" s="4" t="s">
        <v>9</v>
      </c>
      <c r="C2744" s="4"/>
      <c r="D2744" s="4"/>
      <c r="E2744" s="9">
        <v>31.9</v>
      </c>
      <c r="F2744" s="4" t="s">
        <v>10</v>
      </c>
      <c r="G2744" s="4" t="s">
        <v>10</v>
      </c>
      <c r="H2744" s="4"/>
      <c r="I2744" s="4"/>
      <c r="J2744" s="4"/>
      <c r="K2744" s="9" t="s">
        <v>2582</v>
      </c>
      <c r="L2744" s="10">
        <v>44134</v>
      </c>
      <c r="M2744" s="4"/>
      <c r="N2744" s="1">
        <v>1</v>
      </c>
      <c r="O2744" s="4"/>
    </row>
    <row r="2745" spans="1:15" ht="30" customHeight="1" thickBot="1" x14ac:dyDescent="0.35">
      <c r="A2745" s="8">
        <v>44142.971944444442</v>
      </c>
      <c r="B2745" s="4" t="s">
        <v>9</v>
      </c>
      <c r="C2745" s="4"/>
      <c r="D2745" s="4"/>
      <c r="E2745" s="9">
        <v>111</v>
      </c>
      <c r="F2745" s="4" t="s">
        <v>114</v>
      </c>
      <c r="G2745" s="4"/>
      <c r="H2745" s="4"/>
      <c r="I2745" s="4"/>
      <c r="J2745" s="4" t="s">
        <v>196</v>
      </c>
      <c r="K2745" s="9" t="s">
        <v>2583</v>
      </c>
      <c r="L2745" s="10">
        <v>44136</v>
      </c>
      <c r="M2745" s="4"/>
      <c r="N2745" s="1">
        <v>1</v>
      </c>
      <c r="O2745" s="4"/>
    </row>
    <row r="2746" spans="1:15" ht="30" customHeight="1" thickBot="1" x14ac:dyDescent="0.35">
      <c r="A2746" s="8">
        <v>44143.044583333336</v>
      </c>
      <c r="B2746" s="4" t="s">
        <v>9</v>
      </c>
      <c r="C2746" s="4"/>
      <c r="D2746" s="4"/>
      <c r="E2746" s="9">
        <v>66.239999999999995</v>
      </c>
      <c r="F2746" s="4" t="s">
        <v>14</v>
      </c>
      <c r="G2746" s="4"/>
      <c r="H2746" s="4"/>
      <c r="I2746" s="4" t="s">
        <v>14</v>
      </c>
      <c r="J2746" s="4"/>
      <c r="K2746" s="9" t="s">
        <v>2584</v>
      </c>
      <c r="L2746" s="10">
        <v>44142</v>
      </c>
      <c r="M2746" s="4"/>
      <c r="N2746" s="1">
        <v>1</v>
      </c>
      <c r="O2746" s="4"/>
    </row>
    <row r="2747" spans="1:15" ht="30" customHeight="1" thickBot="1" x14ac:dyDescent="0.35">
      <c r="A2747" s="8">
        <v>44143.045312499999</v>
      </c>
      <c r="B2747" s="4" t="s">
        <v>9</v>
      </c>
      <c r="C2747" s="4"/>
      <c r="D2747" s="4"/>
      <c r="E2747" s="9">
        <v>28.75</v>
      </c>
      <c r="F2747" s="4" t="s">
        <v>14</v>
      </c>
      <c r="G2747" s="4"/>
      <c r="H2747" s="4"/>
      <c r="I2747" s="4" t="s">
        <v>14</v>
      </c>
      <c r="J2747" s="4"/>
      <c r="K2747" s="9" t="s">
        <v>2585</v>
      </c>
      <c r="L2747" s="10">
        <v>44142</v>
      </c>
      <c r="M2747" s="4"/>
      <c r="N2747" s="1">
        <v>1</v>
      </c>
      <c r="O2747" s="4"/>
    </row>
    <row r="2748" spans="1:15" ht="30" customHeight="1" thickBot="1" x14ac:dyDescent="0.35">
      <c r="A2748" s="8">
        <v>44143.106608796297</v>
      </c>
      <c r="B2748" s="4" t="s">
        <v>9</v>
      </c>
      <c r="C2748" s="4"/>
      <c r="D2748" s="4"/>
      <c r="E2748" s="9">
        <v>150</v>
      </c>
      <c r="F2748" s="4" t="s">
        <v>14</v>
      </c>
      <c r="G2748" s="4"/>
      <c r="H2748" s="4"/>
      <c r="I2748" s="4" t="s">
        <v>14</v>
      </c>
      <c r="J2748" s="4"/>
      <c r="K2748" s="9" t="s">
        <v>2586</v>
      </c>
      <c r="L2748" s="10">
        <v>44142</v>
      </c>
      <c r="M2748" s="4"/>
      <c r="N2748" s="1">
        <v>1</v>
      </c>
      <c r="O2748" s="4"/>
    </row>
    <row r="2749" spans="1:15" ht="30" customHeight="1" thickBot="1" x14ac:dyDescent="0.35">
      <c r="A2749" s="8">
        <v>44143.107361111113</v>
      </c>
      <c r="B2749" s="4" t="s">
        <v>9</v>
      </c>
      <c r="C2749" s="4"/>
      <c r="D2749" s="4"/>
      <c r="E2749" s="9">
        <v>128.25</v>
      </c>
      <c r="F2749" s="4" t="s">
        <v>14</v>
      </c>
      <c r="G2749" s="4"/>
      <c r="H2749" s="4"/>
      <c r="I2749" s="4" t="s">
        <v>14</v>
      </c>
      <c r="J2749" s="4"/>
      <c r="K2749" s="9" t="s">
        <v>2587</v>
      </c>
      <c r="L2749" s="10">
        <v>44142</v>
      </c>
      <c r="M2749" s="4"/>
      <c r="N2749" s="1">
        <v>1</v>
      </c>
      <c r="O2749" s="4"/>
    </row>
    <row r="2750" spans="1:15" ht="30" customHeight="1" thickBot="1" x14ac:dyDescent="0.35">
      <c r="A2750" s="8">
        <v>44143.415231481478</v>
      </c>
      <c r="B2750" s="4" t="s">
        <v>9</v>
      </c>
      <c r="C2750" s="4"/>
      <c r="D2750" s="4"/>
      <c r="E2750" s="9">
        <v>100</v>
      </c>
      <c r="F2750" s="4" t="s">
        <v>14</v>
      </c>
      <c r="G2750" s="4"/>
      <c r="H2750" s="4"/>
      <c r="I2750" s="4" t="s">
        <v>14</v>
      </c>
      <c r="J2750" s="4"/>
      <c r="K2750" s="9" t="s">
        <v>2588</v>
      </c>
      <c r="L2750" s="10">
        <v>44142</v>
      </c>
      <c r="M2750" s="4"/>
      <c r="N2750" s="1">
        <v>1</v>
      </c>
      <c r="O2750" s="4"/>
    </row>
    <row r="2751" spans="1:15" ht="30" customHeight="1" thickBot="1" x14ac:dyDescent="0.35">
      <c r="A2751" s="8">
        <v>44143.415833333333</v>
      </c>
      <c r="B2751" s="4" t="s">
        <v>9</v>
      </c>
      <c r="C2751" s="4"/>
      <c r="D2751" s="4"/>
      <c r="E2751" s="9">
        <v>30</v>
      </c>
      <c r="F2751" s="4" t="s">
        <v>14</v>
      </c>
      <c r="G2751" s="4"/>
      <c r="H2751" s="4"/>
      <c r="I2751" s="4" t="s">
        <v>14</v>
      </c>
      <c r="J2751" s="4"/>
      <c r="K2751" s="9" t="s">
        <v>2589</v>
      </c>
      <c r="L2751" s="10">
        <v>44142</v>
      </c>
      <c r="M2751" s="4"/>
      <c r="N2751" s="1">
        <v>1</v>
      </c>
      <c r="O2751" s="4"/>
    </row>
    <row r="2752" spans="1:15" ht="30" customHeight="1" thickBot="1" x14ac:dyDescent="0.35">
      <c r="A2752" s="8">
        <v>44143.461747685185</v>
      </c>
      <c r="B2752" s="4" t="s">
        <v>9</v>
      </c>
      <c r="C2752" s="4"/>
      <c r="D2752" s="4"/>
      <c r="E2752" s="9">
        <v>24</v>
      </c>
      <c r="F2752" s="4" t="s">
        <v>14</v>
      </c>
      <c r="G2752" s="4"/>
      <c r="H2752" s="4"/>
      <c r="I2752" s="4" t="s">
        <v>14</v>
      </c>
      <c r="J2752" s="4"/>
      <c r="K2752" s="9" t="s">
        <v>2590</v>
      </c>
      <c r="L2752" s="10">
        <v>44142</v>
      </c>
      <c r="M2752" s="4"/>
      <c r="N2752" s="1">
        <v>1</v>
      </c>
      <c r="O2752" s="4"/>
    </row>
    <row r="2753" spans="1:15" ht="30" customHeight="1" thickBot="1" x14ac:dyDescent="0.35">
      <c r="A2753" s="8">
        <v>44143.593101851853</v>
      </c>
      <c r="B2753" s="4" t="s">
        <v>9</v>
      </c>
      <c r="C2753" s="4"/>
      <c r="D2753" s="4"/>
      <c r="E2753" s="9">
        <v>66</v>
      </c>
      <c r="F2753" s="4" t="s">
        <v>114</v>
      </c>
      <c r="G2753" s="4"/>
      <c r="H2753" s="4"/>
      <c r="I2753" s="4"/>
      <c r="J2753" s="4" t="s">
        <v>30</v>
      </c>
      <c r="K2753" s="9" t="s">
        <v>2591</v>
      </c>
      <c r="L2753" s="10">
        <v>44142</v>
      </c>
      <c r="M2753" s="4"/>
      <c r="N2753" s="1">
        <v>1</v>
      </c>
      <c r="O2753" s="4"/>
    </row>
    <row r="2754" spans="1:15" ht="30" customHeight="1" thickBot="1" x14ac:dyDescent="0.35">
      <c r="A2754" s="8">
        <v>44143.593761574077</v>
      </c>
      <c r="B2754" s="4" t="s">
        <v>9</v>
      </c>
      <c r="C2754" s="4"/>
      <c r="D2754" s="4"/>
      <c r="E2754" s="9">
        <v>11</v>
      </c>
      <c r="F2754" s="4" t="s">
        <v>20</v>
      </c>
      <c r="G2754" s="4"/>
      <c r="H2754" s="4" t="s">
        <v>84</v>
      </c>
      <c r="I2754" s="4"/>
      <c r="J2754" s="4"/>
      <c r="K2754" s="9" t="s">
        <v>2592</v>
      </c>
      <c r="L2754" s="10">
        <v>44142</v>
      </c>
      <c r="M2754" s="4"/>
      <c r="N2754" s="1">
        <v>1</v>
      </c>
      <c r="O2754" s="4"/>
    </row>
    <row r="2755" spans="1:15" ht="30" customHeight="1" thickBot="1" x14ac:dyDescent="0.35">
      <c r="A2755" s="8">
        <v>44143.836099537039</v>
      </c>
      <c r="B2755" s="4" t="s">
        <v>9</v>
      </c>
      <c r="C2755" s="4"/>
      <c r="D2755" s="4"/>
      <c r="E2755" s="9">
        <v>28</v>
      </c>
      <c r="F2755" s="4" t="s">
        <v>14</v>
      </c>
      <c r="G2755" s="4"/>
      <c r="H2755" s="4"/>
      <c r="I2755" s="4" t="s">
        <v>14</v>
      </c>
      <c r="J2755" s="4"/>
      <c r="K2755" s="4" t="s">
        <v>99</v>
      </c>
      <c r="L2755" s="10">
        <v>44143</v>
      </c>
      <c r="M2755" s="4"/>
      <c r="N2755" s="1">
        <v>119</v>
      </c>
      <c r="O2755" s="4"/>
    </row>
    <row r="2756" spans="1:15" ht="30" customHeight="1" thickBot="1" x14ac:dyDescent="0.35">
      <c r="A2756" s="8">
        <v>44144.414513888885</v>
      </c>
      <c r="B2756" s="4" t="s">
        <v>9</v>
      </c>
      <c r="C2756" s="4"/>
      <c r="D2756" s="4"/>
      <c r="E2756" s="9">
        <v>6</v>
      </c>
      <c r="F2756" s="4" t="s">
        <v>20</v>
      </c>
      <c r="G2756" s="4"/>
      <c r="H2756" s="4" t="s">
        <v>84</v>
      </c>
      <c r="I2756" s="4"/>
      <c r="J2756" s="4"/>
      <c r="K2756" s="9" t="s">
        <v>2593</v>
      </c>
      <c r="L2756" s="10">
        <v>44143</v>
      </c>
      <c r="M2756" s="4"/>
      <c r="N2756" s="1">
        <v>1</v>
      </c>
      <c r="O2756" s="4"/>
    </row>
    <row r="2757" spans="1:15" ht="30" customHeight="1" thickBot="1" x14ac:dyDescent="0.35">
      <c r="A2757" s="8">
        <v>44144.415324074071</v>
      </c>
      <c r="B2757" s="4" t="s">
        <v>9</v>
      </c>
      <c r="C2757" s="4"/>
      <c r="D2757" s="4"/>
      <c r="E2757" s="9">
        <v>12</v>
      </c>
      <c r="F2757" s="4" t="s">
        <v>20</v>
      </c>
      <c r="G2757" s="4"/>
      <c r="H2757" s="4" t="s">
        <v>74</v>
      </c>
      <c r="I2757" s="4"/>
      <c r="J2757" s="4"/>
      <c r="K2757" s="12" t="s">
        <v>2594</v>
      </c>
      <c r="L2757" s="10">
        <v>44143</v>
      </c>
      <c r="M2757" s="4"/>
      <c r="N2757" s="1">
        <v>1</v>
      </c>
      <c r="O2757" s="4"/>
    </row>
    <row r="2758" spans="1:15" ht="30" customHeight="1" thickBot="1" x14ac:dyDescent="0.35">
      <c r="A2758" s="8">
        <v>44144.540081018517</v>
      </c>
      <c r="B2758" s="4" t="s">
        <v>9</v>
      </c>
      <c r="C2758" s="4"/>
      <c r="D2758" s="4"/>
      <c r="E2758" s="9">
        <v>30</v>
      </c>
      <c r="F2758" s="4" t="s">
        <v>14</v>
      </c>
      <c r="G2758" s="4"/>
      <c r="H2758" s="4"/>
      <c r="I2758" s="4" t="s">
        <v>14</v>
      </c>
      <c r="J2758" s="4"/>
      <c r="K2758" s="9" t="s">
        <v>2595</v>
      </c>
      <c r="L2758" s="10">
        <v>44143</v>
      </c>
      <c r="M2758" s="4"/>
      <c r="N2758" s="1">
        <v>1</v>
      </c>
      <c r="O2758" s="4"/>
    </row>
    <row r="2759" spans="1:15" ht="30" customHeight="1" thickBot="1" x14ac:dyDescent="0.35">
      <c r="A2759" s="8">
        <v>44144.868310185186</v>
      </c>
      <c r="B2759" s="4" t="s">
        <v>9</v>
      </c>
      <c r="C2759" s="4"/>
      <c r="D2759" s="4"/>
      <c r="E2759" s="9">
        <v>36</v>
      </c>
      <c r="F2759" s="4" t="s">
        <v>14</v>
      </c>
      <c r="G2759" s="4"/>
      <c r="H2759" s="4"/>
      <c r="I2759" s="4" t="s">
        <v>254</v>
      </c>
      <c r="J2759" s="4"/>
      <c r="K2759" s="9" t="s">
        <v>2596</v>
      </c>
      <c r="L2759" s="10">
        <v>44143</v>
      </c>
      <c r="M2759" s="4"/>
      <c r="N2759" s="1">
        <v>1</v>
      </c>
      <c r="O2759" s="4"/>
    </row>
    <row r="2760" spans="1:15" ht="30" customHeight="1" thickBot="1" x14ac:dyDescent="0.35">
      <c r="A2760" s="8">
        <v>44144.869259259256</v>
      </c>
      <c r="B2760" s="4" t="s">
        <v>9</v>
      </c>
      <c r="C2760" s="4"/>
      <c r="D2760" s="4"/>
      <c r="E2760" s="9">
        <v>50</v>
      </c>
      <c r="F2760" s="4" t="s">
        <v>14</v>
      </c>
      <c r="G2760" s="4"/>
      <c r="H2760" s="4"/>
      <c r="I2760" s="4" t="s">
        <v>14</v>
      </c>
      <c r="J2760" s="4"/>
      <c r="K2760" s="9" t="s">
        <v>2597</v>
      </c>
      <c r="L2760" s="10">
        <v>44143</v>
      </c>
      <c r="M2760" s="9" t="s">
        <v>2598</v>
      </c>
      <c r="N2760" s="1">
        <v>1</v>
      </c>
      <c r="O2760" s="4"/>
    </row>
    <row r="2761" spans="1:15" ht="30" customHeight="1" thickBot="1" x14ac:dyDescent="0.35">
      <c r="A2761" s="8">
        <v>44144.916956018518</v>
      </c>
      <c r="B2761" s="4" t="s">
        <v>9</v>
      </c>
      <c r="C2761" s="4"/>
      <c r="D2761" s="4"/>
      <c r="E2761" s="9">
        <v>57.5</v>
      </c>
      <c r="F2761" s="4" t="s">
        <v>14</v>
      </c>
      <c r="G2761" s="4"/>
      <c r="H2761" s="4"/>
      <c r="I2761" s="4" t="s">
        <v>14</v>
      </c>
      <c r="J2761" s="4"/>
      <c r="K2761" s="9" t="s">
        <v>2599</v>
      </c>
      <c r="L2761" s="10">
        <v>44143</v>
      </c>
      <c r="M2761" s="4"/>
      <c r="N2761" s="1">
        <v>1</v>
      </c>
      <c r="O2761" s="4"/>
    </row>
    <row r="2762" spans="1:15" ht="30" customHeight="1" thickBot="1" x14ac:dyDescent="0.35">
      <c r="A2762" s="8">
        <v>44144.918865740743</v>
      </c>
      <c r="B2762" s="4" t="s">
        <v>9</v>
      </c>
      <c r="C2762" s="4"/>
      <c r="D2762" s="4"/>
      <c r="E2762" s="9">
        <v>12</v>
      </c>
      <c r="F2762" s="4" t="s">
        <v>20</v>
      </c>
      <c r="G2762" s="4"/>
      <c r="H2762" s="4" t="s">
        <v>84</v>
      </c>
      <c r="I2762" s="4"/>
      <c r="J2762" s="4"/>
      <c r="K2762" s="9" t="s">
        <v>2600</v>
      </c>
      <c r="L2762" s="10">
        <v>44144</v>
      </c>
      <c r="M2762" s="4"/>
      <c r="N2762" s="1">
        <v>1</v>
      </c>
      <c r="O2762" s="4"/>
    </row>
    <row r="2763" spans="1:15" ht="30" customHeight="1" thickBot="1" x14ac:dyDescent="0.35">
      <c r="A2763" s="8">
        <v>44145.50608796296</v>
      </c>
      <c r="B2763" s="4" t="s">
        <v>9</v>
      </c>
      <c r="C2763" s="4"/>
      <c r="D2763" s="4"/>
      <c r="E2763" s="9">
        <v>22.5</v>
      </c>
      <c r="F2763" s="4" t="s">
        <v>10</v>
      </c>
      <c r="G2763" s="4" t="s">
        <v>10</v>
      </c>
      <c r="H2763" s="4"/>
      <c r="I2763" s="4"/>
      <c r="J2763" s="4"/>
      <c r="K2763" s="9" t="s">
        <v>2601</v>
      </c>
      <c r="L2763" s="10">
        <v>44144</v>
      </c>
      <c r="M2763" s="4"/>
      <c r="N2763" s="1">
        <v>1</v>
      </c>
      <c r="O2763" s="4"/>
    </row>
    <row r="2764" spans="1:15" ht="30" customHeight="1" thickBot="1" x14ac:dyDescent="0.35">
      <c r="A2764" s="8">
        <v>44145.506932870368</v>
      </c>
      <c r="B2764" s="4" t="s">
        <v>17</v>
      </c>
      <c r="C2764" s="9">
        <v>1064</v>
      </c>
      <c r="D2764" s="9" t="s">
        <v>750</v>
      </c>
      <c r="E2764" s="4"/>
      <c r="F2764" s="4"/>
      <c r="G2764" s="4"/>
      <c r="H2764" s="4"/>
      <c r="I2764" s="4"/>
      <c r="J2764" s="4"/>
      <c r="K2764" s="9" t="s">
        <v>2602</v>
      </c>
      <c r="L2764" s="10">
        <v>44145</v>
      </c>
      <c r="M2764" s="4"/>
      <c r="N2764" s="1">
        <v>1</v>
      </c>
      <c r="O2764" s="4"/>
    </row>
    <row r="2765" spans="1:15" ht="30" customHeight="1" thickBot="1" x14ac:dyDescent="0.35">
      <c r="A2765" s="8">
        <v>44146.394942129627</v>
      </c>
      <c r="B2765" s="4" t="s">
        <v>9</v>
      </c>
      <c r="C2765" s="4"/>
      <c r="D2765" s="4"/>
      <c r="E2765" s="9">
        <v>50</v>
      </c>
      <c r="F2765" s="4" t="s">
        <v>20</v>
      </c>
      <c r="G2765" s="4"/>
      <c r="H2765" s="4" t="s">
        <v>22</v>
      </c>
      <c r="I2765" s="4"/>
      <c r="J2765" s="4"/>
      <c r="K2765" s="9" t="s">
        <v>2603</v>
      </c>
      <c r="L2765" s="10">
        <v>44145</v>
      </c>
      <c r="M2765" s="4"/>
      <c r="N2765" s="1">
        <v>1</v>
      </c>
      <c r="O2765" s="4"/>
    </row>
    <row r="2766" spans="1:15" ht="30" customHeight="1" thickBot="1" x14ac:dyDescent="0.35">
      <c r="A2766" s="8">
        <v>44146.395902777775</v>
      </c>
      <c r="B2766" s="4" t="s">
        <v>9</v>
      </c>
      <c r="C2766" s="4"/>
      <c r="D2766" s="4"/>
      <c r="E2766" s="9">
        <v>65</v>
      </c>
      <c r="F2766" s="4" t="s">
        <v>14</v>
      </c>
      <c r="G2766" s="4"/>
      <c r="H2766" s="4"/>
      <c r="I2766" s="4" t="s">
        <v>14</v>
      </c>
      <c r="J2766" s="4"/>
      <c r="K2766" s="9" t="s">
        <v>2604</v>
      </c>
      <c r="L2766" s="10">
        <v>44145</v>
      </c>
      <c r="M2766" s="4"/>
      <c r="N2766" s="1">
        <v>1</v>
      </c>
      <c r="O2766" s="4"/>
    </row>
    <row r="2767" spans="1:15" ht="30" customHeight="1" thickBot="1" x14ac:dyDescent="0.35">
      <c r="A2767" s="8">
        <v>44146.919942129629</v>
      </c>
      <c r="B2767" s="4" t="s">
        <v>9</v>
      </c>
      <c r="C2767" s="4"/>
      <c r="D2767" s="4"/>
      <c r="E2767" s="9">
        <v>51</v>
      </c>
      <c r="F2767" s="4" t="s">
        <v>60</v>
      </c>
      <c r="G2767" s="4"/>
      <c r="H2767" s="4"/>
      <c r="I2767" s="4"/>
      <c r="J2767" s="4"/>
      <c r="K2767" s="9" t="s">
        <v>2605</v>
      </c>
      <c r="L2767" s="10">
        <v>44144</v>
      </c>
      <c r="M2767" s="4"/>
      <c r="N2767" s="1">
        <v>1</v>
      </c>
      <c r="O2767" s="4"/>
    </row>
    <row r="2768" spans="1:15" ht="30" customHeight="1" thickBot="1" x14ac:dyDescent="0.35">
      <c r="A2768" s="8">
        <v>44146.993090277778</v>
      </c>
      <c r="B2768" s="4" t="s">
        <v>9</v>
      </c>
      <c r="C2768" s="4"/>
      <c r="D2768" s="4"/>
      <c r="E2768" s="9">
        <v>65</v>
      </c>
      <c r="F2768" s="4" t="s">
        <v>14</v>
      </c>
      <c r="G2768" s="4"/>
      <c r="H2768" s="4"/>
      <c r="I2768" s="4" t="s">
        <v>14</v>
      </c>
      <c r="J2768" s="4"/>
      <c r="K2768" s="9" t="s">
        <v>2606</v>
      </c>
      <c r="L2768" s="10">
        <v>44144</v>
      </c>
      <c r="M2768" s="4"/>
      <c r="N2768" s="1">
        <v>1</v>
      </c>
      <c r="O2768" s="4"/>
    </row>
    <row r="2769" spans="1:15" ht="30" customHeight="1" thickBot="1" x14ac:dyDescent="0.35">
      <c r="A2769" s="8">
        <v>44146.993807870371</v>
      </c>
      <c r="B2769" s="4" t="s">
        <v>9</v>
      </c>
      <c r="C2769" s="4"/>
      <c r="D2769" s="4"/>
      <c r="E2769" s="9">
        <v>58</v>
      </c>
      <c r="F2769" s="4" t="s">
        <v>14</v>
      </c>
      <c r="G2769" s="4"/>
      <c r="H2769" s="4"/>
      <c r="I2769" s="4" t="s">
        <v>14</v>
      </c>
      <c r="J2769" s="4"/>
      <c r="K2769" s="9" t="s">
        <v>2607</v>
      </c>
      <c r="L2769" s="10">
        <v>44144</v>
      </c>
      <c r="M2769" s="4"/>
      <c r="N2769" s="1">
        <v>1</v>
      </c>
      <c r="O2769" s="4"/>
    </row>
    <row r="2770" spans="1:15" ht="30" customHeight="1" thickBot="1" x14ac:dyDescent="0.35">
      <c r="A2770" s="8">
        <v>44147.407997685186</v>
      </c>
      <c r="B2770" s="4" t="s">
        <v>9</v>
      </c>
      <c r="C2770" s="4"/>
      <c r="D2770" s="4"/>
      <c r="E2770" s="9">
        <v>100</v>
      </c>
      <c r="F2770" s="4" t="s">
        <v>14</v>
      </c>
      <c r="G2770" s="4"/>
      <c r="H2770" s="4"/>
      <c r="I2770" s="4" t="s">
        <v>14</v>
      </c>
      <c r="J2770" s="4"/>
      <c r="K2770" s="9" t="s">
        <v>2608</v>
      </c>
      <c r="L2770" s="10">
        <v>44145</v>
      </c>
      <c r="M2770" s="4"/>
      <c r="N2770" s="1">
        <v>1</v>
      </c>
      <c r="O2770" s="4"/>
    </row>
    <row r="2771" spans="1:15" ht="30" customHeight="1" thickBot="1" x14ac:dyDescent="0.35">
      <c r="A2771" s="8">
        <v>44147.408738425926</v>
      </c>
      <c r="B2771" s="4" t="s">
        <v>9</v>
      </c>
      <c r="C2771" s="4"/>
      <c r="D2771" s="4"/>
      <c r="E2771" s="9">
        <v>100</v>
      </c>
      <c r="F2771" s="4" t="s">
        <v>14</v>
      </c>
      <c r="G2771" s="4"/>
      <c r="H2771" s="4"/>
      <c r="I2771" s="4" t="s">
        <v>14</v>
      </c>
      <c r="J2771" s="4"/>
      <c r="K2771" s="9" t="s">
        <v>2609</v>
      </c>
      <c r="L2771" s="10">
        <v>44145</v>
      </c>
      <c r="M2771" s="4"/>
      <c r="N2771" s="1">
        <v>1</v>
      </c>
      <c r="O2771" s="4"/>
    </row>
    <row r="2772" spans="1:15" ht="30" customHeight="1" thickBot="1" x14ac:dyDescent="0.35">
      <c r="A2772" s="8">
        <v>44147.465300925927</v>
      </c>
      <c r="B2772" s="4" t="s">
        <v>9</v>
      </c>
      <c r="C2772" s="4"/>
      <c r="D2772" s="4"/>
      <c r="E2772" s="9">
        <v>25</v>
      </c>
      <c r="F2772" s="4" t="s">
        <v>14</v>
      </c>
      <c r="G2772" s="4"/>
      <c r="H2772" s="4"/>
      <c r="I2772" s="4" t="s">
        <v>14</v>
      </c>
      <c r="J2772" s="4"/>
      <c r="K2772" s="9" t="s">
        <v>2610</v>
      </c>
      <c r="L2772" s="10">
        <v>44146</v>
      </c>
      <c r="M2772" s="4"/>
      <c r="N2772" s="1">
        <v>1</v>
      </c>
      <c r="O2772" s="4"/>
    </row>
    <row r="2773" spans="1:15" ht="30" customHeight="1" thickBot="1" x14ac:dyDescent="0.35">
      <c r="A2773" s="8">
        <v>44147.465937499997</v>
      </c>
      <c r="B2773" s="4" t="s">
        <v>9</v>
      </c>
      <c r="C2773" s="4"/>
      <c r="D2773" s="4"/>
      <c r="E2773" s="9">
        <v>100</v>
      </c>
      <c r="F2773" s="4" t="s">
        <v>14</v>
      </c>
      <c r="G2773" s="4"/>
      <c r="H2773" s="4"/>
      <c r="I2773" s="4" t="s">
        <v>14</v>
      </c>
      <c r="J2773" s="4"/>
      <c r="K2773" s="9" t="s">
        <v>2611</v>
      </c>
      <c r="L2773" s="10">
        <v>44146</v>
      </c>
      <c r="M2773" s="4"/>
      <c r="N2773" s="1">
        <v>1</v>
      </c>
      <c r="O2773" s="4"/>
    </row>
    <row r="2774" spans="1:15" ht="30" customHeight="1" thickBot="1" x14ac:dyDescent="0.35">
      <c r="A2774" s="8">
        <v>44147.649004629631</v>
      </c>
      <c r="B2774" s="4" t="s">
        <v>9</v>
      </c>
      <c r="C2774" s="4"/>
      <c r="D2774" s="4"/>
      <c r="E2774" s="9">
        <v>67.760000000000005</v>
      </c>
      <c r="F2774" s="4" t="s">
        <v>14</v>
      </c>
      <c r="G2774" s="4"/>
      <c r="H2774" s="4"/>
      <c r="I2774" s="4" t="s">
        <v>14</v>
      </c>
      <c r="J2774" s="4"/>
      <c r="K2774" s="9" t="s">
        <v>2612</v>
      </c>
      <c r="L2774" s="10">
        <v>44146</v>
      </c>
      <c r="M2774" s="4"/>
      <c r="N2774" s="1">
        <v>1</v>
      </c>
      <c r="O2774" s="4"/>
    </row>
    <row r="2775" spans="1:15" ht="30" customHeight="1" thickBot="1" x14ac:dyDescent="0.35">
      <c r="A2775" s="8">
        <v>44147.649895833332</v>
      </c>
      <c r="B2775" s="4" t="s">
        <v>9</v>
      </c>
      <c r="C2775" s="4"/>
      <c r="D2775" s="4"/>
      <c r="E2775" s="9">
        <v>55</v>
      </c>
      <c r="F2775" s="4" t="s">
        <v>14</v>
      </c>
      <c r="G2775" s="4"/>
      <c r="H2775" s="4"/>
      <c r="I2775" s="4" t="s">
        <v>14</v>
      </c>
      <c r="J2775" s="4"/>
      <c r="K2775" s="9" t="s">
        <v>2613</v>
      </c>
      <c r="L2775" s="10">
        <v>44146</v>
      </c>
      <c r="M2775" s="4"/>
      <c r="N2775" s="1">
        <v>1</v>
      </c>
      <c r="O2775" s="4"/>
    </row>
    <row r="2776" spans="1:15" ht="30" customHeight="1" thickBot="1" x14ac:dyDescent="0.35">
      <c r="A2776" s="8">
        <v>44148.549016203702</v>
      </c>
      <c r="B2776" s="4" t="s">
        <v>9</v>
      </c>
      <c r="C2776" s="4"/>
      <c r="D2776" s="4"/>
      <c r="E2776" s="9">
        <v>7.5</v>
      </c>
      <c r="F2776" s="4" t="s">
        <v>10</v>
      </c>
      <c r="G2776" s="4" t="s">
        <v>10</v>
      </c>
      <c r="H2776" s="4"/>
      <c r="I2776" s="4"/>
      <c r="J2776" s="4"/>
      <c r="K2776" s="9" t="s">
        <v>2614</v>
      </c>
      <c r="L2776" s="10">
        <v>44146</v>
      </c>
      <c r="M2776" s="4"/>
      <c r="N2776" s="1">
        <v>1</v>
      </c>
      <c r="O2776" s="4"/>
    </row>
    <row r="2777" spans="1:15" ht="30" customHeight="1" thickBot="1" x14ac:dyDescent="0.35">
      <c r="A2777" s="8">
        <v>44148.549884259257</v>
      </c>
      <c r="B2777" s="4" t="s">
        <v>9</v>
      </c>
      <c r="C2777" s="4"/>
      <c r="D2777" s="4"/>
      <c r="E2777" s="9">
        <v>37</v>
      </c>
      <c r="F2777" s="4" t="s">
        <v>20</v>
      </c>
      <c r="G2777" s="4"/>
      <c r="H2777" s="4" t="s">
        <v>45</v>
      </c>
      <c r="I2777" s="4"/>
      <c r="J2777" s="4"/>
      <c r="K2777" s="9" t="s">
        <v>2615</v>
      </c>
      <c r="L2777" s="10">
        <v>44146</v>
      </c>
      <c r="M2777" s="4"/>
      <c r="N2777" s="1">
        <v>1</v>
      </c>
      <c r="O2777" s="4"/>
    </row>
    <row r="2778" spans="1:15" ht="30" customHeight="1" thickBot="1" x14ac:dyDescent="0.35">
      <c r="A2778" s="8">
        <v>44149.416377314818</v>
      </c>
      <c r="B2778" s="4" t="s">
        <v>9</v>
      </c>
      <c r="C2778" s="4"/>
      <c r="D2778" s="4"/>
      <c r="E2778" s="9">
        <v>250</v>
      </c>
      <c r="F2778" s="4" t="s">
        <v>14</v>
      </c>
      <c r="G2778" s="4"/>
      <c r="H2778" s="4"/>
      <c r="I2778" s="4" t="s">
        <v>14</v>
      </c>
      <c r="J2778" s="4"/>
      <c r="K2778" s="9" t="s">
        <v>2616</v>
      </c>
      <c r="L2778" s="10">
        <v>44148</v>
      </c>
      <c r="M2778" s="4"/>
      <c r="N2778" s="1">
        <v>1</v>
      </c>
      <c r="O2778" s="4"/>
    </row>
    <row r="2779" spans="1:15" ht="30" customHeight="1" thickBot="1" x14ac:dyDescent="0.35">
      <c r="A2779" s="8">
        <v>44149.417071759257</v>
      </c>
      <c r="B2779" s="4" t="s">
        <v>9</v>
      </c>
      <c r="C2779" s="4"/>
      <c r="D2779" s="4"/>
      <c r="E2779" s="9">
        <v>12</v>
      </c>
      <c r="F2779" s="4" t="s">
        <v>20</v>
      </c>
      <c r="G2779" s="4"/>
      <c r="H2779" s="4" t="s">
        <v>74</v>
      </c>
      <c r="I2779" s="4"/>
      <c r="J2779" s="4"/>
      <c r="K2779" s="9" t="s">
        <v>2617</v>
      </c>
      <c r="L2779" s="10">
        <v>44146</v>
      </c>
      <c r="M2779" s="4"/>
      <c r="N2779" s="1">
        <v>1</v>
      </c>
      <c r="O2779" s="4"/>
    </row>
    <row r="2780" spans="1:15" ht="30" customHeight="1" thickBot="1" x14ac:dyDescent="0.35">
      <c r="A2780" s="8">
        <v>44149.447847222225</v>
      </c>
      <c r="B2780" s="4" t="s">
        <v>9</v>
      </c>
      <c r="C2780" s="4"/>
      <c r="D2780" s="4"/>
      <c r="E2780" s="9">
        <v>34</v>
      </c>
      <c r="F2780" s="4" t="s">
        <v>20</v>
      </c>
      <c r="G2780" s="4"/>
      <c r="H2780" s="4" t="s">
        <v>84</v>
      </c>
      <c r="I2780" s="4"/>
      <c r="J2780" s="4"/>
      <c r="K2780" s="9" t="s">
        <v>2618</v>
      </c>
      <c r="L2780" s="10">
        <v>44146</v>
      </c>
      <c r="M2780" s="4"/>
      <c r="N2780" s="1">
        <v>1</v>
      </c>
      <c r="O2780" s="4"/>
    </row>
    <row r="2781" spans="1:15" ht="30" customHeight="1" thickBot="1" x14ac:dyDescent="0.35">
      <c r="A2781" s="8">
        <v>44149.448483796295</v>
      </c>
      <c r="B2781" s="4" t="s">
        <v>9</v>
      </c>
      <c r="C2781" s="4"/>
      <c r="D2781" s="4"/>
      <c r="E2781" s="9">
        <v>181.75</v>
      </c>
      <c r="F2781" s="4" t="s">
        <v>10</v>
      </c>
      <c r="G2781" s="4" t="s">
        <v>10</v>
      </c>
      <c r="H2781" s="4"/>
      <c r="I2781" s="4"/>
      <c r="J2781" s="4"/>
      <c r="K2781" s="9" t="s">
        <v>2619</v>
      </c>
      <c r="L2781" s="10">
        <v>44146</v>
      </c>
      <c r="M2781" s="4"/>
      <c r="N2781" s="1">
        <v>1</v>
      </c>
      <c r="O2781" s="4"/>
    </row>
    <row r="2782" spans="1:15" ht="30" customHeight="1" thickBot="1" x14ac:dyDescent="0.35">
      <c r="A2782" s="8">
        <v>44149.463692129626</v>
      </c>
      <c r="B2782" s="4" t="s">
        <v>9</v>
      </c>
      <c r="C2782" s="4"/>
      <c r="D2782" s="4"/>
      <c r="E2782" s="9">
        <v>163.5</v>
      </c>
      <c r="F2782" s="4" t="s">
        <v>10</v>
      </c>
      <c r="G2782" s="4" t="s">
        <v>10</v>
      </c>
      <c r="H2782" s="4"/>
      <c r="I2782" s="4"/>
      <c r="J2782" s="4"/>
      <c r="K2782" s="9" t="s">
        <v>2620</v>
      </c>
      <c r="L2782" s="10">
        <v>44146</v>
      </c>
      <c r="M2782" s="4"/>
      <c r="N2782" s="1">
        <v>1</v>
      </c>
      <c r="O2782" s="4"/>
    </row>
    <row r="2783" spans="1:15" ht="30" customHeight="1" thickBot="1" x14ac:dyDescent="0.35">
      <c r="A2783" s="8">
        <v>44149.464444444442</v>
      </c>
      <c r="B2783" s="4" t="s">
        <v>9</v>
      </c>
      <c r="C2783" s="4"/>
      <c r="D2783" s="4"/>
      <c r="E2783" s="9">
        <v>14</v>
      </c>
      <c r="F2783" s="4" t="s">
        <v>20</v>
      </c>
      <c r="G2783" s="4"/>
      <c r="H2783" s="4" t="s">
        <v>84</v>
      </c>
      <c r="I2783" s="4"/>
      <c r="J2783" s="4"/>
      <c r="K2783" s="9" t="s">
        <v>2621</v>
      </c>
      <c r="L2783" s="10">
        <v>44147</v>
      </c>
      <c r="M2783" s="4"/>
      <c r="N2783" s="1">
        <v>1</v>
      </c>
      <c r="O2783" s="4"/>
    </row>
    <row r="2784" spans="1:15" ht="30" customHeight="1" thickBot="1" x14ac:dyDescent="0.35">
      <c r="A2784" s="8">
        <v>44149.522835648146</v>
      </c>
      <c r="B2784" s="4" t="s">
        <v>9</v>
      </c>
      <c r="C2784" s="4"/>
      <c r="D2784" s="4"/>
      <c r="E2784" s="9">
        <v>65</v>
      </c>
      <c r="F2784" s="4" t="s">
        <v>10</v>
      </c>
      <c r="G2784" s="4" t="s">
        <v>10</v>
      </c>
      <c r="H2784" s="4"/>
      <c r="I2784" s="4"/>
      <c r="J2784" s="4"/>
      <c r="K2784" s="9" t="s">
        <v>2622</v>
      </c>
      <c r="L2784" s="10">
        <v>44147</v>
      </c>
      <c r="M2784" s="4"/>
      <c r="N2784" s="1">
        <v>1</v>
      </c>
      <c r="O2784" s="4"/>
    </row>
    <row r="2785" spans="1:15" ht="30" customHeight="1" thickBot="1" x14ac:dyDescent="0.35">
      <c r="A2785" s="8">
        <v>44149.523414351854</v>
      </c>
      <c r="B2785" s="4" t="s">
        <v>9</v>
      </c>
      <c r="C2785" s="4"/>
      <c r="D2785" s="4"/>
      <c r="E2785" s="9">
        <v>17</v>
      </c>
      <c r="F2785" s="4" t="s">
        <v>20</v>
      </c>
      <c r="G2785" s="4"/>
      <c r="H2785" s="4" t="s">
        <v>45</v>
      </c>
      <c r="I2785" s="4"/>
      <c r="J2785" s="4"/>
      <c r="K2785" s="9" t="s">
        <v>2623</v>
      </c>
      <c r="L2785" s="10">
        <v>44147</v>
      </c>
      <c r="M2785" s="4"/>
      <c r="N2785" s="1">
        <v>1</v>
      </c>
      <c r="O2785" s="4"/>
    </row>
    <row r="2786" spans="1:15" ht="30" customHeight="1" thickBot="1" x14ac:dyDescent="0.35">
      <c r="A2786" s="8">
        <v>44149.582731481481</v>
      </c>
      <c r="B2786" s="4" t="s">
        <v>9</v>
      </c>
      <c r="C2786" s="4"/>
      <c r="D2786" s="4"/>
      <c r="E2786" s="9">
        <v>132.94999999999999</v>
      </c>
      <c r="F2786" s="4" t="s">
        <v>20</v>
      </c>
      <c r="G2786" s="4"/>
      <c r="H2786" s="4" t="s">
        <v>306</v>
      </c>
      <c r="I2786" s="4"/>
      <c r="J2786" s="4"/>
      <c r="K2786" s="9" t="s">
        <v>2624</v>
      </c>
      <c r="L2786" s="10">
        <v>44147</v>
      </c>
      <c r="M2786" s="4"/>
      <c r="N2786" s="1">
        <v>1</v>
      </c>
      <c r="O2786" s="4"/>
    </row>
    <row r="2787" spans="1:15" ht="30" customHeight="1" thickBot="1" x14ac:dyDescent="0.35">
      <c r="A2787" s="8">
        <v>44149.583275462966</v>
      </c>
      <c r="B2787" s="4" t="s">
        <v>9</v>
      </c>
      <c r="C2787" s="4"/>
      <c r="D2787" s="4"/>
      <c r="E2787" s="9">
        <v>60.05</v>
      </c>
      <c r="F2787" s="4" t="s">
        <v>10</v>
      </c>
      <c r="G2787" s="4" t="s">
        <v>10</v>
      </c>
      <c r="H2787" s="4"/>
      <c r="I2787" s="4"/>
      <c r="J2787" s="4"/>
      <c r="K2787" s="9" t="s">
        <v>2625</v>
      </c>
      <c r="L2787" s="10">
        <v>44147</v>
      </c>
      <c r="M2787" s="4"/>
      <c r="N2787" s="1">
        <v>1</v>
      </c>
      <c r="O2787" s="4"/>
    </row>
    <row r="2788" spans="1:15" ht="30" customHeight="1" thickBot="1" x14ac:dyDescent="0.35">
      <c r="A2788" s="8">
        <v>44149.652314814812</v>
      </c>
      <c r="B2788" s="4" t="s">
        <v>9</v>
      </c>
      <c r="C2788" s="4"/>
      <c r="D2788" s="4"/>
      <c r="E2788" s="9">
        <v>30</v>
      </c>
      <c r="F2788" s="4" t="s">
        <v>20</v>
      </c>
      <c r="G2788" s="4"/>
      <c r="H2788" s="4" t="s">
        <v>22</v>
      </c>
      <c r="I2788" s="4"/>
      <c r="J2788" s="4"/>
      <c r="K2788" s="9" t="s">
        <v>2626</v>
      </c>
      <c r="L2788" s="10">
        <v>44147</v>
      </c>
      <c r="M2788" s="4"/>
      <c r="N2788" s="1">
        <v>1</v>
      </c>
      <c r="O2788" s="4"/>
    </row>
    <row r="2789" spans="1:15" ht="30" customHeight="1" thickBot="1" x14ac:dyDescent="0.35">
      <c r="A2789" s="8">
        <v>44149.65289351852</v>
      </c>
      <c r="B2789" s="4" t="s">
        <v>9</v>
      </c>
      <c r="C2789" s="4"/>
      <c r="D2789" s="4"/>
      <c r="E2789" s="9">
        <v>105</v>
      </c>
      <c r="F2789" s="4" t="s">
        <v>14</v>
      </c>
      <c r="G2789" s="4"/>
      <c r="H2789" s="4"/>
      <c r="I2789" s="4" t="s">
        <v>14</v>
      </c>
      <c r="J2789" s="4"/>
      <c r="K2789" s="9" t="s">
        <v>2627</v>
      </c>
      <c r="L2789" s="10">
        <v>44148</v>
      </c>
      <c r="M2789" s="4"/>
      <c r="N2789" s="1">
        <v>1</v>
      </c>
      <c r="O2789" s="4"/>
    </row>
    <row r="2790" spans="1:15" ht="30" customHeight="1" thickBot="1" x14ac:dyDescent="0.35">
      <c r="A2790" s="8">
        <v>44149.706493055557</v>
      </c>
      <c r="B2790" s="4" t="s">
        <v>9</v>
      </c>
      <c r="C2790" s="4"/>
      <c r="D2790" s="4"/>
      <c r="E2790" s="9">
        <v>46</v>
      </c>
      <c r="F2790" s="4" t="s">
        <v>14</v>
      </c>
      <c r="G2790" s="4"/>
      <c r="H2790" s="4"/>
      <c r="I2790" s="4" t="s">
        <v>14</v>
      </c>
      <c r="J2790" s="4"/>
      <c r="K2790" s="9" t="s">
        <v>2628</v>
      </c>
      <c r="L2790" s="10">
        <v>44148</v>
      </c>
      <c r="M2790" s="4"/>
      <c r="N2790" s="1">
        <v>1</v>
      </c>
      <c r="O2790" s="4"/>
    </row>
    <row r="2791" spans="1:15" ht="30" customHeight="1" thickBot="1" x14ac:dyDescent="0.35">
      <c r="A2791" s="8">
        <v>44149.882349537038</v>
      </c>
      <c r="B2791" s="4" t="s">
        <v>9</v>
      </c>
      <c r="C2791" s="4"/>
      <c r="D2791" s="4"/>
      <c r="E2791" s="9">
        <v>15</v>
      </c>
      <c r="F2791" s="4" t="s">
        <v>14</v>
      </c>
      <c r="G2791" s="4"/>
      <c r="H2791" s="4"/>
      <c r="I2791" s="4" t="s">
        <v>14</v>
      </c>
      <c r="J2791" s="4"/>
      <c r="K2791" s="9" t="s">
        <v>2629</v>
      </c>
      <c r="L2791" s="10">
        <v>44141</v>
      </c>
      <c r="M2791" s="4"/>
      <c r="N2791" s="1">
        <v>1</v>
      </c>
      <c r="O2791" s="4"/>
    </row>
    <row r="2792" spans="1:15" ht="30" customHeight="1" thickBot="1" x14ac:dyDescent="0.35">
      <c r="A2792" s="8">
        <v>44150.458009259259</v>
      </c>
      <c r="B2792" s="4" t="s">
        <v>9</v>
      </c>
      <c r="C2792" s="4"/>
      <c r="D2792" s="4"/>
      <c r="E2792" s="9">
        <v>201.25</v>
      </c>
      <c r="F2792" s="4" t="s">
        <v>14</v>
      </c>
      <c r="G2792" s="4"/>
      <c r="H2792" s="4"/>
      <c r="I2792" s="4" t="s">
        <v>14</v>
      </c>
      <c r="J2792" s="4"/>
      <c r="K2792" s="9" t="s">
        <v>2630</v>
      </c>
      <c r="L2792" s="10">
        <v>44149</v>
      </c>
      <c r="M2792" s="4"/>
      <c r="N2792" s="1">
        <v>1</v>
      </c>
      <c r="O2792" s="4"/>
    </row>
    <row r="2793" spans="1:15" ht="30" customHeight="1" thickBot="1" x14ac:dyDescent="0.35">
      <c r="A2793" s="8">
        <v>44150.458599537036</v>
      </c>
      <c r="B2793" s="4" t="s">
        <v>9</v>
      </c>
      <c r="C2793" s="4"/>
      <c r="D2793" s="4"/>
      <c r="E2793" s="9">
        <v>19.5</v>
      </c>
      <c r="F2793" s="4" t="s">
        <v>14</v>
      </c>
      <c r="G2793" s="4"/>
      <c r="H2793" s="4"/>
      <c r="I2793" s="4" t="s">
        <v>14</v>
      </c>
      <c r="J2793" s="4"/>
      <c r="K2793" s="9" t="s">
        <v>2631</v>
      </c>
      <c r="L2793" s="10">
        <v>44149</v>
      </c>
      <c r="M2793" s="4"/>
      <c r="N2793" s="1">
        <v>1</v>
      </c>
      <c r="O2793" s="4"/>
    </row>
    <row r="2794" spans="1:15" ht="30" customHeight="1" thickBot="1" x14ac:dyDescent="0.35">
      <c r="A2794" s="8">
        <v>44150.633009259262</v>
      </c>
      <c r="B2794" s="4" t="s">
        <v>9</v>
      </c>
      <c r="C2794" s="4"/>
      <c r="D2794" s="4"/>
      <c r="E2794" s="9">
        <v>14</v>
      </c>
      <c r="F2794" s="4" t="s">
        <v>20</v>
      </c>
      <c r="G2794" s="4"/>
      <c r="H2794" s="4" t="s">
        <v>45</v>
      </c>
      <c r="I2794" s="4"/>
      <c r="J2794" s="4"/>
      <c r="K2794" s="9" t="s">
        <v>2632</v>
      </c>
      <c r="L2794" s="10">
        <v>44150</v>
      </c>
      <c r="M2794" s="4"/>
      <c r="N2794" s="1">
        <v>1</v>
      </c>
      <c r="O2794" s="4"/>
    </row>
    <row r="2795" spans="1:15" ht="30" customHeight="1" thickBot="1" x14ac:dyDescent="0.35">
      <c r="A2795" s="8">
        <v>44150.633587962962</v>
      </c>
      <c r="B2795" s="4" t="s">
        <v>9</v>
      </c>
      <c r="C2795" s="4"/>
      <c r="D2795" s="4"/>
      <c r="E2795" s="9">
        <v>12</v>
      </c>
      <c r="F2795" s="4" t="s">
        <v>20</v>
      </c>
      <c r="G2795" s="4"/>
      <c r="H2795" s="4" t="s">
        <v>84</v>
      </c>
      <c r="I2795" s="4"/>
      <c r="J2795" s="4"/>
      <c r="K2795" s="9" t="s">
        <v>2633</v>
      </c>
      <c r="L2795" s="10">
        <v>44150</v>
      </c>
      <c r="M2795" s="4"/>
      <c r="N2795" s="1">
        <v>1</v>
      </c>
      <c r="O2795" s="4"/>
    </row>
    <row r="2796" spans="1:15" ht="30" customHeight="1" thickBot="1" x14ac:dyDescent="0.35">
      <c r="A2796" s="8">
        <v>44150.868252314816</v>
      </c>
      <c r="B2796" s="4" t="s">
        <v>9</v>
      </c>
      <c r="C2796" s="4"/>
      <c r="D2796" s="4"/>
      <c r="E2796" s="9">
        <v>20</v>
      </c>
      <c r="F2796" s="4" t="s">
        <v>20</v>
      </c>
      <c r="G2796" s="4"/>
      <c r="H2796" s="4" t="s">
        <v>22</v>
      </c>
      <c r="I2796" s="4"/>
      <c r="J2796" s="4"/>
      <c r="K2796" s="9" t="s">
        <v>2634</v>
      </c>
      <c r="L2796" s="10">
        <v>44150</v>
      </c>
      <c r="M2796" s="4"/>
      <c r="N2796" s="1">
        <v>1</v>
      </c>
      <c r="O2796" s="4"/>
    </row>
    <row r="2797" spans="1:15" ht="30" customHeight="1" thickBot="1" x14ac:dyDescent="0.35">
      <c r="A2797" s="8">
        <v>44150.869409722225</v>
      </c>
      <c r="B2797" s="4" t="s">
        <v>9</v>
      </c>
      <c r="C2797" s="4"/>
      <c r="D2797" s="4"/>
      <c r="E2797" s="9">
        <v>3.9</v>
      </c>
      <c r="F2797" s="4" t="s">
        <v>20</v>
      </c>
      <c r="G2797" s="4"/>
      <c r="H2797" s="4" t="s">
        <v>74</v>
      </c>
      <c r="I2797" s="4"/>
      <c r="J2797" s="4"/>
      <c r="K2797" s="9" t="s">
        <v>2635</v>
      </c>
      <c r="L2797" s="10">
        <v>44150</v>
      </c>
      <c r="M2797" s="4"/>
      <c r="N2797" s="1">
        <v>1</v>
      </c>
      <c r="O2797" s="4"/>
    </row>
    <row r="2798" spans="1:15" ht="30" customHeight="1" thickBot="1" x14ac:dyDescent="0.35">
      <c r="A2798" s="8">
        <v>44151.000092592592</v>
      </c>
      <c r="B2798" s="4" t="s">
        <v>9</v>
      </c>
      <c r="C2798" s="4"/>
      <c r="D2798" s="4"/>
      <c r="E2798" s="9">
        <v>39</v>
      </c>
      <c r="F2798" s="4" t="s">
        <v>20</v>
      </c>
      <c r="G2798" s="4"/>
      <c r="H2798" s="4" t="s">
        <v>30</v>
      </c>
      <c r="I2798" s="4"/>
      <c r="J2798" s="4"/>
      <c r="K2798" s="9" t="s">
        <v>2636</v>
      </c>
      <c r="L2798" s="10">
        <v>44150</v>
      </c>
      <c r="M2798" s="4"/>
      <c r="N2798" s="1">
        <v>1</v>
      </c>
      <c r="O2798" s="4"/>
    </row>
    <row r="2799" spans="1:15" ht="30" customHeight="1" thickBot="1" x14ac:dyDescent="0.35">
      <c r="A2799" s="8">
        <v>44151.000902777778</v>
      </c>
      <c r="B2799" s="4" t="s">
        <v>9</v>
      </c>
      <c r="C2799" s="4"/>
      <c r="D2799" s="4"/>
      <c r="E2799" s="9">
        <v>52</v>
      </c>
      <c r="F2799" s="4" t="s">
        <v>14</v>
      </c>
      <c r="G2799" s="4"/>
      <c r="H2799" s="4"/>
      <c r="I2799" s="4" t="s">
        <v>14</v>
      </c>
      <c r="J2799" s="4"/>
      <c r="K2799" s="9" t="s">
        <v>2637</v>
      </c>
      <c r="L2799" s="10">
        <v>44150</v>
      </c>
      <c r="M2799" s="4"/>
      <c r="N2799" s="1">
        <v>1</v>
      </c>
      <c r="O2799" s="4"/>
    </row>
    <row r="2800" spans="1:15" ht="30" customHeight="1" thickBot="1" x14ac:dyDescent="0.35">
      <c r="A2800" s="8">
        <v>44151.332592592589</v>
      </c>
      <c r="B2800" s="4" t="s">
        <v>9</v>
      </c>
      <c r="C2800" s="4"/>
      <c r="D2800" s="4"/>
      <c r="E2800" s="9">
        <v>20</v>
      </c>
      <c r="F2800" s="4" t="s">
        <v>20</v>
      </c>
      <c r="G2800" s="4"/>
      <c r="H2800" s="4" t="s">
        <v>74</v>
      </c>
      <c r="I2800" s="4"/>
      <c r="J2800" s="4"/>
      <c r="K2800" s="9" t="s">
        <v>2638</v>
      </c>
      <c r="L2800" s="10">
        <v>44150</v>
      </c>
      <c r="M2800" s="4"/>
      <c r="N2800" s="1">
        <v>1</v>
      </c>
      <c r="O2800" s="4"/>
    </row>
    <row r="2801" spans="1:15" ht="30" customHeight="1" thickBot="1" x14ac:dyDescent="0.35">
      <c r="A2801" s="8">
        <v>44151.333171296297</v>
      </c>
      <c r="B2801" s="4" t="s">
        <v>9</v>
      </c>
      <c r="C2801" s="4"/>
      <c r="D2801" s="4"/>
      <c r="E2801" s="9">
        <v>115</v>
      </c>
      <c r="F2801" s="4" t="s">
        <v>10</v>
      </c>
      <c r="G2801" s="4" t="s">
        <v>10</v>
      </c>
      <c r="H2801" s="4"/>
      <c r="I2801" s="4"/>
      <c r="J2801" s="4"/>
      <c r="K2801" s="9" t="s">
        <v>2639</v>
      </c>
      <c r="L2801" s="10">
        <v>44150</v>
      </c>
      <c r="M2801" s="4"/>
      <c r="N2801" s="1">
        <v>1</v>
      </c>
      <c r="O2801" s="4"/>
    </row>
    <row r="2802" spans="1:15" ht="30" customHeight="1" thickBot="1" x14ac:dyDescent="0.35">
      <c r="A2802" s="8">
        <v>44151.387245370373</v>
      </c>
      <c r="B2802" s="4" t="s">
        <v>9</v>
      </c>
      <c r="C2802" s="4"/>
      <c r="D2802" s="4"/>
      <c r="E2802" s="9">
        <v>50</v>
      </c>
      <c r="F2802" s="4" t="s">
        <v>14</v>
      </c>
      <c r="G2802" s="4"/>
      <c r="H2802" s="4"/>
      <c r="I2802" s="4" t="s">
        <v>14</v>
      </c>
      <c r="J2802" s="4"/>
      <c r="K2802" s="9" t="s">
        <v>2640</v>
      </c>
      <c r="L2802" s="10">
        <v>44150</v>
      </c>
      <c r="M2802" s="4"/>
      <c r="N2802" s="1">
        <v>1</v>
      </c>
      <c r="O2802" s="4"/>
    </row>
    <row r="2803" spans="1:15" ht="30" customHeight="1" thickBot="1" x14ac:dyDescent="0.35">
      <c r="A2803" s="8">
        <v>44151.390590277777</v>
      </c>
      <c r="B2803" s="4" t="s">
        <v>9</v>
      </c>
      <c r="C2803" s="4"/>
      <c r="D2803" s="4"/>
      <c r="E2803" s="9">
        <v>8</v>
      </c>
      <c r="F2803" s="4" t="s">
        <v>20</v>
      </c>
      <c r="G2803" s="4"/>
      <c r="H2803" s="4" t="s">
        <v>74</v>
      </c>
      <c r="I2803" s="4"/>
      <c r="J2803" s="4"/>
      <c r="K2803" s="9" t="s">
        <v>2641</v>
      </c>
      <c r="L2803" s="10">
        <v>44151</v>
      </c>
      <c r="M2803" s="4"/>
      <c r="N2803" s="1">
        <v>1</v>
      </c>
      <c r="O2803" s="4"/>
    </row>
    <row r="2804" spans="1:15" ht="30" customHeight="1" thickBot="1" x14ac:dyDescent="0.35">
      <c r="A2804" s="8">
        <v>44151.580104166664</v>
      </c>
      <c r="B2804" s="4" t="s">
        <v>9</v>
      </c>
      <c r="C2804" s="4"/>
      <c r="D2804" s="4"/>
      <c r="E2804" s="9">
        <v>7.5</v>
      </c>
      <c r="F2804" s="4" t="s">
        <v>10</v>
      </c>
      <c r="G2804" s="4" t="s">
        <v>10</v>
      </c>
      <c r="H2804" s="4"/>
      <c r="I2804" s="4"/>
      <c r="J2804" s="4"/>
      <c r="K2804" s="9" t="s">
        <v>2642</v>
      </c>
      <c r="L2804" s="10">
        <v>44151</v>
      </c>
      <c r="M2804" s="4"/>
      <c r="N2804" s="1">
        <v>1</v>
      </c>
      <c r="O2804" s="4"/>
    </row>
    <row r="2805" spans="1:15" ht="30" customHeight="1" thickBot="1" x14ac:dyDescent="0.35">
      <c r="A2805" s="8">
        <v>44151.857627314814</v>
      </c>
      <c r="B2805" s="4" t="s">
        <v>9</v>
      </c>
      <c r="C2805" s="4"/>
      <c r="D2805" s="4"/>
      <c r="E2805" s="9">
        <v>150</v>
      </c>
      <c r="F2805" s="4" t="s">
        <v>10</v>
      </c>
      <c r="G2805" s="4" t="s">
        <v>10</v>
      </c>
      <c r="H2805" s="4"/>
      <c r="I2805" s="4"/>
      <c r="J2805" s="4"/>
      <c r="K2805" s="12" t="s">
        <v>2643</v>
      </c>
      <c r="L2805" s="10">
        <v>44135</v>
      </c>
      <c r="M2805" s="4"/>
      <c r="N2805" s="1">
        <v>1</v>
      </c>
      <c r="O2805" s="4"/>
    </row>
    <row r="2806" spans="1:15" ht="30" customHeight="1" thickBot="1" x14ac:dyDescent="0.35">
      <c r="A2806" s="8">
        <v>44151.858217592591</v>
      </c>
      <c r="B2806" s="4" t="s">
        <v>9</v>
      </c>
      <c r="C2806" s="4"/>
      <c r="D2806" s="4"/>
      <c r="E2806" s="9">
        <v>500</v>
      </c>
      <c r="F2806" s="4" t="s">
        <v>10</v>
      </c>
      <c r="G2806" s="4" t="s">
        <v>24</v>
      </c>
      <c r="H2806" s="4"/>
      <c r="I2806" s="4"/>
      <c r="J2806" s="4"/>
      <c r="K2806" s="12" t="s">
        <v>2644</v>
      </c>
      <c r="L2806" s="10">
        <v>44137</v>
      </c>
      <c r="M2806" s="4"/>
      <c r="N2806" s="1">
        <v>1</v>
      </c>
      <c r="O2806" s="4"/>
    </row>
    <row r="2807" spans="1:15" ht="30" customHeight="1" thickBot="1" x14ac:dyDescent="0.35">
      <c r="A2807" s="8">
        <v>44151.85900462963</v>
      </c>
      <c r="B2807" s="4" t="s">
        <v>9</v>
      </c>
      <c r="C2807" s="4"/>
      <c r="D2807" s="4"/>
      <c r="E2807" s="11">
        <v>2500</v>
      </c>
      <c r="F2807" s="4" t="s">
        <v>10</v>
      </c>
      <c r="G2807" s="4" t="s">
        <v>10</v>
      </c>
      <c r="H2807" s="4"/>
      <c r="I2807" s="4"/>
      <c r="J2807" s="4"/>
      <c r="K2807" s="12" t="s">
        <v>2645</v>
      </c>
      <c r="L2807" s="10">
        <v>44137</v>
      </c>
      <c r="M2807" s="4"/>
      <c r="N2807" s="1">
        <v>1</v>
      </c>
      <c r="O2807" s="4"/>
    </row>
    <row r="2808" spans="1:15" ht="30" customHeight="1" thickBot="1" x14ac:dyDescent="0.35">
      <c r="A2808" s="8">
        <v>44151.860150462962</v>
      </c>
      <c r="B2808" s="4" t="s">
        <v>9</v>
      </c>
      <c r="C2808" s="4"/>
      <c r="D2808" s="4"/>
      <c r="E2808" s="9">
        <v>500</v>
      </c>
      <c r="F2808" s="4" t="s">
        <v>10</v>
      </c>
      <c r="G2808" s="4" t="s">
        <v>10</v>
      </c>
      <c r="H2808" s="4"/>
      <c r="I2808" s="4"/>
      <c r="J2808" s="4"/>
      <c r="K2808" s="12" t="s">
        <v>2646</v>
      </c>
      <c r="L2808" s="10">
        <v>44140</v>
      </c>
      <c r="M2808" s="4"/>
      <c r="N2808" s="1">
        <v>1</v>
      </c>
      <c r="O2808" s="4"/>
    </row>
    <row r="2809" spans="1:15" ht="30" customHeight="1" thickBot="1" x14ac:dyDescent="0.35">
      <c r="A2809" s="8">
        <v>44151.860590277778</v>
      </c>
      <c r="B2809" s="4" t="s">
        <v>9</v>
      </c>
      <c r="C2809" s="4"/>
      <c r="D2809" s="4"/>
      <c r="E2809" s="9">
        <v>1500</v>
      </c>
      <c r="F2809" s="4" t="s">
        <v>10</v>
      </c>
      <c r="G2809" s="4" t="s">
        <v>10</v>
      </c>
      <c r="H2809" s="4"/>
      <c r="I2809" s="4"/>
      <c r="J2809" s="4"/>
      <c r="K2809" s="12" t="s">
        <v>2647</v>
      </c>
      <c r="L2809" s="10">
        <v>44141</v>
      </c>
      <c r="M2809" s="4"/>
      <c r="N2809" s="1">
        <v>1</v>
      </c>
      <c r="O2809" s="4"/>
    </row>
    <row r="2810" spans="1:15" ht="30" customHeight="1" thickBot="1" x14ac:dyDescent="0.35">
      <c r="A2810" s="8">
        <v>44151.861041666663</v>
      </c>
      <c r="B2810" s="4" t="s">
        <v>9</v>
      </c>
      <c r="C2810" s="4"/>
      <c r="D2810" s="4"/>
      <c r="E2810" s="9">
        <v>1000</v>
      </c>
      <c r="F2810" s="4" t="s">
        <v>10</v>
      </c>
      <c r="G2810" s="4" t="s">
        <v>10</v>
      </c>
      <c r="H2810" s="4"/>
      <c r="I2810" s="4"/>
      <c r="J2810" s="4"/>
      <c r="K2810" s="12" t="s">
        <v>2648</v>
      </c>
      <c r="L2810" s="10">
        <v>44142</v>
      </c>
      <c r="M2810" s="4"/>
      <c r="N2810" s="1">
        <v>1</v>
      </c>
      <c r="O2810" s="4"/>
    </row>
    <row r="2811" spans="1:15" ht="30" customHeight="1" thickBot="1" x14ac:dyDescent="0.35">
      <c r="A2811" s="8">
        <v>44151.878368055557</v>
      </c>
      <c r="B2811" s="4" t="s">
        <v>9</v>
      </c>
      <c r="C2811" s="4"/>
      <c r="D2811" s="4"/>
      <c r="E2811" s="9">
        <v>100</v>
      </c>
      <c r="F2811" s="4" t="s">
        <v>10</v>
      </c>
      <c r="G2811" s="4" t="s">
        <v>24</v>
      </c>
      <c r="H2811" s="4"/>
      <c r="I2811" s="4"/>
      <c r="J2811" s="4"/>
      <c r="K2811" s="12" t="s">
        <v>2649</v>
      </c>
      <c r="L2811" s="10">
        <v>44145</v>
      </c>
      <c r="M2811" s="4"/>
      <c r="N2811" s="1">
        <v>1</v>
      </c>
      <c r="O2811" s="4"/>
    </row>
    <row r="2812" spans="1:15" ht="30" customHeight="1" thickBot="1" x14ac:dyDescent="0.35">
      <c r="A2812" s="8">
        <v>44151.879143518519</v>
      </c>
      <c r="B2812" s="4" t="s">
        <v>9</v>
      </c>
      <c r="C2812" s="4"/>
      <c r="D2812" s="4"/>
      <c r="E2812" s="9">
        <v>75</v>
      </c>
      <c r="F2812" s="4" t="s">
        <v>10</v>
      </c>
      <c r="G2812" s="4" t="s">
        <v>24</v>
      </c>
      <c r="H2812" s="4"/>
      <c r="I2812" s="4"/>
      <c r="J2812" s="4"/>
      <c r="K2812" s="12" t="s">
        <v>2650</v>
      </c>
      <c r="L2812" s="10">
        <v>44147</v>
      </c>
      <c r="M2812" s="4"/>
      <c r="N2812" s="1">
        <v>1</v>
      </c>
      <c r="O2812" s="4"/>
    </row>
    <row r="2813" spans="1:15" ht="30" customHeight="1" thickBot="1" x14ac:dyDescent="0.35">
      <c r="A2813" s="8">
        <v>44152.493055555555</v>
      </c>
      <c r="B2813" s="4" t="s">
        <v>9</v>
      </c>
      <c r="C2813" s="4"/>
      <c r="D2813" s="4"/>
      <c r="E2813" s="9">
        <v>400</v>
      </c>
      <c r="F2813" s="4" t="s">
        <v>14</v>
      </c>
      <c r="G2813" s="4"/>
      <c r="H2813" s="4"/>
      <c r="I2813" s="4" t="s">
        <v>14</v>
      </c>
      <c r="J2813" s="4"/>
      <c r="K2813" s="12" t="s">
        <v>2651</v>
      </c>
      <c r="L2813" s="10">
        <v>44151</v>
      </c>
      <c r="M2813" s="4"/>
      <c r="N2813" s="1">
        <v>1</v>
      </c>
      <c r="O2813" s="4"/>
    </row>
    <row r="2814" spans="1:15" ht="30" customHeight="1" thickBot="1" x14ac:dyDescent="0.35">
      <c r="A2814" s="8">
        <v>44152.495219907411</v>
      </c>
      <c r="B2814" s="4" t="s">
        <v>9</v>
      </c>
      <c r="C2814" s="4"/>
      <c r="D2814" s="4"/>
      <c r="E2814" s="9">
        <v>65.2</v>
      </c>
      <c r="F2814" s="4" t="s">
        <v>10</v>
      </c>
      <c r="G2814" s="4" t="s">
        <v>10</v>
      </c>
      <c r="H2814" s="4"/>
      <c r="I2814" s="4"/>
      <c r="J2814" s="4"/>
      <c r="K2814" s="9" t="s">
        <v>2652</v>
      </c>
      <c r="L2814" s="10">
        <v>44151</v>
      </c>
      <c r="M2814" s="4"/>
      <c r="N2814" s="1">
        <v>1</v>
      </c>
      <c r="O2814" s="4"/>
    </row>
    <row r="2815" spans="1:15" ht="30" customHeight="1" thickBot="1" x14ac:dyDescent="0.35">
      <c r="A2815" s="8">
        <v>44152.793333333335</v>
      </c>
      <c r="B2815" s="4" t="s">
        <v>9</v>
      </c>
      <c r="C2815" s="4"/>
      <c r="D2815" s="4"/>
      <c r="E2815" s="9">
        <v>28</v>
      </c>
      <c r="F2815" s="4" t="s">
        <v>20</v>
      </c>
      <c r="G2815" s="4"/>
      <c r="H2815" s="4" t="s">
        <v>45</v>
      </c>
      <c r="I2815" s="4"/>
      <c r="J2815" s="4"/>
      <c r="K2815" s="9" t="s">
        <v>2653</v>
      </c>
      <c r="L2815" s="10">
        <v>44151</v>
      </c>
      <c r="M2815" s="4"/>
      <c r="N2815" s="1">
        <v>1</v>
      </c>
      <c r="O2815" s="4"/>
    </row>
    <row r="2816" spans="1:15" ht="30" customHeight="1" thickBot="1" x14ac:dyDescent="0.35">
      <c r="A2816" s="8">
        <v>44152.793900462966</v>
      </c>
      <c r="B2816" s="4" t="s">
        <v>9</v>
      </c>
      <c r="C2816" s="4"/>
      <c r="D2816" s="4"/>
      <c r="E2816" s="9">
        <v>10</v>
      </c>
      <c r="F2816" s="4" t="s">
        <v>20</v>
      </c>
      <c r="G2816" s="4"/>
      <c r="H2816" s="4" t="s">
        <v>74</v>
      </c>
      <c r="I2816" s="4"/>
      <c r="J2816" s="4"/>
      <c r="K2816" s="9" t="s">
        <v>2654</v>
      </c>
      <c r="L2816" s="10">
        <v>44152</v>
      </c>
      <c r="M2816" s="4"/>
      <c r="N2816" s="1">
        <v>1</v>
      </c>
      <c r="O2816" s="4"/>
    </row>
    <row r="2817" spans="1:15" ht="30" customHeight="1" thickBot="1" x14ac:dyDescent="0.35">
      <c r="A2817" s="8">
        <v>44152.856562499997</v>
      </c>
      <c r="B2817" s="4" t="s">
        <v>9</v>
      </c>
      <c r="C2817" s="4"/>
      <c r="D2817" s="4"/>
      <c r="E2817" s="9">
        <v>20</v>
      </c>
      <c r="F2817" s="4" t="s">
        <v>20</v>
      </c>
      <c r="G2817" s="4"/>
      <c r="H2817" s="4" t="s">
        <v>22</v>
      </c>
      <c r="I2817" s="4"/>
      <c r="J2817" s="4"/>
      <c r="K2817" s="9" t="s">
        <v>2655</v>
      </c>
      <c r="L2817" s="10">
        <v>44152</v>
      </c>
      <c r="M2817" s="4"/>
      <c r="N2817" s="1">
        <v>1</v>
      </c>
      <c r="O2817" s="4"/>
    </row>
    <row r="2818" spans="1:15" ht="30" customHeight="1" thickBot="1" x14ac:dyDescent="0.35">
      <c r="A2818" s="8">
        <v>44152.857210648152</v>
      </c>
      <c r="B2818" s="4" t="s">
        <v>9</v>
      </c>
      <c r="C2818" s="4"/>
      <c r="D2818" s="4"/>
      <c r="E2818" s="9">
        <v>200</v>
      </c>
      <c r="F2818" s="4" t="s">
        <v>14</v>
      </c>
      <c r="G2818" s="4"/>
      <c r="H2818" s="4"/>
      <c r="I2818" s="4" t="s">
        <v>14</v>
      </c>
      <c r="J2818" s="4"/>
      <c r="K2818" s="9" t="s">
        <v>2656</v>
      </c>
      <c r="L2818" s="10">
        <v>44152</v>
      </c>
      <c r="M2818" s="4"/>
      <c r="N2818" s="1">
        <v>1</v>
      </c>
      <c r="O2818" s="4"/>
    </row>
    <row r="2819" spans="1:15" ht="30" customHeight="1" thickBot="1" x14ac:dyDescent="0.35">
      <c r="A2819" s="8">
        <v>44153.349953703706</v>
      </c>
      <c r="B2819" s="4" t="s">
        <v>9</v>
      </c>
      <c r="C2819" s="4"/>
      <c r="D2819" s="4"/>
      <c r="E2819" s="9">
        <v>23</v>
      </c>
      <c r="F2819" s="4" t="s">
        <v>10</v>
      </c>
      <c r="G2819" s="4" t="s">
        <v>10</v>
      </c>
      <c r="H2819" s="4"/>
      <c r="I2819" s="4"/>
      <c r="J2819" s="4"/>
      <c r="K2819" s="9" t="s">
        <v>2657</v>
      </c>
      <c r="L2819" s="10">
        <v>44152</v>
      </c>
      <c r="M2819" s="4"/>
      <c r="N2819" s="1">
        <v>1</v>
      </c>
      <c r="O2819" s="4"/>
    </row>
    <row r="2820" spans="1:15" ht="30" customHeight="1" thickBot="1" x14ac:dyDescent="0.35">
      <c r="A2820" s="8">
        <v>44155.365578703706</v>
      </c>
      <c r="B2820" s="4" t="s">
        <v>9</v>
      </c>
      <c r="C2820" s="4"/>
      <c r="D2820" s="4"/>
      <c r="E2820" s="9">
        <v>17</v>
      </c>
      <c r="F2820" s="4" t="s">
        <v>14</v>
      </c>
      <c r="G2820" s="4"/>
      <c r="H2820" s="4"/>
      <c r="I2820" s="4" t="s">
        <v>14</v>
      </c>
      <c r="J2820" s="4"/>
      <c r="K2820" s="9" t="s">
        <v>2658</v>
      </c>
      <c r="L2820" s="10">
        <v>44153</v>
      </c>
      <c r="M2820" s="4"/>
      <c r="N2820" s="1">
        <v>1</v>
      </c>
      <c r="O2820" s="4"/>
    </row>
    <row r="2821" spans="1:15" ht="30" customHeight="1" thickBot="1" x14ac:dyDescent="0.35">
      <c r="A2821" s="8">
        <v>44155.366238425922</v>
      </c>
      <c r="B2821" s="4" t="s">
        <v>9</v>
      </c>
      <c r="C2821" s="4"/>
      <c r="D2821" s="4"/>
      <c r="E2821" s="9">
        <v>10</v>
      </c>
      <c r="F2821" s="4" t="s">
        <v>14</v>
      </c>
      <c r="G2821" s="4"/>
      <c r="H2821" s="4"/>
      <c r="I2821" s="4" t="s">
        <v>14</v>
      </c>
      <c r="J2821" s="4"/>
      <c r="K2821" s="9" t="s">
        <v>2659</v>
      </c>
      <c r="L2821" s="10">
        <v>44153</v>
      </c>
      <c r="M2821" s="4"/>
      <c r="N2821" s="1">
        <v>1</v>
      </c>
      <c r="O2821" s="4"/>
    </row>
    <row r="2822" spans="1:15" ht="30" customHeight="1" thickBot="1" x14ac:dyDescent="0.35">
      <c r="A2822" s="8">
        <v>44155.410578703704</v>
      </c>
      <c r="B2822" s="4" t="s">
        <v>9</v>
      </c>
      <c r="C2822" s="4"/>
      <c r="D2822" s="4"/>
      <c r="E2822" s="9">
        <v>20</v>
      </c>
      <c r="F2822" s="4" t="s">
        <v>20</v>
      </c>
      <c r="G2822" s="4"/>
      <c r="H2822" s="4" t="s">
        <v>22</v>
      </c>
      <c r="I2822" s="4"/>
      <c r="J2822" s="4"/>
      <c r="K2822" s="9" t="s">
        <v>2660</v>
      </c>
      <c r="L2822" s="10">
        <v>44153</v>
      </c>
      <c r="M2822" s="4"/>
      <c r="N2822" s="1">
        <v>1</v>
      </c>
      <c r="O2822" s="4"/>
    </row>
    <row r="2823" spans="1:15" ht="30" customHeight="1" thickBot="1" x14ac:dyDescent="0.35">
      <c r="A2823" s="8">
        <v>44155.411122685182</v>
      </c>
      <c r="B2823" s="4" t="s">
        <v>9</v>
      </c>
      <c r="C2823" s="4"/>
      <c r="D2823" s="4"/>
      <c r="E2823" s="9">
        <v>133</v>
      </c>
      <c r="F2823" s="4" t="s">
        <v>14</v>
      </c>
      <c r="G2823" s="4"/>
      <c r="H2823" s="4"/>
      <c r="I2823" s="4" t="s">
        <v>14</v>
      </c>
      <c r="J2823" s="4"/>
      <c r="K2823" s="9" t="s">
        <v>2661</v>
      </c>
      <c r="L2823" s="10">
        <v>44153</v>
      </c>
      <c r="M2823" s="4"/>
      <c r="N2823" s="1">
        <v>1</v>
      </c>
      <c r="O2823" s="4"/>
    </row>
    <row r="2824" spans="1:15" ht="30" customHeight="1" thickBot="1" x14ac:dyDescent="0.35">
      <c r="A2824" s="8">
        <v>44155.45511574074</v>
      </c>
      <c r="B2824" s="4" t="s">
        <v>9</v>
      </c>
      <c r="C2824" s="4"/>
      <c r="D2824" s="4"/>
      <c r="E2824" s="9">
        <v>18</v>
      </c>
      <c r="F2824" s="4" t="s">
        <v>20</v>
      </c>
      <c r="G2824" s="4"/>
      <c r="H2824" s="4" t="s">
        <v>74</v>
      </c>
      <c r="I2824" s="4"/>
      <c r="J2824" s="4"/>
      <c r="K2824" s="9" t="s">
        <v>2662</v>
      </c>
      <c r="L2824" s="10">
        <v>44154</v>
      </c>
      <c r="M2824" s="4"/>
      <c r="N2824" s="1">
        <v>1</v>
      </c>
      <c r="O2824" s="4"/>
    </row>
    <row r="2825" spans="1:15" ht="30" customHeight="1" thickBot="1" x14ac:dyDescent="0.35">
      <c r="A2825" s="8">
        <v>44155.455706018518</v>
      </c>
      <c r="B2825" s="4" t="s">
        <v>9</v>
      </c>
      <c r="C2825" s="4"/>
      <c r="D2825" s="4"/>
      <c r="E2825" s="9">
        <v>100</v>
      </c>
      <c r="F2825" s="4" t="s">
        <v>10</v>
      </c>
      <c r="G2825" s="4" t="s">
        <v>24</v>
      </c>
      <c r="H2825" s="4"/>
      <c r="I2825" s="4"/>
      <c r="J2825" s="4"/>
      <c r="K2825" s="9" t="s">
        <v>2663</v>
      </c>
      <c r="L2825" s="10">
        <v>44154</v>
      </c>
      <c r="M2825" s="4"/>
      <c r="N2825" s="1">
        <v>1</v>
      </c>
      <c r="O2825" s="4"/>
    </row>
    <row r="2826" spans="1:15" ht="30" customHeight="1" thickBot="1" x14ac:dyDescent="0.35">
      <c r="A2826" s="8">
        <v>44155.552488425928</v>
      </c>
      <c r="B2826" s="4" t="s">
        <v>9</v>
      </c>
      <c r="C2826" s="4"/>
      <c r="D2826" s="4"/>
      <c r="E2826" s="9">
        <v>100</v>
      </c>
      <c r="F2826" s="4" t="s">
        <v>14</v>
      </c>
      <c r="G2826" s="4"/>
      <c r="H2826" s="4"/>
      <c r="I2826" s="4" t="s">
        <v>14</v>
      </c>
      <c r="J2826" s="4"/>
      <c r="K2826" s="9" t="s">
        <v>2664</v>
      </c>
      <c r="L2826" s="10">
        <v>44154</v>
      </c>
      <c r="M2826" s="4"/>
      <c r="N2826" s="1">
        <v>1</v>
      </c>
      <c r="O2826" s="4"/>
    </row>
    <row r="2827" spans="1:15" ht="30" customHeight="1" thickBot="1" x14ac:dyDescent="0.35">
      <c r="A2827" s="8">
        <v>44155.553206018521</v>
      </c>
      <c r="B2827" s="4" t="s">
        <v>9</v>
      </c>
      <c r="C2827" s="4"/>
      <c r="D2827" s="4"/>
      <c r="E2827" s="9">
        <v>100</v>
      </c>
      <c r="F2827" s="4" t="s">
        <v>14</v>
      </c>
      <c r="G2827" s="4"/>
      <c r="H2827" s="4"/>
      <c r="I2827" s="4" t="s">
        <v>14</v>
      </c>
      <c r="J2827" s="4"/>
      <c r="K2827" s="9" t="s">
        <v>2665</v>
      </c>
      <c r="L2827" s="10">
        <v>44154</v>
      </c>
      <c r="M2827" s="4"/>
      <c r="N2827" s="1">
        <v>1</v>
      </c>
      <c r="O2827" s="4"/>
    </row>
    <row r="2828" spans="1:15" ht="30" customHeight="1" thickBot="1" x14ac:dyDescent="0.35">
      <c r="A2828" s="8">
        <v>44155.66070601852</v>
      </c>
      <c r="B2828" s="4" t="s">
        <v>9</v>
      </c>
      <c r="C2828" s="4"/>
      <c r="D2828" s="4"/>
      <c r="E2828" s="9">
        <v>9.4</v>
      </c>
      <c r="F2828" s="4" t="s">
        <v>20</v>
      </c>
      <c r="G2828" s="4"/>
      <c r="H2828" s="4" t="s">
        <v>74</v>
      </c>
      <c r="I2828" s="4"/>
      <c r="J2828" s="4"/>
      <c r="K2828" s="9" t="s">
        <v>2666</v>
      </c>
      <c r="L2828" s="10">
        <v>44153</v>
      </c>
      <c r="M2828" s="4"/>
      <c r="N2828" s="1">
        <v>1</v>
      </c>
      <c r="O2828" s="4"/>
    </row>
    <row r="2829" spans="1:15" ht="30" customHeight="1" thickBot="1" x14ac:dyDescent="0.35">
      <c r="A2829" s="8">
        <v>44155.689270833333</v>
      </c>
      <c r="B2829" s="4" t="s">
        <v>9</v>
      </c>
      <c r="C2829" s="4"/>
      <c r="D2829" s="4"/>
      <c r="E2829" s="9">
        <v>100</v>
      </c>
      <c r="F2829" s="4" t="s">
        <v>14</v>
      </c>
      <c r="G2829" s="4"/>
      <c r="H2829" s="4"/>
      <c r="I2829" s="4" t="s">
        <v>14</v>
      </c>
      <c r="J2829" s="4"/>
      <c r="K2829" s="12" t="s">
        <v>2667</v>
      </c>
      <c r="L2829" s="10">
        <v>44149</v>
      </c>
      <c r="M2829" s="4"/>
      <c r="N2829" s="1">
        <v>1</v>
      </c>
      <c r="O2829" s="4"/>
    </row>
    <row r="2830" spans="1:15" ht="30" customHeight="1" thickBot="1" x14ac:dyDescent="0.35">
      <c r="A2830" s="8">
        <v>44155.690046296295</v>
      </c>
      <c r="B2830" s="4" t="s">
        <v>9</v>
      </c>
      <c r="C2830" s="4"/>
      <c r="D2830" s="4"/>
      <c r="E2830" s="9">
        <v>50</v>
      </c>
      <c r="F2830" s="4" t="s">
        <v>10</v>
      </c>
      <c r="G2830" s="4" t="s">
        <v>24</v>
      </c>
      <c r="H2830" s="4"/>
      <c r="I2830" s="4"/>
      <c r="J2830" s="4"/>
      <c r="K2830" s="12" t="s">
        <v>2668</v>
      </c>
      <c r="L2830" s="10">
        <v>44151</v>
      </c>
      <c r="M2830" s="4"/>
      <c r="N2830" s="1">
        <v>1</v>
      </c>
      <c r="O2830" s="4"/>
    </row>
    <row r="2831" spans="1:15" ht="30" customHeight="1" thickBot="1" x14ac:dyDescent="0.35">
      <c r="A2831" s="8">
        <v>44155.690972222219</v>
      </c>
      <c r="B2831" s="4" t="s">
        <v>9</v>
      </c>
      <c r="C2831" s="4"/>
      <c r="D2831" s="4"/>
      <c r="E2831" s="9">
        <v>90</v>
      </c>
      <c r="F2831" s="4" t="s">
        <v>14</v>
      </c>
      <c r="G2831" s="4"/>
      <c r="H2831" s="4"/>
      <c r="I2831" s="4" t="s">
        <v>14</v>
      </c>
      <c r="J2831" s="4"/>
      <c r="K2831" s="12" t="s">
        <v>2669</v>
      </c>
      <c r="L2831" s="10">
        <v>44152</v>
      </c>
      <c r="M2831" s="4"/>
      <c r="N2831" s="1">
        <v>1</v>
      </c>
      <c r="O2831" s="4"/>
    </row>
    <row r="2832" spans="1:15" ht="30" customHeight="1" thickBot="1" x14ac:dyDescent="0.35">
      <c r="A2832" s="8">
        <v>44156.909548611111</v>
      </c>
      <c r="B2832" s="4" t="s">
        <v>9</v>
      </c>
      <c r="C2832" s="4"/>
      <c r="D2832" s="4"/>
      <c r="E2832" s="9">
        <v>150</v>
      </c>
      <c r="F2832" s="4" t="s">
        <v>14</v>
      </c>
      <c r="G2832" s="4"/>
      <c r="H2832" s="4"/>
      <c r="I2832" s="4" t="s">
        <v>14</v>
      </c>
      <c r="J2832" s="4"/>
      <c r="K2832" s="9" t="s">
        <v>2670</v>
      </c>
      <c r="L2832" s="10">
        <v>44155</v>
      </c>
      <c r="M2832" s="4"/>
      <c r="N2832" s="1">
        <v>1</v>
      </c>
      <c r="O2832" s="4"/>
    </row>
    <row r="2833" spans="1:15" ht="30" customHeight="1" thickBot="1" x14ac:dyDescent="0.35">
      <c r="A2833" s="8">
        <v>44156.910381944443</v>
      </c>
      <c r="B2833" s="4" t="s">
        <v>9</v>
      </c>
      <c r="C2833" s="4"/>
      <c r="D2833" s="4"/>
      <c r="E2833" s="9">
        <v>115</v>
      </c>
      <c r="F2833" s="4" t="s">
        <v>14</v>
      </c>
      <c r="G2833" s="4"/>
      <c r="H2833" s="4"/>
      <c r="I2833" s="4" t="s">
        <v>14</v>
      </c>
      <c r="J2833" s="4"/>
      <c r="K2833" s="9" t="s">
        <v>2671</v>
      </c>
      <c r="L2833" s="10">
        <v>44155</v>
      </c>
      <c r="M2833" s="4"/>
      <c r="N2833" s="1">
        <v>1</v>
      </c>
      <c r="O2833" s="4"/>
    </row>
    <row r="2834" spans="1:15" ht="30" customHeight="1" thickBot="1" x14ac:dyDescent="0.35">
      <c r="A2834" s="8">
        <v>44157.530347222222</v>
      </c>
      <c r="B2834" s="4" t="s">
        <v>9</v>
      </c>
      <c r="C2834" s="4"/>
      <c r="D2834" s="4"/>
      <c r="E2834" s="9">
        <v>91</v>
      </c>
      <c r="F2834" s="4" t="s">
        <v>10</v>
      </c>
      <c r="G2834" s="4" t="s">
        <v>10</v>
      </c>
      <c r="H2834" s="4"/>
      <c r="I2834" s="4"/>
      <c r="J2834" s="4"/>
      <c r="K2834" s="9" t="s">
        <v>2672</v>
      </c>
      <c r="L2834" s="10">
        <v>44156</v>
      </c>
      <c r="M2834" s="4"/>
      <c r="N2834" s="1">
        <v>1</v>
      </c>
      <c r="O2834" s="4"/>
    </row>
    <row r="2835" spans="1:15" ht="30" customHeight="1" thickBot="1" x14ac:dyDescent="0.35">
      <c r="A2835" s="8">
        <v>44157.530925925923</v>
      </c>
      <c r="B2835" s="4" t="s">
        <v>9</v>
      </c>
      <c r="C2835" s="4"/>
      <c r="D2835" s="4"/>
      <c r="E2835" s="9">
        <v>23</v>
      </c>
      <c r="F2835" s="4" t="s">
        <v>20</v>
      </c>
      <c r="G2835" s="4"/>
      <c r="H2835" s="4" t="s">
        <v>45</v>
      </c>
      <c r="I2835" s="4"/>
      <c r="J2835" s="4"/>
      <c r="K2835" s="9" t="s">
        <v>2673</v>
      </c>
      <c r="L2835" s="10">
        <v>44157</v>
      </c>
      <c r="M2835" s="4"/>
      <c r="N2835" s="1">
        <v>1</v>
      </c>
      <c r="O2835" s="4"/>
    </row>
    <row r="2836" spans="1:15" ht="30" customHeight="1" thickBot="1" x14ac:dyDescent="0.35">
      <c r="A2836" s="8">
        <v>44157.57849537037</v>
      </c>
      <c r="B2836" s="4" t="s">
        <v>9</v>
      </c>
      <c r="C2836" s="4"/>
      <c r="D2836" s="4"/>
      <c r="E2836" s="9">
        <v>48</v>
      </c>
      <c r="F2836" s="4" t="s">
        <v>10</v>
      </c>
      <c r="G2836" s="4" t="s">
        <v>10</v>
      </c>
      <c r="H2836" s="4"/>
      <c r="I2836" s="4"/>
      <c r="J2836" s="4"/>
      <c r="K2836" s="12" t="s">
        <v>2674</v>
      </c>
      <c r="L2836" s="10">
        <v>44153</v>
      </c>
      <c r="M2836" s="4"/>
      <c r="N2836" s="1">
        <v>1</v>
      </c>
      <c r="O2836" s="4"/>
    </row>
    <row r="2837" spans="1:15" ht="30" customHeight="1" thickBot="1" x14ac:dyDescent="0.35">
      <c r="A2837" s="8">
        <v>44157.579039351855</v>
      </c>
      <c r="B2837" s="4" t="s">
        <v>9</v>
      </c>
      <c r="C2837" s="4"/>
      <c r="D2837" s="4"/>
      <c r="E2837" s="9">
        <v>250</v>
      </c>
      <c r="F2837" s="4" t="s">
        <v>10</v>
      </c>
      <c r="G2837" s="4" t="s">
        <v>10</v>
      </c>
      <c r="H2837" s="4"/>
      <c r="I2837" s="4"/>
      <c r="J2837" s="4"/>
      <c r="K2837" s="12" t="s">
        <v>2675</v>
      </c>
      <c r="L2837" s="10">
        <v>44154</v>
      </c>
      <c r="M2837" s="4"/>
      <c r="N2837" s="1">
        <v>1</v>
      </c>
      <c r="O2837" s="4"/>
    </row>
    <row r="2838" spans="1:15" ht="30" customHeight="1" thickBot="1" x14ac:dyDescent="0.35">
      <c r="A2838" s="8">
        <v>44157.665486111109</v>
      </c>
      <c r="B2838" s="4" t="s">
        <v>9</v>
      </c>
      <c r="C2838" s="4"/>
      <c r="D2838" s="4"/>
      <c r="E2838" s="9">
        <v>7</v>
      </c>
      <c r="F2838" s="4" t="s">
        <v>20</v>
      </c>
      <c r="G2838" s="4"/>
      <c r="H2838" s="4" t="s">
        <v>45</v>
      </c>
      <c r="I2838" s="4"/>
      <c r="J2838" s="4"/>
      <c r="K2838" s="9" t="s">
        <v>2676</v>
      </c>
      <c r="L2838" s="10">
        <v>44157</v>
      </c>
      <c r="M2838" s="4"/>
      <c r="N2838" s="1">
        <v>1</v>
      </c>
      <c r="O2838" s="4"/>
    </row>
    <row r="2839" spans="1:15" ht="30" customHeight="1" thickBot="1" x14ac:dyDescent="0.35">
      <c r="A2839" s="8">
        <v>44157.666307870371</v>
      </c>
      <c r="B2839" s="4" t="s">
        <v>9</v>
      </c>
      <c r="C2839" s="4"/>
      <c r="D2839" s="4"/>
      <c r="E2839" s="9">
        <v>22.3</v>
      </c>
      <c r="F2839" s="4" t="s">
        <v>10</v>
      </c>
      <c r="G2839" s="4" t="s">
        <v>10</v>
      </c>
      <c r="H2839" s="4"/>
      <c r="I2839" s="4"/>
      <c r="J2839" s="4"/>
      <c r="K2839" s="9" t="s">
        <v>2677</v>
      </c>
      <c r="L2839" s="10">
        <v>44157</v>
      </c>
      <c r="M2839" s="4"/>
      <c r="N2839" s="1">
        <v>1</v>
      </c>
      <c r="O2839" s="4"/>
    </row>
    <row r="2840" spans="1:15" ht="30" customHeight="1" thickBot="1" x14ac:dyDescent="0.35">
      <c r="A2840" s="8">
        <v>44157.66747685185</v>
      </c>
      <c r="B2840" s="4" t="s">
        <v>9</v>
      </c>
      <c r="C2840" s="4"/>
      <c r="D2840" s="4"/>
      <c r="E2840" s="9">
        <v>17.25</v>
      </c>
      <c r="F2840" s="4" t="s">
        <v>20</v>
      </c>
      <c r="G2840" s="4"/>
      <c r="H2840" s="4" t="s">
        <v>110</v>
      </c>
      <c r="I2840" s="4"/>
      <c r="J2840" s="4"/>
      <c r="K2840" s="9" t="s">
        <v>2678</v>
      </c>
      <c r="L2840" s="10">
        <v>44157</v>
      </c>
      <c r="M2840" s="4"/>
      <c r="N2840" s="1">
        <v>1</v>
      </c>
      <c r="O2840" s="4"/>
    </row>
    <row r="2841" spans="1:15" ht="30" customHeight="1" thickBot="1" x14ac:dyDescent="0.35">
      <c r="A2841" s="8">
        <v>44157.668425925927</v>
      </c>
      <c r="B2841" s="4" t="s">
        <v>9</v>
      </c>
      <c r="C2841" s="4"/>
      <c r="D2841" s="4"/>
      <c r="E2841" s="9">
        <v>34.5</v>
      </c>
      <c r="F2841" s="4" t="s">
        <v>60</v>
      </c>
      <c r="G2841" s="4"/>
      <c r="H2841" s="4"/>
      <c r="I2841" s="4"/>
      <c r="J2841" s="4"/>
      <c r="K2841" s="9" t="s">
        <v>2679</v>
      </c>
      <c r="L2841" s="10">
        <v>44157</v>
      </c>
      <c r="M2841" s="4"/>
      <c r="N2841" s="1">
        <v>1</v>
      </c>
      <c r="O2841" s="4"/>
    </row>
    <row r="2842" spans="1:15" ht="30" customHeight="1" thickBot="1" x14ac:dyDescent="0.35">
      <c r="A2842" s="8">
        <v>44157.700300925928</v>
      </c>
      <c r="B2842" s="4" t="s">
        <v>9</v>
      </c>
      <c r="C2842" s="4"/>
      <c r="D2842" s="4"/>
      <c r="E2842" s="9">
        <v>57.5</v>
      </c>
      <c r="F2842" s="4" t="s">
        <v>60</v>
      </c>
      <c r="G2842" s="4"/>
      <c r="H2842" s="4"/>
      <c r="I2842" s="4"/>
      <c r="J2842" s="4"/>
      <c r="K2842" s="9" t="s">
        <v>2680</v>
      </c>
      <c r="L2842" s="10">
        <v>44157</v>
      </c>
      <c r="M2842" s="4"/>
      <c r="N2842" s="1">
        <v>1</v>
      </c>
      <c r="O2842" s="4"/>
    </row>
    <row r="2843" spans="1:15" ht="30" customHeight="1" thickBot="1" x14ac:dyDescent="0.35">
      <c r="A2843" s="8">
        <v>44157.700810185182</v>
      </c>
      <c r="B2843" s="4" t="s">
        <v>9</v>
      </c>
      <c r="C2843" s="4"/>
      <c r="D2843" s="4"/>
      <c r="E2843" s="9">
        <v>23</v>
      </c>
      <c r="F2843" s="4" t="s">
        <v>60</v>
      </c>
      <c r="G2843" s="4"/>
      <c r="H2843" s="4"/>
      <c r="I2843" s="4"/>
      <c r="J2843" s="4"/>
      <c r="K2843" s="9" t="s">
        <v>2681</v>
      </c>
      <c r="L2843" s="10">
        <v>44157</v>
      </c>
      <c r="M2843" s="4"/>
      <c r="N2843" s="1">
        <v>1</v>
      </c>
      <c r="O2843" s="4"/>
    </row>
    <row r="2844" spans="1:15" ht="30" customHeight="1" thickBot="1" x14ac:dyDescent="0.35">
      <c r="A2844" s="8">
        <v>44158.680196759262</v>
      </c>
      <c r="B2844" s="4" t="s">
        <v>9</v>
      </c>
      <c r="C2844" s="4"/>
      <c r="D2844" s="4"/>
      <c r="E2844" s="9">
        <v>151.99</v>
      </c>
      <c r="F2844" s="4" t="s">
        <v>10</v>
      </c>
      <c r="G2844" s="4" t="s">
        <v>10</v>
      </c>
      <c r="H2844" s="4"/>
      <c r="I2844" s="4"/>
      <c r="J2844" s="4"/>
      <c r="K2844" s="9" t="s">
        <v>2682</v>
      </c>
      <c r="L2844" s="10">
        <v>44157</v>
      </c>
      <c r="M2844" s="4"/>
      <c r="N2844" s="1">
        <v>1</v>
      </c>
      <c r="O2844" s="4"/>
    </row>
    <row r="2845" spans="1:15" ht="30" customHeight="1" thickBot="1" x14ac:dyDescent="0.35">
      <c r="A2845" s="8">
        <v>44158.68105324074</v>
      </c>
      <c r="B2845" s="4" t="s">
        <v>9</v>
      </c>
      <c r="C2845" s="4"/>
      <c r="D2845" s="4"/>
      <c r="E2845" s="9">
        <v>39</v>
      </c>
      <c r="F2845" s="4" t="s">
        <v>14</v>
      </c>
      <c r="G2845" s="4"/>
      <c r="H2845" s="4"/>
      <c r="I2845" s="4" t="s">
        <v>254</v>
      </c>
      <c r="J2845" s="4"/>
      <c r="K2845" s="9" t="s">
        <v>2683</v>
      </c>
      <c r="L2845" s="10">
        <v>44157</v>
      </c>
      <c r="M2845" s="4"/>
      <c r="N2845" s="1">
        <v>1</v>
      </c>
      <c r="O2845" s="4"/>
    </row>
    <row r="2846" spans="1:15" ht="30" customHeight="1" thickBot="1" x14ac:dyDescent="0.35">
      <c r="A2846" s="8">
        <v>44158.916006944448</v>
      </c>
      <c r="B2846" s="4" t="s">
        <v>9</v>
      </c>
      <c r="C2846" s="4"/>
      <c r="D2846" s="4"/>
      <c r="E2846" s="9">
        <v>30</v>
      </c>
      <c r="F2846" s="4" t="s">
        <v>14</v>
      </c>
      <c r="G2846" s="4"/>
      <c r="H2846" s="4"/>
      <c r="I2846" s="4" t="s">
        <v>14</v>
      </c>
      <c r="J2846" s="4"/>
      <c r="K2846" s="9" t="s">
        <v>2684</v>
      </c>
      <c r="L2846" s="10">
        <v>44157</v>
      </c>
      <c r="M2846" s="4"/>
      <c r="N2846" s="1">
        <v>1</v>
      </c>
      <c r="O2846" s="4"/>
    </row>
    <row r="2847" spans="1:15" ht="30" customHeight="1" thickBot="1" x14ac:dyDescent="0.35">
      <c r="A2847" s="8">
        <v>44158.916817129626</v>
      </c>
      <c r="B2847" s="4" t="s">
        <v>9</v>
      </c>
      <c r="C2847" s="4"/>
      <c r="D2847" s="4"/>
      <c r="E2847" s="9">
        <v>40</v>
      </c>
      <c r="F2847" s="4" t="s">
        <v>14</v>
      </c>
      <c r="G2847" s="4"/>
      <c r="H2847" s="4"/>
      <c r="I2847" s="4" t="s">
        <v>14</v>
      </c>
      <c r="J2847" s="4"/>
      <c r="K2847" s="9" t="s">
        <v>2685</v>
      </c>
      <c r="L2847" s="10">
        <v>44157</v>
      </c>
      <c r="M2847" s="4"/>
      <c r="N2847" s="1">
        <v>1</v>
      </c>
      <c r="O2847" s="4"/>
    </row>
    <row r="2848" spans="1:15" ht="30" customHeight="1" thickBot="1" x14ac:dyDescent="0.35">
      <c r="A2848" s="8">
        <v>44158.958622685182</v>
      </c>
      <c r="B2848" s="4" t="s">
        <v>9</v>
      </c>
      <c r="C2848" s="4"/>
      <c r="D2848" s="4"/>
      <c r="E2848" s="9">
        <v>12</v>
      </c>
      <c r="F2848" s="4" t="s">
        <v>20</v>
      </c>
      <c r="G2848" s="4"/>
      <c r="H2848" s="4" t="s">
        <v>74</v>
      </c>
      <c r="I2848" s="4"/>
      <c r="J2848" s="4"/>
      <c r="K2848" s="9" t="s">
        <v>2686</v>
      </c>
      <c r="L2848" s="10">
        <v>44158</v>
      </c>
      <c r="M2848" s="4"/>
      <c r="N2848" s="1">
        <v>1</v>
      </c>
      <c r="O2848" s="4"/>
    </row>
    <row r="2849" spans="1:15" ht="30" customHeight="1" thickBot="1" x14ac:dyDescent="0.35">
      <c r="A2849" s="8">
        <v>44158.959108796298</v>
      </c>
      <c r="B2849" s="4" t="s">
        <v>9</v>
      </c>
      <c r="C2849" s="4"/>
      <c r="D2849" s="4"/>
      <c r="E2849" s="9">
        <v>8.52</v>
      </c>
      <c r="F2849" s="4" t="s">
        <v>14</v>
      </c>
      <c r="G2849" s="4"/>
      <c r="H2849" s="4"/>
      <c r="I2849" s="4" t="s">
        <v>14</v>
      </c>
      <c r="J2849" s="4"/>
      <c r="K2849" s="9" t="s">
        <v>2687</v>
      </c>
      <c r="L2849" s="10">
        <v>44158</v>
      </c>
      <c r="M2849" s="4"/>
      <c r="N2849" s="1">
        <v>1</v>
      </c>
      <c r="O2849" s="4"/>
    </row>
    <row r="2850" spans="1:15" ht="30" customHeight="1" thickBot="1" x14ac:dyDescent="0.35">
      <c r="A2850" s="8">
        <v>44158.959699074076</v>
      </c>
      <c r="B2850" s="4" t="s">
        <v>9</v>
      </c>
      <c r="C2850" s="4"/>
      <c r="D2850" s="4"/>
      <c r="E2850" s="9">
        <v>54</v>
      </c>
      <c r="F2850" s="4" t="s">
        <v>14</v>
      </c>
      <c r="G2850" s="4"/>
      <c r="H2850" s="4"/>
      <c r="I2850" s="4" t="s">
        <v>254</v>
      </c>
      <c r="J2850" s="4"/>
      <c r="K2850" s="9" t="s">
        <v>2688</v>
      </c>
      <c r="L2850" s="10">
        <v>44158</v>
      </c>
      <c r="M2850" s="4"/>
      <c r="N2850" s="1">
        <v>1</v>
      </c>
      <c r="O2850" s="4"/>
    </row>
    <row r="2851" spans="1:15" ht="30" customHeight="1" thickBot="1" x14ac:dyDescent="0.35">
      <c r="A2851" s="8">
        <v>44158.960231481484</v>
      </c>
      <c r="B2851" s="4" t="s">
        <v>9</v>
      </c>
      <c r="C2851" s="4"/>
      <c r="D2851" s="4"/>
      <c r="E2851" s="9">
        <v>30</v>
      </c>
      <c r="F2851" s="4" t="s">
        <v>14</v>
      </c>
      <c r="G2851" s="4"/>
      <c r="H2851" s="4"/>
      <c r="I2851" s="4" t="s">
        <v>14</v>
      </c>
      <c r="J2851" s="4"/>
      <c r="K2851" s="9" t="s">
        <v>2689</v>
      </c>
      <c r="L2851" s="10">
        <v>44158</v>
      </c>
      <c r="M2851" s="4"/>
      <c r="N2851" s="1">
        <v>1</v>
      </c>
      <c r="O2851" s="4"/>
    </row>
    <row r="2852" spans="1:15" ht="30" customHeight="1" thickBot="1" x14ac:dyDescent="0.35">
      <c r="A2852" s="8">
        <v>44159.395358796297</v>
      </c>
      <c r="B2852" s="4" t="s">
        <v>9</v>
      </c>
      <c r="C2852" s="4"/>
      <c r="D2852" s="4"/>
      <c r="E2852" s="9">
        <v>50</v>
      </c>
      <c r="F2852" s="4" t="s">
        <v>14</v>
      </c>
      <c r="G2852" s="4"/>
      <c r="H2852" s="4"/>
      <c r="I2852" s="4" t="s">
        <v>14</v>
      </c>
      <c r="J2852" s="4"/>
      <c r="K2852" s="9" t="s">
        <v>2690</v>
      </c>
      <c r="L2852" s="10">
        <v>44158</v>
      </c>
      <c r="M2852" s="4"/>
      <c r="N2852" s="1">
        <v>1</v>
      </c>
      <c r="O2852" s="4"/>
    </row>
    <row r="2853" spans="1:15" ht="30" customHeight="1" thickBot="1" x14ac:dyDescent="0.35">
      <c r="A2853" s="8">
        <v>44159.395821759259</v>
      </c>
      <c r="B2853" s="4" t="s">
        <v>9</v>
      </c>
      <c r="C2853" s="4"/>
      <c r="D2853" s="4"/>
      <c r="E2853" s="9">
        <v>16.54</v>
      </c>
      <c r="F2853" s="4" t="s">
        <v>14</v>
      </c>
      <c r="G2853" s="4"/>
      <c r="H2853" s="4"/>
      <c r="I2853" s="4" t="s">
        <v>14</v>
      </c>
      <c r="J2853" s="4"/>
      <c r="K2853" s="9" t="s">
        <v>2691</v>
      </c>
      <c r="L2853" s="10">
        <v>44158</v>
      </c>
      <c r="M2853" s="4"/>
      <c r="N2853" s="1">
        <v>1</v>
      </c>
      <c r="O2853" s="4"/>
    </row>
    <row r="2854" spans="1:15" ht="30" customHeight="1" thickBot="1" x14ac:dyDescent="0.35">
      <c r="A2854" s="8">
        <v>44159.875347222223</v>
      </c>
      <c r="B2854" s="4" t="s">
        <v>9</v>
      </c>
      <c r="C2854" s="4"/>
      <c r="D2854" s="4"/>
      <c r="E2854" s="9">
        <v>62</v>
      </c>
      <c r="F2854" s="4" t="s">
        <v>20</v>
      </c>
      <c r="G2854" s="4"/>
      <c r="H2854" s="4" t="s">
        <v>45</v>
      </c>
      <c r="I2854" s="4"/>
      <c r="J2854" s="4"/>
      <c r="K2854" s="9" t="s">
        <v>2692</v>
      </c>
      <c r="L2854" s="10">
        <v>44159</v>
      </c>
      <c r="M2854" s="4"/>
      <c r="N2854" s="1">
        <v>1</v>
      </c>
      <c r="O2854" s="4"/>
    </row>
    <row r="2855" spans="1:15" ht="30" customHeight="1" thickBot="1" x14ac:dyDescent="0.35">
      <c r="A2855" s="8">
        <v>44159.876087962963</v>
      </c>
      <c r="B2855" s="4" t="s">
        <v>9</v>
      </c>
      <c r="C2855" s="4"/>
      <c r="D2855" s="4"/>
      <c r="E2855" s="9">
        <v>115</v>
      </c>
      <c r="F2855" s="4" t="s">
        <v>10</v>
      </c>
      <c r="G2855" s="4" t="s">
        <v>10</v>
      </c>
      <c r="H2855" s="4"/>
      <c r="I2855" s="4"/>
      <c r="J2855" s="4"/>
      <c r="K2855" s="9" t="s">
        <v>2693</v>
      </c>
      <c r="L2855" s="10">
        <v>44159</v>
      </c>
      <c r="M2855" s="4"/>
      <c r="N2855" s="1">
        <v>1</v>
      </c>
      <c r="O2855" s="4"/>
    </row>
    <row r="2856" spans="1:15" ht="30" customHeight="1" thickBot="1" x14ac:dyDescent="0.35">
      <c r="A2856" s="8">
        <v>44160.814432870371</v>
      </c>
      <c r="B2856" s="4" t="s">
        <v>9</v>
      </c>
      <c r="C2856" s="4"/>
      <c r="D2856" s="4"/>
      <c r="E2856" s="9">
        <v>103.5</v>
      </c>
      <c r="F2856" s="4" t="s">
        <v>14</v>
      </c>
      <c r="G2856" s="4"/>
      <c r="H2856" s="4"/>
      <c r="I2856" s="4" t="s">
        <v>14</v>
      </c>
      <c r="J2856" s="4"/>
      <c r="K2856" s="9" t="s">
        <v>2694</v>
      </c>
      <c r="L2856" s="10">
        <v>44159</v>
      </c>
      <c r="M2856" s="4"/>
      <c r="N2856" s="1">
        <v>1</v>
      </c>
      <c r="O2856" s="4"/>
    </row>
    <row r="2857" spans="1:15" ht="30" customHeight="1" thickBot="1" x14ac:dyDescent="0.35">
      <c r="A2857" s="8">
        <v>44160.815092592595</v>
      </c>
      <c r="B2857" s="4" t="s">
        <v>9</v>
      </c>
      <c r="C2857" s="4"/>
      <c r="D2857" s="4"/>
      <c r="E2857" s="9">
        <v>1415</v>
      </c>
      <c r="F2857" s="4" t="s">
        <v>10</v>
      </c>
      <c r="G2857" s="4" t="s">
        <v>10</v>
      </c>
      <c r="H2857" s="4"/>
      <c r="I2857" s="4"/>
      <c r="J2857" s="4"/>
      <c r="K2857" s="9" t="s">
        <v>2695</v>
      </c>
      <c r="L2857" s="10">
        <v>44159</v>
      </c>
      <c r="M2857" s="4"/>
      <c r="N2857" s="1">
        <v>1</v>
      </c>
      <c r="O2857" s="4"/>
    </row>
    <row r="2858" spans="1:15" ht="30" customHeight="1" thickBot="1" x14ac:dyDescent="0.35">
      <c r="A2858" s="8">
        <v>44160.921458333331</v>
      </c>
      <c r="B2858" s="4" t="s">
        <v>9</v>
      </c>
      <c r="C2858" s="4"/>
      <c r="D2858" s="4"/>
      <c r="E2858" s="9">
        <v>42</v>
      </c>
      <c r="F2858" s="4" t="s">
        <v>14</v>
      </c>
      <c r="G2858" s="4"/>
      <c r="H2858" s="4"/>
      <c r="I2858" s="4" t="s">
        <v>14</v>
      </c>
      <c r="J2858" s="4"/>
      <c r="K2858" s="9" t="s">
        <v>2696</v>
      </c>
      <c r="L2858" s="10">
        <v>44159</v>
      </c>
      <c r="M2858" s="4"/>
      <c r="N2858" s="1">
        <v>1</v>
      </c>
      <c r="O2858" s="4"/>
    </row>
    <row r="2859" spans="1:15" ht="30" customHeight="1" thickBot="1" x14ac:dyDescent="0.35">
      <c r="A2859" s="8">
        <v>44160.921990740739</v>
      </c>
      <c r="B2859" s="4" t="s">
        <v>9</v>
      </c>
      <c r="C2859" s="4"/>
      <c r="D2859" s="4"/>
      <c r="E2859" s="9">
        <v>34</v>
      </c>
      <c r="F2859" s="4" t="s">
        <v>14</v>
      </c>
      <c r="G2859" s="4"/>
      <c r="H2859" s="4"/>
      <c r="I2859" s="4" t="s">
        <v>14</v>
      </c>
      <c r="J2859" s="4"/>
      <c r="K2859" s="9" t="s">
        <v>2697</v>
      </c>
      <c r="L2859" s="10">
        <v>44159</v>
      </c>
      <c r="M2859" s="4"/>
      <c r="N2859" s="1">
        <v>1</v>
      </c>
      <c r="O2859" s="4"/>
    </row>
    <row r="2860" spans="1:15" ht="30" customHeight="1" thickBot="1" x14ac:dyDescent="0.35">
      <c r="A2860" s="8">
        <v>44160.958657407406</v>
      </c>
      <c r="B2860" s="4" t="s">
        <v>9</v>
      </c>
      <c r="C2860" s="4"/>
      <c r="D2860" s="4"/>
      <c r="E2860" s="9">
        <v>9</v>
      </c>
      <c r="F2860" s="4" t="s">
        <v>20</v>
      </c>
      <c r="G2860" s="4"/>
      <c r="H2860" s="4" t="s">
        <v>74</v>
      </c>
      <c r="I2860" s="4"/>
      <c r="J2860" s="4"/>
      <c r="K2860" s="9" t="s">
        <v>2698</v>
      </c>
      <c r="L2860" s="10">
        <v>44160</v>
      </c>
      <c r="M2860" s="4"/>
      <c r="N2860" s="1">
        <v>1</v>
      </c>
      <c r="O2860" s="4"/>
    </row>
    <row r="2861" spans="1:15" ht="30" customHeight="1" thickBot="1" x14ac:dyDescent="0.35">
      <c r="A2861" s="8">
        <v>44160.959236111114</v>
      </c>
      <c r="B2861" s="4" t="s">
        <v>9</v>
      </c>
      <c r="C2861" s="4"/>
      <c r="D2861" s="4"/>
      <c r="E2861" s="9">
        <v>12</v>
      </c>
      <c r="F2861" s="4" t="s">
        <v>20</v>
      </c>
      <c r="G2861" s="4"/>
      <c r="H2861" s="4" t="s">
        <v>84</v>
      </c>
      <c r="I2861" s="4"/>
      <c r="J2861" s="4"/>
      <c r="K2861" s="9" t="s">
        <v>2699</v>
      </c>
      <c r="L2861" s="10">
        <v>44160</v>
      </c>
      <c r="M2861" s="4"/>
      <c r="N2861" s="1">
        <v>1</v>
      </c>
      <c r="O2861" s="4"/>
    </row>
    <row r="2862" spans="1:15" ht="30" customHeight="1" thickBot="1" x14ac:dyDescent="0.35">
      <c r="A2862" s="8">
        <v>44161.49145833333</v>
      </c>
      <c r="B2862" s="4" t="s">
        <v>9</v>
      </c>
      <c r="C2862" s="4"/>
      <c r="D2862" s="4"/>
      <c r="E2862" s="9">
        <v>50</v>
      </c>
      <c r="F2862" s="4" t="s">
        <v>14</v>
      </c>
      <c r="G2862" s="4"/>
      <c r="H2862" s="4"/>
      <c r="I2862" s="4" t="s">
        <v>14</v>
      </c>
      <c r="J2862" s="4"/>
      <c r="K2862" s="9" t="s">
        <v>2700</v>
      </c>
      <c r="L2862" s="10">
        <v>44160</v>
      </c>
      <c r="M2862" s="4"/>
      <c r="N2862" s="1">
        <v>1</v>
      </c>
      <c r="O2862" s="4"/>
    </row>
    <row r="2863" spans="1:15" ht="30" customHeight="1" thickBot="1" x14ac:dyDescent="0.35">
      <c r="A2863" s="8">
        <v>44161.492222222223</v>
      </c>
      <c r="B2863" s="4" t="s">
        <v>9</v>
      </c>
      <c r="C2863" s="4"/>
      <c r="D2863" s="4"/>
      <c r="E2863" s="9">
        <v>3.45</v>
      </c>
      <c r="F2863" s="4" t="s">
        <v>14</v>
      </c>
      <c r="G2863" s="4"/>
      <c r="H2863" s="4"/>
      <c r="I2863" s="4" t="s">
        <v>14</v>
      </c>
      <c r="J2863" s="4"/>
      <c r="K2863" s="9" t="s">
        <v>2701</v>
      </c>
      <c r="L2863" s="10">
        <v>44160</v>
      </c>
      <c r="M2863" s="4"/>
      <c r="N2863" s="1">
        <v>1</v>
      </c>
      <c r="O2863" s="4"/>
    </row>
    <row r="2864" spans="1:15" ht="30" customHeight="1" thickBot="1" x14ac:dyDescent="0.35">
      <c r="A2864" s="8">
        <v>44161.60900462963</v>
      </c>
      <c r="B2864" s="4" t="s">
        <v>17</v>
      </c>
      <c r="C2864" s="9">
        <v>848</v>
      </c>
      <c r="D2864" s="4" t="s">
        <v>268</v>
      </c>
      <c r="E2864" s="4"/>
      <c r="F2864" s="4"/>
      <c r="G2864" s="4"/>
      <c r="H2864" s="4"/>
      <c r="I2864" s="4"/>
      <c r="J2864" s="4"/>
      <c r="K2864" s="9" t="s">
        <v>2702</v>
      </c>
      <c r="L2864" s="10">
        <v>44161</v>
      </c>
      <c r="M2864" s="4"/>
      <c r="N2864" s="1">
        <v>1</v>
      </c>
      <c r="O2864" s="4"/>
    </row>
    <row r="2865" spans="1:15" ht="30" customHeight="1" thickBot="1" x14ac:dyDescent="0.35">
      <c r="A2865" s="8">
        <v>44161.609375</v>
      </c>
      <c r="B2865" s="4" t="s">
        <v>9</v>
      </c>
      <c r="C2865" s="4"/>
      <c r="D2865" s="4"/>
      <c r="E2865" s="9">
        <v>848</v>
      </c>
      <c r="F2865" s="4" t="s">
        <v>20</v>
      </c>
      <c r="G2865" s="4"/>
      <c r="H2865" s="4" t="s">
        <v>110</v>
      </c>
      <c r="I2865" s="4"/>
      <c r="J2865" s="4"/>
      <c r="K2865" s="9" t="s">
        <v>2703</v>
      </c>
      <c r="L2865" s="10">
        <v>44161</v>
      </c>
      <c r="M2865" s="4"/>
      <c r="N2865" s="1">
        <v>1</v>
      </c>
      <c r="O2865" s="4"/>
    </row>
    <row r="2866" spans="1:15" ht="30" customHeight="1" thickBot="1" x14ac:dyDescent="0.35">
      <c r="A2866" s="8">
        <v>44161.704710648148</v>
      </c>
      <c r="B2866" s="4" t="s">
        <v>9</v>
      </c>
      <c r="C2866" s="4"/>
      <c r="D2866" s="4"/>
      <c r="E2866" s="9">
        <v>26</v>
      </c>
      <c r="F2866" s="4" t="s">
        <v>10</v>
      </c>
      <c r="G2866" s="4" t="s">
        <v>10</v>
      </c>
      <c r="H2866" s="4"/>
      <c r="I2866" s="4"/>
      <c r="J2866" s="4"/>
      <c r="K2866" s="9" t="s">
        <v>2704</v>
      </c>
      <c r="L2866" s="10">
        <v>44160</v>
      </c>
      <c r="M2866" s="4"/>
      <c r="N2866" s="1">
        <v>1</v>
      </c>
      <c r="O2866" s="4"/>
    </row>
    <row r="2867" spans="1:15" ht="30" customHeight="1" thickBot="1" x14ac:dyDescent="0.35">
      <c r="A2867" s="8">
        <v>44161.705312500002</v>
      </c>
      <c r="B2867" s="4" t="s">
        <v>9</v>
      </c>
      <c r="C2867" s="4"/>
      <c r="D2867" s="4"/>
      <c r="E2867" s="9">
        <v>100</v>
      </c>
      <c r="F2867" s="4" t="s">
        <v>14</v>
      </c>
      <c r="G2867" s="4"/>
      <c r="H2867" s="4"/>
      <c r="I2867" s="4" t="s">
        <v>14</v>
      </c>
      <c r="J2867" s="4"/>
      <c r="K2867" s="9" t="s">
        <v>2705</v>
      </c>
      <c r="L2867" s="10">
        <v>44160</v>
      </c>
      <c r="M2867" s="4"/>
      <c r="N2867" s="1">
        <v>1</v>
      </c>
      <c r="O2867" s="4"/>
    </row>
    <row r="2868" spans="1:15" ht="30" customHeight="1" thickBot="1" x14ac:dyDescent="0.35">
      <c r="A2868" s="8">
        <v>44161.706018518518</v>
      </c>
      <c r="B2868" s="4" t="s">
        <v>9</v>
      </c>
      <c r="C2868" s="4"/>
      <c r="D2868" s="4"/>
      <c r="E2868" s="9">
        <v>161</v>
      </c>
      <c r="F2868" s="4" t="s">
        <v>60</v>
      </c>
      <c r="G2868" s="4"/>
      <c r="H2868" s="4"/>
      <c r="I2868" s="4"/>
      <c r="J2868" s="4"/>
      <c r="K2868" s="9" t="s">
        <v>2706</v>
      </c>
      <c r="L2868" s="10">
        <v>44161</v>
      </c>
      <c r="M2868" s="4"/>
      <c r="N2868" s="1">
        <v>1</v>
      </c>
      <c r="O2868" s="4"/>
    </row>
    <row r="2869" spans="1:15" ht="30" customHeight="1" thickBot="1" x14ac:dyDescent="0.35">
      <c r="A2869" s="8">
        <v>44162.755590277775</v>
      </c>
      <c r="B2869" s="4" t="s">
        <v>9</v>
      </c>
      <c r="C2869" s="4"/>
      <c r="D2869" s="4"/>
      <c r="E2869" s="9">
        <v>115</v>
      </c>
      <c r="F2869" s="4" t="s">
        <v>20</v>
      </c>
      <c r="G2869" s="4"/>
      <c r="H2869" s="4" t="s">
        <v>30</v>
      </c>
      <c r="I2869" s="4"/>
      <c r="J2869" s="4"/>
      <c r="K2869" s="9" t="s">
        <v>2707</v>
      </c>
      <c r="L2869" s="10">
        <v>44161</v>
      </c>
      <c r="M2869" s="4"/>
      <c r="N2869" s="1">
        <v>1</v>
      </c>
      <c r="O2869" s="4"/>
    </row>
    <row r="2870" spans="1:15" ht="30" customHeight="1" thickBot="1" x14ac:dyDescent="0.35">
      <c r="A2870" s="8">
        <v>44162.756319444445</v>
      </c>
      <c r="B2870" s="4" t="s">
        <v>9</v>
      </c>
      <c r="C2870" s="4"/>
      <c r="D2870" s="4"/>
      <c r="E2870" s="9">
        <v>115</v>
      </c>
      <c r="F2870" s="4" t="s">
        <v>14</v>
      </c>
      <c r="G2870" s="4"/>
      <c r="H2870" s="4"/>
      <c r="I2870" s="4" t="s">
        <v>14</v>
      </c>
      <c r="J2870" s="4"/>
      <c r="K2870" s="9" t="s">
        <v>2708</v>
      </c>
      <c r="L2870" s="10">
        <v>44161</v>
      </c>
      <c r="M2870" s="4"/>
      <c r="N2870" s="1">
        <v>1</v>
      </c>
      <c r="O2870" s="4"/>
    </row>
    <row r="2871" spans="1:15" ht="30" customHeight="1" thickBot="1" x14ac:dyDescent="0.35">
      <c r="A2871" s="8">
        <v>44163.725312499999</v>
      </c>
      <c r="B2871" s="4" t="s">
        <v>9</v>
      </c>
      <c r="C2871" s="4"/>
      <c r="D2871" s="4"/>
      <c r="E2871" s="9">
        <v>50</v>
      </c>
      <c r="F2871" s="4" t="s">
        <v>14</v>
      </c>
      <c r="G2871" s="4"/>
      <c r="H2871" s="4"/>
      <c r="I2871" s="4" t="s">
        <v>14</v>
      </c>
      <c r="J2871" s="4"/>
      <c r="K2871" s="9" t="s">
        <v>2709</v>
      </c>
      <c r="L2871" s="10">
        <v>44161</v>
      </c>
      <c r="M2871" s="4"/>
      <c r="N2871" s="1">
        <v>1</v>
      </c>
      <c r="O2871" s="4"/>
    </row>
    <row r="2872" spans="1:15" ht="30" customHeight="1" thickBot="1" x14ac:dyDescent="0.35">
      <c r="A2872" s="8">
        <v>44163.72583333333</v>
      </c>
      <c r="B2872" s="4" t="s">
        <v>9</v>
      </c>
      <c r="C2872" s="4"/>
      <c r="D2872" s="4"/>
      <c r="E2872" s="9">
        <v>33.65</v>
      </c>
      <c r="F2872" s="4" t="s">
        <v>14</v>
      </c>
      <c r="G2872" s="4"/>
      <c r="H2872" s="4"/>
      <c r="I2872" s="4" t="s">
        <v>14</v>
      </c>
      <c r="J2872" s="4"/>
      <c r="K2872" s="9" t="s">
        <v>2710</v>
      </c>
      <c r="L2872" s="10">
        <v>44161</v>
      </c>
      <c r="M2872" s="4"/>
      <c r="N2872" s="1">
        <v>1</v>
      </c>
      <c r="O2872" s="4"/>
    </row>
    <row r="2873" spans="1:15" ht="30" customHeight="1" thickBot="1" x14ac:dyDescent="0.35">
      <c r="A2873" s="8">
        <v>44163.788263888891</v>
      </c>
      <c r="B2873" s="4" t="s">
        <v>9</v>
      </c>
      <c r="C2873" s="4"/>
      <c r="D2873" s="4"/>
      <c r="E2873" s="9">
        <v>296</v>
      </c>
      <c r="F2873" s="4" t="s">
        <v>14</v>
      </c>
      <c r="G2873" s="4"/>
      <c r="H2873" s="4"/>
      <c r="I2873" s="4" t="s">
        <v>14</v>
      </c>
      <c r="J2873" s="4"/>
      <c r="K2873" s="9" t="s">
        <v>2711</v>
      </c>
      <c r="L2873" s="10">
        <v>44162</v>
      </c>
      <c r="M2873" s="4"/>
      <c r="N2873" s="1">
        <v>1</v>
      </c>
      <c r="O2873" s="4"/>
    </row>
    <row r="2874" spans="1:15" ht="30" customHeight="1" thickBot="1" x14ac:dyDescent="0.35">
      <c r="A2874" s="8">
        <v>44163.788784722223</v>
      </c>
      <c r="B2874" s="4" t="s">
        <v>9</v>
      </c>
      <c r="C2874" s="4"/>
      <c r="D2874" s="4"/>
      <c r="E2874" s="9">
        <v>34.5</v>
      </c>
      <c r="F2874" s="4" t="s">
        <v>14</v>
      </c>
      <c r="G2874" s="4"/>
      <c r="H2874" s="4"/>
      <c r="I2874" s="4" t="s">
        <v>14</v>
      </c>
      <c r="J2874" s="4"/>
      <c r="K2874" s="9" t="s">
        <v>2712</v>
      </c>
      <c r="L2874" s="10">
        <v>44162</v>
      </c>
      <c r="M2874" s="4"/>
      <c r="N2874" s="1">
        <v>1</v>
      </c>
      <c r="O2874" s="4"/>
    </row>
    <row r="2875" spans="1:15" ht="30" customHeight="1" thickBot="1" x14ac:dyDescent="0.35">
      <c r="A2875" s="8">
        <v>44164.407118055555</v>
      </c>
      <c r="B2875" s="4" t="s">
        <v>9</v>
      </c>
      <c r="C2875" s="4"/>
      <c r="D2875" s="4"/>
      <c r="E2875" s="9">
        <v>5</v>
      </c>
      <c r="F2875" s="4" t="s">
        <v>14</v>
      </c>
      <c r="G2875" s="4"/>
      <c r="H2875" s="4"/>
      <c r="I2875" s="4" t="s">
        <v>14</v>
      </c>
      <c r="J2875" s="4"/>
      <c r="K2875" s="9" t="s">
        <v>2713</v>
      </c>
      <c r="L2875" s="10">
        <v>44162</v>
      </c>
      <c r="M2875" s="4"/>
      <c r="N2875" s="1">
        <v>1</v>
      </c>
      <c r="O2875" s="4"/>
    </row>
    <row r="2876" spans="1:15" ht="30" customHeight="1" thickBot="1" x14ac:dyDescent="0.35">
      <c r="A2876" s="8">
        <v>44164.40761574074</v>
      </c>
      <c r="B2876" s="4" t="s">
        <v>9</v>
      </c>
      <c r="C2876" s="4"/>
      <c r="D2876" s="4"/>
      <c r="E2876" s="9">
        <v>13.9</v>
      </c>
      <c r="F2876" s="4" t="s">
        <v>14</v>
      </c>
      <c r="G2876" s="4"/>
      <c r="H2876" s="4"/>
      <c r="I2876" s="4" t="s">
        <v>14</v>
      </c>
      <c r="J2876" s="4"/>
      <c r="K2876" s="9" t="s">
        <v>2714</v>
      </c>
      <c r="L2876" s="10">
        <v>44162</v>
      </c>
      <c r="M2876" s="4"/>
      <c r="N2876" s="1">
        <v>1</v>
      </c>
      <c r="O2876" s="4"/>
    </row>
    <row r="2877" spans="1:15" ht="30" customHeight="1" thickBot="1" x14ac:dyDescent="0.35">
      <c r="A2877" s="8">
        <v>44164.453912037039</v>
      </c>
      <c r="B2877" s="4" t="s">
        <v>9</v>
      </c>
      <c r="C2877" s="4"/>
      <c r="D2877" s="4"/>
      <c r="E2877" s="9">
        <v>23</v>
      </c>
      <c r="F2877" s="4" t="s">
        <v>10</v>
      </c>
      <c r="G2877" s="4" t="s">
        <v>10</v>
      </c>
      <c r="H2877" s="4"/>
      <c r="I2877" s="4"/>
      <c r="J2877" s="4"/>
      <c r="K2877" s="12" t="s">
        <v>2715</v>
      </c>
      <c r="L2877" s="10">
        <v>44162</v>
      </c>
      <c r="M2877" s="4"/>
      <c r="N2877" s="1">
        <v>1</v>
      </c>
      <c r="O2877" s="4"/>
    </row>
    <row r="2878" spans="1:15" ht="30" customHeight="1" thickBot="1" x14ac:dyDescent="0.35">
      <c r="A2878" s="8">
        <v>44164.463090277779</v>
      </c>
      <c r="B2878" s="4" t="s">
        <v>9</v>
      </c>
      <c r="C2878" s="4"/>
      <c r="D2878" s="4"/>
      <c r="E2878" s="9">
        <v>150</v>
      </c>
      <c r="F2878" s="4" t="s">
        <v>14</v>
      </c>
      <c r="G2878" s="4"/>
      <c r="H2878" s="4"/>
      <c r="I2878" s="4" t="s">
        <v>14</v>
      </c>
      <c r="J2878" s="4"/>
      <c r="K2878" s="9" t="s">
        <v>2716</v>
      </c>
      <c r="L2878" s="10">
        <v>44163</v>
      </c>
      <c r="M2878" s="4"/>
      <c r="N2878" s="1">
        <v>1</v>
      </c>
      <c r="O2878" s="4"/>
    </row>
    <row r="2879" spans="1:15" ht="30" customHeight="1" thickBot="1" x14ac:dyDescent="0.35">
      <c r="A2879" s="8">
        <v>44164.463784722226</v>
      </c>
      <c r="B2879" s="4" t="s">
        <v>9</v>
      </c>
      <c r="C2879" s="4"/>
      <c r="D2879" s="4"/>
      <c r="E2879" s="9">
        <v>15</v>
      </c>
      <c r="F2879" s="4" t="s">
        <v>10</v>
      </c>
      <c r="G2879" s="4" t="s">
        <v>10</v>
      </c>
      <c r="H2879" s="4"/>
      <c r="I2879" s="4"/>
      <c r="J2879" s="4"/>
      <c r="K2879" s="9" t="s">
        <v>2717</v>
      </c>
      <c r="L2879" s="10">
        <v>44163</v>
      </c>
      <c r="M2879" s="4"/>
      <c r="N2879" s="1">
        <v>1</v>
      </c>
      <c r="O2879" s="4"/>
    </row>
    <row r="2880" spans="1:15" ht="30" customHeight="1" thickBot="1" x14ac:dyDescent="0.35">
      <c r="A2880" s="8">
        <v>44164.506307870368</v>
      </c>
      <c r="B2880" s="4" t="s">
        <v>9</v>
      </c>
      <c r="C2880" s="4"/>
      <c r="D2880" s="4"/>
      <c r="E2880" s="9">
        <v>50</v>
      </c>
      <c r="F2880" s="4" t="s">
        <v>14</v>
      </c>
      <c r="G2880" s="4"/>
      <c r="H2880" s="4"/>
      <c r="I2880" s="4" t="s">
        <v>14</v>
      </c>
      <c r="J2880" s="4"/>
      <c r="K2880" s="9" t="s">
        <v>2718</v>
      </c>
      <c r="L2880" s="10">
        <v>44163</v>
      </c>
      <c r="M2880" s="4"/>
      <c r="N2880" s="1">
        <v>1</v>
      </c>
      <c r="O2880" s="4"/>
    </row>
    <row r="2881" spans="1:15" ht="30" customHeight="1" thickBot="1" x14ac:dyDescent="0.35">
      <c r="A2881" s="8">
        <v>44164.506747685184</v>
      </c>
      <c r="B2881" s="4" t="s">
        <v>9</v>
      </c>
      <c r="C2881" s="4"/>
      <c r="D2881" s="4"/>
      <c r="E2881" s="9">
        <v>12</v>
      </c>
      <c r="F2881" s="4" t="s">
        <v>20</v>
      </c>
      <c r="G2881" s="4"/>
      <c r="H2881" s="4" t="s">
        <v>74</v>
      </c>
      <c r="I2881" s="4"/>
      <c r="J2881" s="4"/>
      <c r="K2881" s="9" t="s">
        <v>2719</v>
      </c>
      <c r="L2881" s="10">
        <v>44164</v>
      </c>
      <c r="M2881" s="4"/>
      <c r="N2881" s="1">
        <v>1</v>
      </c>
      <c r="O2881" s="4"/>
    </row>
    <row r="2882" spans="1:15" ht="30" customHeight="1" thickBot="1" x14ac:dyDescent="0.35">
      <c r="A2882" s="8">
        <v>44164.684479166666</v>
      </c>
      <c r="B2882" s="4" t="s">
        <v>9</v>
      </c>
      <c r="C2882" s="4"/>
      <c r="D2882" s="4"/>
      <c r="E2882" s="9">
        <v>12</v>
      </c>
      <c r="F2882" s="4" t="s">
        <v>20</v>
      </c>
      <c r="G2882" s="4"/>
      <c r="H2882" s="4" t="s">
        <v>84</v>
      </c>
      <c r="I2882" s="4"/>
      <c r="J2882" s="4"/>
      <c r="K2882" s="9" t="s">
        <v>2720</v>
      </c>
      <c r="L2882" s="10">
        <v>44164</v>
      </c>
      <c r="M2882" s="4"/>
      <c r="N2882" s="1">
        <v>1</v>
      </c>
      <c r="O2882" s="4"/>
    </row>
    <row r="2883" spans="1:15" ht="30" customHeight="1" thickBot="1" x14ac:dyDescent="0.35">
      <c r="A2883" s="8">
        <v>44164.685208333336</v>
      </c>
      <c r="B2883" s="4" t="s">
        <v>9</v>
      </c>
      <c r="C2883" s="4"/>
      <c r="D2883" s="4"/>
      <c r="E2883" s="9">
        <v>9</v>
      </c>
      <c r="F2883" s="4" t="s">
        <v>20</v>
      </c>
      <c r="G2883" s="4"/>
      <c r="H2883" s="4" t="s">
        <v>84</v>
      </c>
      <c r="I2883" s="4"/>
      <c r="J2883" s="4"/>
      <c r="K2883" s="9" t="s">
        <v>2721</v>
      </c>
      <c r="L2883" s="10">
        <v>44164</v>
      </c>
      <c r="M2883" s="4"/>
      <c r="N2883" s="1">
        <v>1</v>
      </c>
      <c r="O2883" s="4"/>
    </row>
    <row r="2884" spans="1:15" ht="30" customHeight="1" thickBot="1" x14ac:dyDescent="0.35">
      <c r="A2884" s="8">
        <v>44164.917569444442</v>
      </c>
      <c r="B2884" s="4" t="s">
        <v>9</v>
      </c>
      <c r="C2884" s="4"/>
      <c r="D2884" s="4"/>
      <c r="E2884" s="9">
        <v>139</v>
      </c>
      <c r="F2884" s="4" t="s">
        <v>14</v>
      </c>
      <c r="G2884" s="4"/>
      <c r="H2884" s="4"/>
      <c r="I2884" s="4" t="s">
        <v>14</v>
      </c>
      <c r="J2884" s="4"/>
      <c r="K2884" s="9" t="s">
        <v>2722</v>
      </c>
      <c r="L2884" s="10">
        <v>44164</v>
      </c>
      <c r="M2884" s="4"/>
      <c r="N2884" s="1">
        <v>1</v>
      </c>
      <c r="O2884" s="4"/>
    </row>
    <row r="2885" spans="1:15" ht="30" customHeight="1" thickBot="1" x14ac:dyDescent="0.35">
      <c r="A2885" s="8">
        <v>44164.918368055558</v>
      </c>
      <c r="B2885" s="4" t="s">
        <v>9</v>
      </c>
      <c r="C2885" s="4"/>
      <c r="D2885" s="4"/>
      <c r="E2885" s="9">
        <v>34</v>
      </c>
      <c r="F2885" s="4" t="s">
        <v>10</v>
      </c>
      <c r="G2885" s="4" t="s">
        <v>10</v>
      </c>
      <c r="H2885" s="4"/>
      <c r="I2885" s="4"/>
      <c r="J2885" s="4"/>
      <c r="K2885" s="9" t="s">
        <v>2723</v>
      </c>
      <c r="L2885" s="10">
        <v>44164</v>
      </c>
      <c r="M2885" s="4"/>
      <c r="N2885" s="1">
        <v>1</v>
      </c>
      <c r="O2885" s="4"/>
    </row>
    <row r="2886" spans="1:15" ht="30" customHeight="1" thickBot="1" x14ac:dyDescent="0.35">
      <c r="A2886" s="8">
        <v>44165.334201388891</v>
      </c>
      <c r="B2886" s="4" t="s">
        <v>9</v>
      </c>
      <c r="C2886" s="4"/>
      <c r="D2886" s="4"/>
      <c r="E2886" s="9">
        <v>3</v>
      </c>
      <c r="F2886" s="4" t="s">
        <v>14</v>
      </c>
      <c r="G2886" s="4"/>
      <c r="H2886" s="4"/>
      <c r="I2886" s="4" t="s">
        <v>14</v>
      </c>
      <c r="J2886" s="4"/>
      <c r="K2886" s="9" t="s">
        <v>2724</v>
      </c>
      <c r="L2886" s="10">
        <v>44164</v>
      </c>
      <c r="M2886" s="4" t="s">
        <v>2725</v>
      </c>
      <c r="N2886" s="1">
        <v>1</v>
      </c>
      <c r="O2886" s="4"/>
    </row>
    <row r="2887" spans="1:15" ht="30" customHeight="1" thickBot="1" x14ac:dyDescent="0.35">
      <c r="A2887" s="8">
        <v>44166.705462962964</v>
      </c>
      <c r="B2887" s="4" t="s">
        <v>9</v>
      </c>
      <c r="C2887" s="4"/>
      <c r="D2887" s="4"/>
      <c r="E2887" s="9">
        <v>40</v>
      </c>
      <c r="F2887" s="4" t="s">
        <v>20</v>
      </c>
      <c r="G2887" s="4"/>
      <c r="H2887" s="4" t="s">
        <v>30</v>
      </c>
      <c r="I2887" s="4"/>
      <c r="J2887" s="4"/>
      <c r="K2887" s="9" t="s">
        <v>2726</v>
      </c>
      <c r="L2887" s="10">
        <v>44164</v>
      </c>
      <c r="M2887" s="4"/>
      <c r="N2887" s="1">
        <v>1</v>
      </c>
      <c r="O2887" s="4"/>
    </row>
    <row r="2888" spans="1:15" ht="30" customHeight="1" thickBot="1" x14ac:dyDescent="0.35">
      <c r="A2888" s="8">
        <v>44166.706087962964</v>
      </c>
      <c r="B2888" s="4" t="s">
        <v>9</v>
      </c>
      <c r="C2888" s="4"/>
      <c r="D2888" s="4"/>
      <c r="E2888" s="9">
        <v>200</v>
      </c>
      <c r="F2888" s="4" t="s">
        <v>14</v>
      </c>
      <c r="G2888" s="4"/>
      <c r="H2888" s="4"/>
      <c r="I2888" s="4" t="s">
        <v>14</v>
      </c>
      <c r="J2888" s="4"/>
      <c r="K2888" s="9" t="s">
        <v>2727</v>
      </c>
      <c r="L2888" s="10">
        <v>44164</v>
      </c>
      <c r="M2888" s="4"/>
      <c r="N2888" s="1">
        <v>1</v>
      </c>
      <c r="O2888" s="4"/>
    </row>
    <row r="2889" spans="1:15" ht="30" customHeight="1" thickBot="1" x14ac:dyDescent="0.35">
      <c r="A2889" s="8">
        <v>44166.900138888886</v>
      </c>
      <c r="B2889" s="4" t="s">
        <v>9</v>
      </c>
      <c r="C2889" s="4"/>
      <c r="D2889" s="4"/>
      <c r="E2889" s="9">
        <v>148</v>
      </c>
      <c r="F2889" s="4" t="s">
        <v>14</v>
      </c>
      <c r="G2889" s="4"/>
      <c r="H2889" s="4"/>
      <c r="I2889" s="4" t="s">
        <v>14</v>
      </c>
      <c r="J2889" s="4"/>
      <c r="K2889" s="9" t="s">
        <v>2728</v>
      </c>
      <c r="L2889" s="10">
        <v>44166</v>
      </c>
      <c r="M2889" s="4"/>
      <c r="N2889" s="1">
        <v>1</v>
      </c>
      <c r="O2889" s="4"/>
    </row>
    <row r="2890" spans="1:15" ht="30" customHeight="1" thickBot="1" x14ac:dyDescent="0.35">
      <c r="A2890" s="8">
        <v>44166.900810185187</v>
      </c>
      <c r="B2890" s="4" t="s">
        <v>17</v>
      </c>
      <c r="C2890" s="9">
        <v>14000</v>
      </c>
      <c r="D2890" s="4" t="s">
        <v>55</v>
      </c>
      <c r="E2890" s="4"/>
      <c r="F2890" s="4"/>
      <c r="G2890" s="4"/>
      <c r="H2890" s="4"/>
      <c r="I2890" s="4"/>
      <c r="J2890" s="4"/>
      <c r="K2890" s="4" t="s">
        <v>99</v>
      </c>
      <c r="L2890" s="10">
        <v>44164</v>
      </c>
      <c r="M2890" s="4"/>
      <c r="N2890" s="1">
        <v>119</v>
      </c>
      <c r="O2890" s="4"/>
    </row>
    <row r="2891" spans="1:15" ht="30" customHeight="1" thickBot="1" x14ac:dyDescent="0.35">
      <c r="A2891" s="8">
        <v>44166.901122685187</v>
      </c>
      <c r="B2891" s="4" t="s">
        <v>17</v>
      </c>
      <c r="C2891" s="9">
        <v>3000</v>
      </c>
      <c r="D2891" s="9" t="s">
        <v>1150</v>
      </c>
      <c r="E2891" s="4"/>
      <c r="F2891" s="4"/>
      <c r="G2891" s="4"/>
      <c r="H2891" s="4"/>
      <c r="I2891" s="4"/>
      <c r="J2891" s="4"/>
      <c r="K2891" s="4" t="s">
        <v>99</v>
      </c>
      <c r="L2891" s="10">
        <v>44166</v>
      </c>
      <c r="M2891" s="4"/>
      <c r="N2891" s="1">
        <v>119</v>
      </c>
      <c r="O2891" s="4"/>
    </row>
    <row r="2892" spans="1:15" ht="30" customHeight="1" thickBot="1" x14ac:dyDescent="0.35">
      <c r="A2892" s="8">
        <v>44167.365405092591</v>
      </c>
      <c r="B2892" s="4" t="s">
        <v>9</v>
      </c>
      <c r="C2892" s="4"/>
      <c r="D2892" s="4"/>
      <c r="E2892" s="9">
        <v>92.5</v>
      </c>
      <c r="F2892" s="4" t="s">
        <v>14</v>
      </c>
      <c r="G2892" s="4"/>
      <c r="H2892" s="4"/>
      <c r="I2892" s="4" t="s">
        <v>14</v>
      </c>
      <c r="J2892" s="4"/>
      <c r="K2892" s="9" t="s">
        <v>2729</v>
      </c>
      <c r="L2892" s="10">
        <v>44164</v>
      </c>
      <c r="M2892" s="4"/>
      <c r="N2892" s="1">
        <v>1</v>
      </c>
      <c r="O2892" s="4"/>
    </row>
    <row r="2893" spans="1:15" ht="30" customHeight="1" thickBot="1" x14ac:dyDescent="0.35">
      <c r="A2893" s="8">
        <v>44167.365925925929</v>
      </c>
      <c r="B2893" s="4" t="s">
        <v>9</v>
      </c>
      <c r="C2893" s="4"/>
      <c r="D2893" s="4"/>
      <c r="E2893" s="9">
        <v>30</v>
      </c>
      <c r="F2893" s="4" t="s">
        <v>14</v>
      </c>
      <c r="G2893" s="4"/>
      <c r="H2893" s="4"/>
      <c r="I2893" s="4" t="s">
        <v>14</v>
      </c>
      <c r="J2893" s="4"/>
      <c r="K2893" s="9" t="s">
        <v>2730</v>
      </c>
      <c r="L2893" s="10">
        <v>44164</v>
      </c>
      <c r="M2893" s="4"/>
      <c r="N2893" s="1">
        <v>1</v>
      </c>
      <c r="O2893" s="4"/>
    </row>
    <row r="2894" spans="1:15" ht="30" customHeight="1" thickBot="1" x14ac:dyDescent="0.35">
      <c r="A2894" s="8">
        <v>44167.696180555555</v>
      </c>
      <c r="B2894" s="4" t="s">
        <v>9</v>
      </c>
      <c r="C2894" s="4"/>
      <c r="D2894" s="4"/>
      <c r="E2894" s="9">
        <v>31</v>
      </c>
      <c r="F2894" s="4" t="s">
        <v>20</v>
      </c>
      <c r="G2894" s="4"/>
      <c r="H2894" s="4" t="s">
        <v>45</v>
      </c>
      <c r="I2894" s="4"/>
      <c r="J2894" s="4"/>
      <c r="K2894" s="9" t="s">
        <v>2731</v>
      </c>
      <c r="L2894" s="10">
        <v>44165</v>
      </c>
      <c r="M2894" s="4"/>
      <c r="N2894" s="1">
        <v>1</v>
      </c>
      <c r="O2894" s="4"/>
    </row>
    <row r="2895" spans="1:15" ht="30" customHeight="1" thickBot="1" x14ac:dyDescent="0.35">
      <c r="A2895" s="8">
        <v>44167.696759259263</v>
      </c>
      <c r="B2895" s="4" t="s">
        <v>9</v>
      </c>
      <c r="C2895" s="4"/>
      <c r="D2895" s="4"/>
      <c r="E2895" s="9">
        <v>34</v>
      </c>
      <c r="F2895" s="4" t="s">
        <v>60</v>
      </c>
      <c r="G2895" s="4"/>
      <c r="H2895" s="4"/>
      <c r="I2895" s="4"/>
      <c r="J2895" s="4"/>
      <c r="K2895" s="9" t="s">
        <v>2732</v>
      </c>
      <c r="L2895" s="10">
        <v>44165</v>
      </c>
      <c r="M2895" s="4"/>
      <c r="N2895" s="1">
        <v>1</v>
      </c>
      <c r="O2895" s="4"/>
    </row>
    <row r="2896" spans="1:15" ht="30" customHeight="1" thickBot="1" x14ac:dyDescent="0.35">
      <c r="A2896" s="8">
        <v>44167.811666666668</v>
      </c>
      <c r="B2896" s="4" t="s">
        <v>9</v>
      </c>
      <c r="C2896" s="4"/>
      <c r="D2896" s="4"/>
      <c r="E2896" s="9">
        <v>50</v>
      </c>
      <c r="F2896" s="4" t="s">
        <v>14</v>
      </c>
      <c r="G2896" s="4"/>
      <c r="H2896" s="4"/>
      <c r="I2896" s="4" t="s">
        <v>14</v>
      </c>
      <c r="J2896" s="4"/>
      <c r="K2896" s="9" t="s">
        <v>2733</v>
      </c>
      <c r="L2896" s="10">
        <v>44165</v>
      </c>
      <c r="M2896" s="4"/>
      <c r="N2896" s="1">
        <v>1</v>
      </c>
      <c r="O2896" s="4"/>
    </row>
    <row r="2897" spans="1:15" ht="30" customHeight="1" thickBot="1" x14ac:dyDescent="0.35">
      <c r="A2897" s="8">
        <v>44167.812638888892</v>
      </c>
      <c r="B2897" s="4" t="s">
        <v>9</v>
      </c>
      <c r="C2897" s="4"/>
      <c r="D2897" s="4"/>
      <c r="E2897" s="9">
        <v>22.5</v>
      </c>
      <c r="F2897" s="4" t="s">
        <v>10</v>
      </c>
      <c r="G2897" s="4" t="s">
        <v>10</v>
      </c>
      <c r="H2897" s="4"/>
      <c r="I2897" s="4"/>
      <c r="J2897" s="4"/>
      <c r="K2897" s="9" t="s">
        <v>2734</v>
      </c>
      <c r="L2897" s="10">
        <v>44165</v>
      </c>
      <c r="M2897" s="4"/>
      <c r="N2897" s="1">
        <v>1</v>
      </c>
      <c r="O2897" s="4"/>
    </row>
    <row r="2898" spans="1:15" ht="30" customHeight="1" thickBot="1" x14ac:dyDescent="0.35">
      <c r="A2898" s="8">
        <v>44168.831944444442</v>
      </c>
      <c r="B2898" s="4" t="s">
        <v>9</v>
      </c>
      <c r="C2898" s="4"/>
      <c r="D2898" s="4"/>
      <c r="E2898" s="9">
        <v>83.64</v>
      </c>
      <c r="F2898" s="4" t="s">
        <v>20</v>
      </c>
      <c r="G2898" s="4"/>
      <c r="H2898" s="4" t="s">
        <v>306</v>
      </c>
      <c r="I2898" s="4"/>
      <c r="J2898" s="4"/>
      <c r="K2898" s="9" t="s">
        <v>2735</v>
      </c>
      <c r="L2898" s="10">
        <v>44165</v>
      </c>
      <c r="M2898" s="4"/>
      <c r="N2898" s="1">
        <v>1</v>
      </c>
      <c r="O2898" s="4"/>
    </row>
    <row r="2899" spans="1:15" ht="30" customHeight="1" thickBot="1" x14ac:dyDescent="0.35">
      <c r="A2899" s="8">
        <v>44168.832442129627</v>
      </c>
      <c r="B2899" s="4" t="s">
        <v>9</v>
      </c>
      <c r="C2899" s="4"/>
      <c r="D2899" s="4"/>
      <c r="E2899" s="9">
        <v>48.15</v>
      </c>
      <c r="F2899" s="4" t="s">
        <v>10</v>
      </c>
      <c r="G2899" s="4" t="s">
        <v>10</v>
      </c>
      <c r="H2899" s="4"/>
      <c r="I2899" s="4"/>
      <c r="J2899" s="4"/>
      <c r="K2899" s="9" t="s">
        <v>2736</v>
      </c>
      <c r="L2899" s="10">
        <v>44165</v>
      </c>
      <c r="M2899" s="4"/>
      <c r="N2899" s="1">
        <v>1</v>
      </c>
      <c r="O2899" s="4"/>
    </row>
    <row r="2900" spans="1:15" ht="30" customHeight="1" thickBot="1" x14ac:dyDescent="0.35">
      <c r="A2900" s="8">
        <v>44168.879131944443</v>
      </c>
      <c r="B2900" s="4" t="s">
        <v>9</v>
      </c>
      <c r="C2900" s="4"/>
      <c r="D2900" s="4"/>
      <c r="E2900" s="9">
        <v>28</v>
      </c>
      <c r="F2900" s="4" t="s">
        <v>20</v>
      </c>
      <c r="G2900" s="4"/>
      <c r="H2900" s="4" t="s">
        <v>30</v>
      </c>
      <c r="I2900" s="4"/>
      <c r="J2900" s="4"/>
      <c r="K2900" s="9" t="s">
        <v>2737</v>
      </c>
      <c r="L2900" s="10">
        <v>44166</v>
      </c>
      <c r="M2900" s="4"/>
      <c r="N2900" s="1">
        <v>1</v>
      </c>
      <c r="O2900" s="4"/>
    </row>
    <row r="2901" spans="1:15" ht="30" customHeight="1" thickBot="1" x14ac:dyDescent="0.35">
      <c r="A2901" s="8">
        <v>44168.879733796297</v>
      </c>
      <c r="B2901" s="4" t="s">
        <v>9</v>
      </c>
      <c r="C2901" s="4"/>
      <c r="D2901" s="4"/>
      <c r="E2901" s="9">
        <v>4</v>
      </c>
      <c r="F2901" s="4" t="s">
        <v>20</v>
      </c>
      <c r="G2901" s="4"/>
      <c r="H2901" s="4" t="s">
        <v>74</v>
      </c>
      <c r="I2901" s="4"/>
      <c r="J2901" s="4"/>
      <c r="K2901" s="9" t="s">
        <v>2738</v>
      </c>
      <c r="L2901" s="10">
        <v>44166</v>
      </c>
      <c r="M2901" s="4"/>
      <c r="N2901" s="1">
        <v>1</v>
      </c>
      <c r="O2901" s="4"/>
    </row>
    <row r="2902" spans="1:15" ht="30" customHeight="1" thickBot="1" x14ac:dyDescent="0.35">
      <c r="A2902" s="8">
        <v>44168.919074074074</v>
      </c>
      <c r="B2902" s="4" t="s">
        <v>9</v>
      </c>
      <c r="C2902" s="4"/>
      <c r="D2902" s="4"/>
      <c r="E2902" s="9">
        <v>8</v>
      </c>
      <c r="F2902" s="4" t="s">
        <v>20</v>
      </c>
      <c r="G2902" s="4"/>
      <c r="H2902" s="4" t="s">
        <v>74</v>
      </c>
      <c r="I2902" s="4"/>
      <c r="J2902" s="4"/>
      <c r="K2902" s="9" t="s">
        <v>2739</v>
      </c>
      <c r="L2902" s="10">
        <v>44159</v>
      </c>
      <c r="M2902" s="4"/>
      <c r="N2902" s="1">
        <v>1</v>
      </c>
      <c r="O2902" s="4"/>
    </row>
    <row r="2903" spans="1:15" ht="30" customHeight="1" thickBot="1" x14ac:dyDescent="0.35">
      <c r="A2903" s="8">
        <v>44168.919525462959</v>
      </c>
      <c r="B2903" s="4" t="s">
        <v>9</v>
      </c>
      <c r="C2903" s="4"/>
      <c r="D2903" s="4"/>
      <c r="E2903" s="9">
        <v>6</v>
      </c>
      <c r="F2903" s="4" t="s">
        <v>20</v>
      </c>
      <c r="G2903" s="4"/>
      <c r="H2903" s="4" t="s">
        <v>84</v>
      </c>
      <c r="I2903" s="4"/>
      <c r="J2903" s="4"/>
      <c r="K2903" s="9" t="s">
        <v>2740</v>
      </c>
      <c r="L2903" s="10">
        <v>44159</v>
      </c>
      <c r="M2903" s="4"/>
      <c r="N2903" s="1">
        <v>1</v>
      </c>
      <c r="O2903" s="4"/>
    </row>
    <row r="2904" spans="1:15" ht="30" customHeight="1" thickBot="1" x14ac:dyDescent="0.35">
      <c r="A2904" s="8">
        <v>44169.256747685184</v>
      </c>
      <c r="B2904" s="4" t="s">
        <v>9</v>
      </c>
      <c r="C2904" s="4"/>
      <c r="D2904" s="4"/>
      <c r="E2904" s="9">
        <v>10</v>
      </c>
      <c r="F2904" s="4" t="s">
        <v>20</v>
      </c>
      <c r="G2904" s="4"/>
      <c r="H2904" s="4" t="s">
        <v>84</v>
      </c>
      <c r="I2904" s="4"/>
      <c r="J2904" s="4"/>
      <c r="K2904" s="9" t="s">
        <v>2741</v>
      </c>
      <c r="L2904" s="10">
        <v>44159</v>
      </c>
      <c r="M2904" s="4"/>
      <c r="N2904" s="1">
        <v>1</v>
      </c>
      <c r="O2904" s="4"/>
    </row>
    <row r="2905" spans="1:15" ht="30" customHeight="1" thickBot="1" x14ac:dyDescent="0.35">
      <c r="A2905" s="8">
        <v>44169.257337962961</v>
      </c>
      <c r="B2905" s="4" t="s">
        <v>9</v>
      </c>
      <c r="C2905" s="4"/>
      <c r="D2905" s="4"/>
      <c r="E2905" s="9">
        <v>50</v>
      </c>
      <c r="F2905" s="4" t="s">
        <v>20</v>
      </c>
      <c r="G2905" s="4"/>
      <c r="H2905" s="4" t="s">
        <v>22</v>
      </c>
      <c r="I2905" s="4"/>
      <c r="J2905" s="4"/>
      <c r="K2905" s="9" t="s">
        <v>2742</v>
      </c>
      <c r="L2905" s="10">
        <v>44164</v>
      </c>
      <c r="M2905" s="4"/>
      <c r="N2905" s="1">
        <v>1</v>
      </c>
      <c r="O2905" s="4"/>
    </row>
    <row r="2906" spans="1:15" ht="30" customHeight="1" thickBot="1" x14ac:dyDescent="0.35">
      <c r="A2906" s="8">
        <v>44169.258310185185</v>
      </c>
      <c r="B2906" s="4" t="s">
        <v>9</v>
      </c>
      <c r="C2906" s="4"/>
      <c r="D2906" s="4"/>
      <c r="E2906" s="9">
        <v>67.16</v>
      </c>
      <c r="F2906" s="4" t="s">
        <v>10</v>
      </c>
      <c r="G2906" s="4" t="s">
        <v>10</v>
      </c>
      <c r="H2906" s="4"/>
      <c r="I2906" s="4"/>
      <c r="J2906" s="4"/>
      <c r="K2906" s="9" t="s">
        <v>2743</v>
      </c>
      <c r="L2906" s="10">
        <v>44164</v>
      </c>
      <c r="M2906" s="4"/>
      <c r="N2906" s="1">
        <v>1</v>
      </c>
      <c r="O2906" s="4"/>
    </row>
    <row r="2907" spans="1:15" ht="30" customHeight="1" thickBot="1" x14ac:dyDescent="0.35">
      <c r="A2907" s="8">
        <v>44169.25922453704</v>
      </c>
      <c r="B2907" s="4" t="s">
        <v>9</v>
      </c>
      <c r="C2907" s="4"/>
      <c r="D2907" s="4"/>
      <c r="E2907" s="9">
        <v>61</v>
      </c>
      <c r="F2907" s="4" t="s">
        <v>14</v>
      </c>
      <c r="G2907" s="4"/>
      <c r="H2907" s="4"/>
      <c r="I2907" s="4" t="s">
        <v>14</v>
      </c>
      <c r="J2907" s="4"/>
      <c r="K2907" s="9" t="s">
        <v>2744</v>
      </c>
      <c r="L2907" s="10">
        <v>44165</v>
      </c>
      <c r="M2907" s="4"/>
      <c r="N2907" s="1">
        <v>1</v>
      </c>
      <c r="O2907" s="4"/>
    </row>
    <row r="2908" spans="1:15" ht="30" customHeight="1" thickBot="1" x14ac:dyDescent="0.35">
      <c r="A2908" s="8">
        <v>44169.509363425925</v>
      </c>
      <c r="B2908" s="4" t="s">
        <v>9</v>
      </c>
      <c r="C2908" s="4"/>
      <c r="D2908" s="4"/>
      <c r="E2908" s="9">
        <v>250</v>
      </c>
      <c r="F2908" s="4" t="s">
        <v>20</v>
      </c>
      <c r="G2908" s="4"/>
      <c r="H2908" s="4" t="s">
        <v>26</v>
      </c>
      <c r="I2908" s="4"/>
      <c r="J2908" s="4"/>
      <c r="K2908" s="9" t="s">
        <v>2745</v>
      </c>
      <c r="L2908" s="10">
        <v>44166</v>
      </c>
      <c r="M2908" s="9" t="s">
        <v>2746</v>
      </c>
      <c r="N2908" s="1">
        <v>1</v>
      </c>
      <c r="O2908" s="4"/>
    </row>
    <row r="2909" spans="1:15" ht="30" customHeight="1" thickBot="1" x14ac:dyDescent="0.35">
      <c r="A2909" s="8">
        <v>44169.509976851848</v>
      </c>
      <c r="B2909" s="4" t="s">
        <v>9</v>
      </c>
      <c r="C2909" s="4"/>
      <c r="D2909" s="4"/>
      <c r="E2909" s="9">
        <v>215.45</v>
      </c>
      <c r="F2909" s="4" t="s">
        <v>10</v>
      </c>
      <c r="G2909" s="4" t="s">
        <v>10</v>
      </c>
      <c r="H2909" s="4"/>
      <c r="I2909" s="4"/>
      <c r="J2909" s="4"/>
      <c r="K2909" s="9" t="s">
        <v>2747</v>
      </c>
      <c r="L2909" s="10">
        <v>44166</v>
      </c>
      <c r="M2909" s="4"/>
      <c r="N2909" s="1">
        <v>1</v>
      </c>
      <c r="O2909" s="4"/>
    </row>
    <row r="2910" spans="1:15" ht="30" customHeight="1" thickBot="1" x14ac:dyDescent="0.35">
      <c r="A2910" s="8">
        <v>44169.510555555556</v>
      </c>
      <c r="B2910" s="4" t="s">
        <v>9</v>
      </c>
      <c r="C2910" s="4"/>
      <c r="D2910" s="4"/>
      <c r="E2910" s="9">
        <v>150</v>
      </c>
      <c r="F2910" s="4" t="s">
        <v>14</v>
      </c>
      <c r="G2910" s="4"/>
      <c r="H2910" s="4"/>
      <c r="I2910" s="4" t="s">
        <v>14</v>
      </c>
      <c r="J2910" s="4"/>
      <c r="K2910" s="9" t="s">
        <v>2748</v>
      </c>
      <c r="L2910" s="10">
        <v>44166</v>
      </c>
      <c r="M2910" s="4"/>
      <c r="N2910" s="1">
        <v>1</v>
      </c>
      <c r="O2910" s="4"/>
    </row>
    <row r="2911" spans="1:15" ht="30" customHeight="1" thickBot="1" x14ac:dyDescent="0.35">
      <c r="A2911" s="8">
        <v>44169.511134259257</v>
      </c>
      <c r="B2911" s="4" t="s">
        <v>9</v>
      </c>
      <c r="C2911" s="4"/>
      <c r="D2911" s="4"/>
      <c r="E2911" s="9">
        <v>33.659999999999997</v>
      </c>
      <c r="F2911" s="4" t="s">
        <v>14</v>
      </c>
      <c r="G2911" s="4"/>
      <c r="H2911" s="4"/>
      <c r="I2911" s="4" t="s">
        <v>14</v>
      </c>
      <c r="J2911" s="4"/>
      <c r="K2911" s="9" t="s">
        <v>2749</v>
      </c>
      <c r="L2911" s="10">
        <v>44166</v>
      </c>
      <c r="M2911" s="4"/>
      <c r="N2911" s="1">
        <v>1</v>
      </c>
      <c r="O2911" s="4"/>
    </row>
    <row r="2912" spans="1:15" ht="30" customHeight="1" thickBot="1" x14ac:dyDescent="0.35">
      <c r="A2912" s="8">
        <v>44169.598449074074</v>
      </c>
      <c r="B2912" s="4" t="s">
        <v>9</v>
      </c>
      <c r="C2912" s="4"/>
      <c r="D2912" s="4"/>
      <c r="E2912" s="9">
        <v>495</v>
      </c>
      <c r="F2912" s="4" t="s">
        <v>20</v>
      </c>
      <c r="G2912" s="4"/>
      <c r="H2912" s="4" t="s">
        <v>30</v>
      </c>
      <c r="I2912" s="4"/>
      <c r="J2912" s="4"/>
      <c r="K2912" s="12" t="s">
        <v>2750</v>
      </c>
      <c r="L2912" s="10">
        <v>44166</v>
      </c>
      <c r="M2912" s="9" t="s">
        <v>2751</v>
      </c>
      <c r="N2912" s="1">
        <v>1</v>
      </c>
      <c r="O2912" s="4"/>
    </row>
    <row r="2913" spans="1:15" ht="30" customHeight="1" thickBot="1" x14ac:dyDescent="0.35">
      <c r="A2913" s="8">
        <v>44169.599097222221</v>
      </c>
      <c r="B2913" s="4" t="s">
        <v>9</v>
      </c>
      <c r="C2913" s="4"/>
      <c r="D2913" s="4"/>
      <c r="E2913" s="9">
        <v>20</v>
      </c>
      <c r="F2913" s="4" t="s">
        <v>20</v>
      </c>
      <c r="G2913" s="4"/>
      <c r="H2913" s="4" t="s">
        <v>74</v>
      </c>
      <c r="I2913" s="4"/>
      <c r="J2913" s="4"/>
      <c r="K2913" s="9" t="s">
        <v>2752</v>
      </c>
      <c r="L2913" s="10">
        <v>44167</v>
      </c>
      <c r="M2913" s="4"/>
      <c r="N2913" s="1">
        <v>1</v>
      </c>
      <c r="O2913" s="4"/>
    </row>
    <row r="2914" spans="1:15" ht="30" customHeight="1" thickBot="1" x14ac:dyDescent="0.35">
      <c r="A2914" s="8">
        <v>44169.599722222221</v>
      </c>
      <c r="B2914" s="4" t="s">
        <v>9</v>
      </c>
      <c r="C2914" s="4"/>
      <c r="D2914" s="4"/>
      <c r="E2914" s="11">
        <v>2000</v>
      </c>
      <c r="F2914" s="4" t="s">
        <v>14</v>
      </c>
      <c r="G2914" s="4"/>
      <c r="H2914" s="4"/>
      <c r="I2914" s="4" t="s">
        <v>14</v>
      </c>
      <c r="J2914" s="4"/>
      <c r="K2914" s="9" t="s">
        <v>2753</v>
      </c>
      <c r="L2914" s="10">
        <v>44167</v>
      </c>
      <c r="M2914" s="4"/>
      <c r="N2914" s="1">
        <v>1</v>
      </c>
      <c r="O2914" s="4"/>
    </row>
    <row r="2915" spans="1:15" ht="30" customHeight="1" thickBot="1" x14ac:dyDescent="0.35">
      <c r="A2915" s="8">
        <v>44169.600243055553</v>
      </c>
      <c r="B2915" s="4" t="s">
        <v>9</v>
      </c>
      <c r="C2915" s="4"/>
      <c r="D2915" s="4"/>
      <c r="E2915" s="9">
        <v>60</v>
      </c>
      <c r="F2915" s="4" t="s">
        <v>20</v>
      </c>
      <c r="G2915" s="4"/>
      <c r="H2915" s="4" t="s">
        <v>84</v>
      </c>
      <c r="I2915" s="4"/>
      <c r="J2915" s="4"/>
      <c r="K2915" s="9" t="s">
        <v>2754</v>
      </c>
      <c r="L2915" s="10">
        <v>44167</v>
      </c>
      <c r="M2915" s="4"/>
      <c r="N2915" s="1">
        <v>1</v>
      </c>
      <c r="O2915" s="4"/>
    </row>
    <row r="2916" spans="1:15" ht="30" customHeight="1" thickBot="1" x14ac:dyDescent="0.35">
      <c r="A2916" s="8">
        <v>44169.6643287037</v>
      </c>
      <c r="B2916" s="4" t="s">
        <v>9</v>
      </c>
      <c r="C2916" s="4"/>
      <c r="D2916" s="4"/>
      <c r="E2916" s="9">
        <v>37</v>
      </c>
      <c r="F2916" s="4" t="s">
        <v>20</v>
      </c>
      <c r="G2916" s="4"/>
      <c r="H2916" s="4" t="s">
        <v>45</v>
      </c>
      <c r="I2916" s="4"/>
      <c r="J2916" s="4"/>
      <c r="K2916" s="9" t="s">
        <v>2755</v>
      </c>
      <c r="L2916" s="10">
        <v>44167</v>
      </c>
      <c r="M2916" s="4"/>
      <c r="N2916" s="1">
        <v>1</v>
      </c>
      <c r="O2916" s="4"/>
    </row>
    <row r="2917" spans="1:15" ht="30" customHeight="1" thickBot="1" x14ac:dyDescent="0.35">
      <c r="A2917" s="8">
        <v>44169.664976851855</v>
      </c>
      <c r="B2917" s="4" t="s">
        <v>9</v>
      </c>
      <c r="C2917" s="4"/>
      <c r="D2917" s="4"/>
      <c r="E2917" s="9">
        <v>58.65</v>
      </c>
      <c r="F2917" s="4" t="s">
        <v>10</v>
      </c>
      <c r="G2917" s="4" t="s">
        <v>10</v>
      </c>
      <c r="H2917" s="4"/>
      <c r="I2917" s="4"/>
      <c r="J2917" s="4"/>
      <c r="K2917" s="9" t="s">
        <v>2756</v>
      </c>
      <c r="L2917" s="10">
        <v>44167</v>
      </c>
      <c r="M2917" s="4"/>
      <c r="N2917" s="1">
        <v>1</v>
      </c>
      <c r="O2917" s="4"/>
    </row>
    <row r="2918" spans="1:15" ht="30" customHeight="1" thickBot="1" x14ac:dyDescent="0.35">
      <c r="A2918" s="8">
        <v>44169.665925925925</v>
      </c>
      <c r="B2918" s="4" t="s">
        <v>9</v>
      </c>
      <c r="C2918" s="4"/>
      <c r="D2918" s="4"/>
      <c r="E2918" s="9">
        <v>50</v>
      </c>
      <c r="F2918" s="4" t="s">
        <v>20</v>
      </c>
      <c r="G2918" s="4"/>
      <c r="H2918" s="4" t="s">
        <v>22</v>
      </c>
      <c r="I2918" s="4"/>
      <c r="J2918" s="4"/>
      <c r="K2918" s="9" t="s">
        <v>2757</v>
      </c>
      <c r="L2918" s="10">
        <v>44167</v>
      </c>
      <c r="M2918" s="4"/>
      <c r="N2918" s="1">
        <v>1</v>
      </c>
      <c r="O2918" s="4"/>
    </row>
    <row r="2919" spans="1:15" ht="30" customHeight="1" thickBot="1" x14ac:dyDescent="0.35">
      <c r="A2919" s="8">
        <v>44169.666527777779</v>
      </c>
      <c r="B2919" s="4" t="s">
        <v>9</v>
      </c>
      <c r="C2919" s="4"/>
      <c r="D2919" s="4"/>
      <c r="E2919" s="9">
        <v>39</v>
      </c>
      <c r="F2919" s="4" t="s">
        <v>14</v>
      </c>
      <c r="G2919" s="4"/>
      <c r="H2919" s="4"/>
      <c r="I2919" s="4" t="s">
        <v>14</v>
      </c>
      <c r="J2919" s="4"/>
      <c r="K2919" s="9" t="s">
        <v>2758</v>
      </c>
      <c r="L2919" s="10">
        <v>44167</v>
      </c>
      <c r="M2919" s="4"/>
      <c r="N2919" s="1">
        <v>1</v>
      </c>
      <c r="O2919" s="4"/>
    </row>
    <row r="2920" spans="1:15" ht="30" customHeight="1" thickBot="1" x14ac:dyDescent="0.35">
      <c r="A2920" s="8">
        <v>44169.690451388888</v>
      </c>
      <c r="B2920" s="4" t="s">
        <v>9</v>
      </c>
      <c r="C2920" s="4"/>
      <c r="D2920" s="4"/>
      <c r="E2920" s="9">
        <v>22</v>
      </c>
      <c r="F2920" s="4" t="s">
        <v>14</v>
      </c>
      <c r="G2920" s="4"/>
      <c r="H2920" s="4"/>
      <c r="I2920" s="4" t="s">
        <v>14</v>
      </c>
      <c r="J2920" s="4"/>
      <c r="K2920" s="9" t="s">
        <v>2759</v>
      </c>
      <c r="L2920" s="10">
        <v>44167</v>
      </c>
      <c r="M2920" s="4"/>
      <c r="N2920" s="1">
        <v>1</v>
      </c>
      <c r="O2920" s="4"/>
    </row>
    <row r="2921" spans="1:15" ht="30" customHeight="1" thickBot="1" x14ac:dyDescent="0.35">
      <c r="A2921" s="8">
        <v>44169.691064814811</v>
      </c>
      <c r="B2921" s="4" t="s">
        <v>9</v>
      </c>
      <c r="C2921" s="4"/>
      <c r="D2921" s="4"/>
      <c r="E2921" s="9">
        <v>1430</v>
      </c>
      <c r="F2921" s="4" t="s">
        <v>14</v>
      </c>
      <c r="G2921" s="4"/>
      <c r="H2921" s="4"/>
      <c r="I2921" s="4" t="s">
        <v>826</v>
      </c>
      <c r="J2921" s="4"/>
      <c r="K2921" s="9" t="s">
        <v>2760</v>
      </c>
      <c r="L2921" s="10">
        <v>44167</v>
      </c>
      <c r="M2921" s="4"/>
      <c r="N2921" s="1">
        <v>1</v>
      </c>
      <c r="O2921" s="4"/>
    </row>
    <row r="2922" spans="1:15" ht="30" customHeight="1" thickBot="1" x14ac:dyDescent="0.35">
      <c r="A2922" s="8">
        <v>44169.822372685187</v>
      </c>
      <c r="B2922" s="4" t="s">
        <v>9</v>
      </c>
      <c r="C2922" s="4"/>
      <c r="D2922" s="4"/>
      <c r="E2922" s="9">
        <v>138.13</v>
      </c>
      <c r="F2922" s="4" t="s">
        <v>20</v>
      </c>
      <c r="G2922" s="4"/>
      <c r="H2922" s="4" t="s">
        <v>110</v>
      </c>
      <c r="I2922" s="4"/>
      <c r="J2922" s="4"/>
      <c r="K2922" s="9" t="s">
        <v>2761</v>
      </c>
      <c r="L2922" s="10">
        <v>44168</v>
      </c>
      <c r="M2922" s="4"/>
      <c r="N2922" s="1">
        <v>1</v>
      </c>
      <c r="O2922" s="4"/>
    </row>
    <row r="2923" spans="1:15" ht="30" customHeight="1" thickBot="1" x14ac:dyDescent="0.35">
      <c r="A2923" s="8">
        <v>44169.823171296295</v>
      </c>
      <c r="B2923" s="4" t="s">
        <v>9</v>
      </c>
      <c r="C2923" s="4"/>
      <c r="D2923" s="4"/>
      <c r="E2923" s="9">
        <v>113.1</v>
      </c>
      <c r="F2923" s="4" t="s">
        <v>60</v>
      </c>
      <c r="G2923" s="4"/>
      <c r="H2923" s="4"/>
      <c r="I2923" s="4"/>
      <c r="J2923" s="4"/>
      <c r="K2923" s="9" t="s">
        <v>2762</v>
      </c>
      <c r="L2923" s="10">
        <v>44168</v>
      </c>
      <c r="M2923" s="4"/>
      <c r="N2923" s="1">
        <v>1</v>
      </c>
      <c r="O2923" s="4"/>
    </row>
    <row r="2924" spans="1:15" ht="30" customHeight="1" thickBot="1" x14ac:dyDescent="0.35">
      <c r="A2924" s="8">
        <v>44170.852453703701</v>
      </c>
      <c r="B2924" s="4" t="s">
        <v>9</v>
      </c>
      <c r="C2924" s="4"/>
      <c r="D2924" s="4"/>
      <c r="E2924" s="9">
        <v>12</v>
      </c>
      <c r="F2924" s="4" t="s">
        <v>60</v>
      </c>
      <c r="G2924" s="4"/>
      <c r="H2924" s="4"/>
      <c r="I2924" s="4"/>
      <c r="J2924" s="4"/>
      <c r="K2924" s="9" t="s">
        <v>2763</v>
      </c>
      <c r="L2924" s="10">
        <v>44168</v>
      </c>
      <c r="M2924" s="4"/>
      <c r="N2924" s="1">
        <v>1</v>
      </c>
      <c r="O2924" s="4"/>
    </row>
    <row r="2925" spans="1:15" ht="30" customHeight="1" thickBot="1" x14ac:dyDescent="0.35">
      <c r="A2925" s="8">
        <v>44170.854062500002</v>
      </c>
      <c r="B2925" s="4" t="s">
        <v>9</v>
      </c>
      <c r="C2925" s="4"/>
      <c r="D2925" s="4"/>
      <c r="E2925" s="9">
        <v>48</v>
      </c>
      <c r="F2925" s="4" t="s">
        <v>60</v>
      </c>
      <c r="G2925" s="4"/>
      <c r="H2925" s="4"/>
      <c r="I2925" s="4"/>
      <c r="J2925" s="4"/>
      <c r="K2925" s="9" t="s">
        <v>2764</v>
      </c>
      <c r="L2925" s="10">
        <v>44168</v>
      </c>
      <c r="M2925" s="4"/>
      <c r="N2925" s="1">
        <v>1</v>
      </c>
      <c r="O2925" s="4"/>
    </row>
    <row r="2926" spans="1:15" ht="30" customHeight="1" thickBot="1" x14ac:dyDescent="0.35">
      <c r="A2926" s="8">
        <v>44170.854710648149</v>
      </c>
      <c r="B2926" s="4" t="s">
        <v>9</v>
      </c>
      <c r="C2926" s="4"/>
      <c r="D2926" s="4"/>
      <c r="E2926" s="9">
        <v>24</v>
      </c>
      <c r="F2926" s="4" t="s">
        <v>20</v>
      </c>
      <c r="G2926" s="4"/>
      <c r="H2926" s="4" t="s">
        <v>84</v>
      </c>
      <c r="I2926" s="4"/>
      <c r="J2926" s="4"/>
      <c r="K2926" s="9" t="s">
        <v>2765</v>
      </c>
      <c r="L2926" s="10">
        <v>44168</v>
      </c>
      <c r="M2926" s="4"/>
      <c r="N2926" s="1">
        <v>1</v>
      </c>
      <c r="O2926" s="4"/>
    </row>
    <row r="2927" spans="1:15" ht="30" customHeight="1" thickBot="1" x14ac:dyDescent="0.35">
      <c r="A2927" s="8">
        <v>44170.855231481481</v>
      </c>
      <c r="B2927" s="4" t="s">
        <v>9</v>
      </c>
      <c r="C2927" s="4"/>
      <c r="D2927" s="4"/>
      <c r="E2927" s="9">
        <v>7</v>
      </c>
      <c r="F2927" s="4" t="s">
        <v>20</v>
      </c>
      <c r="G2927" s="4"/>
      <c r="H2927" s="4" t="s">
        <v>84</v>
      </c>
      <c r="I2927" s="4"/>
      <c r="J2927" s="4"/>
      <c r="K2927" s="9" t="s">
        <v>2766</v>
      </c>
      <c r="L2927" s="10">
        <v>44168</v>
      </c>
      <c r="M2927" s="4"/>
      <c r="N2927" s="1">
        <v>1</v>
      </c>
      <c r="O2927" s="4"/>
    </row>
    <row r="2928" spans="1:15" ht="30" customHeight="1" thickBot="1" x14ac:dyDescent="0.35">
      <c r="A2928" s="8">
        <v>44171.405752314815</v>
      </c>
      <c r="B2928" s="4" t="s">
        <v>9</v>
      </c>
      <c r="C2928" s="4"/>
      <c r="D2928" s="4"/>
      <c r="E2928" s="9">
        <v>74</v>
      </c>
      <c r="F2928" s="4" t="s">
        <v>14</v>
      </c>
      <c r="G2928" s="4"/>
      <c r="H2928" s="4"/>
      <c r="I2928" s="4" t="s">
        <v>14</v>
      </c>
      <c r="J2928" s="4"/>
      <c r="K2928" s="9" t="s">
        <v>2767</v>
      </c>
      <c r="L2928" s="10">
        <v>44165</v>
      </c>
      <c r="M2928" s="4"/>
      <c r="N2928" s="1">
        <v>1</v>
      </c>
      <c r="O2928" s="4"/>
    </row>
    <row r="2929" spans="1:15" ht="30" customHeight="1" thickBot="1" x14ac:dyDescent="0.35">
      <c r="A2929" s="8">
        <v>44171.406377314815</v>
      </c>
      <c r="B2929" s="4" t="s">
        <v>9</v>
      </c>
      <c r="C2929" s="4"/>
      <c r="D2929" s="4"/>
      <c r="E2929" s="9">
        <v>200</v>
      </c>
      <c r="F2929" s="4" t="s">
        <v>14</v>
      </c>
      <c r="G2929" s="4"/>
      <c r="H2929" s="4"/>
      <c r="I2929" s="4" t="s">
        <v>14</v>
      </c>
      <c r="J2929" s="4"/>
      <c r="K2929" s="9" t="s">
        <v>2768</v>
      </c>
      <c r="L2929" s="10">
        <v>44166</v>
      </c>
      <c r="M2929" s="4"/>
      <c r="N2929" s="1">
        <v>1</v>
      </c>
      <c r="O2929" s="4"/>
    </row>
    <row r="2930" spans="1:15" ht="30" customHeight="1" thickBot="1" x14ac:dyDescent="0.35">
      <c r="A2930" s="8">
        <v>44171.443379629629</v>
      </c>
      <c r="B2930" s="4" t="s">
        <v>9</v>
      </c>
      <c r="C2930" s="4"/>
      <c r="D2930" s="4"/>
      <c r="E2930" s="9">
        <v>20</v>
      </c>
      <c r="F2930" s="4" t="s">
        <v>14</v>
      </c>
      <c r="G2930" s="4"/>
      <c r="H2930" s="4"/>
      <c r="I2930" s="4" t="s">
        <v>14</v>
      </c>
      <c r="J2930" s="4"/>
      <c r="K2930" s="9" t="s">
        <v>2769</v>
      </c>
      <c r="L2930" s="10">
        <v>44167</v>
      </c>
      <c r="M2930" s="4"/>
      <c r="N2930" s="1">
        <v>1</v>
      </c>
      <c r="O2930" s="4"/>
    </row>
    <row r="2931" spans="1:15" ht="30" customHeight="1" thickBot="1" x14ac:dyDescent="0.35">
      <c r="A2931" s="8">
        <v>44171.444166666668</v>
      </c>
      <c r="B2931" s="4" t="s">
        <v>9</v>
      </c>
      <c r="C2931" s="4"/>
      <c r="D2931" s="4"/>
      <c r="E2931" s="9">
        <v>500</v>
      </c>
      <c r="F2931" s="4" t="s">
        <v>60</v>
      </c>
      <c r="G2931" s="4"/>
      <c r="H2931" s="4"/>
      <c r="I2931" s="4"/>
      <c r="J2931" s="4"/>
      <c r="K2931" s="9" t="s">
        <v>2770</v>
      </c>
      <c r="L2931" s="10">
        <v>44168</v>
      </c>
      <c r="M2931" s="4"/>
      <c r="N2931" s="1">
        <v>1</v>
      </c>
      <c r="O2931" s="4"/>
    </row>
    <row r="2932" spans="1:15" ht="30" customHeight="1" thickBot="1" x14ac:dyDescent="0.35">
      <c r="A2932" s="8">
        <v>44171.64949074074</v>
      </c>
      <c r="B2932" s="4" t="s">
        <v>9</v>
      </c>
      <c r="C2932" s="4"/>
      <c r="D2932" s="4"/>
      <c r="E2932" s="9">
        <v>400</v>
      </c>
      <c r="F2932" s="4" t="s">
        <v>14</v>
      </c>
      <c r="G2932" s="4"/>
      <c r="H2932" s="4"/>
      <c r="I2932" s="4" t="s">
        <v>14</v>
      </c>
      <c r="J2932" s="4"/>
      <c r="K2932" s="9" t="s">
        <v>2771</v>
      </c>
      <c r="L2932" s="10">
        <v>44168</v>
      </c>
      <c r="M2932" s="4"/>
      <c r="N2932" s="1">
        <v>1</v>
      </c>
      <c r="O2932" s="4"/>
    </row>
    <row r="2933" spans="1:15" ht="30" customHeight="1" thickBot="1" x14ac:dyDescent="0.35">
      <c r="A2933" s="8">
        <v>44171.650266203702</v>
      </c>
      <c r="B2933" s="4" t="s">
        <v>9</v>
      </c>
      <c r="C2933" s="4"/>
      <c r="D2933" s="4"/>
      <c r="E2933" s="9">
        <v>105.25</v>
      </c>
      <c r="F2933" s="4" t="s">
        <v>10</v>
      </c>
      <c r="G2933" s="4" t="s">
        <v>10</v>
      </c>
      <c r="H2933" s="4"/>
      <c r="I2933" s="4"/>
      <c r="J2933" s="4"/>
      <c r="K2933" s="9" t="s">
        <v>2772</v>
      </c>
      <c r="L2933" s="10">
        <v>44169</v>
      </c>
      <c r="M2933" s="4"/>
      <c r="N2933" s="1">
        <v>1</v>
      </c>
      <c r="O2933" s="4"/>
    </row>
    <row r="2934" spans="1:15" ht="30" customHeight="1" thickBot="1" x14ac:dyDescent="0.35">
      <c r="A2934" s="8">
        <v>44172.505439814813</v>
      </c>
      <c r="B2934" s="4" t="s">
        <v>9</v>
      </c>
      <c r="C2934" s="4"/>
      <c r="D2934" s="4"/>
      <c r="E2934" s="9">
        <v>35</v>
      </c>
      <c r="F2934" s="4" t="s">
        <v>10</v>
      </c>
      <c r="G2934" s="4" t="s">
        <v>10</v>
      </c>
      <c r="H2934" s="4"/>
      <c r="I2934" s="4"/>
      <c r="J2934" s="4"/>
      <c r="K2934" s="9" t="s">
        <v>2773</v>
      </c>
      <c r="L2934" s="10">
        <v>44169</v>
      </c>
      <c r="M2934" s="9" t="s">
        <v>2774</v>
      </c>
      <c r="N2934" s="1">
        <v>1</v>
      </c>
      <c r="O2934" s="4"/>
    </row>
    <row r="2935" spans="1:15" ht="30" customHeight="1" thickBot="1" x14ac:dyDescent="0.35">
      <c r="A2935" s="8">
        <v>44172.505983796298</v>
      </c>
      <c r="B2935" s="4" t="s">
        <v>9</v>
      </c>
      <c r="C2935" s="4"/>
      <c r="D2935" s="4"/>
      <c r="E2935" s="9">
        <v>43</v>
      </c>
      <c r="F2935" s="4" t="s">
        <v>10</v>
      </c>
      <c r="G2935" s="4" t="s">
        <v>24</v>
      </c>
      <c r="H2935" s="4"/>
      <c r="I2935" s="4"/>
      <c r="J2935" s="4"/>
      <c r="K2935" s="9" t="s">
        <v>2775</v>
      </c>
      <c r="L2935" s="10">
        <v>44169</v>
      </c>
      <c r="M2935" s="4"/>
      <c r="N2935" s="1">
        <v>1</v>
      </c>
      <c r="O2935" s="4"/>
    </row>
    <row r="2936" spans="1:15" ht="30" customHeight="1" thickBot="1" x14ac:dyDescent="0.35">
      <c r="A2936" s="8">
        <v>44172.860081018516</v>
      </c>
      <c r="B2936" s="4" t="s">
        <v>9</v>
      </c>
      <c r="C2936" s="4"/>
      <c r="D2936" s="4"/>
      <c r="E2936" s="9">
        <v>50</v>
      </c>
      <c r="F2936" s="4" t="s">
        <v>14</v>
      </c>
      <c r="G2936" s="4"/>
      <c r="H2936" s="4"/>
      <c r="I2936" s="4" t="s">
        <v>14</v>
      </c>
      <c r="J2936" s="4"/>
      <c r="K2936" s="9" t="s">
        <v>2776</v>
      </c>
      <c r="L2936" s="10">
        <v>44169</v>
      </c>
      <c r="M2936" s="4"/>
      <c r="N2936" s="1">
        <v>1</v>
      </c>
      <c r="O2936" s="4"/>
    </row>
    <row r="2937" spans="1:15" ht="30" customHeight="1" thickBot="1" x14ac:dyDescent="0.35">
      <c r="A2937" s="8">
        <v>44172.860798611109</v>
      </c>
      <c r="B2937" s="4" t="s">
        <v>9</v>
      </c>
      <c r="C2937" s="4"/>
      <c r="D2937" s="4"/>
      <c r="E2937" s="9">
        <v>240</v>
      </c>
      <c r="F2937" s="4" t="s">
        <v>14</v>
      </c>
      <c r="G2937" s="4"/>
      <c r="H2937" s="4"/>
      <c r="I2937" s="4" t="s">
        <v>14</v>
      </c>
      <c r="J2937" s="4"/>
      <c r="K2937" s="9" t="s">
        <v>2777</v>
      </c>
      <c r="L2937" s="10">
        <v>44139</v>
      </c>
      <c r="M2937" s="4"/>
      <c r="N2937" s="1">
        <v>1</v>
      </c>
      <c r="O2937" s="4"/>
    </row>
    <row r="2938" spans="1:15" ht="30" customHeight="1" thickBot="1" x14ac:dyDescent="0.35">
      <c r="A2938" s="8">
        <v>44172.875173611108</v>
      </c>
      <c r="B2938" s="4" t="s">
        <v>9</v>
      </c>
      <c r="C2938" s="4"/>
      <c r="D2938" s="4"/>
      <c r="E2938" s="9">
        <v>50</v>
      </c>
      <c r="F2938" s="4" t="s">
        <v>20</v>
      </c>
      <c r="G2938" s="4"/>
      <c r="H2938" s="4" t="s">
        <v>22</v>
      </c>
      <c r="I2938" s="4"/>
      <c r="J2938" s="4"/>
      <c r="K2938" s="9" t="s">
        <v>2778</v>
      </c>
      <c r="L2938" s="10">
        <v>44170</v>
      </c>
      <c r="M2938" s="4"/>
      <c r="N2938" s="1">
        <v>1</v>
      </c>
      <c r="O2938" s="4"/>
    </row>
    <row r="2939" spans="1:15" ht="30" customHeight="1" thickBot="1" x14ac:dyDescent="0.35">
      <c r="A2939" s="8">
        <v>44172.87605324074</v>
      </c>
      <c r="B2939" s="4" t="s">
        <v>9</v>
      </c>
      <c r="C2939" s="4"/>
      <c r="D2939" s="4"/>
      <c r="E2939" s="9">
        <v>42.69</v>
      </c>
      <c r="F2939" s="4" t="s">
        <v>14</v>
      </c>
      <c r="G2939" s="4"/>
      <c r="H2939" s="4"/>
      <c r="I2939" s="4" t="s">
        <v>14</v>
      </c>
      <c r="J2939" s="4"/>
      <c r="K2939" s="9" t="s">
        <v>2779</v>
      </c>
      <c r="L2939" s="10">
        <v>44170</v>
      </c>
      <c r="M2939" s="9" t="s">
        <v>2780</v>
      </c>
      <c r="N2939" s="1">
        <v>1</v>
      </c>
      <c r="O2939" s="4"/>
    </row>
    <row r="2940" spans="1:15" ht="30" customHeight="1" thickBot="1" x14ac:dyDescent="0.35">
      <c r="A2940" s="8">
        <v>44172.926099537035</v>
      </c>
      <c r="B2940" s="4" t="s">
        <v>9</v>
      </c>
      <c r="C2940" s="4"/>
      <c r="D2940" s="4"/>
      <c r="E2940" s="9">
        <v>66</v>
      </c>
      <c r="F2940" s="4" t="s">
        <v>20</v>
      </c>
      <c r="G2940" s="4"/>
      <c r="H2940" s="4" t="s">
        <v>30</v>
      </c>
      <c r="I2940" s="4"/>
      <c r="J2940" s="4"/>
      <c r="K2940" s="9" t="s">
        <v>2781</v>
      </c>
      <c r="L2940" s="10">
        <v>44170</v>
      </c>
      <c r="M2940" s="4"/>
      <c r="N2940" s="1">
        <v>1</v>
      </c>
      <c r="O2940" s="4"/>
    </row>
    <row r="2941" spans="1:15" ht="30" customHeight="1" thickBot="1" x14ac:dyDescent="0.35">
      <c r="A2941" s="8">
        <v>44172.926585648151</v>
      </c>
      <c r="B2941" s="4" t="s">
        <v>9</v>
      </c>
      <c r="C2941" s="4"/>
      <c r="D2941" s="4"/>
      <c r="E2941" s="9">
        <v>173.18</v>
      </c>
      <c r="F2941" s="4" t="s">
        <v>10</v>
      </c>
      <c r="G2941" s="4" t="s">
        <v>10</v>
      </c>
      <c r="H2941" s="4"/>
      <c r="I2941" s="4"/>
      <c r="J2941" s="4"/>
      <c r="K2941" s="9" t="s">
        <v>2782</v>
      </c>
      <c r="L2941" s="10">
        <v>44170</v>
      </c>
      <c r="M2941" s="4"/>
      <c r="N2941" s="1">
        <v>1</v>
      </c>
      <c r="O2941" s="4"/>
    </row>
    <row r="2942" spans="1:15" ht="30" customHeight="1" thickBot="1" x14ac:dyDescent="0.35">
      <c r="A2942" s="8">
        <v>44172.991747685184</v>
      </c>
      <c r="B2942" s="4" t="s">
        <v>9</v>
      </c>
      <c r="C2942" s="4"/>
      <c r="D2942" s="4"/>
      <c r="E2942" s="9">
        <v>138.44999999999999</v>
      </c>
      <c r="F2942" s="4" t="s">
        <v>10</v>
      </c>
      <c r="G2942" s="4" t="s">
        <v>10</v>
      </c>
      <c r="H2942" s="4"/>
      <c r="I2942" s="4"/>
      <c r="J2942" s="4"/>
      <c r="K2942" s="9" t="s">
        <v>2783</v>
      </c>
      <c r="L2942" s="10">
        <v>44170</v>
      </c>
      <c r="M2942" s="4"/>
      <c r="N2942" s="1">
        <v>1</v>
      </c>
      <c r="O2942" s="4"/>
    </row>
    <row r="2943" spans="1:15" ht="30" customHeight="1" thickBot="1" x14ac:dyDescent="0.35">
      <c r="A2943" s="8">
        <v>44172.992256944446</v>
      </c>
      <c r="B2943" s="4" t="s">
        <v>9</v>
      </c>
      <c r="C2943" s="4"/>
      <c r="D2943" s="4"/>
      <c r="E2943" s="9">
        <v>200</v>
      </c>
      <c r="F2943" s="4" t="s">
        <v>14</v>
      </c>
      <c r="G2943" s="4"/>
      <c r="H2943" s="4"/>
      <c r="I2943" s="4" t="s">
        <v>14</v>
      </c>
      <c r="J2943" s="4"/>
      <c r="K2943" s="9" t="s">
        <v>2784</v>
      </c>
      <c r="L2943" s="10">
        <v>44170</v>
      </c>
      <c r="M2943" s="4"/>
      <c r="N2943" s="1">
        <v>1</v>
      </c>
      <c r="O2943" s="4"/>
    </row>
    <row r="2944" spans="1:15" ht="30" customHeight="1" thickBot="1" x14ac:dyDescent="0.35">
      <c r="A2944" s="8">
        <v>44173.287893518522</v>
      </c>
      <c r="B2944" s="4" t="s">
        <v>9</v>
      </c>
      <c r="C2944" s="4"/>
      <c r="D2944" s="4"/>
      <c r="E2944" s="9">
        <v>12.65</v>
      </c>
      <c r="F2944" s="4" t="s">
        <v>20</v>
      </c>
      <c r="G2944" s="4"/>
      <c r="H2944" s="4" t="s">
        <v>306</v>
      </c>
      <c r="I2944" s="4"/>
      <c r="J2944" s="4"/>
      <c r="K2944" s="9" t="s">
        <v>2785</v>
      </c>
      <c r="L2944" s="10">
        <v>44140</v>
      </c>
      <c r="M2944" s="4"/>
      <c r="N2944" s="1">
        <v>1</v>
      </c>
      <c r="O2944" s="4"/>
    </row>
    <row r="2945" spans="1:15" ht="30" customHeight="1" thickBot="1" x14ac:dyDescent="0.35">
      <c r="A2945" s="8">
        <v>44173.288854166669</v>
      </c>
      <c r="B2945" s="4" t="s">
        <v>9</v>
      </c>
      <c r="C2945" s="4"/>
      <c r="D2945" s="4"/>
      <c r="E2945" s="9">
        <v>46.25</v>
      </c>
      <c r="F2945" s="4" t="s">
        <v>10</v>
      </c>
      <c r="G2945" s="4" t="s">
        <v>10</v>
      </c>
      <c r="H2945" s="4"/>
      <c r="I2945" s="4"/>
      <c r="J2945" s="4"/>
      <c r="K2945" s="9" t="s">
        <v>2786</v>
      </c>
      <c r="L2945" s="10">
        <v>44171</v>
      </c>
      <c r="M2945" s="4"/>
      <c r="N2945" s="1">
        <v>1</v>
      </c>
      <c r="O2945" s="4"/>
    </row>
    <row r="2946" spans="1:15" ht="30" customHeight="1" thickBot="1" x14ac:dyDescent="0.35">
      <c r="A2946" s="8">
        <v>44173.481608796297</v>
      </c>
      <c r="B2946" s="4" t="s">
        <v>9</v>
      </c>
      <c r="C2946" s="4"/>
      <c r="D2946" s="4"/>
      <c r="E2946" s="9">
        <v>20</v>
      </c>
      <c r="F2946" s="4" t="s">
        <v>20</v>
      </c>
      <c r="G2946" s="4"/>
      <c r="H2946" s="4" t="s">
        <v>45</v>
      </c>
      <c r="I2946" s="4"/>
      <c r="J2946" s="4"/>
      <c r="K2946" s="9" t="s">
        <v>2787</v>
      </c>
      <c r="L2946" s="10">
        <v>44171</v>
      </c>
      <c r="M2946" s="4"/>
      <c r="N2946" s="1">
        <v>1</v>
      </c>
      <c r="O2946" s="4"/>
    </row>
    <row r="2947" spans="1:15" ht="30" customHeight="1" thickBot="1" x14ac:dyDescent="0.35">
      <c r="A2947" s="8">
        <v>44173.482141203705</v>
      </c>
      <c r="B2947" s="4" t="s">
        <v>9</v>
      </c>
      <c r="C2947" s="4"/>
      <c r="D2947" s="4"/>
      <c r="E2947" s="9">
        <v>22</v>
      </c>
      <c r="F2947" s="4" t="s">
        <v>14</v>
      </c>
      <c r="G2947" s="4"/>
      <c r="H2947" s="4"/>
      <c r="I2947" s="4" t="s">
        <v>14</v>
      </c>
      <c r="J2947" s="4"/>
      <c r="K2947" s="9" t="s">
        <v>2788</v>
      </c>
      <c r="L2947" s="10">
        <v>44171</v>
      </c>
      <c r="M2947" s="4"/>
      <c r="N2947" s="1">
        <v>1</v>
      </c>
      <c r="O2947" s="4"/>
    </row>
    <row r="2948" spans="1:15" ht="30" customHeight="1" thickBot="1" x14ac:dyDescent="0.35">
      <c r="A2948" s="8">
        <v>44173.60255787037</v>
      </c>
      <c r="B2948" s="4" t="s">
        <v>9</v>
      </c>
      <c r="C2948" s="4"/>
      <c r="D2948" s="4"/>
      <c r="E2948" s="9">
        <v>20</v>
      </c>
      <c r="F2948" s="4" t="s">
        <v>14</v>
      </c>
      <c r="G2948" s="4"/>
      <c r="H2948" s="4"/>
      <c r="I2948" s="4" t="s">
        <v>14</v>
      </c>
      <c r="J2948" s="4"/>
      <c r="K2948" s="9" t="s">
        <v>2789</v>
      </c>
      <c r="L2948" s="10">
        <v>44172</v>
      </c>
      <c r="M2948" s="4"/>
      <c r="N2948" s="1">
        <v>1</v>
      </c>
      <c r="O2948" s="4"/>
    </row>
    <row r="2949" spans="1:15" ht="30" customHeight="1" thickBot="1" x14ac:dyDescent="0.35">
      <c r="A2949" s="8">
        <v>44173.603136574071</v>
      </c>
      <c r="B2949" s="4" t="s">
        <v>9</v>
      </c>
      <c r="C2949" s="4"/>
      <c r="D2949" s="4"/>
      <c r="E2949" s="9">
        <v>186</v>
      </c>
      <c r="F2949" s="4" t="s">
        <v>14</v>
      </c>
      <c r="G2949" s="4"/>
      <c r="H2949" s="4"/>
      <c r="I2949" s="4" t="s">
        <v>14</v>
      </c>
      <c r="J2949" s="4"/>
      <c r="K2949" s="9" t="s">
        <v>2790</v>
      </c>
      <c r="L2949" s="10">
        <v>44172</v>
      </c>
      <c r="M2949" s="4"/>
      <c r="N2949" s="1">
        <v>1</v>
      </c>
      <c r="O2949" s="4"/>
    </row>
    <row r="2950" spans="1:15" ht="30" customHeight="1" thickBot="1" x14ac:dyDescent="0.35">
      <c r="A2950" s="8">
        <v>44174.751666666663</v>
      </c>
      <c r="B2950" s="4" t="s">
        <v>9</v>
      </c>
      <c r="C2950" s="4"/>
      <c r="D2950" s="4"/>
      <c r="E2950" s="9">
        <v>71.88</v>
      </c>
      <c r="F2950" s="4" t="s">
        <v>10</v>
      </c>
      <c r="G2950" s="4" t="s">
        <v>10</v>
      </c>
      <c r="H2950" s="4"/>
      <c r="I2950" s="4"/>
      <c r="J2950" s="4"/>
      <c r="K2950" s="9" t="s">
        <v>2791</v>
      </c>
      <c r="L2950" s="10">
        <v>44172</v>
      </c>
      <c r="M2950" s="4"/>
      <c r="N2950" s="1">
        <v>1</v>
      </c>
      <c r="O2950" s="4"/>
    </row>
    <row r="2951" spans="1:15" ht="30" customHeight="1" thickBot="1" x14ac:dyDescent="0.35">
      <c r="A2951" s="8">
        <v>44174.752106481479</v>
      </c>
      <c r="B2951" s="4" t="s">
        <v>9</v>
      </c>
      <c r="C2951" s="4"/>
      <c r="D2951" s="4"/>
      <c r="E2951" s="9">
        <v>150</v>
      </c>
      <c r="F2951" s="4" t="s">
        <v>14</v>
      </c>
      <c r="G2951" s="4"/>
      <c r="H2951" s="4"/>
      <c r="I2951" s="4" t="s">
        <v>14</v>
      </c>
      <c r="J2951" s="4"/>
      <c r="K2951" s="9" t="s">
        <v>2792</v>
      </c>
      <c r="L2951" s="10">
        <v>44172</v>
      </c>
      <c r="M2951" s="4"/>
      <c r="N2951" s="1">
        <v>1</v>
      </c>
      <c r="O2951" s="4"/>
    </row>
    <row r="2952" spans="1:15" ht="30" customHeight="1" thickBot="1" x14ac:dyDescent="0.35">
      <c r="A2952" s="8">
        <v>44174.792569444442</v>
      </c>
      <c r="B2952" s="4" t="s">
        <v>9</v>
      </c>
      <c r="C2952" s="4"/>
      <c r="D2952" s="4"/>
      <c r="E2952" s="9">
        <v>30</v>
      </c>
      <c r="F2952" s="4" t="s">
        <v>10</v>
      </c>
      <c r="G2952" s="4" t="s">
        <v>10</v>
      </c>
      <c r="H2952" s="4"/>
      <c r="I2952" s="4"/>
      <c r="J2952" s="4"/>
      <c r="K2952" s="9" t="s">
        <v>2793</v>
      </c>
      <c r="L2952" s="10">
        <v>44172</v>
      </c>
      <c r="M2952" s="4"/>
      <c r="N2952" s="1">
        <v>1</v>
      </c>
      <c r="O2952" s="4"/>
    </row>
    <row r="2953" spans="1:15" ht="30" customHeight="1" thickBot="1" x14ac:dyDescent="0.35">
      <c r="A2953" s="8">
        <v>44174.79314814815</v>
      </c>
      <c r="B2953" s="4" t="s">
        <v>9</v>
      </c>
      <c r="C2953" s="4"/>
      <c r="D2953" s="4"/>
      <c r="E2953" s="9">
        <v>53.61</v>
      </c>
      <c r="F2953" s="4" t="s">
        <v>14</v>
      </c>
      <c r="G2953" s="4"/>
      <c r="H2953" s="4"/>
      <c r="I2953" s="4" t="s">
        <v>14</v>
      </c>
      <c r="J2953" s="4"/>
      <c r="K2953" s="9" t="s">
        <v>2794</v>
      </c>
      <c r="L2953" s="10">
        <v>44172</v>
      </c>
      <c r="M2953" s="4"/>
      <c r="N2953" s="1">
        <v>1</v>
      </c>
      <c r="O2953" s="4"/>
    </row>
    <row r="2954" spans="1:15" ht="30" customHeight="1" thickBot="1" x14ac:dyDescent="0.35">
      <c r="A2954" s="8">
        <v>44174.832881944443</v>
      </c>
      <c r="B2954" s="4" t="s">
        <v>9</v>
      </c>
      <c r="C2954" s="4"/>
      <c r="D2954" s="4"/>
      <c r="E2954" s="9">
        <v>12</v>
      </c>
      <c r="F2954" s="4" t="s">
        <v>20</v>
      </c>
      <c r="G2954" s="4"/>
      <c r="H2954" s="4" t="s">
        <v>74</v>
      </c>
      <c r="I2954" s="4"/>
      <c r="J2954" s="4"/>
      <c r="K2954" s="9" t="s">
        <v>2795</v>
      </c>
      <c r="L2954" s="10">
        <v>44173</v>
      </c>
      <c r="M2954" s="4"/>
      <c r="N2954" s="1">
        <v>1</v>
      </c>
      <c r="O2954" s="4"/>
    </row>
    <row r="2955" spans="1:15" ht="30" customHeight="1" thickBot="1" x14ac:dyDescent="0.35">
      <c r="A2955" s="8">
        <v>44174.833333333336</v>
      </c>
      <c r="B2955" s="4" t="s">
        <v>9</v>
      </c>
      <c r="C2955" s="4"/>
      <c r="D2955" s="4"/>
      <c r="E2955" s="9">
        <v>10</v>
      </c>
      <c r="F2955" s="4" t="s">
        <v>20</v>
      </c>
      <c r="G2955" s="4"/>
      <c r="H2955" s="4" t="s">
        <v>84</v>
      </c>
      <c r="I2955" s="4"/>
      <c r="J2955" s="4"/>
      <c r="K2955" s="9" t="s">
        <v>2796</v>
      </c>
      <c r="L2955" s="10">
        <v>44173</v>
      </c>
      <c r="M2955" s="4"/>
      <c r="N2955" s="1">
        <v>1</v>
      </c>
      <c r="O2955" s="4"/>
    </row>
    <row r="2956" spans="1:15" ht="30" customHeight="1" thickBot="1" x14ac:dyDescent="0.35">
      <c r="A2956" s="8">
        <v>44174.868032407408</v>
      </c>
      <c r="B2956" s="4" t="s">
        <v>9</v>
      </c>
      <c r="C2956" s="4"/>
      <c r="D2956" s="4"/>
      <c r="E2956" s="9">
        <v>5</v>
      </c>
      <c r="F2956" s="4" t="s">
        <v>20</v>
      </c>
      <c r="G2956" s="4"/>
      <c r="H2956" s="4" t="s">
        <v>74</v>
      </c>
      <c r="I2956" s="4"/>
      <c r="J2956" s="4"/>
      <c r="K2956" s="9" t="s">
        <v>2797</v>
      </c>
      <c r="L2956" s="10">
        <v>44173</v>
      </c>
      <c r="M2956" s="4"/>
      <c r="N2956" s="1">
        <v>1</v>
      </c>
      <c r="O2956" s="4"/>
    </row>
    <row r="2957" spans="1:15" ht="30" customHeight="1" thickBot="1" x14ac:dyDescent="0.35">
      <c r="A2957" s="8">
        <v>44174.868715277778</v>
      </c>
      <c r="B2957" s="4" t="s">
        <v>9</v>
      </c>
      <c r="C2957" s="4"/>
      <c r="D2957" s="4"/>
      <c r="E2957" s="9">
        <v>30</v>
      </c>
      <c r="F2957" s="4" t="s">
        <v>20</v>
      </c>
      <c r="G2957" s="4"/>
      <c r="H2957" s="4" t="s">
        <v>22</v>
      </c>
      <c r="I2957" s="4"/>
      <c r="J2957" s="4"/>
      <c r="K2957" s="9" t="s">
        <v>2798</v>
      </c>
      <c r="L2957" s="10">
        <v>44173</v>
      </c>
      <c r="M2957" s="4"/>
      <c r="N2957" s="1">
        <v>1</v>
      </c>
      <c r="O2957" s="4"/>
    </row>
    <row r="2958" spans="1:15" ht="30" customHeight="1" thickBot="1" x14ac:dyDescent="0.35">
      <c r="A2958" s="8">
        <v>44174.937835648147</v>
      </c>
      <c r="B2958" s="4" t="s">
        <v>9</v>
      </c>
      <c r="C2958" s="4"/>
      <c r="D2958" s="4"/>
      <c r="E2958" s="9">
        <v>68</v>
      </c>
      <c r="F2958" s="4" t="s">
        <v>14</v>
      </c>
      <c r="G2958" s="4"/>
      <c r="H2958" s="4"/>
      <c r="I2958" s="4" t="s">
        <v>14</v>
      </c>
      <c r="J2958" s="4"/>
      <c r="K2958" s="9" t="s">
        <v>2799</v>
      </c>
      <c r="L2958" s="10">
        <v>44173</v>
      </c>
      <c r="M2958" s="4"/>
      <c r="N2958" s="1">
        <v>1</v>
      </c>
      <c r="O2958" s="4"/>
    </row>
    <row r="2959" spans="1:15" ht="30" customHeight="1" thickBot="1" x14ac:dyDescent="0.35">
      <c r="A2959" s="8">
        <v>44174.938437500001</v>
      </c>
      <c r="B2959" s="4" t="s">
        <v>9</v>
      </c>
      <c r="C2959" s="4"/>
      <c r="D2959" s="4"/>
      <c r="E2959" s="9">
        <v>39.67</v>
      </c>
      <c r="F2959" s="4" t="s">
        <v>14</v>
      </c>
      <c r="G2959" s="4"/>
      <c r="H2959" s="4"/>
      <c r="I2959" s="4" t="s">
        <v>14</v>
      </c>
      <c r="J2959" s="4"/>
      <c r="K2959" s="9" t="s">
        <v>2800</v>
      </c>
      <c r="L2959" s="10">
        <v>44173</v>
      </c>
      <c r="M2959" s="4"/>
      <c r="N2959" s="1">
        <v>1</v>
      </c>
      <c r="O2959" s="4"/>
    </row>
    <row r="2960" spans="1:15" ht="30" customHeight="1" thickBot="1" x14ac:dyDescent="0.35">
      <c r="A2960" s="8">
        <v>44175.359178240738</v>
      </c>
      <c r="B2960" s="4" t="s">
        <v>9</v>
      </c>
      <c r="C2960" s="4"/>
      <c r="D2960" s="4"/>
      <c r="E2960" s="9">
        <v>7.5</v>
      </c>
      <c r="F2960" s="4" t="s">
        <v>20</v>
      </c>
      <c r="G2960" s="4"/>
      <c r="H2960" s="4" t="s">
        <v>74</v>
      </c>
      <c r="I2960" s="4"/>
      <c r="J2960" s="4"/>
      <c r="K2960" s="9" t="s">
        <v>2801</v>
      </c>
      <c r="L2960" s="10">
        <v>44155</v>
      </c>
      <c r="M2960" s="4"/>
      <c r="N2960" s="1">
        <v>1</v>
      </c>
      <c r="O2960" s="4"/>
    </row>
    <row r="2961" spans="1:15" ht="30" customHeight="1" thickBot="1" x14ac:dyDescent="0.35">
      <c r="A2961" s="8">
        <v>44175.366307870368</v>
      </c>
      <c r="B2961" s="4" t="s">
        <v>17</v>
      </c>
      <c r="C2961" s="9">
        <v>1053</v>
      </c>
      <c r="D2961" s="9" t="s">
        <v>750</v>
      </c>
      <c r="E2961" s="4"/>
      <c r="F2961" s="4"/>
      <c r="G2961" s="4"/>
      <c r="H2961" s="4"/>
      <c r="I2961" s="4"/>
      <c r="J2961" s="4"/>
      <c r="K2961" s="9" t="s">
        <v>2802</v>
      </c>
      <c r="L2961" s="10">
        <v>44175</v>
      </c>
      <c r="M2961" s="4"/>
      <c r="N2961" s="1">
        <v>1</v>
      </c>
      <c r="O2961" s="4"/>
    </row>
    <row r="2962" spans="1:15" ht="30" customHeight="1" thickBot="1" x14ac:dyDescent="0.35">
      <c r="A2962" s="8">
        <v>44175.380219907405</v>
      </c>
      <c r="B2962" s="4" t="s">
        <v>9</v>
      </c>
      <c r="C2962" s="4"/>
      <c r="D2962" s="4"/>
      <c r="E2962" s="9">
        <v>50</v>
      </c>
      <c r="F2962" s="4" t="s">
        <v>14</v>
      </c>
      <c r="G2962" s="4"/>
      <c r="H2962" s="4"/>
      <c r="I2962" s="4" t="s">
        <v>14</v>
      </c>
      <c r="J2962" s="4"/>
      <c r="K2962" s="9">
        <v>50</v>
      </c>
      <c r="L2962" s="10">
        <v>44173</v>
      </c>
      <c r="M2962" s="9" t="s">
        <v>2803</v>
      </c>
      <c r="N2962" s="1">
        <v>2</v>
      </c>
      <c r="O2962" s="4"/>
    </row>
    <row r="2963" spans="1:15" ht="30" customHeight="1" thickBot="1" x14ac:dyDescent="0.35">
      <c r="A2963" s="8">
        <v>44175.380879629629</v>
      </c>
      <c r="B2963" s="4" t="s">
        <v>9</v>
      </c>
      <c r="C2963" s="4"/>
      <c r="D2963" s="4"/>
      <c r="E2963" s="9">
        <v>14</v>
      </c>
      <c r="F2963" s="4" t="s">
        <v>20</v>
      </c>
      <c r="G2963" s="4"/>
      <c r="H2963" s="4" t="s">
        <v>74</v>
      </c>
      <c r="I2963" s="4"/>
      <c r="J2963" s="4"/>
      <c r="K2963" s="12" t="s">
        <v>2804</v>
      </c>
      <c r="L2963" s="10">
        <v>44174</v>
      </c>
      <c r="M2963" s="4"/>
      <c r="N2963" s="1">
        <v>1</v>
      </c>
      <c r="O2963" s="4"/>
    </row>
    <row r="2964" spans="1:15" ht="30" customHeight="1" thickBot="1" x14ac:dyDescent="0.35">
      <c r="A2964" s="8">
        <v>44175.487766203703</v>
      </c>
      <c r="B2964" s="4" t="s">
        <v>9</v>
      </c>
      <c r="C2964" s="4"/>
      <c r="D2964" s="4"/>
      <c r="E2964" s="9">
        <v>20</v>
      </c>
      <c r="F2964" s="4" t="s">
        <v>14</v>
      </c>
      <c r="G2964" s="4"/>
      <c r="H2964" s="4"/>
      <c r="I2964" s="4" t="s">
        <v>14</v>
      </c>
      <c r="J2964" s="4"/>
      <c r="K2964" s="9" t="s">
        <v>2805</v>
      </c>
      <c r="L2964" s="10">
        <v>44168</v>
      </c>
      <c r="M2964" s="4"/>
      <c r="N2964" s="1">
        <v>1</v>
      </c>
      <c r="O2964" s="4"/>
    </row>
    <row r="2965" spans="1:15" ht="30" customHeight="1" thickBot="1" x14ac:dyDescent="0.35">
      <c r="A2965" s="8">
        <v>44175.488275462965</v>
      </c>
      <c r="B2965" s="4" t="s">
        <v>9</v>
      </c>
      <c r="C2965" s="4"/>
      <c r="D2965" s="4"/>
      <c r="E2965" s="9">
        <v>61</v>
      </c>
      <c r="F2965" s="4" t="s">
        <v>14</v>
      </c>
      <c r="G2965" s="4"/>
      <c r="H2965" s="4"/>
      <c r="I2965" s="4" t="s">
        <v>14</v>
      </c>
      <c r="J2965" s="4"/>
      <c r="K2965" s="9" t="s">
        <v>2806</v>
      </c>
      <c r="L2965" s="10">
        <v>44168</v>
      </c>
      <c r="M2965" s="4"/>
      <c r="N2965" s="1">
        <v>1</v>
      </c>
      <c r="O2965" s="4"/>
    </row>
    <row r="2966" spans="1:15" ht="30" customHeight="1" thickBot="1" x14ac:dyDescent="0.35">
      <c r="A2966" s="8">
        <v>44175.641608796293</v>
      </c>
      <c r="B2966" s="4" t="s">
        <v>9</v>
      </c>
      <c r="C2966" s="4"/>
      <c r="D2966" s="4"/>
      <c r="E2966" s="9">
        <v>94</v>
      </c>
      <c r="F2966" s="4" t="s">
        <v>10</v>
      </c>
      <c r="G2966" s="4" t="s">
        <v>10</v>
      </c>
      <c r="H2966" s="4"/>
      <c r="I2966" s="4"/>
      <c r="J2966" s="4"/>
      <c r="K2966" s="9" t="s">
        <v>2807</v>
      </c>
      <c r="L2966" s="10">
        <v>44169</v>
      </c>
      <c r="M2966" s="4"/>
      <c r="N2966" s="1">
        <v>1</v>
      </c>
      <c r="O2966" s="4"/>
    </row>
    <row r="2967" spans="1:15" ht="30" customHeight="1" thickBot="1" x14ac:dyDescent="0.35">
      <c r="A2967" s="8">
        <v>44175.642708333333</v>
      </c>
      <c r="B2967" s="4" t="s">
        <v>9</v>
      </c>
      <c r="C2967" s="4"/>
      <c r="D2967" s="4"/>
      <c r="E2967" s="9">
        <v>45</v>
      </c>
      <c r="F2967" s="4" t="s">
        <v>14</v>
      </c>
      <c r="G2967" s="4"/>
      <c r="H2967" s="4"/>
      <c r="I2967" s="4" t="s">
        <v>14</v>
      </c>
      <c r="J2967" s="4"/>
      <c r="K2967" s="9" t="s">
        <v>2808</v>
      </c>
      <c r="L2967" s="10">
        <v>44170</v>
      </c>
      <c r="M2967" s="4"/>
      <c r="N2967" s="1">
        <v>1</v>
      </c>
      <c r="O2967" s="4"/>
    </row>
    <row r="2968" spans="1:15" ht="30" customHeight="1" thickBot="1" x14ac:dyDescent="0.35">
      <c r="A2968" s="8">
        <v>44176.563831018517</v>
      </c>
      <c r="B2968" s="4" t="s">
        <v>9</v>
      </c>
      <c r="C2968" s="4"/>
      <c r="D2968" s="4"/>
      <c r="E2968" s="9">
        <v>54</v>
      </c>
      <c r="F2968" s="4" t="s">
        <v>20</v>
      </c>
      <c r="G2968" s="4"/>
      <c r="H2968" s="4" t="s">
        <v>84</v>
      </c>
      <c r="I2968" s="4"/>
      <c r="J2968" s="4"/>
      <c r="K2968" s="9" t="s">
        <v>2809</v>
      </c>
      <c r="L2968" s="10">
        <v>44174</v>
      </c>
      <c r="M2968" s="4"/>
      <c r="N2968" s="1">
        <v>1</v>
      </c>
      <c r="O2968" s="4"/>
    </row>
    <row r="2969" spans="1:15" ht="30" customHeight="1" thickBot="1" x14ac:dyDescent="0.35">
      <c r="A2969" s="8">
        <v>44176.564513888887</v>
      </c>
      <c r="B2969" s="4" t="s">
        <v>9</v>
      </c>
      <c r="C2969" s="4"/>
      <c r="D2969" s="4"/>
      <c r="E2969" s="9">
        <v>80.5</v>
      </c>
      <c r="F2969" s="4" t="s">
        <v>10</v>
      </c>
      <c r="G2969" s="4" t="s">
        <v>10</v>
      </c>
      <c r="H2969" s="4"/>
      <c r="I2969" s="4"/>
      <c r="J2969" s="4"/>
      <c r="K2969" s="9" t="s">
        <v>2810</v>
      </c>
      <c r="L2969" s="10">
        <v>44174</v>
      </c>
      <c r="M2969" s="4"/>
      <c r="N2969" s="1">
        <v>1</v>
      </c>
      <c r="O2969" s="4"/>
    </row>
    <row r="2970" spans="1:15" ht="30" customHeight="1" thickBot="1" x14ac:dyDescent="0.35">
      <c r="A2970" s="8">
        <v>44176.873530092591</v>
      </c>
      <c r="B2970" s="4" t="s">
        <v>9</v>
      </c>
      <c r="C2970" s="4"/>
      <c r="D2970" s="4"/>
      <c r="E2970" s="9">
        <v>20</v>
      </c>
      <c r="F2970" s="4" t="s">
        <v>14</v>
      </c>
      <c r="G2970" s="4"/>
      <c r="H2970" s="4"/>
      <c r="I2970" s="4" t="s">
        <v>14</v>
      </c>
      <c r="J2970" s="4"/>
      <c r="K2970" s="9" t="s">
        <v>2811</v>
      </c>
      <c r="L2970" s="10">
        <v>44170</v>
      </c>
      <c r="M2970" s="4"/>
      <c r="N2970" s="1">
        <v>1</v>
      </c>
      <c r="O2970" s="4"/>
    </row>
    <row r="2971" spans="1:15" ht="30" customHeight="1" thickBot="1" x14ac:dyDescent="0.35">
      <c r="A2971" s="8">
        <v>44176.874386574076</v>
      </c>
      <c r="B2971" s="4" t="s">
        <v>9</v>
      </c>
      <c r="C2971" s="4"/>
      <c r="D2971" s="4"/>
      <c r="E2971" s="9">
        <v>37</v>
      </c>
      <c r="F2971" s="4" t="s">
        <v>20</v>
      </c>
      <c r="G2971" s="4"/>
      <c r="H2971" s="4" t="s">
        <v>45</v>
      </c>
      <c r="I2971" s="4"/>
      <c r="J2971" s="4"/>
      <c r="K2971" s="9" t="s">
        <v>2812</v>
      </c>
      <c r="L2971" s="10">
        <v>44170</v>
      </c>
      <c r="M2971" s="4"/>
      <c r="N2971" s="1">
        <v>1</v>
      </c>
      <c r="O2971" s="4"/>
    </row>
    <row r="2972" spans="1:15" ht="30" customHeight="1" thickBot="1" x14ac:dyDescent="0.35">
      <c r="A2972" s="8">
        <v>44176.913530092592</v>
      </c>
      <c r="B2972" s="4" t="s">
        <v>9</v>
      </c>
      <c r="C2972" s="4"/>
      <c r="D2972" s="4"/>
      <c r="E2972" s="9">
        <v>12</v>
      </c>
      <c r="F2972" s="4" t="s">
        <v>20</v>
      </c>
      <c r="G2972" s="4"/>
      <c r="H2972" s="4" t="s">
        <v>84</v>
      </c>
      <c r="I2972" s="4"/>
      <c r="J2972" s="4"/>
      <c r="K2972" s="9" t="s">
        <v>2813</v>
      </c>
      <c r="L2972" s="10">
        <v>44171</v>
      </c>
      <c r="M2972" s="4"/>
      <c r="N2972" s="1">
        <v>1</v>
      </c>
      <c r="O2972" s="4"/>
    </row>
    <row r="2973" spans="1:15" ht="30" customHeight="1" thickBot="1" x14ac:dyDescent="0.35">
      <c r="A2973" s="8">
        <v>44176.914421296293</v>
      </c>
      <c r="B2973" s="4" t="s">
        <v>9</v>
      </c>
      <c r="C2973" s="4"/>
      <c r="D2973" s="4"/>
      <c r="E2973" s="9">
        <v>18</v>
      </c>
      <c r="F2973" s="4" t="s">
        <v>20</v>
      </c>
      <c r="G2973" s="4"/>
      <c r="H2973" s="4" t="s">
        <v>84</v>
      </c>
      <c r="I2973" s="4"/>
      <c r="J2973" s="4"/>
      <c r="K2973" s="9" t="s">
        <v>2814</v>
      </c>
      <c r="L2973" s="10">
        <v>44171</v>
      </c>
      <c r="M2973" s="4"/>
      <c r="N2973" s="1">
        <v>1</v>
      </c>
      <c r="O2973" s="4"/>
    </row>
    <row r="2974" spans="1:15" ht="30" customHeight="1" thickBot="1" x14ac:dyDescent="0.35">
      <c r="A2974" s="8">
        <v>44177.044270833336</v>
      </c>
      <c r="B2974" s="4" t="s">
        <v>9</v>
      </c>
      <c r="C2974" s="4"/>
      <c r="D2974" s="4"/>
      <c r="E2974" s="9">
        <v>26</v>
      </c>
      <c r="F2974" s="4" t="s">
        <v>20</v>
      </c>
      <c r="G2974" s="4"/>
      <c r="H2974" s="4" t="s">
        <v>45</v>
      </c>
      <c r="I2974" s="4"/>
      <c r="J2974" s="4"/>
      <c r="K2974" s="9" t="s">
        <v>2815</v>
      </c>
      <c r="L2974" s="10">
        <v>44174</v>
      </c>
      <c r="M2974" s="4"/>
      <c r="N2974" s="1">
        <v>1</v>
      </c>
      <c r="O2974" s="4"/>
    </row>
    <row r="2975" spans="1:15" ht="30" customHeight="1" thickBot="1" x14ac:dyDescent="0.35">
      <c r="A2975" s="8">
        <v>44177.044803240744</v>
      </c>
      <c r="B2975" s="4" t="s">
        <v>9</v>
      </c>
      <c r="C2975" s="4"/>
      <c r="D2975" s="4"/>
      <c r="E2975" s="9">
        <v>33</v>
      </c>
      <c r="F2975" s="4" t="s">
        <v>20</v>
      </c>
      <c r="G2975" s="4"/>
      <c r="H2975" s="4" t="s">
        <v>74</v>
      </c>
      <c r="I2975" s="4"/>
      <c r="J2975" s="4"/>
      <c r="K2975" s="9" t="s">
        <v>2816</v>
      </c>
      <c r="L2975" s="10">
        <v>44175</v>
      </c>
      <c r="M2975" s="4"/>
      <c r="N2975" s="1">
        <v>1</v>
      </c>
      <c r="O2975" s="4"/>
    </row>
    <row r="2976" spans="1:15" ht="30" customHeight="1" thickBot="1" x14ac:dyDescent="0.35">
      <c r="A2976" s="8">
        <v>44177.370868055557</v>
      </c>
      <c r="B2976" s="4" t="s">
        <v>9</v>
      </c>
      <c r="C2976" s="4"/>
      <c r="D2976" s="4"/>
      <c r="E2976" s="9">
        <v>47</v>
      </c>
      <c r="F2976" s="4" t="s">
        <v>60</v>
      </c>
      <c r="G2976" s="4"/>
      <c r="H2976" s="4"/>
      <c r="I2976" s="4"/>
      <c r="J2976" s="4"/>
      <c r="K2976" s="9" t="s">
        <v>2817</v>
      </c>
      <c r="L2976" s="10">
        <v>44175</v>
      </c>
      <c r="M2976" s="4"/>
      <c r="N2976" s="1">
        <v>1</v>
      </c>
      <c r="O2976" s="4"/>
    </row>
    <row r="2977" spans="1:15" ht="30" customHeight="1" thickBot="1" x14ac:dyDescent="0.35">
      <c r="A2977" s="8">
        <v>44177.371435185189</v>
      </c>
      <c r="B2977" s="4" t="s">
        <v>9</v>
      </c>
      <c r="C2977" s="4"/>
      <c r="D2977" s="4"/>
      <c r="E2977" s="11">
        <v>6123</v>
      </c>
      <c r="F2977" s="4" t="s">
        <v>14</v>
      </c>
      <c r="G2977" s="4"/>
      <c r="H2977" s="4"/>
      <c r="I2977" s="4" t="s">
        <v>254</v>
      </c>
      <c r="J2977" s="4"/>
      <c r="K2977" s="9" t="s">
        <v>2818</v>
      </c>
      <c r="L2977" s="10">
        <v>44175</v>
      </c>
      <c r="M2977" s="4"/>
      <c r="N2977" s="1">
        <v>1</v>
      </c>
      <c r="O2977" s="4"/>
    </row>
    <row r="2978" spans="1:15" ht="30" customHeight="1" thickBot="1" x14ac:dyDescent="0.35">
      <c r="A2978" s="8">
        <v>44177.386793981481</v>
      </c>
      <c r="B2978" s="4" t="s">
        <v>9</v>
      </c>
      <c r="C2978" s="4"/>
      <c r="D2978" s="4"/>
      <c r="E2978" s="9">
        <v>6</v>
      </c>
      <c r="F2978" s="4" t="s">
        <v>20</v>
      </c>
      <c r="G2978" s="4"/>
      <c r="H2978" s="4" t="s">
        <v>84</v>
      </c>
      <c r="I2978" s="4"/>
      <c r="J2978" s="4"/>
      <c r="K2978" s="9" t="s">
        <v>2819</v>
      </c>
      <c r="L2978" s="10">
        <v>44175</v>
      </c>
      <c r="M2978" s="4"/>
      <c r="N2978" s="1">
        <v>1</v>
      </c>
      <c r="O2978" s="4"/>
    </row>
    <row r="2979" spans="1:15" ht="30" customHeight="1" thickBot="1" x14ac:dyDescent="0.35">
      <c r="A2979" s="8">
        <v>44177.387395833335</v>
      </c>
      <c r="B2979" s="4" t="s">
        <v>9</v>
      </c>
      <c r="C2979" s="4"/>
      <c r="D2979" s="4"/>
      <c r="E2979" s="9">
        <v>30</v>
      </c>
      <c r="F2979" s="4" t="s">
        <v>14</v>
      </c>
      <c r="G2979" s="4"/>
      <c r="H2979" s="4"/>
      <c r="I2979" s="4" t="s">
        <v>14</v>
      </c>
      <c r="J2979" s="4"/>
      <c r="K2979" s="9" t="s">
        <v>2820</v>
      </c>
      <c r="L2979" s="10">
        <v>44175</v>
      </c>
      <c r="M2979" s="4"/>
      <c r="N2979" s="1">
        <v>1</v>
      </c>
      <c r="O2979" s="4"/>
    </row>
    <row r="2980" spans="1:15" ht="30" customHeight="1" thickBot="1" x14ac:dyDescent="0.35">
      <c r="A2980" s="8">
        <v>44177.422974537039</v>
      </c>
      <c r="B2980" s="4" t="s">
        <v>9</v>
      </c>
      <c r="C2980" s="4"/>
      <c r="D2980" s="4"/>
      <c r="E2980" s="9">
        <v>200</v>
      </c>
      <c r="F2980" s="4" t="s">
        <v>14</v>
      </c>
      <c r="G2980" s="4"/>
      <c r="H2980" s="4"/>
      <c r="I2980" s="4" t="s">
        <v>14</v>
      </c>
      <c r="J2980" s="4"/>
      <c r="K2980" s="9" t="s">
        <v>2821</v>
      </c>
      <c r="L2980" s="10">
        <v>44175</v>
      </c>
      <c r="M2980" s="4"/>
      <c r="N2980" s="1">
        <v>1</v>
      </c>
      <c r="O2980" s="4"/>
    </row>
    <row r="2981" spans="1:15" ht="30" customHeight="1" thickBot="1" x14ac:dyDescent="0.35">
      <c r="A2981" s="8">
        <v>44177.423715277779</v>
      </c>
      <c r="B2981" s="4" t="s">
        <v>9</v>
      </c>
      <c r="C2981" s="4"/>
      <c r="D2981" s="4"/>
      <c r="E2981" s="9">
        <v>2</v>
      </c>
      <c r="F2981" s="4" t="s">
        <v>14</v>
      </c>
      <c r="G2981" s="4"/>
      <c r="H2981" s="4"/>
      <c r="I2981" s="4" t="s">
        <v>254</v>
      </c>
      <c r="J2981" s="4"/>
      <c r="K2981" s="9" t="s">
        <v>2822</v>
      </c>
      <c r="L2981" s="10">
        <v>44175</v>
      </c>
      <c r="M2981" s="4"/>
      <c r="N2981" s="1">
        <v>1</v>
      </c>
      <c r="O2981" s="4"/>
    </row>
    <row r="2982" spans="1:15" ht="30" customHeight="1" thickBot="1" x14ac:dyDescent="0.35">
      <c r="A2982" s="8">
        <v>44177.444166666668</v>
      </c>
      <c r="B2982" s="4" t="s">
        <v>9</v>
      </c>
      <c r="C2982" s="4"/>
      <c r="D2982" s="4"/>
      <c r="E2982" s="9">
        <v>27</v>
      </c>
      <c r="F2982" s="4" t="s">
        <v>10</v>
      </c>
      <c r="G2982" s="4" t="s">
        <v>24</v>
      </c>
      <c r="H2982" s="4"/>
      <c r="I2982" s="4"/>
      <c r="J2982" s="4"/>
      <c r="K2982" s="9" t="s">
        <v>2823</v>
      </c>
      <c r="L2982" s="10">
        <v>44175</v>
      </c>
      <c r="M2982" s="4"/>
      <c r="N2982" s="1">
        <v>1</v>
      </c>
      <c r="O2982" s="4"/>
    </row>
    <row r="2983" spans="1:15" ht="30" customHeight="1" thickBot="1" x14ac:dyDescent="0.35">
      <c r="A2983" s="8">
        <v>44177.444976851853</v>
      </c>
      <c r="B2983" s="4" t="s">
        <v>9</v>
      </c>
      <c r="C2983" s="4"/>
      <c r="D2983" s="4"/>
      <c r="E2983" s="9">
        <v>5</v>
      </c>
      <c r="F2983" s="4" t="s">
        <v>20</v>
      </c>
      <c r="G2983" s="4"/>
      <c r="H2983" s="4" t="s">
        <v>74</v>
      </c>
      <c r="I2983" s="4"/>
      <c r="J2983" s="4"/>
      <c r="K2983" s="9" t="s">
        <v>2824</v>
      </c>
      <c r="L2983" s="10">
        <v>44175</v>
      </c>
      <c r="M2983" s="4"/>
      <c r="N2983" s="1">
        <v>1</v>
      </c>
      <c r="O2983" s="4"/>
    </row>
    <row r="2984" spans="1:15" ht="30" customHeight="1" thickBot="1" x14ac:dyDescent="0.35">
      <c r="A2984" s="8">
        <v>44177.459814814814</v>
      </c>
      <c r="B2984" s="4" t="s">
        <v>9</v>
      </c>
      <c r="C2984" s="4"/>
      <c r="D2984" s="4"/>
      <c r="E2984" s="9">
        <v>16.149999999999999</v>
      </c>
      <c r="F2984" s="4" t="s">
        <v>10</v>
      </c>
      <c r="G2984" s="4" t="s">
        <v>10</v>
      </c>
      <c r="H2984" s="4"/>
      <c r="I2984" s="4"/>
      <c r="J2984" s="4"/>
      <c r="K2984" s="9" t="s">
        <v>2825</v>
      </c>
      <c r="L2984" s="10">
        <v>44175</v>
      </c>
      <c r="M2984" s="4"/>
      <c r="N2984" s="1">
        <v>1</v>
      </c>
      <c r="O2984" s="4"/>
    </row>
    <row r="2985" spans="1:15" ht="30" customHeight="1" thickBot="1" x14ac:dyDescent="0.35">
      <c r="A2985" s="8">
        <v>44177.460347222222</v>
      </c>
      <c r="B2985" s="4" t="s">
        <v>9</v>
      </c>
      <c r="C2985" s="4"/>
      <c r="D2985" s="4"/>
      <c r="E2985" s="9">
        <v>39</v>
      </c>
      <c r="F2985" s="4" t="s">
        <v>14</v>
      </c>
      <c r="G2985" s="4"/>
      <c r="H2985" s="4"/>
      <c r="I2985" s="4" t="s">
        <v>14</v>
      </c>
      <c r="J2985" s="4"/>
      <c r="K2985" s="9" t="s">
        <v>2826</v>
      </c>
      <c r="L2985" s="10">
        <v>44175</v>
      </c>
      <c r="M2985" s="4"/>
      <c r="N2985" s="1">
        <v>1</v>
      </c>
      <c r="O2985" s="4"/>
    </row>
    <row r="2986" spans="1:15" ht="30" customHeight="1" thickBot="1" x14ac:dyDescent="0.35">
      <c r="A2986" s="8">
        <v>44177.532442129632</v>
      </c>
      <c r="B2986" s="4" t="s">
        <v>9</v>
      </c>
      <c r="C2986" s="4"/>
      <c r="D2986" s="4"/>
      <c r="E2986" s="9">
        <v>78</v>
      </c>
      <c r="F2986" s="4" t="s">
        <v>60</v>
      </c>
      <c r="G2986" s="4"/>
      <c r="H2986" s="4"/>
      <c r="I2986" s="4"/>
      <c r="J2986" s="4"/>
      <c r="K2986" s="9" t="s">
        <v>2827</v>
      </c>
      <c r="L2986" s="10">
        <v>44175</v>
      </c>
      <c r="M2986" s="4"/>
      <c r="N2986" s="1">
        <v>1</v>
      </c>
      <c r="O2986" s="4"/>
    </row>
    <row r="2987" spans="1:15" ht="30" customHeight="1" thickBot="1" x14ac:dyDescent="0.35">
      <c r="A2987" s="8">
        <v>44177.53297453704</v>
      </c>
      <c r="B2987" s="4" t="s">
        <v>9</v>
      </c>
      <c r="C2987" s="4"/>
      <c r="D2987" s="4"/>
      <c r="E2987" s="9">
        <v>52</v>
      </c>
      <c r="F2987" s="4" t="s">
        <v>14</v>
      </c>
      <c r="G2987" s="4"/>
      <c r="H2987" s="4"/>
      <c r="I2987" s="4" t="s">
        <v>14</v>
      </c>
      <c r="J2987" s="4"/>
      <c r="K2987" s="9" t="s">
        <v>2828</v>
      </c>
      <c r="L2987" s="10">
        <v>44175</v>
      </c>
      <c r="M2987" s="4"/>
      <c r="N2987" s="1">
        <v>1</v>
      </c>
      <c r="O2987" s="4"/>
    </row>
    <row r="2988" spans="1:15" ht="30" customHeight="1" thickBot="1" x14ac:dyDescent="0.35">
      <c r="A2988" s="8">
        <v>44177.610844907409</v>
      </c>
      <c r="B2988" s="4" t="s">
        <v>9</v>
      </c>
      <c r="C2988" s="4"/>
      <c r="D2988" s="4"/>
      <c r="E2988" s="9">
        <v>328</v>
      </c>
      <c r="F2988" s="4" t="s">
        <v>14</v>
      </c>
      <c r="G2988" s="4"/>
      <c r="H2988" s="4"/>
      <c r="I2988" s="4" t="s">
        <v>14</v>
      </c>
      <c r="J2988" s="4"/>
      <c r="K2988" s="9" t="s">
        <v>2829</v>
      </c>
      <c r="L2988" s="10">
        <v>44176</v>
      </c>
      <c r="M2988" s="4"/>
      <c r="N2988" s="1">
        <v>1</v>
      </c>
      <c r="O2988" s="4"/>
    </row>
    <row r="2989" spans="1:15" ht="30" customHeight="1" thickBot="1" x14ac:dyDescent="0.35">
      <c r="A2989" s="8">
        <v>44177.611435185187</v>
      </c>
      <c r="B2989" s="4" t="s">
        <v>9</v>
      </c>
      <c r="C2989" s="4"/>
      <c r="D2989" s="4"/>
      <c r="E2989" s="9">
        <v>25</v>
      </c>
      <c r="F2989" s="4" t="s">
        <v>14</v>
      </c>
      <c r="G2989" s="4"/>
      <c r="H2989" s="4"/>
      <c r="I2989" s="4" t="s">
        <v>14</v>
      </c>
      <c r="J2989" s="4"/>
      <c r="K2989" s="9" t="s">
        <v>2830</v>
      </c>
      <c r="L2989" s="10">
        <v>44176</v>
      </c>
      <c r="M2989" s="4"/>
      <c r="N2989" s="1">
        <v>1</v>
      </c>
      <c r="O2989" s="4"/>
    </row>
    <row r="2990" spans="1:15" ht="30" customHeight="1" thickBot="1" x14ac:dyDescent="0.35">
      <c r="A2990" s="8">
        <v>44177.686724537038</v>
      </c>
      <c r="B2990" s="4" t="s">
        <v>9</v>
      </c>
      <c r="C2990" s="4"/>
      <c r="D2990" s="4"/>
      <c r="E2990" s="9">
        <v>17</v>
      </c>
      <c r="F2990" s="4" t="s">
        <v>14</v>
      </c>
      <c r="G2990" s="4"/>
      <c r="H2990" s="4"/>
      <c r="I2990" s="4" t="s">
        <v>14</v>
      </c>
      <c r="J2990" s="4"/>
      <c r="K2990" s="9" t="s">
        <v>2831</v>
      </c>
      <c r="L2990" s="10">
        <v>44176</v>
      </c>
      <c r="M2990" s="4"/>
      <c r="N2990" s="1">
        <v>1</v>
      </c>
      <c r="O2990" s="4"/>
    </row>
    <row r="2991" spans="1:15" ht="30" customHeight="1" thickBot="1" x14ac:dyDescent="0.35">
      <c r="A2991" s="8">
        <v>44177.6874537037</v>
      </c>
      <c r="B2991" s="4" t="s">
        <v>9</v>
      </c>
      <c r="C2991" s="4"/>
      <c r="D2991" s="4"/>
      <c r="E2991" s="9">
        <v>31.18</v>
      </c>
      <c r="F2991" s="4" t="s">
        <v>20</v>
      </c>
      <c r="G2991" s="4"/>
      <c r="H2991" s="4" t="s">
        <v>30</v>
      </c>
      <c r="I2991" s="4"/>
      <c r="J2991" s="4"/>
      <c r="K2991" s="9" t="s">
        <v>2832</v>
      </c>
      <c r="L2991" s="10">
        <v>44177</v>
      </c>
      <c r="M2991" s="4"/>
      <c r="N2991" s="1">
        <v>1</v>
      </c>
      <c r="O2991" s="4"/>
    </row>
    <row r="2992" spans="1:15" ht="30" customHeight="1" thickBot="1" x14ac:dyDescent="0.35">
      <c r="A2992" s="8">
        <v>44178.393877314818</v>
      </c>
      <c r="B2992" s="4" t="s">
        <v>9</v>
      </c>
      <c r="C2992" s="4"/>
      <c r="D2992" s="4"/>
      <c r="E2992" s="9">
        <v>200</v>
      </c>
      <c r="F2992" s="4" t="s">
        <v>14</v>
      </c>
      <c r="G2992" s="4"/>
      <c r="H2992" s="4"/>
      <c r="I2992" s="4" t="s">
        <v>14</v>
      </c>
      <c r="J2992" s="4"/>
      <c r="K2992" s="9" t="s">
        <v>2833</v>
      </c>
      <c r="L2992" s="10">
        <v>44177</v>
      </c>
      <c r="M2992" s="4"/>
      <c r="N2992" s="1">
        <v>1</v>
      </c>
      <c r="O2992" s="4"/>
    </row>
    <row r="2993" spans="1:15" ht="30" customHeight="1" thickBot="1" x14ac:dyDescent="0.35">
      <c r="A2993" s="8">
        <v>44178.472569444442</v>
      </c>
      <c r="B2993" s="4" t="s">
        <v>9</v>
      </c>
      <c r="C2993" s="4"/>
      <c r="D2993" s="4"/>
      <c r="E2993" s="9">
        <v>67</v>
      </c>
      <c r="F2993" s="4" t="s">
        <v>14</v>
      </c>
      <c r="G2993" s="4"/>
      <c r="H2993" s="4"/>
      <c r="I2993" s="4" t="s">
        <v>14</v>
      </c>
      <c r="J2993" s="4"/>
      <c r="K2993" s="9" t="s">
        <v>2834</v>
      </c>
      <c r="L2993" s="10">
        <v>44177</v>
      </c>
      <c r="M2993" s="4"/>
      <c r="N2993" s="1">
        <v>1</v>
      </c>
      <c r="O2993" s="4"/>
    </row>
    <row r="2994" spans="1:15" ht="30" customHeight="1" thickBot="1" x14ac:dyDescent="0.35">
      <c r="A2994" s="8">
        <v>44178.473009259258</v>
      </c>
      <c r="B2994" s="4" t="s">
        <v>9</v>
      </c>
      <c r="C2994" s="4"/>
      <c r="D2994" s="4"/>
      <c r="E2994" s="9">
        <v>40</v>
      </c>
      <c r="F2994" s="4" t="s">
        <v>14</v>
      </c>
      <c r="G2994" s="4"/>
      <c r="H2994" s="4"/>
      <c r="I2994" s="4" t="s">
        <v>14</v>
      </c>
      <c r="J2994" s="4"/>
      <c r="K2994" s="9" t="s">
        <v>2835</v>
      </c>
      <c r="L2994" s="10">
        <v>44177</v>
      </c>
      <c r="M2994" s="4"/>
      <c r="N2994" s="1">
        <v>1</v>
      </c>
      <c r="O2994" s="4"/>
    </row>
    <row r="2995" spans="1:15" ht="30" customHeight="1" thickBot="1" x14ac:dyDescent="0.35">
      <c r="A2995" s="8">
        <v>44178.516412037039</v>
      </c>
      <c r="B2995" s="4" t="s">
        <v>9</v>
      </c>
      <c r="C2995" s="4"/>
      <c r="D2995" s="4"/>
      <c r="E2995" s="9">
        <v>34.03</v>
      </c>
      <c r="F2995" s="4" t="s">
        <v>20</v>
      </c>
      <c r="G2995" s="4"/>
      <c r="H2995" s="4" t="s">
        <v>30</v>
      </c>
      <c r="I2995" s="4"/>
      <c r="J2995" s="4"/>
      <c r="K2995" s="9" t="s">
        <v>2836</v>
      </c>
      <c r="L2995" s="10">
        <v>44177</v>
      </c>
      <c r="M2995" s="4"/>
      <c r="N2995" s="1">
        <v>1</v>
      </c>
      <c r="O2995" s="4"/>
    </row>
    <row r="2996" spans="1:15" ht="30" customHeight="1" thickBot="1" x14ac:dyDescent="0.35">
      <c r="A2996" s="8">
        <v>44178.517245370371</v>
      </c>
      <c r="B2996" s="4" t="s">
        <v>9</v>
      </c>
      <c r="C2996" s="4"/>
      <c r="D2996" s="4"/>
      <c r="E2996" s="9">
        <v>213</v>
      </c>
      <c r="F2996" s="4" t="s">
        <v>20</v>
      </c>
      <c r="G2996" s="4"/>
      <c r="H2996" s="4" t="s">
        <v>26</v>
      </c>
      <c r="I2996" s="4"/>
      <c r="J2996" s="4"/>
      <c r="K2996" s="9" t="s">
        <v>2837</v>
      </c>
      <c r="L2996" s="10">
        <v>44177</v>
      </c>
      <c r="M2996" s="9" t="s">
        <v>2838</v>
      </c>
      <c r="N2996" s="1">
        <v>1</v>
      </c>
      <c r="O2996" s="4"/>
    </row>
    <row r="2997" spans="1:15" ht="30" customHeight="1" thickBot="1" x14ac:dyDescent="0.35">
      <c r="A2997" s="8">
        <v>44178.616956018515</v>
      </c>
      <c r="B2997" s="4" t="s">
        <v>9</v>
      </c>
      <c r="C2997" s="4"/>
      <c r="D2997" s="4"/>
      <c r="E2997" s="9">
        <v>163.59</v>
      </c>
      <c r="F2997" s="4" t="s">
        <v>10</v>
      </c>
      <c r="G2997" s="4" t="s">
        <v>10</v>
      </c>
      <c r="H2997" s="4"/>
      <c r="I2997" s="4"/>
      <c r="J2997" s="4"/>
      <c r="K2997" s="9" t="s">
        <v>2839</v>
      </c>
      <c r="L2997" s="10">
        <v>44177</v>
      </c>
      <c r="M2997" s="4"/>
      <c r="N2997" s="1">
        <v>1</v>
      </c>
      <c r="O2997" s="4"/>
    </row>
    <row r="2998" spans="1:15" ht="30" customHeight="1" thickBot="1" x14ac:dyDescent="0.35">
      <c r="A2998" s="8">
        <v>44178.758217592593</v>
      </c>
      <c r="B2998" s="4" t="s">
        <v>9</v>
      </c>
      <c r="C2998" s="4"/>
      <c r="D2998" s="4"/>
      <c r="E2998" s="9">
        <v>34</v>
      </c>
      <c r="F2998" s="4" t="s">
        <v>10</v>
      </c>
      <c r="G2998" s="4" t="s">
        <v>10</v>
      </c>
      <c r="H2998" s="4"/>
      <c r="I2998" s="4"/>
      <c r="J2998" s="4"/>
      <c r="K2998" s="9" t="s">
        <v>2840</v>
      </c>
      <c r="L2998" s="10">
        <v>44177</v>
      </c>
      <c r="M2998" s="4"/>
      <c r="N2998" s="1">
        <v>1</v>
      </c>
      <c r="O2998" s="4"/>
    </row>
    <row r="2999" spans="1:15" ht="30" customHeight="1" thickBot="1" x14ac:dyDescent="0.35">
      <c r="A2999" s="8">
        <v>44178.758819444447</v>
      </c>
      <c r="B2999" s="4" t="s">
        <v>9</v>
      </c>
      <c r="C2999" s="4"/>
      <c r="D2999" s="4"/>
      <c r="E2999" s="9">
        <v>25</v>
      </c>
      <c r="F2999" s="4" t="s">
        <v>20</v>
      </c>
      <c r="G2999" s="4"/>
      <c r="H2999" s="4" t="s">
        <v>127</v>
      </c>
      <c r="I2999" s="4"/>
      <c r="J2999" s="4"/>
      <c r="K2999" s="9" t="s">
        <v>2841</v>
      </c>
      <c r="L2999" s="10">
        <v>44177</v>
      </c>
      <c r="M2999" s="4"/>
      <c r="N2999" s="1">
        <v>1</v>
      </c>
      <c r="O2999" s="4"/>
    </row>
    <row r="3000" spans="1:15" ht="30" customHeight="1" thickBot="1" x14ac:dyDescent="0.35">
      <c r="A3000" s="8">
        <v>44178.797210648147</v>
      </c>
      <c r="B3000" s="4" t="s">
        <v>9</v>
      </c>
      <c r="C3000" s="4"/>
      <c r="D3000" s="4"/>
      <c r="E3000" s="9">
        <v>25</v>
      </c>
      <c r="F3000" s="4" t="s">
        <v>20</v>
      </c>
      <c r="G3000" s="4"/>
      <c r="H3000" s="4" t="s">
        <v>30</v>
      </c>
      <c r="I3000" s="4"/>
      <c r="J3000" s="4"/>
      <c r="K3000" s="9" t="s">
        <v>2842</v>
      </c>
      <c r="L3000" s="10">
        <v>44177</v>
      </c>
      <c r="M3000" s="9" t="s">
        <v>2843</v>
      </c>
      <c r="N3000" s="1">
        <v>1</v>
      </c>
      <c r="O3000" s="4"/>
    </row>
    <row r="3001" spans="1:15" ht="30" customHeight="1" thickBot="1" x14ac:dyDescent="0.35">
      <c r="A3001" s="8">
        <v>44178.797986111109</v>
      </c>
      <c r="B3001" s="4" t="s">
        <v>9</v>
      </c>
      <c r="C3001" s="4"/>
      <c r="D3001" s="4"/>
      <c r="E3001" s="9">
        <v>8</v>
      </c>
      <c r="F3001" s="4" t="s">
        <v>14</v>
      </c>
      <c r="G3001" s="4"/>
      <c r="H3001" s="4"/>
      <c r="I3001" s="4" t="s">
        <v>14</v>
      </c>
      <c r="J3001" s="4"/>
      <c r="K3001" s="9" t="s">
        <v>2844</v>
      </c>
      <c r="L3001" s="10">
        <v>44177</v>
      </c>
      <c r="M3001" s="9" t="s">
        <v>2845</v>
      </c>
      <c r="N3001" s="1">
        <v>1</v>
      </c>
      <c r="O3001" s="4"/>
    </row>
    <row r="3002" spans="1:15" ht="30" customHeight="1" thickBot="1" x14ac:dyDescent="0.35">
      <c r="A3002" s="8">
        <v>44178.865590277775</v>
      </c>
      <c r="B3002" s="4" t="s">
        <v>9</v>
      </c>
      <c r="C3002" s="4"/>
      <c r="D3002" s="4"/>
      <c r="E3002" s="9">
        <v>16</v>
      </c>
      <c r="F3002" s="4" t="s">
        <v>14</v>
      </c>
      <c r="G3002" s="4"/>
      <c r="H3002" s="4"/>
      <c r="I3002" s="4" t="s">
        <v>14</v>
      </c>
      <c r="J3002" s="4"/>
      <c r="K3002" s="9" t="s">
        <v>2846</v>
      </c>
      <c r="L3002" s="10">
        <v>44177</v>
      </c>
      <c r="M3002" s="9" t="s">
        <v>2847</v>
      </c>
      <c r="N3002" s="1">
        <v>1</v>
      </c>
      <c r="O3002" s="4"/>
    </row>
    <row r="3003" spans="1:15" ht="30" customHeight="1" thickBot="1" x14ac:dyDescent="0.35">
      <c r="A3003" s="8">
        <v>44178.866249999999</v>
      </c>
      <c r="B3003" s="4" t="s">
        <v>9</v>
      </c>
      <c r="C3003" s="4"/>
      <c r="D3003" s="4"/>
      <c r="E3003" s="9">
        <v>12</v>
      </c>
      <c r="F3003" s="4" t="s">
        <v>20</v>
      </c>
      <c r="G3003" s="4"/>
      <c r="H3003" s="4" t="s">
        <v>84</v>
      </c>
      <c r="I3003" s="4"/>
      <c r="J3003" s="4"/>
      <c r="K3003" s="9" t="s">
        <v>2848</v>
      </c>
      <c r="L3003" s="10">
        <v>44178</v>
      </c>
      <c r="M3003" s="4"/>
      <c r="N3003" s="1">
        <v>1</v>
      </c>
      <c r="O3003" s="4"/>
    </row>
    <row r="3004" spans="1:15" ht="30" customHeight="1" thickBot="1" x14ac:dyDescent="0.35">
      <c r="A3004" s="8">
        <v>44178.913854166669</v>
      </c>
      <c r="B3004" s="4" t="s">
        <v>9</v>
      </c>
      <c r="C3004" s="4"/>
      <c r="D3004" s="4"/>
      <c r="E3004" s="9">
        <v>12</v>
      </c>
      <c r="F3004" s="4" t="s">
        <v>20</v>
      </c>
      <c r="G3004" s="4"/>
      <c r="H3004" s="4" t="s">
        <v>74</v>
      </c>
      <c r="I3004" s="4"/>
      <c r="J3004" s="4"/>
      <c r="K3004" s="12" t="s">
        <v>2849</v>
      </c>
      <c r="L3004" s="10">
        <v>44178</v>
      </c>
      <c r="M3004" s="4"/>
      <c r="N3004" s="1">
        <v>1</v>
      </c>
      <c r="O3004" s="4"/>
    </row>
    <row r="3005" spans="1:15" ht="30" customHeight="1" thickBot="1" x14ac:dyDescent="0.35">
      <c r="A3005" s="8">
        <v>44178.914340277777</v>
      </c>
      <c r="B3005" s="4" t="s">
        <v>9</v>
      </c>
      <c r="C3005" s="4"/>
      <c r="D3005" s="4"/>
      <c r="E3005" s="9">
        <v>40</v>
      </c>
      <c r="F3005" s="4" t="s">
        <v>14</v>
      </c>
      <c r="G3005" s="4"/>
      <c r="H3005" s="4"/>
      <c r="I3005" s="4" t="s">
        <v>14</v>
      </c>
      <c r="J3005" s="4"/>
      <c r="K3005" s="9" t="s">
        <v>2850</v>
      </c>
      <c r="L3005" s="10">
        <v>44178</v>
      </c>
      <c r="M3005" s="4"/>
      <c r="N3005" s="1">
        <v>1</v>
      </c>
      <c r="O3005" s="4"/>
    </row>
    <row r="3006" spans="1:15" ht="30" customHeight="1" thickBot="1" x14ac:dyDescent="0.35">
      <c r="A3006" s="8">
        <v>44178.995925925927</v>
      </c>
      <c r="B3006" s="4" t="s">
        <v>9</v>
      </c>
      <c r="C3006" s="4"/>
      <c r="D3006" s="4"/>
      <c r="E3006" s="9">
        <v>29</v>
      </c>
      <c r="F3006" s="4" t="s">
        <v>20</v>
      </c>
      <c r="G3006" s="4"/>
      <c r="H3006" s="4" t="s">
        <v>45</v>
      </c>
      <c r="I3006" s="4"/>
      <c r="J3006" s="4"/>
      <c r="K3006" s="9" t="s">
        <v>2851</v>
      </c>
      <c r="L3006" s="10">
        <v>44178</v>
      </c>
      <c r="M3006" s="4"/>
      <c r="N3006" s="1">
        <v>1</v>
      </c>
      <c r="O3006" s="4"/>
    </row>
    <row r="3007" spans="1:15" ht="30" customHeight="1" thickBot="1" x14ac:dyDescent="0.35">
      <c r="A3007" s="8">
        <v>44178.996550925927</v>
      </c>
      <c r="B3007" s="4" t="s">
        <v>9</v>
      </c>
      <c r="C3007" s="4"/>
      <c r="D3007" s="4"/>
      <c r="E3007" s="9">
        <v>85.1</v>
      </c>
      <c r="F3007" s="4" t="s">
        <v>10</v>
      </c>
      <c r="G3007" s="4" t="s">
        <v>10</v>
      </c>
      <c r="H3007" s="4"/>
      <c r="I3007" s="4"/>
      <c r="J3007" s="4"/>
      <c r="K3007" s="9" t="s">
        <v>2852</v>
      </c>
      <c r="L3007" s="10">
        <v>44178</v>
      </c>
      <c r="M3007" s="4"/>
      <c r="N3007" s="1">
        <v>1</v>
      </c>
      <c r="O3007" s="4"/>
    </row>
    <row r="3008" spans="1:15" ht="30" customHeight="1" thickBot="1" x14ac:dyDescent="0.35">
      <c r="A3008" s="8">
        <v>44179.362939814811</v>
      </c>
      <c r="B3008" s="4" t="s">
        <v>9</v>
      </c>
      <c r="C3008" s="4"/>
      <c r="D3008" s="4"/>
      <c r="E3008" s="9">
        <v>96.37</v>
      </c>
      <c r="F3008" s="4" t="s">
        <v>14</v>
      </c>
      <c r="G3008" s="4"/>
      <c r="H3008" s="4"/>
      <c r="I3008" s="4" t="s">
        <v>14</v>
      </c>
      <c r="J3008" s="4"/>
      <c r="K3008" s="9" t="s">
        <v>2853</v>
      </c>
      <c r="L3008" s="10">
        <v>44178</v>
      </c>
      <c r="M3008" s="4"/>
      <c r="N3008" s="1">
        <v>1</v>
      </c>
      <c r="O3008" s="4"/>
    </row>
    <row r="3009" spans="1:15" ht="30" customHeight="1" thickBot="1" x14ac:dyDescent="0.35">
      <c r="A3009" s="8">
        <v>44179.363530092596</v>
      </c>
      <c r="B3009" s="4" t="s">
        <v>9</v>
      </c>
      <c r="C3009" s="4"/>
      <c r="D3009" s="4"/>
      <c r="E3009" s="9">
        <v>50</v>
      </c>
      <c r="F3009" s="4" t="s">
        <v>20</v>
      </c>
      <c r="G3009" s="4"/>
      <c r="H3009" s="4" t="s">
        <v>22</v>
      </c>
      <c r="I3009" s="4"/>
      <c r="J3009" s="4"/>
      <c r="K3009" s="9" t="s">
        <v>2854</v>
      </c>
      <c r="L3009" s="10">
        <v>44175</v>
      </c>
      <c r="M3009" s="4"/>
      <c r="N3009" s="1">
        <v>1</v>
      </c>
      <c r="O3009" s="4"/>
    </row>
    <row r="3010" spans="1:15" ht="30" customHeight="1" thickBot="1" x14ac:dyDescent="0.35">
      <c r="A3010" s="8">
        <v>44179.390648148146</v>
      </c>
      <c r="B3010" s="4" t="s">
        <v>9</v>
      </c>
      <c r="C3010" s="4"/>
      <c r="D3010" s="4"/>
      <c r="E3010" s="9">
        <v>69</v>
      </c>
      <c r="F3010" s="4" t="s">
        <v>14</v>
      </c>
      <c r="G3010" s="4"/>
      <c r="H3010" s="4"/>
      <c r="I3010" s="4" t="s">
        <v>14</v>
      </c>
      <c r="J3010" s="4"/>
      <c r="K3010" s="9" t="s">
        <v>2855</v>
      </c>
      <c r="L3010" s="10">
        <v>44177</v>
      </c>
      <c r="M3010" s="4"/>
      <c r="N3010" s="1">
        <v>1</v>
      </c>
      <c r="O3010" s="4"/>
    </row>
    <row r="3011" spans="1:15" ht="30" customHeight="1" thickBot="1" x14ac:dyDescent="0.35">
      <c r="A3011" s="8">
        <v>44179.401134259257</v>
      </c>
      <c r="B3011" s="4" t="s">
        <v>9</v>
      </c>
      <c r="C3011" s="4"/>
      <c r="D3011" s="4"/>
      <c r="E3011" s="9">
        <v>75</v>
      </c>
      <c r="F3011" s="4" t="s">
        <v>10</v>
      </c>
      <c r="G3011" s="4" t="s">
        <v>24</v>
      </c>
      <c r="H3011" s="4"/>
      <c r="I3011" s="4"/>
      <c r="J3011" s="4"/>
      <c r="K3011" s="12" t="s">
        <v>2856</v>
      </c>
      <c r="L3011" s="10">
        <v>44157</v>
      </c>
      <c r="M3011" s="4"/>
      <c r="N3011" s="1">
        <v>1</v>
      </c>
      <c r="O3011" s="4"/>
    </row>
    <row r="3012" spans="1:15" ht="30" customHeight="1" thickBot="1" x14ac:dyDescent="0.35">
      <c r="A3012" s="8">
        <v>44179.419930555552</v>
      </c>
      <c r="B3012" s="4" t="s">
        <v>9</v>
      </c>
      <c r="C3012" s="4"/>
      <c r="D3012" s="4"/>
      <c r="E3012" s="9">
        <v>45</v>
      </c>
      <c r="F3012" s="4" t="s">
        <v>10</v>
      </c>
      <c r="G3012" s="4" t="s">
        <v>24</v>
      </c>
      <c r="H3012" s="4"/>
      <c r="I3012" s="4"/>
      <c r="J3012" s="4"/>
      <c r="K3012" s="12" t="s">
        <v>2857</v>
      </c>
      <c r="L3012" s="10">
        <v>44158</v>
      </c>
      <c r="M3012" s="4"/>
      <c r="N3012" s="1">
        <v>1</v>
      </c>
      <c r="O3012" s="4"/>
    </row>
    <row r="3013" spans="1:15" ht="30" customHeight="1" thickBot="1" x14ac:dyDescent="0.35">
      <c r="A3013" s="8">
        <v>44179.423425925925</v>
      </c>
      <c r="B3013" s="4" t="s">
        <v>9</v>
      </c>
      <c r="C3013" s="4"/>
      <c r="D3013" s="4"/>
      <c r="E3013" s="9">
        <v>250</v>
      </c>
      <c r="F3013" s="4" t="s">
        <v>10</v>
      </c>
      <c r="G3013" s="4" t="s">
        <v>10</v>
      </c>
      <c r="H3013" s="4"/>
      <c r="I3013" s="4"/>
      <c r="J3013" s="4"/>
      <c r="K3013" s="12" t="s">
        <v>2858</v>
      </c>
      <c r="L3013" s="10">
        <v>44158</v>
      </c>
      <c r="M3013" s="4"/>
      <c r="N3013" s="1">
        <v>1</v>
      </c>
      <c r="O3013" s="4"/>
    </row>
    <row r="3014" spans="1:15" ht="30" customHeight="1" thickBot="1" x14ac:dyDescent="0.35">
      <c r="A3014" s="8">
        <v>44179.511030092595</v>
      </c>
      <c r="B3014" s="4" t="s">
        <v>9</v>
      </c>
      <c r="C3014" s="4"/>
      <c r="D3014" s="4"/>
      <c r="E3014" s="9">
        <v>20</v>
      </c>
      <c r="F3014" s="4" t="s">
        <v>10</v>
      </c>
      <c r="G3014" s="4" t="s">
        <v>24</v>
      </c>
      <c r="H3014" s="4"/>
      <c r="I3014" s="4"/>
      <c r="J3014" s="4"/>
      <c r="K3014" s="12" t="s">
        <v>2859</v>
      </c>
      <c r="L3014" s="10">
        <v>44159</v>
      </c>
      <c r="M3014" s="4"/>
      <c r="N3014" s="1">
        <v>1</v>
      </c>
      <c r="O3014" s="4"/>
    </row>
    <row r="3015" spans="1:15" ht="30" customHeight="1" thickBot="1" x14ac:dyDescent="0.35">
      <c r="A3015" s="8">
        <v>44179.511759259258</v>
      </c>
      <c r="B3015" s="4" t="s">
        <v>9</v>
      </c>
      <c r="C3015" s="4"/>
      <c r="D3015" s="4"/>
      <c r="E3015" s="9">
        <v>100</v>
      </c>
      <c r="F3015" s="4" t="s">
        <v>10</v>
      </c>
      <c r="G3015" s="4" t="s">
        <v>10</v>
      </c>
      <c r="H3015" s="4"/>
      <c r="I3015" s="4"/>
      <c r="J3015" s="4"/>
      <c r="K3015" s="12" t="s">
        <v>2860</v>
      </c>
      <c r="L3015" s="10">
        <v>44161</v>
      </c>
      <c r="M3015" s="4"/>
      <c r="N3015" s="1">
        <v>1</v>
      </c>
      <c r="O3015" s="4"/>
    </row>
    <row r="3016" spans="1:15" ht="30" customHeight="1" thickBot="1" x14ac:dyDescent="0.35">
      <c r="A3016" s="8">
        <v>44179.533020833333</v>
      </c>
      <c r="B3016" s="4" t="s">
        <v>9</v>
      </c>
      <c r="C3016" s="4"/>
      <c r="D3016" s="4"/>
      <c r="E3016" s="9">
        <v>50</v>
      </c>
      <c r="F3016" s="4" t="s">
        <v>10</v>
      </c>
      <c r="G3016" s="4" t="s">
        <v>10</v>
      </c>
      <c r="H3016" s="4"/>
      <c r="I3016" s="4"/>
      <c r="J3016" s="4"/>
      <c r="K3016" s="12" t="s">
        <v>2861</v>
      </c>
      <c r="L3016" s="10">
        <v>44162</v>
      </c>
      <c r="M3016" s="4"/>
      <c r="N3016" s="1">
        <v>1</v>
      </c>
      <c r="O3016" s="4"/>
    </row>
    <row r="3017" spans="1:15" ht="30" customHeight="1" thickBot="1" x14ac:dyDescent="0.35">
      <c r="A3017" s="8">
        <v>44179.533460648148</v>
      </c>
      <c r="B3017" s="4" t="s">
        <v>9</v>
      </c>
      <c r="C3017" s="4"/>
      <c r="D3017" s="4"/>
      <c r="E3017" s="9">
        <v>50</v>
      </c>
      <c r="F3017" s="4" t="s">
        <v>10</v>
      </c>
      <c r="G3017" s="4" t="s">
        <v>10</v>
      </c>
      <c r="H3017" s="4"/>
      <c r="I3017" s="4"/>
      <c r="J3017" s="4"/>
      <c r="K3017" s="12" t="s">
        <v>2862</v>
      </c>
      <c r="L3017" s="10">
        <v>44162</v>
      </c>
      <c r="M3017" s="4"/>
      <c r="N3017" s="1">
        <v>1</v>
      </c>
      <c r="O3017" s="4"/>
    </row>
    <row r="3018" spans="1:15" ht="30" customHeight="1" thickBot="1" x14ac:dyDescent="0.35">
      <c r="A3018" s="8">
        <v>44179.534074074072</v>
      </c>
      <c r="B3018" s="4" t="s">
        <v>9</v>
      </c>
      <c r="C3018" s="4"/>
      <c r="D3018" s="4"/>
      <c r="E3018" s="9">
        <v>200</v>
      </c>
      <c r="F3018" s="4" t="s">
        <v>10</v>
      </c>
      <c r="G3018" s="4" t="s">
        <v>10</v>
      </c>
      <c r="H3018" s="4"/>
      <c r="I3018" s="4"/>
      <c r="J3018" s="4"/>
      <c r="K3018" s="12" t="s">
        <v>2863</v>
      </c>
      <c r="L3018" s="10">
        <v>44163</v>
      </c>
      <c r="M3018" s="4"/>
      <c r="N3018" s="1">
        <v>1</v>
      </c>
      <c r="O3018" s="4"/>
    </row>
    <row r="3019" spans="1:15" ht="30" customHeight="1" thickBot="1" x14ac:dyDescent="0.35">
      <c r="A3019" s="8">
        <v>44179.548819444448</v>
      </c>
      <c r="B3019" s="4" t="s">
        <v>9</v>
      </c>
      <c r="C3019" s="4"/>
      <c r="D3019" s="4"/>
      <c r="E3019" s="9">
        <v>400</v>
      </c>
      <c r="F3019" s="4" t="s">
        <v>10</v>
      </c>
      <c r="G3019" s="4" t="s">
        <v>10</v>
      </c>
      <c r="H3019" s="4"/>
      <c r="I3019" s="4"/>
      <c r="J3019" s="4"/>
      <c r="K3019" s="12" t="s">
        <v>2864</v>
      </c>
      <c r="L3019" s="10">
        <v>44164</v>
      </c>
      <c r="M3019" s="4"/>
      <c r="N3019" s="1">
        <v>1</v>
      </c>
      <c r="O3019" s="4"/>
    </row>
    <row r="3020" spans="1:15" ht="30" customHeight="1" thickBot="1" x14ac:dyDescent="0.35">
      <c r="A3020" s="8">
        <v>44179.549305555556</v>
      </c>
      <c r="B3020" s="4" t="s">
        <v>9</v>
      </c>
      <c r="C3020" s="4"/>
      <c r="D3020" s="4"/>
      <c r="E3020" s="9">
        <v>100</v>
      </c>
      <c r="F3020" s="4" t="s">
        <v>10</v>
      </c>
      <c r="G3020" s="4" t="s">
        <v>10</v>
      </c>
      <c r="H3020" s="4"/>
      <c r="I3020" s="4"/>
      <c r="J3020" s="4"/>
      <c r="K3020" s="12" t="s">
        <v>2865</v>
      </c>
      <c r="L3020" s="10">
        <v>44164</v>
      </c>
      <c r="M3020" s="4"/>
      <c r="N3020" s="1">
        <v>1</v>
      </c>
      <c r="O3020" s="4"/>
    </row>
    <row r="3021" spans="1:15" ht="30" customHeight="1" thickBot="1" x14ac:dyDescent="0.35">
      <c r="A3021" s="8">
        <v>44179.720543981479</v>
      </c>
      <c r="B3021" s="4" t="s">
        <v>9</v>
      </c>
      <c r="C3021" s="4"/>
      <c r="D3021" s="4"/>
      <c r="E3021" s="9">
        <v>129</v>
      </c>
      <c r="F3021" s="4" t="s">
        <v>10</v>
      </c>
      <c r="G3021" s="4" t="s">
        <v>10</v>
      </c>
      <c r="H3021" s="4"/>
      <c r="I3021" s="4"/>
      <c r="J3021" s="4"/>
      <c r="K3021" s="9" t="s">
        <v>2866</v>
      </c>
      <c r="L3021" s="10">
        <v>44179</v>
      </c>
      <c r="M3021" s="4"/>
      <c r="N3021" s="1">
        <v>1</v>
      </c>
      <c r="O3021" s="4"/>
    </row>
    <row r="3022" spans="1:15" ht="30" customHeight="1" thickBot="1" x14ac:dyDescent="0.35">
      <c r="A3022" s="8">
        <v>44180.552662037036</v>
      </c>
      <c r="B3022" s="4" t="s">
        <v>9</v>
      </c>
      <c r="C3022" s="4"/>
      <c r="D3022" s="4"/>
      <c r="E3022" s="9">
        <v>500</v>
      </c>
      <c r="F3022" s="4" t="s">
        <v>20</v>
      </c>
      <c r="G3022" s="4"/>
      <c r="H3022" s="4" t="s">
        <v>30</v>
      </c>
      <c r="I3022" s="4"/>
      <c r="J3022" s="4"/>
      <c r="K3022" s="12" t="s">
        <v>2867</v>
      </c>
      <c r="L3022" s="10">
        <v>44166</v>
      </c>
      <c r="M3022" s="9" t="s">
        <v>2868</v>
      </c>
      <c r="N3022" s="1">
        <v>1</v>
      </c>
      <c r="O3022" s="4"/>
    </row>
    <row r="3023" spans="1:15" ht="30" customHeight="1" thickBot="1" x14ac:dyDescent="0.35">
      <c r="A3023" s="8">
        <v>44180.553171296298</v>
      </c>
      <c r="B3023" s="4" t="s">
        <v>9</v>
      </c>
      <c r="C3023" s="4"/>
      <c r="D3023" s="4"/>
      <c r="E3023" s="9">
        <v>1500</v>
      </c>
      <c r="F3023" s="4" t="s">
        <v>10</v>
      </c>
      <c r="G3023" s="4" t="s">
        <v>10</v>
      </c>
      <c r="H3023" s="4"/>
      <c r="I3023" s="4"/>
      <c r="J3023" s="4"/>
      <c r="K3023" s="12" t="s">
        <v>2869</v>
      </c>
      <c r="L3023" s="10">
        <v>44166</v>
      </c>
      <c r="M3023" s="4"/>
      <c r="N3023" s="1">
        <v>1</v>
      </c>
      <c r="O3023" s="4"/>
    </row>
    <row r="3024" spans="1:15" ht="30" customHeight="1" thickBot="1" x14ac:dyDescent="0.35">
      <c r="A3024" s="8">
        <v>44180.553564814814</v>
      </c>
      <c r="B3024" s="4" t="s">
        <v>9</v>
      </c>
      <c r="C3024" s="4"/>
      <c r="D3024" s="4"/>
      <c r="E3024" s="9">
        <v>1000</v>
      </c>
      <c r="F3024" s="4" t="s">
        <v>14</v>
      </c>
      <c r="G3024" s="4"/>
      <c r="H3024" s="4"/>
      <c r="I3024" s="4" t="s">
        <v>53</v>
      </c>
      <c r="J3024" s="4"/>
      <c r="K3024" s="12" t="s">
        <v>2870</v>
      </c>
      <c r="L3024" s="10">
        <v>44166</v>
      </c>
      <c r="M3024" s="4"/>
      <c r="N3024" s="1">
        <v>1</v>
      </c>
      <c r="O3024" s="4"/>
    </row>
    <row r="3025" spans="1:15" ht="30" customHeight="1" thickBot="1" x14ac:dyDescent="0.35">
      <c r="A3025" s="8">
        <v>44180.553981481484</v>
      </c>
      <c r="B3025" s="4" t="s">
        <v>9</v>
      </c>
      <c r="C3025" s="4"/>
      <c r="D3025" s="4"/>
      <c r="E3025" s="9">
        <v>500</v>
      </c>
      <c r="F3025" s="4" t="s">
        <v>10</v>
      </c>
      <c r="G3025" s="4" t="s">
        <v>24</v>
      </c>
      <c r="H3025" s="4"/>
      <c r="I3025" s="4"/>
      <c r="J3025" s="4"/>
      <c r="K3025" s="12" t="s">
        <v>2871</v>
      </c>
      <c r="L3025" s="10">
        <v>44166</v>
      </c>
      <c r="M3025" s="4"/>
      <c r="N3025" s="1">
        <v>1</v>
      </c>
      <c r="O3025" s="4"/>
    </row>
    <row r="3026" spans="1:15" ht="30" customHeight="1" thickBot="1" x14ac:dyDescent="0.35">
      <c r="A3026" s="8">
        <v>44180.569745370369</v>
      </c>
      <c r="B3026" s="4" t="s">
        <v>9</v>
      </c>
      <c r="C3026" s="4"/>
      <c r="D3026" s="4"/>
      <c r="E3026" s="9">
        <v>100</v>
      </c>
      <c r="F3026" s="4" t="s">
        <v>20</v>
      </c>
      <c r="G3026" s="4"/>
      <c r="H3026" s="4" t="s">
        <v>156</v>
      </c>
      <c r="I3026" s="4"/>
      <c r="J3026" s="4"/>
      <c r="K3026" s="12" t="s">
        <v>2872</v>
      </c>
      <c r="L3026" s="10">
        <v>44170</v>
      </c>
      <c r="M3026" s="4"/>
      <c r="N3026" s="1">
        <v>1</v>
      </c>
      <c r="O3026" s="4"/>
    </row>
    <row r="3027" spans="1:15" ht="30" customHeight="1" thickBot="1" x14ac:dyDescent="0.35">
      <c r="A3027" s="8">
        <v>44180.755069444444</v>
      </c>
      <c r="B3027" s="4" t="s">
        <v>9</v>
      </c>
      <c r="C3027" s="4"/>
      <c r="D3027" s="4"/>
      <c r="E3027" s="9">
        <v>35</v>
      </c>
      <c r="F3027" s="4" t="s">
        <v>20</v>
      </c>
      <c r="G3027" s="4"/>
      <c r="H3027" s="4" t="s">
        <v>30</v>
      </c>
      <c r="I3027" s="4"/>
      <c r="J3027" s="4"/>
      <c r="K3027" s="9" t="s">
        <v>2873</v>
      </c>
      <c r="L3027" s="10">
        <v>44179</v>
      </c>
      <c r="M3027" s="4"/>
      <c r="N3027" s="1">
        <v>1</v>
      </c>
      <c r="O3027" s="4"/>
    </row>
    <row r="3028" spans="1:15" ht="30" customHeight="1" thickBot="1" x14ac:dyDescent="0.35">
      <c r="A3028" s="8">
        <v>44180.75576388889</v>
      </c>
      <c r="B3028" s="4" t="s">
        <v>9</v>
      </c>
      <c r="C3028" s="4"/>
      <c r="D3028" s="4"/>
      <c r="E3028" s="9">
        <v>9</v>
      </c>
      <c r="F3028" s="4" t="s">
        <v>20</v>
      </c>
      <c r="G3028" s="4"/>
      <c r="H3028" s="4" t="s">
        <v>74</v>
      </c>
      <c r="I3028" s="4"/>
      <c r="J3028" s="4"/>
      <c r="K3028" s="9" t="s">
        <v>2874</v>
      </c>
      <c r="L3028" s="10">
        <v>44179</v>
      </c>
      <c r="M3028" s="4"/>
      <c r="N3028" s="1">
        <v>1</v>
      </c>
      <c r="O3028" s="4"/>
    </row>
    <row r="3029" spans="1:15" ht="30" customHeight="1" thickBot="1" x14ac:dyDescent="0.35">
      <c r="A3029" s="8">
        <v>44180.828888888886</v>
      </c>
      <c r="B3029" s="4" t="s">
        <v>9</v>
      </c>
      <c r="C3029" s="4"/>
      <c r="D3029" s="4"/>
      <c r="E3029" s="9">
        <v>3.5</v>
      </c>
      <c r="F3029" s="4" t="s">
        <v>20</v>
      </c>
      <c r="G3029" s="4"/>
      <c r="H3029" s="4" t="s">
        <v>74</v>
      </c>
      <c r="I3029" s="4"/>
      <c r="J3029" s="4"/>
      <c r="K3029" s="9" t="s">
        <v>2875</v>
      </c>
      <c r="L3029" s="10">
        <v>44180</v>
      </c>
      <c r="M3029" s="4"/>
      <c r="N3029" s="1">
        <v>1</v>
      </c>
      <c r="O3029" s="4"/>
    </row>
    <row r="3030" spans="1:15" ht="30" customHeight="1" thickBot="1" x14ac:dyDescent="0.35">
      <c r="A3030" s="8">
        <v>44180.829594907409</v>
      </c>
      <c r="B3030" s="4" t="s">
        <v>9</v>
      </c>
      <c r="C3030" s="4"/>
      <c r="D3030" s="4"/>
      <c r="E3030" s="9">
        <v>3.5</v>
      </c>
      <c r="F3030" s="4" t="s">
        <v>20</v>
      </c>
      <c r="G3030" s="4"/>
      <c r="H3030" s="4" t="s">
        <v>74</v>
      </c>
      <c r="I3030" s="4"/>
      <c r="J3030" s="4"/>
      <c r="K3030" s="9" t="s">
        <v>2876</v>
      </c>
      <c r="L3030" s="10">
        <v>44180</v>
      </c>
      <c r="M3030" s="4"/>
      <c r="N3030" s="1">
        <v>1</v>
      </c>
      <c r="O3030" s="4"/>
    </row>
    <row r="3031" spans="1:15" ht="30" customHeight="1" thickBot="1" x14ac:dyDescent="0.35">
      <c r="A3031" s="8">
        <v>44180.867326388892</v>
      </c>
      <c r="B3031" s="4" t="s">
        <v>9</v>
      </c>
      <c r="C3031" s="4"/>
      <c r="D3031" s="4"/>
      <c r="E3031" s="9">
        <v>7.5</v>
      </c>
      <c r="F3031" s="4" t="s">
        <v>14</v>
      </c>
      <c r="G3031" s="4"/>
      <c r="H3031" s="4"/>
      <c r="I3031" s="4" t="s">
        <v>14</v>
      </c>
      <c r="J3031" s="4"/>
      <c r="K3031" s="9" t="s">
        <v>2877</v>
      </c>
      <c r="L3031" s="10">
        <v>44180</v>
      </c>
      <c r="M3031" s="4"/>
      <c r="N3031" s="1">
        <v>1</v>
      </c>
      <c r="O3031" s="4"/>
    </row>
    <row r="3032" spans="1:15" ht="30" customHeight="1" thickBot="1" x14ac:dyDescent="0.35">
      <c r="A3032" s="8">
        <v>44180.867951388886</v>
      </c>
      <c r="B3032" s="4" t="s">
        <v>9</v>
      </c>
      <c r="C3032" s="4"/>
      <c r="D3032" s="4"/>
      <c r="E3032" s="9">
        <v>39</v>
      </c>
      <c r="F3032" s="4" t="s">
        <v>20</v>
      </c>
      <c r="G3032" s="4"/>
      <c r="H3032" s="4" t="s">
        <v>30</v>
      </c>
      <c r="I3032" s="4"/>
      <c r="J3032" s="4"/>
      <c r="K3032" s="9" t="s">
        <v>2878</v>
      </c>
      <c r="L3032" s="10">
        <v>44180</v>
      </c>
      <c r="M3032" s="4"/>
      <c r="N3032" s="1">
        <v>1</v>
      </c>
      <c r="O3032" s="4"/>
    </row>
    <row r="3033" spans="1:15" ht="30" customHeight="1" thickBot="1" x14ac:dyDescent="0.35">
      <c r="A3033" s="8">
        <v>44180.931238425925</v>
      </c>
      <c r="B3033" s="4" t="s">
        <v>9</v>
      </c>
      <c r="C3033" s="4"/>
      <c r="D3033" s="4"/>
      <c r="E3033" s="9">
        <v>58.99</v>
      </c>
      <c r="F3033" s="4" t="s">
        <v>14</v>
      </c>
      <c r="G3033" s="4"/>
      <c r="H3033" s="4"/>
      <c r="I3033" s="4" t="s">
        <v>14</v>
      </c>
      <c r="J3033" s="4"/>
      <c r="K3033" s="9" t="s">
        <v>2879</v>
      </c>
      <c r="L3033" s="10">
        <v>44180</v>
      </c>
      <c r="M3033" s="4"/>
      <c r="N3033" s="1">
        <v>1</v>
      </c>
      <c r="O3033" s="4"/>
    </row>
    <row r="3034" spans="1:15" ht="30" customHeight="1" thickBot="1" x14ac:dyDescent="0.35">
      <c r="A3034" s="8">
        <v>44180.931875000002</v>
      </c>
      <c r="B3034" s="4" t="s">
        <v>9</v>
      </c>
      <c r="C3034" s="4"/>
      <c r="D3034" s="4"/>
      <c r="E3034" s="9">
        <v>6</v>
      </c>
      <c r="F3034" s="4" t="s">
        <v>20</v>
      </c>
      <c r="G3034" s="4"/>
      <c r="H3034" s="4" t="s">
        <v>84</v>
      </c>
      <c r="I3034" s="4"/>
      <c r="J3034" s="4"/>
      <c r="K3034" s="9" t="s">
        <v>2880</v>
      </c>
      <c r="L3034" s="10">
        <v>44179</v>
      </c>
      <c r="M3034" s="4"/>
      <c r="N3034" s="1">
        <v>1</v>
      </c>
      <c r="O3034" s="4"/>
    </row>
    <row r="3035" spans="1:15" ht="30" customHeight="1" thickBot="1" x14ac:dyDescent="0.35">
      <c r="A3035" s="8">
        <v>44181.372939814813</v>
      </c>
      <c r="B3035" s="4" t="s">
        <v>9</v>
      </c>
      <c r="C3035" s="4"/>
      <c r="D3035" s="4"/>
      <c r="E3035" s="9">
        <v>34</v>
      </c>
      <c r="F3035" s="4" t="s">
        <v>10</v>
      </c>
      <c r="G3035" s="4" t="s">
        <v>10</v>
      </c>
      <c r="H3035" s="4"/>
      <c r="I3035" s="4"/>
      <c r="J3035" s="4"/>
      <c r="K3035" s="9" t="s">
        <v>2881</v>
      </c>
      <c r="L3035" s="10">
        <v>44179</v>
      </c>
      <c r="M3035" s="4"/>
      <c r="N3035" s="1">
        <v>1</v>
      </c>
      <c r="O3035" s="4"/>
    </row>
    <row r="3036" spans="1:15" ht="30" customHeight="1" thickBot="1" x14ac:dyDescent="0.35">
      <c r="A3036" s="8">
        <v>44181.373726851853</v>
      </c>
      <c r="B3036" s="4" t="s">
        <v>9</v>
      </c>
      <c r="C3036" s="4"/>
      <c r="D3036" s="4"/>
      <c r="E3036" s="9">
        <v>45</v>
      </c>
      <c r="F3036" s="4" t="s">
        <v>10</v>
      </c>
      <c r="G3036" s="4" t="s">
        <v>10</v>
      </c>
      <c r="H3036" s="4"/>
      <c r="I3036" s="4"/>
      <c r="J3036" s="4"/>
      <c r="K3036" s="9" t="s">
        <v>2882</v>
      </c>
      <c r="L3036" s="10">
        <v>44179</v>
      </c>
      <c r="M3036" s="4"/>
      <c r="N3036" s="1">
        <v>1</v>
      </c>
      <c r="O3036" s="4"/>
    </row>
    <row r="3037" spans="1:15" ht="30" customHeight="1" thickBot="1" x14ac:dyDescent="0.35">
      <c r="A3037" s="8">
        <v>44182.376030092593</v>
      </c>
      <c r="B3037" s="4" t="s">
        <v>9</v>
      </c>
      <c r="C3037" s="4"/>
      <c r="D3037" s="4"/>
      <c r="E3037" s="9">
        <v>12</v>
      </c>
      <c r="F3037" s="4" t="s">
        <v>20</v>
      </c>
      <c r="G3037" s="4"/>
      <c r="H3037" s="4" t="s">
        <v>74</v>
      </c>
      <c r="I3037" s="4"/>
      <c r="J3037" s="4"/>
      <c r="K3037" s="9" t="s">
        <v>2883</v>
      </c>
      <c r="L3037" s="10">
        <v>44182</v>
      </c>
      <c r="M3037" s="4"/>
      <c r="N3037" s="1">
        <v>1</v>
      </c>
      <c r="O3037" s="4"/>
    </row>
    <row r="3038" spans="1:15" ht="30" customHeight="1" thickBot="1" x14ac:dyDescent="0.35">
      <c r="A3038" s="8">
        <v>44182.377222222225</v>
      </c>
      <c r="B3038" s="4" t="s">
        <v>9</v>
      </c>
      <c r="C3038" s="4"/>
      <c r="D3038" s="4"/>
      <c r="E3038" s="9">
        <v>380</v>
      </c>
      <c r="F3038" s="4" t="s">
        <v>20</v>
      </c>
      <c r="G3038" s="4"/>
      <c r="H3038" s="4" t="s">
        <v>26</v>
      </c>
      <c r="I3038" s="4"/>
      <c r="J3038" s="4"/>
      <c r="K3038" s="9" t="s">
        <v>2884</v>
      </c>
      <c r="L3038" s="10">
        <v>44180</v>
      </c>
      <c r="M3038" s="9" t="s">
        <v>2885</v>
      </c>
      <c r="N3038" s="1">
        <v>1</v>
      </c>
      <c r="O3038" s="4"/>
    </row>
    <row r="3039" spans="1:15" ht="30" customHeight="1" thickBot="1" x14ac:dyDescent="0.35">
      <c r="A3039" s="8">
        <v>44182.497013888889</v>
      </c>
      <c r="B3039" s="4" t="s">
        <v>9</v>
      </c>
      <c r="C3039" s="4"/>
      <c r="D3039" s="4"/>
      <c r="E3039" s="9">
        <v>30</v>
      </c>
      <c r="F3039" s="4" t="s">
        <v>20</v>
      </c>
      <c r="G3039" s="4"/>
      <c r="H3039" s="4" t="s">
        <v>22</v>
      </c>
      <c r="I3039" s="4"/>
      <c r="J3039" s="4"/>
      <c r="K3039" s="9" t="s">
        <v>2886</v>
      </c>
      <c r="L3039" s="10">
        <v>44180</v>
      </c>
      <c r="M3039" s="4"/>
      <c r="N3039" s="1">
        <v>1</v>
      </c>
      <c r="O3039" s="4"/>
    </row>
    <row r="3040" spans="1:15" ht="30" customHeight="1" thickBot="1" x14ac:dyDescent="0.35">
      <c r="A3040" s="8">
        <v>44182.498020833336</v>
      </c>
      <c r="B3040" s="4" t="s">
        <v>9</v>
      </c>
      <c r="C3040" s="4"/>
      <c r="D3040" s="4"/>
      <c r="E3040" s="9">
        <v>78.819999999999993</v>
      </c>
      <c r="F3040" s="4" t="s">
        <v>10</v>
      </c>
      <c r="G3040" s="4" t="s">
        <v>10</v>
      </c>
      <c r="H3040" s="4"/>
      <c r="I3040" s="4"/>
      <c r="J3040" s="4"/>
      <c r="K3040" s="9" t="s">
        <v>2887</v>
      </c>
      <c r="L3040" s="10">
        <v>44180</v>
      </c>
      <c r="M3040" s="4"/>
      <c r="N3040" s="1">
        <v>1</v>
      </c>
      <c r="O3040" s="4"/>
    </row>
    <row r="3041" spans="1:15" ht="30" customHeight="1" thickBot="1" x14ac:dyDescent="0.35">
      <c r="A3041" s="8">
        <v>44182.907280092593</v>
      </c>
      <c r="B3041" s="4" t="s">
        <v>9</v>
      </c>
      <c r="C3041" s="4"/>
      <c r="D3041" s="4"/>
      <c r="E3041" s="9">
        <v>300</v>
      </c>
      <c r="F3041" s="4" t="s">
        <v>14</v>
      </c>
      <c r="G3041" s="4"/>
      <c r="H3041" s="4"/>
      <c r="I3041" s="4" t="s">
        <v>14</v>
      </c>
      <c r="J3041" s="4"/>
      <c r="K3041" s="9" t="s">
        <v>2888</v>
      </c>
      <c r="L3041" s="10">
        <v>44180</v>
      </c>
      <c r="M3041" s="4"/>
      <c r="N3041" s="1">
        <v>1</v>
      </c>
      <c r="O3041" s="4"/>
    </row>
    <row r="3042" spans="1:15" ht="30" customHeight="1" thickBot="1" x14ac:dyDescent="0.35">
      <c r="A3042" s="8">
        <v>44182.908425925925</v>
      </c>
      <c r="B3042" s="4" t="s">
        <v>9</v>
      </c>
      <c r="C3042" s="4"/>
      <c r="D3042" s="4"/>
      <c r="E3042" s="9">
        <v>31</v>
      </c>
      <c r="F3042" s="4" t="s">
        <v>20</v>
      </c>
      <c r="G3042" s="4"/>
      <c r="H3042" s="4" t="s">
        <v>30</v>
      </c>
      <c r="I3042" s="4"/>
      <c r="J3042" s="4"/>
      <c r="K3042" s="9" t="s">
        <v>2889</v>
      </c>
      <c r="L3042" s="10">
        <v>44180</v>
      </c>
      <c r="M3042" s="4"/>
      <c r="N3042" s="1">
        <v>1</v>
      </c>
      <c r="O3042" s="4"/>
    </row>
    <row r="3043" spans="1:15" ht="30" customHeight="1" thickBot="1" x14ac:dyDescent="0.35">
      <c r="A3043" s="8">
        <v>44182.962372685186</v>
      </c>
      <c r="B3043" s="4" t="s">
        <v>9</v>
      </c>
      <c r="C3043" s="4"/>
      <c r="D3043" s="4"/>
      <c r="E3043" s="9">
        <v>160</v>
      </c>
      <c r="F3043" s="4" t="s">
        <v>14</v>
      </c>
      <c r="G3043" s="4"/>
      <c r="H3043" s="4"/>
      <c r="I3043" s="4" t="s">
        <v>14</v>
      </c>
      <c r="J3043" s="4"/>
      <c r="K3043" s="9" t="s">
        <v>2890</v>
      </c>
      <c r="L3043" s="10">
        <v>44182</v>
      </c>
      <c r="M3043" s="4"/>
      <c r="N3043" s="1">
        <v>1</v>
      </c>
      <c r="O3043" s="4"/>
    </row>
    <row r="3044" spans="1:15" ht="30" customHeight="1" thickBot="1" x14ac:dyDescent="0.35">
      <c r="A3044" s="8">
        <v>44182.962962962964</v>
      </c>
      <c r="B3044" s="4" t="s">
        <v>9</v>
      </c>
      <c r="C3044" s="4"/>
      <c r="D3044" s="4"/>
      <c r="E3044" s="9">
        <v>100</v>
      </c>
      <c r="F3044" s="4" t="s">
        <v>14</v>
      </c>
      <c r="G3044" s="4"/>
      <c r="H3044" s="4"/>
      <c r="I3044" s="4" t="s">
        <v>14</v>
      </c>
      <c r="J3044" s="4"/>
      <c r="K3044" s="9" t="s">
        <v>2891</v>
      </c>
      <c r="L3044" s="10">
        <v>44182</v>
      </c>
      <c r="M3044" s="4"/>
      <c r="N3044" s="1">
        <v>1</v>
      </c>
      <c r="O3044" s="4"/>
    </row>
    <row r="3045" spans="1:15" ht="30" customHeight="1" thickBot="1" x14ac:dyDescent="0.35">
      <c r="A3045" s="8">
        <v>44183.413356481484</v>
      </c>
      <c r="B3045" s="4" t="s">
        <v>9</v>
      </c>
      <c r="C3045" s="4"/>
      <c r="D3045" s="4"/>
      <c r="E3045" s="9">
        <v>50</v>
      </c>
      <c r="F3045" s="4" t="s">
        <v>20</v>
      </c>
      <c r="G3045" s="4"/>
      <c r="H3045" s="4" t="s">
        <v>22</v>
      </c>
      <c r="I3045" s="4"/>
      <c r="J3045" s="4"/>
      <c r="K3045" s="9" t="s">
        <v>2892</v>
      </c>
      <c r="L3045" s="10">
        <v>44182</v>
      </c>
      <c r="M3045" s="4"/>
      <c r="N3045" s="1">
        <v>1</v>
      </c>
      <c r="O3045" s="4"/>
    </row>
    <row r="3046" spans="1:15" ht="30" customHeight="1" thickBot="1" x14ac:dyDescent="0.35">
      <c r="A3046" s="8">
        <v>44183.413958333331</v>
      </c>
      <c r="B3046" s="4" t="s">
        <v>9</v>
      </c>
      <c r="C3046" s="4"/>
      <c r="D3046" s="4"/>
      <c r="E3046" s="9">
        <v>9</v>
      </c>
      <c r="F3046" s="4" t="s">
        <v>20</v>
      </c>
      <c r="G3046" s="4"/>
      <c r="H3046" s="4" t="s">
        <v>74</v>
      </c>
      <c r="I3046" s="4"/>
      <c r="J3046" s="4"/>
      <c r="K3046" s="9" t="s">
        <v>2893</v>
      </c>
      <c r="L3046" s="10">
        <v>44182</v>
      </c>
      <c r="M3046" s="4"/>
      <c r="N3046" s="1">
        <v>1</v>
      </c>
      <c r="O3046" s="4"/>
    </row>
    <row r="3047" spans="1:15" ht="30" customHeight="1" thickBot="1" x14ac:dyDescent="0.35">
      <c r="A3047" s="8">
        <v>44183.457928240743</v>
      </c>
      <c r="B3047" s="4" t="s">
        <v>9</v>
      </c>
      <c r="C3047" s="4"/>
      <c r="D3047" s="4"/>
      <c r="E3047" s="9">
        <v>1.25</v>
      </c>
      <c r="F3047" s="4" t="s">
        <v>20</v>
      </c>
      <c r="G3047" s="4"/>
      <c r="H3047" s="4" t="s">
        <v>74</v>
      </c>
      <c r="I3047" s="4"/>
      <c r="J3047" s="4"/>
      <c r="K3047" s="9" t="s">
        <v>2894</v>
      </c>
      <c r="L3047" s="9" t="s">
        <v>2895</v>
      </c>
      <c r="M3047" s="4"/>
      <c r="N3047" s="1">
        <v>1</v>
      </c>
      <c r="O3047" s="4"/>
    </row>
    <row r="3048" spans="1:15" ht="30" customHeight="1" thickBot="1" x14ac:dyDescent="0.35">
      <c r="A3048" s="8">
        <v>44183.458460648151</v>
      </c>
      <c r="B3048" s="4" t="s">
        <v>9</v>
      </c>
      <c r="C3048" s="4"/>
      <c r="D3048" s="4"/>
      <c r="E3048" s="9">
        <v>20</v>
      </c>
      <c r="F3048" s="4" t="s">
        <v>20</v>
      </c>
      <c r="G3048" s="4"/>
      <c r="H3048" s="4" t="s">
        <v>74</v>
      </c>
      <c r="I3048" s="4"/>
      <c r="J3048" s="4"/>
      <c r="K3048" s="9" t="s">
        <v>2896</v>
      </c>
      <c r="L3048" s="10">
        <v>44181</v>
      </c>
      <c r="M3048" s="4"/>
      <c r="N3048" s="1">
        <v>1</v>
      </c>
      <c r="O3048" s="4"/>
    </row>
    <row r="3049" spans="1:15" ht="30" customHeight="1" thickBot="1" x14ac:dyDescent="0.35">
      <c r="A3049" s="8">
        <v>44183.540567129632</v>
      </c>
      <c r="B3049" s="4" t="s">
        <v>9</v>
      </c>
      <c r="C3049" s="4"/>
      <c r="D3049" s="4"/>
      <c r="E3049" s="9">
        <v>55</v>
      </c>
      <c r="F3049" s="4" t="s">
        <v>14</v>
      </c>
      <c r="G3049" s="4"/>
      <c r="H3049" s="4"/>
      <c r="I3049" s="4" t="s">
        <v>14</v>
      </c>
      <c r="J3049" s="4"/>
      <c r="K3049" s="9" t="s">
        <v>2897</v>
      </c>
      <c r="L3049" s="10">
        <v>44181</v>
      </c>
      <c r="M3049" s="4"/>
      <c r="N3049" s="1">
        <v>1</v>
      </c>
      <c r="O3049" s="4"/>
    </row>
    <row r="3050" spans="1:15" ht="30" customHeight="1" thickBot="1" x14ac:dyDescent="0.35">
      <c r="A3050" s="8">
        <v>44183.542245370372</v>
      </c>
      <c r="B3050" s="4" t="s">
        <v>9</v>
      </c>
      <c r="C3050" s="4"/>
      <c r="D3050" s="4"/>
      <c r="E3050" s="9">
        <v>23</v>
      </c>
      <c r="F3050" s="4" t="s">
        <v>10</v>
      </c>
      <c r="G3050" s="4" t="s">
        <v>10</v>
      </c>
      <c r="H3050" s="4"/>
      <c r="I3050" s="4"/>
      <c r="J3050" s="4"/>
      <c r="K3050" s="9" t="s">
        <v>2898</v>
      </c>
      <c r="L3050" s="10">
        <v>44181</v>
      </c>
      <c r="M3050" s="4"/>
      <c r="N3050" s="1">
        <v>1</v>
      </c>
      <c r="O3050" s="4"/>
    </row>
    <row r="3051" spans="1:15" ht="30" customHeight="1" thickBot="1" x14ac:dyDescent="0.35">
      <c r="A3051" s="8">
        <v>44183.604930555557</v>
      </c>
      <c r="B3051" s="4" t="s">
        <v>9</v>
      </c>
      <c r="C3051" s="4"/>
      <c r="D3051" s="4"/>
      <c r="E3051" s="9">
        <v>45.92</v>
      </c>
      <c r="F3051" s="4" t="s">
        <v>10</v>
      </c>
      <c r="G3051" s="4" t="s">
        <v>10</v>
      </c>
      <c r="H3051" s="4"/>
      <c r="I3051" s="4"/>
      <c r="J3051" s="4"/>
      <c r="K3051" s="9" t="s">
        <v>2899</v>
      </c>
      <c r="L3051" s="10">
        <v>44183</v>
      </c>
      <c r="M3051" s="4"/>
      <c r="N3051" s="1">
        <v>1</v>
      </c>
      <c r="O3051" s="4"/>
    </row>
    <row r="3052" spans="1:15" ht="30" customHeight="1" thickBot="1" x14ac:dyDescent="0.35">
      <c r="A3052" s="8">
        <v>44183.605393518519</v>
      </c>
      <c r="B3052" s="4" t="s">
        <v>9</v>
      </c>
      <c r="C3052" s="4"/>
      <c r="D3052" s="4"/>
      <c r="E3052" s="9">
        <v>100</v>
      </c>
      <c r="F3052" s="4" t="s">
        <v>14</v>
      </c>
      <c r="G3052" s="4"/>
      <c r="H3052" s="4"/>
      <c r="I3052" s="4" t="s">
        <v>14</v>
      </c>
      <c r="J3052" s="4"/>
      <c r="K3052" s="9" t="s">
        <v>2900</v>
      </c>
      <c r="L3052" s="10">
        <v>44183</v>
      </c>
      <c r="M3052" s="4"/>
      <c r="N3052" s="1">
        <v>1</v>
      </c>
      <c r="O3052" s="4"/>
    </row>
    <row r="3053" spans="1:15" ht="30" customHeight="1" thickBot="1" x14ac:dyDescent="0.35">
      <c r="A3053" s="8">
        <v>44183.692048611112</v>
      </c>
      <c r="B3053" s="4" t="s">
        <v>9</v>
      </c>
      <c r="C3053" s="4"/>
      <c r="D3053" s="4"/>
      <c r="E3053" s="9">
        <v>48.48</v>
      </c>
      <c r="F3053" s="4" t="s">
        <v>14</v>
      </c>
      <c r="G3053" s="4"/>
      <c r="H3053" s="4"/>
      <c r="I3053" s="4" t="s">
        <v>14</v>
      </c>
      <c r="J3053" s="4"/>
      <c r="K3053" s="9" t="s">
        <v>2901</v>
      </c>
      <c r="L3053" s="10">
        <v>44183</v>
      </c>
      <c r="M3053" s="4"/>
      <c r="N3053" s="1">
        <v>1</v>
      </c>
      <c r="O3053" s="4"/>
    </row>
    <row r="3054" spans="1:15" ht="30" customHeight="1" thickBot="1" x14ac:dyDescent="0.35">
      <c r="A3054" s="8">
        <v>44183.693171296298</v>
      </c>
      <c r="B3054" s="4" t="s">
        <v>9</v>
      </c>
      <c r="C3054" s="4"/>
      <c r="D3054" s="4"/>
      <c r="E3054" s="9">
        <v>20</v>
      </c>
      <c r="F3054" s="4" t="s">
        <v>20</v>
      </c>
      <c r="G3054" s="4"/>
      <c r="H3054" s="4" t="s">
        <v>45</v>
      </c>
      <c r="I3054" s="4"/>
      <c r="J3054" s="4"/>
      <c r="K3054" s="9" t="s">
        <v>2902</v>
      </c>
      <c r="L3054" s="10">
        <v>44183</v>
      </c>
      <c r="M3054" s="4"/>
      <c r="N3054" s="1">
        <v>1</v>
      </c>
      <c r="O3054" s="4"/>
    </row>
    <row r="3055" spans="1:15" ht="30" customHeight="1" thickBot="1" x14ac:dyDescent="0.35">
      <c r="A3055" s="8">
        <v>44183.870740740742</v>
      </c>
      <c r="B3055" s="4" t="s">
        <v>9</v>
      </c>
      <c r="C3055" s="4"/>
      <c r="D3055" s="4"/>
      <c r="E3055" s="9">
        <v>200</v>
      </c>
      <c r="F3055" s="4" t="s">
        <v>10</v>
      </c>
      <c r="G3055" s="4" t="s">
        <v>10</v>
      </c>
      <c r="H3055" s="4"/>
      <c r="I3055" s="4"/>
      <c r="J3055" s="4"/>
      <c r="K3055" s="9" t="s">
        <v>2903</v>
      </c>
      <c r="L3055" s="10">
        <v>44183</v>
      </c>
      <c r="M3055" s="4"/>
      <c r="N3055" s="1">
        <v>1</v>
      </c>
      <c r="O3055" s="4"/>
    </row>
    <row r="3056" spans="1:15" ht="30" customHeight="1" thickBot="1" x14ac:dyDescent="0.35">
      <c r="A3056" s="8">
        <v>44183.871458333335</v>
      </c>
      <c r="B3056" s="4" t="s">
        <v>9</v>
      </c>
      <c r="C3056" s="4"/>
      <c r="D3056" s="4"/>
      <c r="E3056" s="9">
        <v>15</v>
      </c>
      <c r="F3056" s="4" t="s">
        <v>10</v>
      </c>
      <c r="G3056" s="4" t="s">
        <v>10</v>
      </c>
      <c r="H3056" s="4"/>
      <c r="I3056" s="4"/>
      <c r="J3056" s="4"/>
      <c r="K3056" s="9">
        <v>15</v>
      </c>
      <c r="L3056" s="10">
        <v>44181</v>
      </c>
      <c r="M3056" s="4"/>
      <c r="N3056" s="1">
        <v>1</v>
      </c>
      <c r="O3056" s="4"/>
    </row>
    <row r="3057" spans="1:15" ht="30" customHeight="1" thickBot="1" x14ac:dyDescent="0.35">
      <c r="A3057" s="8">
        <v>44184.665162037039</v>
      </c>
      <c r="B3057" s="4" t="s">
        <v>9</v>
      </c>
      <c r="C3057" s="4"/>
      <c r="D3057" s="4"/>
      <c r="E3057" s="9">
        <v>200</v>
      </c>
      <c r="F3057" s="4" t="s">
        <v>10</v>
      </c>
      <c r="G3057" s="4" t="s">
        <v>10</v>
      </c>
      <c r="H3057" s="4"/>
      <c r="I3057" s="4"/>
      <c r="J3057" s="4"/>
      <c r="K3057" s="12" t="s">
        <v>2904</v>
      </c>
      <c r="L3057" s="10">
        <v>44171</v>
      </c>
      <c r="M3057" s="4"/>
      <c r="N3057" s="1">
        <v>1</v>
      </c>
      <c r="O3057" s="4"/>
    </row>
    <row r="3058" spans="1:15" ht="30" customHeight="1" thickBot="1" x14ac:dyDescent="0.35">
      <c r="A3058" s="8">
        <v>44184.665613425925</v>
      </c>
      <c r="B3058" s="4" t="s">
        <v>9</v>
      </c>
      <c r="C3058" s="4"/>
      <c r="D3058" s="4"/>
      <c r="E3058" s="9">
        <v>45</v>
      </c>
      <c r="F3058" s="4" t="s">
        <v>10</v>
      </c>
      <c r="G3058" s="4" t="s">
        <v>24</v>
      </c>
      <c r="H3058" s="4"/>
      <c r="I3058" s="4"/>
      <c r="J3058" s="4"/>
      <c r="K3058" s="12" t="s">
        <v>2905</v>
      </c>
      <c r="L3058" s="10">
        <v>44171</v>
      </c>
      <c r="M3058" s="4"/>
      <c r="N3058" s="1">
        <v>1</v>
      </c>
      <c r="O3058" s="4"/>
    </row>
    <row r="3059" spans="1:15" ht="30" customHeight="1" thickBot="1" x14ac:dyDescent="0.35">
      <c r="A3059" s="8">
        <v>44184.736157407409</v>
      </c>
      <c r="B3059" s="4" t="s">
        <v>9</v>
      </c>
      <c r="C3059" s="4"/>
      <c r="D3059" s="4"/>
      <c r="E3059" s="9">
        <v>39</v>
      </c>
      <c r="F3059" s="4" t="s">
        <v>14</v>
      </c>
      <c r="G3059" s="4"/>
      <c r="H3059" s="4"/>
      <c r="I3059" s="4" t="s">
        <v>14</v>
      </c>
      <c r="J3059" s="4"/>
      <c r="K3059" s="9" t="s">
        <v>2906</v>
      </c>
      <c r="L3059" s="10">
        <v>44183</v>
      </c>
      <c r="M3059" s="4"/>
      <c r="N3059" s="1">
        <v>1</v>
      </c>
      <c r="O3059" s="4"/>
    </row>
    <row r="3060" spans="1:15" ht="30" customHeight="1" thickBot="1" x14ac:dyDescent="0.35">
      <c r="A3060" s="8">
        <v>44184.737037037034</v>
      </c>
      <c r="B3060" s="4" t="s">
        <v>9</v>
      </c>
      <c r="C3060" s="4"/>
      <c r="D3060" s="4"/>
      <c r="E3060" s="9">
        <v>73</v>
      </c>
      <c r="F3060" s="4" t="s">
        <v>20</v>
      </c>
      <c r="G3060" s="4"/>
      <c r="H3060" s="4" t="s">
        <v>30</v>
      </c>
      <c r="I3060" s="4"/>
      <c r="J3060" s="4"/>
      <c r="K3060" s="9" t="s">
        <v>2907</v>
      </c>
      <c r="L3060" s="10">
        <v>44183</v>
      </c>
      <c r="M3060" s="4"/>
      <c r="N3060" s="1">
        <v>1</v>
      </c>
      <c r="O3060" s="4"/>
    </row>
    <row r="3061" spans="1:15" ht="30" customHeight="1" thickBot="1" x14ac:dyDescent="0.35">
      <c r="A3061" s="8">
        <v>44184.828564814816</v>
      </c>
      <c r="B3061" s="4" t="s">
        <v>9</v>
      </c>
      <c r="C3061" s="4"/>
      <c r="D3061" s="4"/>
      <c r="E3061" s="9">
        <v>0.55000000000000004</v>
      </c>
      <c r="F3061" s="4" t="s">
        <v>14</v>
      </c>
      <c r="G3061" s="4"/>
      <c r="H3061" s="4"/>
      <c r="I3061" s="4" t="s">
        <v>14</v>
      </c>
      <c r="J3061" s="4"/>
      <c r="K3061" s="9" t="s">
        <v>2908</v>
      </c>
      <c r="L3061" s="10">
        <v>44184</v>
      </c>
      <c r="M3061" s="4"/>
      <c r="N3061" s="1">
        <v>1</v>
      </c>
      <c r="O3061" s="4"/>
    </row>
    <row r="3062" spans="1:15" ht="30" customHeight="1" thickBot="1" x14ac:dyDescent="0.35">
      <c r="A3062" s="8">
        <v>44184.829097222224</v>
      </c>
      <c r="B3062" s="4" t="s">
        <v>9</v>
      </c>
      <c r="C3062" s="4"/>
      <c r="D3062" s="4"/>
      <c r="E3062" s="9">
        <v>23</v>
      </c>
      <c r="F3062" s="4" t="s">
        <v>14</v>
      </c>
      <c r="G3062" s="4"/>
      <c r="H3062" s="4"/>
      <c r="I3062" s="4" t="s">
        <v>254</v>
      </c>
      <c r="J3062" s="4"/>
      <c r="K3062" s="9" t="s">
        <v>2909</v>
      </c>
      <c r="L3062" s="10">
        <v>44184</v>
      </c>
      <c r="M3062" s="4"/>
      <c r="N3062" s="1">
        <v>1</v>
      </c>
      <c r="O3062" s="4"/>
    </row>
    <row r="3063" spans="1:15" ht="30" customHeight="1" thickBot="1" x14ac:dyDescent="0.35">
      <c r="A3063" s="8">
        <v>44184.916458333333</v>
      </c>
      <c r="B3063" s="4" t="s">
        <v>9</v>
      </c>
      <c r="C3063" s="4"/>
      <c r="D3063" s="4"/>
      <c r="E3063" s="9">
        <v>11</v>
      </c>
      <c r="F3063" s="4" t="s">
        <v>20</v>
      </c>
      <c r="G3063" s="4"/>
      <c r="H3063" s="4" t="s">
        <v>45</v>
      </c>
      <c r="I3063" s="4"/>
      <c r="J3063" s="4"/>
      <c r="K3063" s="9" t="s">
        <v>2910</v>
      </c>
      <c r="L3063" s="10">
        <v>44184</v>
      </c>
      <c r="M3063" s="4"/>
      <c r="N3063" s="1">
        <v>1</v>
      </c>
      <c r="O3063" s="4"/>
    </row>
    <row r="3064" spans="1:15" ht="30" customHeight="1" thickBot="1" x14ac:dyDescent="0.35">
      <c r="A3064" s="8">
        <v>44184.917175925926</v>
      </c>
      <c r="B3064" s="4" t="s">
        <v>9</v>
      </c>
      <c r="C3064" s="4"/>
      <c r="D3064" s="4"/>
      <c r="E3064" s="9">
        <v>69</v>
      </c>
      <c r="F3064" s="4" t="s">
        <v>20</v>
      </c>
      <c r="G3064" s="4"/>
      <c r="H3064" s="4" t="s">
        <v>30</v>
      </c>
      <c r="I3064" s="4"/>
      <c r="J3064" s="4"/>
      <c r="K3064" s="9" t="s">
        <v>2911</v>
      </c>
      <c r="L3064" s="10">
        <v>44184</v>
      </c>
      <c r="M3064" s="9" t="s">
        <v>2912</v>
      </c>
      <c r="N3064" s="1">
        <v>1</v>
      </c>
      <c r="O3064" s="4"/>
    </row>
    <row r="3065" spans="1:15" ht="30" customHeight="1" thickBot="1" x14ac:dyDescent="0.35">
      <c r="A3065" s="8">
        <v>44184.937615740739</v>
      </c>
      <c r="B3065" s="4" t="s">
        <v>9</v>
      </c>
      <c r="C3065" s="4"/>
      <c r="D3065" s="4"/>
      <c r="E3065" s="9">
        <v>102.95</v>
      </c>
      <c r="F3065" s="4" t="s">
        <v>14</v>
      </c>
      <c r="G3065" s="4"/>
      <c r="H3065" s="4"/>
      <c r="I3065" s="4" t="s">
        <v>14</v>
      </c>
      <c r="J3065" s="4"/>
      <c r="K3065" s="9" t="s">
        <v>2913</v>
      </c>
      <c r="L3065" s="10">
        <v>44184</v>
      </c>
      <c r="M3065" s="4"/>
      <c r="N3065" s="1">
        <v>1</v>
      </c>
      <c r="O3065" s="4"/>
    </row>
    <row r="3066" spans="1:15" ht="30" customHeight="1" thickBot="1" x14ac:dyDescent="0.35">
      <c r="A3066" s="8">
        <v>44184.938252314816</v>
      </c>
      <c r="B3066" s="4" t="s">
        <v>9</v>
      </c>
      <c r="C3066" s="4"/>
      <c r="D3066" s="4"/>
      <c r="E3066" s="9">
        <v>50.1</v>
      </c>
      <c r="F3066" s="4" t="s">
        <v>10</v>
      </c>
      <c r="G3066" s="4" t="s">
        <v>10</v>
      </c>
      <c r="H3066" s="4"/>
      <c r="I3066" s="4"/>
      <c r="J3066" s="4"/>
      <c r="K3066" s="9" t="s">
        <v>2914</v>
      </c>
      <c r="L3066" s="10">
        <v>44184</v>
      </c>
      <c r="M3066" s="4"/>
      <c r="N3066" s="1">
        <v>1</v>
      </c>
      <c r="O3066" s="4"/>
    </row>
    <row r="3067" spans="1:15" ht="30" customHeight="1" thickBot="1" x14ac:dyDescent="0.35">
      <c r="A3067" s="8">
        <v>44184.986585648148</v>
      </c>
      <c r="B3067" s="4" t="s">
        <v>9</v>
      </c>
      <c r="C3067" s="4"/>
      <c r="D3067" s="4"/>
      <c r="E3067" s="9">
        <v>6.5</v>
      </c>
      <c r="F3067" s="4" t="s">
        <v>10</v>
      </c>
      <c r="G3067" s="4" t="s">
        <v>10</v>
      </c>
      <c r="H3067" s="4"/>
      <c r="I3067" s="4"/>
      <c r="J3067" s="4"/>
      <c r="K3067" s="9" t="s">
        <v>2915</v>
      </c>
      <c r="L3067" s="10">
        <v>44184</v>
      </c>
      <c r="M3067" s="4"/>
      <c r="N3067" s="1">
        <v>1</v>
      </c>
      <c r="O3067" s="4"/>
    </row>
    <row r="3068" spans="1:15" ht="30" customHeight="1" thickBot="1" x14ac:dyDescent="0.35">
      <c r="A3068" s="8">
        <v>44184.987569444442</v>
      </c>
      <c r="B3068" s="4" t="s">
        <v>9</v>
      </c>
      <c r="C3068" s="4"/>
      <c r="D3068" s="4"/>
      <c r="E3068" s="9">
        <v>53.18</v>
      </c>
      <c r="F3068" s="4" t="s">
        <v>10</v>
      </c>
      <c r="G3068" s="4" t="s">
        <v>10</v>
      </c>
      <c r="H3068" s="4"/>
      <c r="I3068" s="4"/>
      <c r="J3068" s="4"/>
      <c r="K3068" s="9" t="s">
        <v>2916</v>
      </c>
      <c r="L3068" s="10">
        <v>44182</v>
      </c>
      <c r="M3068" s="4"/>
      <c r="N3068" s="1">
        <v>1</v>
      </c>
      <c r="O3068" s="4"/>
    </row>
    <row r="3069" spans="1:15" ht="30" customHeight="1" thickBot="1" x14ac:dyDescent="0.35">
      <c r="A3069" s="8">
        <v>44185.39775462963</v>
      </c>
      <c r="B3069" s="4" t="s">
        <v>9</v>
      </c>
      <c r="C3069" s="4"/>
      <c r="D3069" s="4"/>
      <c r="E3069" s="9">
        <v>29.99</v>
      </c>
      <c r="F3069" s="4" t="s">
        <v>20</v>
      </c>
      <c r="G3069" s="4"/>
      <c r="H3069" s="4" t="s">
        <v>30</v>
      </c>
      <c r="I3069" s="4"/>
      <c r="J3069" s="4"/>
      <c r="K3069" s="9" t="s">
        <v>2917</v>
      </c>
      <c r="L3069" s="10">
        <v>44185</v>
      </c>
      <c r="M3069" s="4"/>
      <c r="N3069" s="1">
        <v>1</v>
      </c>
      <c r="O3069" s="4"/>
    </row>
    <row r="3070" spans="1:15" ht="30" customHeight="1" thickBot="1" x14ac:dyDescent="0.35">
      <c r="A3070" s="8">
        <v>44185.398229166669</v>
      </c>
      <c r="B3070" s="4" t="s">
        <v>9</v>
      </c>
      <c r="C3070" s="4"/>
      <c r="D3070" s="4"/>
      <c r="E3070" s="9">
        <v>4.5</v>
      </c>
      <c r="F3070" s="4" t="s">
        <v>20</v>
      </c>
      <c r="G3070" s="4"/>
      <c r="H3070" s="4" t="s">
        <v>74</v>
      </c>
      <c r="I3070" s="4"/>
      <c r="J3070" s="4"/>
      <c r="K3070" s="9" t="s">
        <v>2918</v>
      </c>
      <c r="L3070" s="10">
        <v>44185</v>
      </c>
      <c r="M3070" s="4"/>
      <c r="N3070" s="1">
        <v>1</v>
      </c>
      <c r="O3070" s="4"/>
    </row>
    <row r="3071" spans="1:15" ht="30" customHeight="1" thickBot="1" x14ac:dyDescent="0.35">
      <c r="A3071" s="8">
        <v>44185.712418981479</v>
      </c>
      <c r="B3071" s="4" t="s">
        <v>9</v>
      </c>
      <c r="C3071" s="4"/>
      <c r="D3071" s="4"/>
      <c r="E3071" s="9">
        <v>200</v>
      </c>
      <c r="F3071" s="4" t="s">
        <v>60</v>
      </c>
      <c r="G3071" s="4"/>
      <c r="H3071" s="4"/>
      <c r="I3071" s="4"/>
      <c r="J3071" s="4"/>
      <c r="K3071" s="9" t="s">
        <v>2919</v>
      </c>
      <c r="L3071" s="10">
        <v>44185</v>
      </c>
      <c r="M3071" s="4"/>
      <c r="N3071" s="1">
        <v>1</v>
      </c>
      <c r="O3071" s="4"/>
    </row>
    <row r="3072" spans="1:15" ht="30" customHeight="1" thickBot="1" x14ac:dyDescent="0.35">
      <c r="A3072" s="8">
        <v>44185.793576388889</v>
      </c>
      <c r="B3072" s="4" t="s">
        <v>9</v>
      </c>
      <c r="C3072" s="4"/>
      <c r="D3072" s="4"/>
      <c r="E3072" s="9">
        <v>300</v>
      </c>
      <c r="F3072" s="4" t="s">
        <v>60</v>
      </c>
      <c r="G3072" s="4"/>
      <c r="H3072" s="4"/>
      <c r="I3072" s="4"/>
      <c r="J3072" s="4"/>
      <c r="K3072" s="9" t="s">
        <v>2920</v>
      </c>
      <c r="L3072" s="10">
        <v>44185</v>
      </c>
      <c r="M3072" s="4"/>
      <c r="N3072" s="1">
        <v>1</v>
      </c>
      <c r="O3072" s="4"/>
    </row>
    <row r="3073" spans="1:15" ht="30" customHeight="1" thickBot="1" x14ac:dyDescent="0.35">
      <c r="A3073" s="8">
        <v>44185.794664351852</v>
      </c>
      <c r="B3073" s="4" t="s">
        <v>9</v>
      </c>
      <c r="C3073" s="4"/>
      <c r="D3073" s="4"/>
      <c r="E3073" s="9">
        <v>113.1</v>
      </c>
      <c r="F3073" s="4" t="s">
        <v>60</v>
      </c>
      <c r="G3073" s="4"/>
      <c r="H3073" s="4"/>
      <c r="I3073" s="4"/>
      <c r="J3073" s="4"/>
      <c r="K3073" s="9" t="s">
        <v>2921</v>
      </c>
      <c r="L3073" s="10">
        <v>44185</v>
      </c>
      <c r="M3073" s="4"/>
      <c r="N3073" s="1">
        <v>1</v>
      </c>
      <c r="O3073" s="4"/>
    </row>
    <row r="3074" spans="1:15" ht="30" customHeight="1" thickBot="1" x14ac:dyDescent="0.35">
      <c r="A3074" s="8">
        <v>44185.844583333332</v>
      </c>
      <c r="B3074" s="4" t="s">
        <v>9</v>
      </c>
      <c r="C3074" s="4"/>
      <c r="D3074" s="4"/>
      <c r="E3074" s="9">
        <v>119</v>
      </c>
      <c r="F3074" s="4" t="s">
        <v>60</v>
      </c>
      <c r="G3074" s="4"/>
      <c r="H3074" s="4"/>
      <c r="I3074" s="4"/>
      <c r="J3074" s="4"/>
      <c r="K3074" s="12" t="s">
        <v>2922</v>
      </c>
      <c r="L3074" s="10">
        <v>44185</v>
      </c>
      <c r="M3074" s="4"/>
      <c r="N3074" s="1">
        <v>1</v>
      </c>
      <c r="O3074" s="4"/>
    </row>
    <row r="3075" spans="1:15" ht="30" customHeight="1" thickBot="1" x14ac:dyDescent="0.35">
      <c r="A3075" s="8">
        <v>44185.845462962963</v>
      </c>
      <c r="B3075" s="4" t="s">
        <v>9</v>
      </c>
      <c r="C3075" s="4"/>
      <c r="D3075" s="4"/>
      <c r="E3075" s="9">
        <v>134.51</v>
      </c>
      <c r="F3075" s="4" t="s">
        <v>60</v>
      </c>
      <c r="G3075" s="4"/>
      <c r="H3075" s="4"/>
      <c r="I3075" s="4"/>
      <c r="J3075" s="4"/>
      <c r="K3075" s="9" t="s">
        <v>2923</v>
      </c>
      <c r="L3075" s="10">
        <v>44185</v>
      </c>
      <c r="M3075" s="4"/>
      <c r="N3075" s="1">
        <v>1</v>
      </c>
      <c r="O3075" s="4"/>
    </row>
    <row r="3076" spans="1:15" ht="30" customHeight="1" thickBot="1" x14ac:dyDescent="0.35">
      <c r="A3076" s="8">
        <v>44186.499374999999</v>
      </c>
      <c r="B3076" s="4" t="s">
        <v>9</v>
      </c>
      <c r="C3076" s="4"/>
      <c r="D3076" s="4"/>
      <c r="E3076" s="9">
        <v>50</v>
      </c>
      <c r="F3076" s="4" t="s">
        <v>10</v>
      </c>
      <c r="G3076" s="4" t="s">
        <v>24</v>
      </c>
      <c r="H3076" s="4"/>
      <c r="I3076" s="4"/>
      <c r="J3076" s="4"/>
      <c r="K3076" s="12" t="s">
        <v>2924</v>
      </c>
      <c r="L3076" s="10">
        <v>44173</v>
      </c>
      <c r="M3076" s="4"/>
      <c r="N3076" s="1">
        <v>1</v>
      </c>
      <c r="O3076" s="4"/>
    </row>
    <row r="3077" spans="1:15" ht="30" customHeight="1" thickBot="1" x14ac:dyDescent="0.35">
      <c r="A3077" s="8">
        <v>44186.499942129631</v>
      </c>
      <c r="B3077" s="4" t="s">
        <v>9</v>
      </c>
      <c r="C3077" s="4"/>
      <c r="D3077" s="4"/>
      <c r="E3077" s="9">
        <v>100</v>
      </c>
      <c r="F3077" s="4" t="s">
        <v>10</v>
      </c>
      <c r="G3077" s="4" t="s">
        <v>10</v>
      </c>
      <c r="H3077" s="4"/>
      <c r="I3077" s="4"/>
      <c r="J3077" s="4"/>
      <c r="K3077" s="12" t="s">
        <v>2925</v>
      </c>
      <c r="L3077" s="10">
        <v>44174</v>
      </c>
      <c r="M3077" s="4"/>
      <c r="N3077" s="1">
        <v>1</v>
      </c>
      <c r="O3077" s="4"/>
    </row>
    <row r="3078" spans="1:15" ht="30" customHeight="1" thickBot="1" x14ac:dyDescent="0.35">
      <c r="A3078" s="8">
        <v>44186.500543981485</v>
      </c>
      <c r="B3078" s="4" t="s">
        <v>9</v>
      </c>
      <c r="C3078" s="4"/>
      <c r="D3078" s="4"/>
      <c r="E3078" s="9">
        <v>240</v>
      </c>
      <c r="F3078" s="4" t="s">
        <v>20</v>
      </c>
      <c r="G3078" s="4"/>
      <c r="H3078" s="4" t="s">
        <v>30</v>
      </c>
      <c r="I3078" s="4"/>
      <c r="J3078" s="4"/>
      <c r="K3078" s="12" t="s">
        <v>2926</v>
      </c>
      <c r="L3078" s="10">
        <v>44174</v>
      </c>
      <c r="M3078" s="4"/>
      <c r="N3078" s="1">
        <v>1</v>
      </c>
      <c r="O3078" s="4"/>
    </row>
    <row r="3079" spans="1:15" ht="30" customHeight="1" thickBot="1" x14ac:dyDescent="0.35">
      <c r="A3079" s="8">
        <v>44186.501180555555</v>
      </c>
      <c r="B3079" s="4" t="s">
        <v>9</v>
      </c>
      <c r="C3079" s="4"/>
      <c r="D3079" s="4"/>
      <c r="E3079" s="9">
        <v>789.33</v>
      </c>
      <c r="F3079" s="4" t="s">
        <v>14</v>
      </c>
      <c r="G3079" s="4"/>
      <c r="H3079" s="4"/>
      <c r="I3079" s="4" t="s">
        <v>77</v>
      </c>
      <c r="J3079" s="4"/>
      <c r="K3079" s="12" t="s">
        <v>2927</v>
      </c>
      <c r="L3079" s="10">
        <v>44174</v>
      </c>
      <c r="M3079" s="9" t="s">
        <v>2928</v>
      </c>
      <c r="N3079" s="1">
        <v>1</v>
      </c>
      <c r="O3079" s="4"/>
    </row>
    <row r="3080" spans="1:15" ht="30" customHeight="1" thickBot="1" x14ac:dyDescent="0.35">
      <c r="A3080" s="8">
        <v>44186.606087962966</v>
      </c>
      <c r="B3080" s="4" t="s">
        <v>17</v>
      </c>
      <c r="C3080" s="9">
        <v>17500</v>
      </c>
      <c r="D3080" s="4" t="s">
        <v>55</v>
      </c>
      <c r="E3080" s="4"/>
      <c r="F3080" s="4"/>
      <c r="G3080" s="4"/>
      <c r="H3080" s="4"/>
      <c r="I3080" s="4"/>
      <c r="J3080" s="4"/>
      <c r="K3080" s="12" t="s">
        <v>2929</v>
      </c>
      <c r="L3080" s="10">
        <v>44175</v>
      </c>
      <c r="M3080" s="9" t="s">
        <v>2930</v>
      </c>
      <c r="N3080" s="1">
        <v>1</v>
      </c>
      <c r="O3080" s="4"/>
    </row>
    <row r="3081" spans="1:15" ht="30" customHeight="1" thickBot="1" x14ac:dyDescent="0.35">
      <c r="A3081" s="8">
        <v>44186.606527777774</v>
      </c>
      <c r="B3081" s="4" t="s">
        <v>9</v>
      </c>
      <c r="C3081" s="4"/>
      <c r="D3081" s="4"/>
      <c r="E3081" s="11">
        <v>3000</v>
      </c>
      <c r="F3081" s="4" t="s">
        <v>10</v>
      </c>
      <c r="G3081" s="4" t="s">
        <v>10</v>
      </c>
      <c r="H3081" s="4"/>
      <c r="I3081" s="4"/>
      <c r="J3081" s="4"/>
      <c r="K3081" s="12" t="s">
        <v>2931</v>
      </c>
      <c r="L3081" s="10">
        <v>44175</v>
      </c>
      <c r="M3081" s="4"/>
      <c r="N3081" s="1">
        <v>1</v>
      </c>
      <c r="O3081" s="4"/>
    </row>
    <row r="3082" spans="1:15" ht="30" customHeight="1" thickBot="1" x14ac:dyDescent="0.35">
      <c r="A3082" s="8">
        <v>44186.607222222221</v>
      </c>
      <c r="B3082" s="4" t="s">
        <v>9</v>
      </c>
      <c r="C3082" s="4"/>
      <c r="D3082" s="4"/>
      <c r="E3082" s="9">
        <v>1000</v>
      </c>
      <c r="F3082" s="4" t="s">
        <v>20</v>
      </c>
      <c r="G3082" s="4"/>
      <c r="H3082" s="4" t="s">
        <v>30</v>
      </c>
      <c r="I3082" s="4"/>
      <c r="J3082" s="4"/>
      <c r="K3082" s="12" t="s">
        <v>2932</v>
      </c>
      <c r="L3082" s="10">
        <v>44175</v>
      </c>
      <c r="M3082" s="9" t="s">
        <v>2933</v>
      </c>
      <c r="N3082" s="1">
        <v>1</v>
      </c>
      <c r="O3082" s="4"/>
    </row>
    <row r="3083" spans="1:15" ht="30" customHeight="1" thickBot="1" x14ac:dyDescent="0.35">
      <c r="A3083" s="8">
        <v>44186.607743055552</v>
      </c>
      <c r="B3083" s="4" t="s">
        <v>9</v>
      </c>
      <c r="C3083" s="4"/>
      <c r="D3083" s="4"/>
      <c r="E3083" s="9">
        <v>150</v>
      </c>
      <c r="F3083" s="4" t="s">
        <v>14</v>
      </c>
      <c r="G3083" s="4"/>
      <c r="H3083" s="4"/>
      <c r="I3083" s="4" t="s">
        <v>14</v>
      </c>
      <c r="J3083" s="4"/>
      <c r="K3083" s="12" t="s">
        <v>2934</v>
      </c>
      <c r="L3083" s="10">
        <v>44175</v>
      </c>
      <c r="M3083" s="4"/>
      <c r="N3083" s="1">
        <v>1</v>
      </c>
      <c r="O3083" s="4"/>
    </row>
    <row r="3084" spans="1:15" ht="30" customHeight="1" thickBot="1" x14ac:dyDescent="0.35">
      <c r="A3084" s="8">
        <v>44186.608124999999</v>
      </c>
      <c r="B3084" s="4" t="s">
        <v>9</v>
      </c>
      <c r="C3084" s="4"/>
      <c r="D3084" s="4"/>
      <c r="E3084" s="9">
        <v>100</v>
      </c>
      <c r="F3084" s="4" t="s">
        <v>10</v>
      </c>
      <c r="G3084" s="4" t="s">
        <v>24</v>
      </c>
      <c r="H3084" s="4"/>
      <c r="I3084" s="4"/>
      <c r="J3084" s="4"/>
      <c r="K3084" s="12" t="s">
        <v>2935</v>
      </c>
      <c r="L3084" s="10">
        <v>44175</v>
      </c>
      <c r="M3084" s="4"/>
      <c r="N3084" s="1">
        <v>1</v>
      </c>
      <c r="O3084" s="4"/>
    </row>
    <row r="3085" spans="1:15" ht="30" customHeight="1" thickBot="1" x14ac:dyDescent="0.35">
      <c r="A3085" s="8">
        <v>44186.822025462963</v>
      </c>
      <c r="B3085" s="4" t="s">
        <v>9</v>
      </c>
      <c r="C3085" s="4"/>
      <c r="D3085" s="4"/>
      <c r="E3085" s="9">
        <v>100</v>
      </c>
      <c r="F3085" s="4" t="s">
        <v>14</v>
      </c>
      <c r="G3085" s="4"/>
      <c r="H3085" s="4"/>
      <c r="I3085" s="4" t="s">
        <v>14</v>
      </c>
      <c r="J3085" s="4"/>
      <c r="K3085" s="9" t="s">
        <v>2936</v>
      </c>
      <c r="L3085" s="10">
        <v>44185</v>
      </c>
      <c r="M3085" s="4"/>
      <c r="N3085" s="1">
        <v>1</v>
      </c>
      <c r="O3085" s="4"/>
    </row>
    <row r="3086" spans="1:15" ht="30" customHeight="1" thickBot="1" x14ac:dyDescent="0.35">
      <c r="A3086" s="8">
        <v>44186.822951388887</v>
      </c>
      <c r="B3086" s="4" t="s">
        <v>9</v>
      </c>
      <c r="C3086" s="4"/>
      <c r="D3086" s="4"/>
      <c r="E3086" s="9">
        <v>38.5</v>
      </c>
      <c r="F3086" s="4" t="s">
        <v>20</v>
      </c>
      <c r="G3086" s="4"/>
      <c r="H3086" s="4" t="s">
        <v>30</v>
      </c>
      <c r="I3086" s="4"/>
      <c r="J3086" s="4"/>
      <c r="K3086" s="9" t="s">
        <v>2937</v>
      </c>
      <c r="L3086" s="10">
        <v>44185</v>
      </c>
      <c r="M3086" s="4"/>
      <c r="N3086" s="1">
        <v>1</v>
      </c>
      <c r="O3086" s="4"/>
    </row>
    <row r="3087" spans="1:15" ht="30" customHeight="1" thickBot="1" x14ac:dyDescent="0.35">
      <c r="A3087" s="8">
        <v>44186.846956018519</v>
      </c>
      <c r="B3087" s="4" t="s">
        <v>9</v>
      </c>
      <c r="C3087" s="4"/>
      <c r="D3087" s="4"/>
      <c r="E3087" s="9">
        <v>230</v>
      </c>
      <c r="F3087" s="4" t="s">
        <v>14</v>
      </c>
      <c r="G3087" s="4"/>
      <c r="H3087" s="4"/>
      <c r="I3087" s="4" t="s">
        <v>14</v>
      </c>
      <c r="J3087" s="4"/>
      <c r="K3087" s="9" t="s">
        <v>2938</v>
      </c>
      <c r="L3087" s="10">
        <v>44185</v>
      </c>
      <c r="M3087" s="4"/>
      <c r="N3087" s="1">
        <v>1</v>
      </c>
      <c r="O3087" s="4"/>
    </row>
    <row r="3088" spans="1:15" ht="30" customHeight="1" thickBot="1" x14ac:dyDescent="0.35">
      <c r="A3088" s="8">
        <v>44186.847557870373</v>
      </c>
      <c r="B3088" s="4" t="s">
        <v>9</v>
      </c>
      <c r="C3088" s="4"/>
      <c r="D3088" s="4"/>
      <c r="E3088" s="9">
        <v>10</v>
      </c>
      <c r="F3088" s="4" t="s">
        <v>14</v>
      </c>
      <c r="G3088" s="4"/>
      <c r="H3088" s="4"/>
      <c r="I3088" s="4" t="s">
        <v>14</v>
      </c>
      <c r="J3088" s="4"/>
      <c r="K3088" s="9" t="s">
        <v>2939</v>
      </c>
      <c r="L3088" s="10">
        <v>44185</v>
      </c>
      <c r="M3088" s="4"/>
      <c r="N3088" s="1">
        <v>1</v>
      </c>
      <c r="O3088" s="4"/>
    </row>
    <row r="3089" spans="1:15" ht="30" customHeight="1" thickBot="1" x14ac:dyDescent="0.35">
      <c r="A3089" s="8">
        <v>44186.979143518518</v>
      </c>
      <c r="B3089" s="4" t="s">
        <v>9</v>
      </c>
      <c r="C3089" s="4"/>
      <c r="D3089" s="4"/>
      <c r="E3089" s="9">
        <v>50</v>
      </c>
      <c r="F3089" s="4" t="s">
        <v>14</v>
      </c>
      <c r="G3089" s="4"/>
      <c r="H3089" s="4"/>
      <c r="I3089" s="4" t="s">
        <v>14</v>
      </c>
      <c r="J3089" s="4"/>
      <c r="K3089" s="9" t="s">
        <v>2940</v>
      </c>
      <c r="L3089" s="10">
        <v>44185</v>
      </c>
      <c r="M3089" s="4"/>
      <c r="N3089" s="1">
        <v>1</v>
      </c>
      <c r="O3089" s="4"/>
    </row>
    <row r="3090" spans="1:15" ht="30" customHeight="1" thickBot="1" x14ac:dyDescent="0.35">
      <c r="A3090" s="8">
        <v>44186.979629629626</v>
      </c>
      <c r="B3090" s="4" t="s">
        <v>9</v>
      </c>
      <c r="C3090" s="4"/>
      <c r="D3090" s="4"/>
      <c r="E3090" s="9">
        <v>48.15</v>
      </c>
      <c r="F3090" s="4" t="s">
        <v>10</v>
      </c>
      <c r="G3090" s="4" t="s">
        <v>10</v>
      </c>
      <c r="H3090" s="4"/>
      <c r="I3090" s="4"/>
      <c r="J3090" s="4"/>
      <c r="K3090" s="9" t="s">
        <v>2941</v>
      </c>
      <c r="L3090" s="10">
        <v>44185</v>
      </c>
      <c r="M3090" s="4"/>
      <c r="N3090" s="1">
        <v>1</v>
      </c>
      <c r="O3090" s="4"/>
    </row>
    <row r="3091" spans="1:15" ht="30" customHeight="1" thickBot="1" x14ac:dyDescent="0.35">
      <c r="A3091" s="8">
        <v>44187.397534722222</v>
      </c>
      <c r="B3091" s="4" t="s">
        <v>9</v>
      </c>
      <c r="C3091" s="4"/>
      <c r="D3091" s="4"/>
      <c r="E3091" s="9">
        <v>86.54</v>
      </c>
      <c r="F3091" s="4" t="s">
        <v>14</v>
      </c>
      <c r="G3091" s="4"/>
      <c r="H3091" s="4"/>
      <c r="I3091" s="4" t="s">
        <v>14</v>
      </c>
      <c r="J3091" s="4"/>
      <c r="K3091" s="9" t="s">
        <v>2942</v>
      </c>
      <c r="L3091" s="10">
        <v>44186</v>
      </c>
      <c r="M3091" s="4"/>
      <c r="N3091" s="1">
        <v>1</v>
      </c>
      <c r="O3091" s="4"/>
    </row>
    <row r="3092" spans="1:15" ht="30" customHeight="1" thickBot="1" x14ac:dyDescent="0.35">
      <c r="A3092" s="8">
        <v>44187.398055555554</v>
      </c>
      <c r="B3092" s="4" t="s">
        <v>9</v>
      </c>
      <c r="C3092" s="4"/>
      <c r="D3092" s="4"/>
      <c r="E3092" s="9">
        <v>100</v>
      </c>
      <c r="F3092" s="4" t="s">
        <v>14</v>
      </c>
      <c r="G3092" s="4"/>
      <c r="H3092" s="4"/>
      <c r="I3092" s="4" t="s">
        <v>14</v>
      </c>
      <c r="J3092" s="4"/>
      <c r="K3092" s="9" t="s">
        <v>2943</v>
      </c>
      <c r="L3092" s="10">
        <v>44186</v>
      </c>
      <c r="M3092" s="4"/>
      <c r="N3092" s="1">
        <v>1</v>
      </c>
      <c r="O3092" s="4"/>
    </row>
    <row r="3093" spans="1:15" ht="30" customHeight="1" thickBot="1" x14ac:dyDescent="0.35">
      <c r="A3093" s="8">
        <v>44187.565104166664</v>
      </c>
      <c r="B3093" s="4" t="s">
        <v>9</v>
      </c>
      <c r="C3093" s="4"/>
      <c r="D3093" s="4"/>
      <c r="E3093" s="9">
        <v>31</v>
      </c>
      <c r="F3093" s="4" t="s">
        <v>20</v>
      </c>
      <c r="G3093" s="4"/>
      <c r="H3093" s="4" t="s">
        <v>45</v>
      </c>
      <c r="I3093" s="4"/>
      <c r="J3093" s="4"/>
      <c r="K3093" s="9" t="s">
        <v>2944</v>
      </c>
      <c r="L3093" s="10">
        <v>44182</v>
      </c>
      <c r="M3093" s="4"/>
      <c r="N3093" s="1">
        <v>1</v>
      </c>
      <c r="O3093" s="4"/>
    </row>
    <row r="3094" spans="1:15" ht="30" customHeight="1" thickBot="1" x14ac:dyDescent="0.35">
      <c r="A3094" s="8">
        <v>44187.565833333334</v>
      </c>
      <c r="B3094" s="4" t="s">
        <v>9</v>
      </c>
      <c r="C3094" s="4"/>
      <c r="D3094" s="4"/>
      <c r="E3094" s="9">
        <v>3</v>
      </c>
      <c r="F3094" s="4" t="s">
        <v>20</v>
      </c>
      <c r="G3094" s="4"/>
      <c r="H3094" s="4" t="s">
        <v>74</v>
      </c>
      <c r="I3094" s="4"/>
      <c r="J3094" s="4"/>
      <c r="K3094" s="9" t="s">
        <v>2945</v>
      </c>
      <c r="L3094" s="10">
        <v>44186</v>
      </c>
      <c r="M3094" s="4"/>
      <c r="N3094" s="1">
        <v>1</v>
      </c>
      <c r="O3094" s="4"/>
    </row>
    <row r="3095" spans="1:15" ht="30" customHeight="1" thickBot="1" x14ac:dyDescent="0.35">
      <c r="A3095" s="8">
        <v>44187.873055555552</v>
      </c>
      <c r="B3095" s="4" t="s">
        <v>9</v>
      </c>
      <c r="C3095" s="4"/>
      <c r="D3095" s="4"/>
      <c r="E3095" s="9">
        <v>60</v>
      </c>
      <c r="F3095" s="4" t="s">
        <v>14</v>
      </c>
      <c r="G3095" s="4"/>
      <c r="H3095" s="4"/>
      <c r="I3095" s="4" t="s">
        <v>14</v>
      </c>
      <c r="J3095" s="4"/>
      <c r="K3095" s="9" t="s">
        <v>2946</v>
      </c>
      <c r="L3095" s="10">
        <v>44187</v>
      </c>
      <c r="M3095" s="4"/>
      <c r="N3095" s="1">
        <v>1</v>
      </c>
      <c r="O3095" s="4"/>
    </row>
    <row r="3096" spans="1:15" ht="30" customHeight="1" thickBot="1" x14ac:dyDescent="0.35">
      <c r="A3096" s="8">
        <v>44187.873726851853</v>
      </c>
      <c r="B3096" s="4" t="s">
        <v>9</v>
      </c>
      <c r="C3096" s="4"/>
      <c r="D3096" s="4"/>
      <c r="E3096" s="9">
        <v>74</v>
      </c>
      <c r="F3096" s="4" t="s">
        <v>14</v>
      </c>
      <c r="G3096" s="4"/>
      <c r="H3096" s="4"/>
      <c r="I3096" s="4" t="s">
        <v>14</v>
      </c>
      <c r="J3096" s="4"/>
      <c r="K3096" s="4" t="s">
        <v>36</v>
      </c>
      <c r="L3096" s="10">
        <v>44187</v>
      </c>
      <c r="M3096" s="4"/>
      <c r="N3096" s="1">
        <v>2</v>
      </c>
      <c r="O3096" s="4"/>
    </row>
    <row r="3097" spans="1:15" ht="30" customHeight="1" thickBot="1" x14ac:dyDescent="0.35">
      <c r="A3097" s="8">
        <v>44188.639062499999</v>
      </c>
      <c r="B3097" s="4" t="s">
        <v>9</v>
      </c>
      <c r="C3097" s="4"/>
      <c r="D3097" s="4"/>
      <c r="E3097" s="9">
        <v>8</v>
      </c>
      <c r="F3097" s="4" t="s">
        <v>20</v>
      </c>
      <c r="G3097" s="4"/>
      <c r="H3097" s="4" t="s">
        <v>74</v>
      </c>
      <c r="I3097" s="4"/>
      <c r="J3097" s="4"/>
      <c r="K3097" s="9" t="s">
        <v>2947</v>
      </c>
      <c r="L3097" s="10">
        <v>44187</v>
      </c>
      <c r="M3097" s="4"/>
      <c r="N3097" s="1">
        <v>1</v>
      </c>
      <c r="O3097" s="4"/>
    </row>
    <row r="3098" spans="1:15" ht="30" customHeight="1" thickBot="1" x14ac:dyDescent="0.35">
      <c r="A3098" s="8">
        <v>44188.639733796299</v>
      </c>
      <c r="B3098" s="4" t="s">
        <v>9</v>
      </c>
      <c r="C3098" s="4"/>
      <c r="D3098" s="4"/>
      <c r="E3098" s="9">
        <v>8</v>
      </c>
      <c r="F3098" s="4" t="s">
        <v>20</v>
      </c>
      <c r="G3098" s="4"/>
      <c r="H3098" s="4" t="s">
        <v>84</v>
      </c>
      <c r="I3098" s="4"/>
      <c r="J3098" s="4"/>
      <c r="K3098" s="9" t="s">
        <v>2948</v>
      </c>
      <c r="L3098" s="10">
        <v>44187</v>
      </c>
      <c r="M3098" s="4"/>
      <c r="N3098" s="1">
        <v>1</v>
      </c>
      <c r="O3098" s="4"/>
    </row>
    <row r="3099" spans="1:15" ht="30" customHeight="1" thickBot="1" x14ac:dyDescent="0.35">
      <c r="A3099" s="8">
        <v>44188.899444444447</v>
      </c>
      <c r="B3099" s="4" t="s">
        <v>9</v>
      </c>
      <c r="C3099" s="4"/>
      <c r="D3099" s="4"/>
      <c r="E3099" s="9">
        <v>15</v>
      </c>
      <c r="F3099" s="4" t="s">
        <v>10</v>
      </c>
      <c r="G3099" s="4" t="s">
        <v>10</v>
      </c>
      <c r="H3099" s="4"/>
      <c r="I3099" s="4"/>
      <c r="J3099" s="4"/>
      <c r="K3099" s="9" t="s">
        <v>2949</v>
      </c>
      <c r="L3099" s="10">
        <v>44188</v>
      </c>
      <c r="M3099" s="4"/>
      <c r="N3099" s="1">
        <v>1</v>
      </c>
      <c r="O3099" s="4"/>
    </row>
    <row r="3100" spans="1:15" ht="30" customHeight="1" thickBot="1" x14ac:dyDescent="0.35">
      <c r="A3100" s="8">
        <v>44188.899965277778</v>
      </c>
      <c r="B3100" s="4" t="s">
        <v>9</v>
      </c>
      <c r="C3100" s="4"/>
      <c r="D3100" s="4"/>
      <c r="E3100" s="9">
        <v>20</v>
      </c>
      <c r="F3100" s="4" t="s">
        <v>20</v>
      </c>
      <c r="G3100" s="4"/>
      <c r="H3100" s="4" t="s">
        <v>22</v>
      </c>
      <c r="I3100" s="4"/>
      <c r="J3100" s="4"/>
      <c r="K3100" s="9" t="s">
        <v>2950</v>
      </c>
      <c r="L3100" s="10">
        <v>44188</v>
      </c>
      <c r="M3100" s="4"/>
      <c r="N3100" s="1">
        <v>1</v>
      </c>
      <c r="O3100" s="4"/>
    </row>
    <row r="3101" spans="1:15" ht="30" customHeight="1" thickBot="1" x14ac:dyDescent="0.35">
      <c r="A3101" s="8">
        <v>44188.99560185185</v>
      </c>
      <c r="B3101" s="4" t="s">
        <v>9</v>
      </c>
      <c r="C3101" s="4"/>
      <c r="D3101" s="4"/>
      <c r="E3101" s="9">
        <v>7.35</v>
      </c>
      <c r="F3101" s="4" t="s">
        <v>20</v>
      </c>
      <c r="G3101" s="4"/>
      <c r="H3101" s="4" t="s">
        <v>74</v>
      </c>
      <c r="I3101" s="4"/>
      <c r="J3101" s="4"/>
      <c r="K3101" s="9" t="s">
        <v>2951</v>
      </c>
      <c r="L3101" s="10">
        <v>44188</v>
      </c>
      <c r="M3101" s="4"/>
      <c r="N3101" s="1">
        <v>1</v>
      </c>
      <c r="O3101" s="4"/>
    </row>
    <row r="3102" spans="1:15" ht="30" customHeight="1" thickBot="1" x14ac:dyDescent="0.35">
      <c r="A3102" s="8">
        <v>44188.996192129627</v>
      </c>
      <c r="B3102" s="4" t="s">
        <v>9</v>
      </c>
      <c r="C3102" s="4"/>
      <c r="D3102" s="4"/>
      <c r="E3102" s="9">
        <v>21</v>
      </c>
      <c r="F3102" s="4" t="s">
        <v>20</v>
      </c>
      <c r="G3102" s="4"/>
      <c r="H3102" s="4" t="s">
        <v>45</v>
      </c>
      <c r="I3102" s="4"/>
      <c r="J3102" s="4"/>
      <c r="K3102" s="9" t="s">
        <v>2952</v>
      </c>
      <c r="L3102" s="10">
        <v>44188</v>
      </c>
      <c r="M3102" s="4"/>
      <c r="N3102" s="1">
        <v>1</v>
      </c>
      <c r="O3102" s="4"/>
    </row>
    <row r="3103" spans="1:15" ht="30" customHeight="1" thickBot="1" x14ac:dyDescent="0.35">
      <c r="A3103" s="8">
        <v>44189.426469907405</v>
      </c>
      <c r="B3103" s="4" t="s">
        <v>9</v>
      </c>
      <c r="C3103" s="4"/>
      <c r="D3103" s="4"/>
      <c r="E3103" s="9">
        <v>259</v>
      </c>
      <c r="F3103" s="4" t="s">
        <v>14</v>
      </c>
      <c r="G3103" s="4"/>
      <c r="H3103" s="4"/>
      <c r="I3103" s="4" t="s">
        <v>14</v>
      </c>
      <c r="J3103" s="4"/>
      <c r="K3103" s="9" t="s">
        <v>2953</v>
      </c>
      <c r="L3103" s="10">
        <v>44188</v>
      </c>
      <c r="M3103" s="4"/>
      <c r="N3103" s="1">
        <v>1</v>
      </c>
      <c r="O3103" s="4"/>
    </row>
    <row r="3104" spans="1:15" ht="30" customHeight="1" thickBot="1" x14ac:dyDescent="0.35">
      <c r="A3104" s="8">
        <v>44189.426979166667</v>
      </c>
      <c r="B3104" s="4" t="s">
        <v>9</v>
      </c>
      <c r="C3104" s="4"/>
      <c r="D3104" s="4"/>
      <c r="E3104" s="9">
        <v>43.68</v>
      </c>
      <c r="F3104" s="4" t="s">
        <v>10</v>
      </c>
      <c r="G3104" s="4" t="s">
        <v>10</v>
      </c>
      <c r="H3104" s="4"/>
      <c r="I3104" s="4"/>
      <c r="J3104" s="4"/>
      <c r="K3104" s="9" t="s">
        <v>2954</v>
      </c>
      <c r="L3104" s="10">
        <v>44188</v>
      </c>
      <c r="M3104" s="4"/>
      <c r="N3104" s="1">
        <v>1</v>
      </c>
      <c r="O3104" s="4"/>
    </row>
    <row r="3105" spans="1:15" ht="30" customHeight="1" thickBot="1" x14ac:dyDescent="0.35">
      <c r="A3105" s="8">
        <v>44189.468773148146</v>
      </c>
      <c r="B3105" s="4" t="s">
        <v>9</v>
      </c>
      <c r="C3105" s="4"/>
      <c r="D3105" s="4"/>
      <c r="E3105" s="9">
        <v>100</v>
      </c>
      <c r="F3105" s="4" t="s">
        <v>14</v>
      </c>
      <c r="G3105" s="4"/>
      <c r="H3105" s="4"/>
      <c r="I3105" s="4" t="s">
        <v>14</v>
      </c>
      <c r="J3105" s="4"/>
      <c r="K3105" s="9" t="s">
        <v>2955</v>
      </c>
      <c r="L3105" s="10">
        <v>44188</v>
      </c>
      <c r="M3105" s="4"/>
      <c r="N3105" s="1">
        <v>1</v>
      </c>
      <c r="O3105" s="4"/>
    </row>
    <row r="3106" spans="1:15" ht="30" customHeight="1" thickBot="1" x14ac:dyDescent="0.35">
      <c r="A3106" s="8">
        <v>44189.476724537039</v>
      </c>
      <c r="B3106" s="4" t="s">
        <v>9</v>
      </c>
      <c r="C3106" s="4"/>
      <c r="D3106" s="4"/>
      <c r="E3106" s="9">
        <v>30.32</v>
      </c>
      <c r="F3106" s="4" t="s">
        <v>14</v>
      </c>
      <c r="G3106" s="4"/>
      <c r="H3106" s="4"/>
      <c r="I3106" s="4" t="s">
        <v>14</v>
      </c>
      <c r="J3106" s="4"/>
      <c r="K3106" s="9" t="s">
        <v>2956</v>
      </c>
      <c r="L3106" s="10">
        <v>44188</v>
      </c>
      <c r="M3106" s="4"/>
      <c r="N3106" s="1">
        <v>1</v>
      </c>
      <c r="O3106" s="4"/>
    </row>
    <row r="3107" spans="1:15" ht="30" customHeight="1" thickBot="1" x14ac:dyDescent="0.35">
      <c r="A3107" s="8">
        <v>44189.615023148152</v>
      </c>
      <c r="B3107" s="4" t="s">
        <v>9</v>
      </c>
      <c r="C3107" s="4"/>
      <c r="D3107" s="4"/>
      <c r="E3107" s="9">
        <v>161</v>
      </c>
      <c r="F3107" s="4" t="s">
        <v>60</v>
      </c>
      <c r="G3107" s="4"/>
      <c r="H3107" s="4"/>
      <c r="I3107" s="4"/>
      <c r="J3107" s="4"/>
      <c r="K3107" s="9" t="s">
        <v>2957</v>
      </c>
      <c r="L3107" s="10">
        <v>44188</v>
      </c>
      <c r="M3107" s="4"/>
      <c r="N3107" s="1">
        <v>1</v>
      </c>
      <c r="O3107" s="4"/>
    </row>
    <row r="3108" spans="1:15" ht="30" customHeight="1" thickBot="1" x14ac:dyDescent="0.35">
      <c r="A3108" s="8">
        <v>44189.615659722222</v>
      </c>
      <c r="B3108" s="4" t="s">
        <v>9</v>
      </c>
      <c r="C3108" s="4"/>
      <c r="D3108" s="4"/>
      <c r="E3108" s="9">
        <v>10</v>
      </c>
      <c r="F3108" s="4" t="s">
        <v>20</v>
      </c>
      <c r="G3108" s="4"/>
      <c r="H3108" s="4" t="s">
        <v>74</v>
      </c>
      <c r="I3108" s="4"/>
      <c r="J3108" s="4"/>
      <c r="K3108" s="9" t="s">
        <v>2958</v>
      </c>
      <c r="L3108" s="10">
        <v>44189</v>
      </c>
      <c r="M3108" s="4"/>
      <c r="N3108" s="1">
        <v>1</v>
      </c>
      <c r="O3108" s="4"/>
    </row>
    <row r="3109" spans="1:15" ht="30" customHeight="1" thickBot="1" x14ac:dyDescent="0.35">
      <c r="A3109" s="8">
        <v>44189.643136574072</v>
      </c>
      <c r="B3109" s="4" t="s">
        <v>9</v>
      </c>
      <c r="C3109" s="4"/>
      <c r="D3109" s="4"/>
      <c r="E3109" s="11">
        <v>2000</v>
      </c>
      <c r="F3109" s="4" t="s">
        <v>20</v>
      </c>
      <c r="G3109" s="4"/>
      <c r="H3109" s="4" t="s">
        <v>156</v>
      </c>
      <c r="I3109" s="4"/>
      <c r="J3109" s="4"/>
      <c r="K3109" s="9" t="s">
        <v>2959</v>
      </c>
      <c r="L3109" s="10">
        <v>44189</v>
      </c>
      <c r="M3109" s="9" t="s">
        <v>2960</v>
      </c>
      <c r="N3109" s="1">
        <v>1</v>
      </c>
      <c r="O3109" s="4"/>
    </row>
    <row r="3110" spans="1:15" ht="30" customHeight="1" thickBot="1" x14ac:dyDescent="0.35">
      <c r="A3110" s="8">
        <v>44189.644247685188</v>
      </c>
      <c r="B3110" s="4" t="s">
        <v>9</v>
      </c>
      <c r="C3110" s="4"/>
      <c r="D3110" s="4"/>
      <c r="E3110" s="9">
        <v>50</v>
      </c>
      <c r="F3110" s="4" t="s">
        <v>20</v>
      </c>
      <c r="G3110" s="4"/>
      <c r="H3110" s="4" t="s">
        <v>22</v>
      </c>
      <c r="I3110" s="4"/>
      <c r="J3110" s="4"/>
      <c r="K3110" s="9" t="s">
        <v>2961</v>
      </c>
      <c r="L3110" s="10">
        <v>44189</v>
      </c>
      <c r="M3110" s="4"/>
      <c r="N3110" s="1">
        <v>1</v>
      </c>
      <c r="O3110" s="4"/>
    </row>
    <row r="3111" spans="1:15" ht="30" customHeight="1" thickBot="1" x14ac:dyDescent="0.35">
      <c r="A3111" s="8">
        <v>44189.713252314818</v>
      </c>
      <c r="B3111" s="4" t="s">
        <v>9</v>
      </c>
      <c r="C3111" s="4"/>
      <c r="D3111" s="4"/>
      <c r="E3111" s="9">
        <v>6</v>
      </c>
      <c r="F3111" s="4" t="s">
        <v>20</v>
      </c>
      <c r="G3111" s="4"/>
      <c r="H3111" s="4" t="s">
        <v>84</v>
      </c>
      <c r="I3111" s="4"/>
      <c r="J3111" s="4"/>
      <c r="K3111" s="9" t="s">
        <v>2962</v>
      </c>
      <c r="L3111" s="10">
        <v>44189</v>
      </c>
      <c r="M3111" s="4"/>
      <c r="N3111" s="1">
        <v>1</v>
      </c>
      <c r="O3111" s="4"/>
    </row>
    <row r="3112" spans="1:15" ht="30" customHeight="1" thickBot="1" x14ac:dyDescent="0.35">
      <c r="A3112" s="8">
        <v>44191.320092592592</v>
      </c>
      <c r="B3112" s="4" t="s">
        <v>9</v>
      </c>
      <c r="C3112" s="4"/>
      <c r="D3112" s="4"/>
      <c r="E3112" s="9">
        <v>52</v>
      </c>
      <c r="F3112" s="4" t="s">
        <v>14</v>
      </c>
      <c r="G3112" s="4"/>
      <c r="H3112" s="4"/>
      <c r="I3112" s="4" t="s">
        <v>14</v>
      </c>
      <c r="J3112" s="4"/>
      <c r="K3112" s="9" t="s">
        <v>2963</v>
      </c>
      <c r="L3112" s="10">
        <v>44189</v>
      </c>
      <c r="M3112" s="4"/>
      <c r="N3112" s="1">
        <v>1</v>
      </c>
      <c r="O3112" s="4"/>
    </row>
    <row r="3113" spans="1:15" ht="30" customHeight="1" thickBot="1" x14ac:dyDescent="0.35">
      <c r="A3113" s="8">
        <v>44191.321076388886</v>
      </c>
      <c r="B3113" s="4" t="s">
        <v>9</v>
      </c>
      <c r="C3113" s="4"/>
      <c r="D3113" s="4"/>
      <c r="E3113" s="9">
        <v>14.33</v>
      </c>
      <c r="F3113" s="4" t="s">
        <v>14</v>
      </c>
      <c r="G3113" s="4"/>
      <c r="H3113" s="4"/>
      <c r="I3113" s="4" t="s">
        <v>14</v>
      </c>
      <c r="J3113" s="4"/>
      <c r="K3113" s="9" t="s">
        <v>2964</v>
      </c>
      <c r="L3113" s="10">
        <v>44190</v>
      </c>
      <c r="M3113" s="4"/>
      <c r="N3113" s="1">
        <v>1</v>
      </c>
      <c r="O3113" s="4"/>
    </row>
    <row r="3114" spans="1:15" ht="30" customHeight="1" thickBot="1" x14ac:dyDescent="0.35">
      <c r="A3114" s="8">
        <v>44191.321770833332</v>
      </c>
      <c r="B3114" s="4" t="s">
        <v>9</v>
      </c>
      <c r="C3114" s="4"/>
      <c r="D3114" s="4"/>
      <c r="E3114" s="9">
        <v>42.54</v>
      </c>
      <c r="F3114" s="4" t="s">
        <v>14</v>
      </c>
      <c r="G3114" s="4"/>
      <c r="H3114" s="4"/>
      <c r="I3114" s="4" t="s">
        <v>14</v>
      </c>
      <c r="J3114" s="4"/>
      <c r="K3114" s="9" t="s">
        <v>2965</v>
      </c>
      <c r="L3114" s="10">
        <v>44190</v>
      </c>
      <c r="M3114" s="4"/>
      <c r="N3114" s="1">
        <v>1</v>
      </c>
      <c r="O3114" s="4"/>
    </row>
    <row r="3115" spans="1:15" ht="30" customHeight="1" thickBot="1" x14ac:dyDescent="0.35">
      <c r="A3115" s="8">
        <v>44191.373206018521</v>
      </c>
      <c r="B3115" s="4" t="s">
        <v>9</v>
      </c>
      <c r="C3115" s="4"/>
      <c r="D3115" s="4"/>
      <c r="E3115" s="9">
        <v>50</v>
      </c>
      <c r="F3115" s="4" t="s">
        <v>14</v>
      </c>
      <c r="G3115" s="4"/>
      <c r="H3115" s="4"/>
      <c r="I3115" s="4" t="s">
        <v>14</v>
      </c>
      <c r="J3115" s="4"/>
      <c r="K3115" s="9" t="s">
        <v>2966</v>
      </c>
      <c r="L3115" s="10">
        <v>44190</v>
      </c>
      <c r="M3115" s="4"/>
      <c r="N3115" s="1">
        <v>1</v>
      </c>
      <c r="O3115" s="4"/>
    </row>
    <row r="3116" spans="1:15" ht="30" customHeight="1" thickBot="1" x14ac:dyDescent="0.35">
      <c r="A3116" s="8">
        <v>44191.373912037037</v>
      </c>
      <c r="B3116" s="4" t="s">
        <v>9</v>
      </c>
      <c r="C3116" s="4"/>
      <c r="D3116" s="4"/>
      <c r="E3116" s="9">
        <v>244.02</v>
      </c>
      <c r="F3116" s="4" t="s">
        <v>14</v>
      </c>
      <c r="G3116" s="4"/>
      <c r="H3116" s="4"/>
      <c r="I3116" s="4" t="s">
        <v>14</v>
      </c>
      <c r="J3116" s="4"/>
      <c r="K3116" s="9" t="s">
        <v>2967</v>
      </c>
      <c r="L3116" s="10">
        <v>44190</v>
      </c>
      <c r="M3116" s="4"/>
      <c r="N3116" s="1">
        <v>1</v>
      </c>
      <c r="O3116" s="4"/>
    </row>
    <row r="3117" spans="1:15" ht="30" customHeight="1" thickBot="1" x14ac:dyDescent="0.35">
      <c r="A3117" s="8">
        <v>44191.374560185184</v>
      </c>
      <c r="B3117" s="4" t="s">
        <v>9</v>
      </c>
      <c r="C3117" s="4"/>
      <c r="D3117" s="4"/>
      <c r="E3117" s="9">
        <v>48</v>
      </c>
      <c r="F3117" s="4" t="s">
        <v>14</v>
      </c>
      <c r="G3117" s="4"/>
      <c r="H3117" s="4"/>
      <c r="I3117" s="4" t="s">
        <v>14</v>
      </c>
      <c r="J3117" s="4"/>
      <c r="K3117" s="9" t="s">
        <v>2968</v>
      </c>
      <c r="L3117" s="10">
        <v>44190</v>
      </c>
      <c r="M3117" s="4"/>
      <c r="N3117" s="1">
        <v>1</v>
      </c>
      <c r="O3117" s="4"/>
    </row>
    <row r="3118" spans="1:15" ht="30" customHeight="1" thickBot="1" x14ac:dyDescent="0.35">
      <c r="A3118" s="8">
        <v>44191.375358796293</v>
      </c>
      <c r="B3118" s="4" t="s">
        <v>9</v>
      </c>
      <c r="C3118" s="4"/>
      <c r="D3118" s="4"/>
      <c r="E3118" s="9">
        <v>4</v>
      </c>
      <c r="F3118" s="4" t="s">
        <v>10</v>
      </c>
      <c r="G3118" s="4" t="s">
        <v>10</v>
      </c>
      <c r="H3118" s="4"/>
      <c r="I3118" s="4"/>
      <c r="J3118" s="4"/>
      <c r="K3118" s="9" t="s">
        <v>2969</v>
      </c>
      <c r="L3118" s="10">
        <v>44191</v>
      </c>
      <c r="M3118" s="4"/>
      <c r="N3118" s="1">
        <v>1</v>
      </c>
      <c r="O3118" s="4"/>
    </row>
    <row r="3119" spans="1:15" ht="30" customHeight="1" thickBot="1" x14ac:dyDescent="0.35">
      <c r="A3119" s="8">
        <v>44191.37605324074</v>
      </c>
      <c r="B3119" s="4" t="s">
        <v>9</v>
      </c>
      <c r="C3119" s="4"/>
      <c r="D3119" s="4"/>
      <c r="E3119" s="9">
        <v>23</v>
      </c>
      <c r="F3119" s="4" t="s">
        <v>14</v>
      </c>
      <c r="G3119" s="4"/>
      <c r="H3119" s="4"/>
      <c r="I3119" s="4" t="s">
        <v>14</v>
      </c>
      <c r="J3119" s="4"/>
      <c r="K3119" s="9" t="s">
        <v>2970</v>
      </c>
      <c r="L3119" s="10">
        <v>44185</v>
      </c>
      <c r="M3119" s="4"/>
      <c r="N3119" s="1">
        <v>1</v>
      </c>
      <c r="O3119" s="4"/>
    </row>
    <row r="3120" spans="1:15" ht="30" customHeight="1" thickBot="1" x14ac:dyDescent="0.35">
      <c r="A3120" s="8">
        <v>44191.411863425928</v>
      </c>
      <c r="B3120" s="4" t="s">
        <v>9</v>
      </c>
      <c r="C3120" s="4"/>
      <c r="D3120" s="4"/>
      <c r="E3120" s="9">
        <v>30</v>
      </c>
      <c r="F3120" s="4" t="s">
        <v>20</v>
      </c>
      <c r="G3120" s="4"/>
      <c r="H3120" s="4" t="s">
        <v>22</v>
      </c>
      <c r="I3120" s="4"/>
      <c r="J3120" s="4"/>
      <c r="K3120" s="9" t="s">
        <v>2971</v>
      </c>
      <c r="L3120" s="10">
        <v>44186</v>
      </c>
      <c r="M3120" s="4"/>
      <c r="N3120" s="1">
        <v>1</v>
      </c>
      <c r="O3120" s="4"/>
    </row>
    <row r="3121" spans="1:15" ht="30" customHeight="1" thickBot="1" x14ac:dyDescent="0.35">
      <c r="A3121" s="8">
        <v>44192.45784722222</v>
      </c>
      <c r="B3121" s="4" t="s">
        <v>9</v>
      </c>
      <c r="C3121" s="4"/>
      <c r="D3121" s="4"/>
      <c r="E3121" s="9">
        <v>100</v>
      </c>
      <c r="F3121" s="4" t="s">
        <v>14</v>
      </c>
      <c r="G3121" s="4"/>
      <c r="H3121" s="4"/>
      <c r="I3121" s="4" t="s">
        <v>14</v>
      </c>
      <c r="J3121" s="4"/>
      <c r="K3121" s="9" t="s">
        <v>2972</v>
      </c>
      <c r="L3121" s="10">
        <v>44191</v>
      </c>
      <c r="M3121" s="4"/>
      <c r="N3121" s="1">
        <v>1</v>
      </c>
      <c r="O3121" s="4"/>
    </row>
    <row r="3122" spans="1:15" ht="30" customHeight="1" thickBot="1" x14ac:dyDescent="0.35">
      <c r="A3122" s="8">
        <v>44192.458414351851</v>
      </c>
      <c r="B3122" s="4" t="s">
        <v>9</v>
      </c>
      <c r="C3122" s="4"/>
      <c r="D3122" s="4"/>
      <c r="E3122" s="9">
        <v>25</v>
      </c>
      <c r="F3122" s="4" t="s">
        <v>20</v>
      </c>
      <c r="G3122" s="4"/>
      <c r="H3122" s="4" t="s">
        <v>127</v>
      </c>
      <c r="I3122" s="4"/>
      <c r="J3122" s="4"/>
      <c r="K3122" s="9" t="s">
        <v>2973</v>
      </c>
      <c r="L3122" s="10">
        <v>44191</v>
      </c>
      <c r="M3122" s="4"/>
      <c r="N3122" s="1">
        <v>1</v>
      </c>
      <c r="O3122" s="4"/>
    </row>
    <row r="3123" spans="1:15" ht="30" customHeight="1" thickBot="1" x14ac:dyDescent="0.35">
      <c r="A3123" s="8">
        <v>44192.491782407407</v>
      </c>
      <c r="B3123" s="4" t="s">
        <v>9</v>
      </c>
      <c r="C3123" s="4"/>
      <c r="D3123" s="4"/>
      <c r="E3123" s="9">
        <v>113.35</v>
      </c>
      <c r="F3123" s="4" t="s">
        <v>10</v>
      </c>
      <c r="G3123" s="4" t="s">
        <v>10</v>
      </c>
      <c r="H3123" s="4"/>
      <c r="I3123" s="4"/>
      <c r="J3123" s="4"/>
      <c r="K3123" s="9" t="s">
        <v>2974</v>
      </c>
      <c r="L3123" s="10">
        <v>44191</v>
      </c>
      <c r="M3123" s="4"/>
      <c r="N3123" s="1">
        <v>1</v>
      </c>
      <c r="O3123" s="4"/>
    </row>
    <row r="3124" spans="1:15" ht="30" customHeight="1" thickBot="1" x14ac:dyDescent="0.35">
      <c r="A3124" s="8">
        <v>44192.492291666669</v>
      </c>
      <c r="B3124" s="4" t="s">
        <v>9</v>
      </c>
      <c r="C3124" s="4"/>
      <c r="D3124" s="4"/>
      <c r="E3124" s="9">
        <v>99</v>
      </c>
      <c r="F3124" s="4" t="s">
        <v>14</v>
      </c>
      <c r="G3124" s="4"/>
      <c r="H3124" s="4"/>
      <c r="I3124" s="4" t="s">
        <v>14</v>
      </c>
      <c r="J3124" s="4"/>
      <c r="K3124" s="9" t="s">
        <v>2975</v>
      </c>
      <c r="L3124" s="10">
        <v>44191</v>
      </c>
      <c r="M3124" s="4"/>
      <c r="N3124" s="1">
        <v>1</v>
      </c>
      <c r="O3124" s="4"/>
    </row>
    <row r="3125" spans="1:15" ht="30" customHeight="1" thickBot="1" x14ac:dyDescent="0.35">
      <c r="A3125" s="8">
        <v>44192.628275462965</v>
      </c>
      <c r="B3125" s="4" t="s">
        <v>9</v>
      </c>
      <c r="C3125" s="4"/>
      <c r="D3125" s="4"/>
      <c r="E3125" s="9">
        <v>75</v>
      </c>
      <c r="F3125" s="4" t="s">
        <v>10</v>
      </c>
      <c r="G3125" s="4" t="s">
        <v>24</v>
      </c>
      <c r="H3125" s="4"/>
      <c r="I3125" s="4"/>
      <c r="J3125" s="4"/>
      <c r="K3125" s="9" t="s">
        <v>2976</v>
      </c>
      <c r="L3125" s="10">
        <v>44192</v>
      </c>
      <c r="M3125" s="4"/>
      <c r="N3125" s="1">
        <v>1</v>
      </c>
      <c r="O3125" s="4"/>
    </row>
    <row r="3126" spans="1:15" ht="30" customHeight="1" thickBot="1" x14ac:dyDescent="0.35">
      <c r="A3126" s="8">
        <v>44192.628912037035</v>
      </c>
      <c r="B3126" s="4" t="s">
        <v>9</v>
      </c>
      <c r="C3126" s="4"/>
      <c r="D3126" s="4"/>
      <c r="E3126" s="9">
        <v>9</v>
      </c>
      <c r="F3126" s="4" t="s">
        <v>20</v>
      </c>
      <c r="G3126" s="4"/>
      <c r="H3126" s="4" t="s">
        <v>84</v>
      </c>
      <c r="I3126" s="4"/>
      <c r="J3126" s="4"/>
      <c r="K3126" s="9" t="s">
        <v>2977</v>
      </c>
      <c r="L3126" s="10">
        <v>44192</v>
      </c>
      <c r="M3126" s="4"/>
      <c r="N3126" s="1">
        <v>1</v>
      </c>
      <c r="O3126" s="4"/>
    </row>
    <row r="3127" spans="1:15" ht="30" customHeight="1" thickBot="1" x14ac:dyDescent="0.35">
      <c r="A3127" s="8">
        <v>44192.959398148145</v>
      </c>
      <c r="B3127" s="4" t="s">
        <v>9</v>
      </c>
      <c r="C3127" s="4"/>
      <c r="D3127" s="4"/>
      <c r="E3127" s="9">
        <v>150</v>
      </c>
      <c r="F3127" s="4" t="s">
        <v>14</v>
      </c>
      <c r="G3127" s="4"/>
      <c r="H3127" s="4"/>
      <c r="I3127" s="4" t="s">
        <v>14</v>
      </c>
      <c r="J3127" s="4"/>
      <c r="K3127" s="9" t="s">
        <v>2978</v>
      </c>
      <c r="L3127" s="10">
        <v>44192</v>
      </c>
      <c r="M3127" s="9" t="s">
        <v>372</v>
      </c>
      <c r="N3127" s="1">
        <v>1</v>
      </c>
      <c r="O3127" s="4"/>
    </row>
    <row r="3128" spans="1:15" ht="30" customHeight="1" thickBot="1" x14ac:dyDescent="0.35">
      <c r="A3128" s="8">
        <v>44192.960023148145</v>
      </c>
      <c r="B3128" s="4" t="s">
        <v>9</v>
      </c>
      <c r="C3128" s="4"/>
      <c r="D3128" s="4"/>
      <c r="E3128" s="9">
        <v>50</v>
      </c>
      <c r="F3128" s="4" t="s">
        <v>14</v>
      </c>
      <c r="G3128" s="4"/>
      <c r="H3128" s="4"/>
      <c r="I3128" s="4" t="s">
        <v>14</v>
      </c>
      <c r="J3128" s="4"/>
      <c r="K3128" s="9" t="s">
        <v>2979</v>
      </c>
      <c r="L3128" s="10">
        <v>44192</v>
      </c>
      <c r="M3128" s="9" t="s">
        <v>372</v>
      </c>
      <c r="N3128" s="1">
        <v>1</v>
      </c>
      <c r="O3128" s="4"/>
    </row>
    <row r="3129" spans="1:15" ht="30" customHeight="1" thickBot="1" x14ac:dyDescent="0.35">
      <c r="A3129" s="8">
        <v>44194.563090277778</v>
      </c>
      <c r="B3129" s="4" t="s">
        <v>9</v>
      </c>
      <c r="C3129" s="4"/>
      <c r="D3129" s="4"/>
      <c r="E3129" s="9">
        <v>50</v>
      </c>
      <c r="F3129" s="4" t="s">
        <v>14</v>
      </c>
      <c r="G3129" s="4"/>
      <c r="H3129" s="4"/>
      <c r="I3129" s="4" t="s">
        <v>14</v>
      </c>
      <c r="J3129" s="4"/>
      <c r="K3129" s="9" t="s">
        <v>2980</v>
      </c>
      <c r="L3129" s="10">
        <v>44194</v>
      </c>
      <c r="M3129" s="4"/>
      <c r="N3129" s="1">
        <v>1</v>
      </c>
      <c r="O3129" s="4"/>
    </row>
    <row r="3130" spans="1:15" ht="30" customHeight="1" thickBot="1" x14ac:dyDescent="0.35">
      <c r="A3130" s="8">
        <v>44194.563715277778</v>
      </c>
      <c r="B3130" s="4" t="s">
        <v>9</v>
      </c>
      <c r="C3130" s="4"/>
      <c r="D3130" s="4"/>
      <c r="E3130" s="9">
        <v>28.75</v>
      </c>
      <c r="F3130" s="4" t="s">
        <v>14</v>
      </c>
      <c r="G3130" s="4"/>
      <c r="H3130" s="4"/>
      <c r="I3130" s="4" t="s">
        <v>14</v>
      </c>
      <c r="J3130" s="4"/>
      <c r="K3130" s="9" t="s">
        <v>2981</v>
      </c>
      <c r="L3130" s="10">
        <v>44194</v>
      </c>
      <c r="M3130" s="4"/>
      <c r="N3130" s="1">
        <v>1</v>
      </c>
      <c r="O3130" s="4"/>
    </row>
    <row r="3131" spans="1:15" ht="30" customHeight="1" thickBot="1" x14ac:dyDescent="0.35">
      <c r="A3131" s="8">
        <v>44194.714074074072</v>
      </c>
      <c r="B3131" s="4" t="s">
        <v>9</v>
      </c>
      <c r="C3131" s="4"/>
      <c r="D3131" s="4"/>
      <c r="E3131" s="9">
        <v>57.5</v>
      </c>
      <c r="F3131" s="4" t="s">
        <v>14</v>
      </c>
      <c r="G3131" s="4"/>
      <c r="H3131" s="4"/>
      <c r="I3131" s="4" t="s">
        <v>14</v>
      </c>
      <c r="J3131" s="4"/>
      <c r="K3131" s="9" t="s">
        <v>2982</v>
      </c>
      <c r="L3131" s="10">
        <v>44194</v>
      </c>
      <c r="M3131" s="4"/>
      <c r="N3131" s="1">
        <v>1</v>
      </c>
      <c r="O3131" s="4"/>
    </row>
    <row r="3132" spans="1:15" ht="30" customHeight="1" thickBot="1" x14ac:dyDescent="0.35">
      <c r="A3132" s="8">
        <v>44194.714548611111</v>
      </c>
      <c r="B3132" s="4" t="s">
        <v>17</v>
      </c>
      <c r="C3132" s="9">
        <v>1500</v>
      </c>
      <c r="D3132" s="4" t="s">
        <v>268</v>
      </c>
      <c r="E3132" s="4"/>
      <c r="F3132" s="4"/>
      <c r="G3132" s="4"/>
      <c r="H3132" s="4"/>
      <c r="I3132" s="4"/>
      <c r="J3132" s="4"/>
      <c r="K3132" s="9" t="s">
        <v>2983</v>
      </c>
      <c r="L3132" s="10">
        <v>44194</v>
      </c>
      <c r="M3132" s="4"/>
      <c r="N3132" s="1">
        <v>1</v>
      </c>
      <c r="O3132" s="4"/>
    </row>
    <row r="3133" spans="1:15" ht="30" customHeight="1" thickBot="1" x14ac:dyDescent="0.35">
      <c r="A3133" s="8">
        <v>44194.840960648151</v>
      </c>
      <c r="B3133" s="4" t="s">
        <v>9</v>
      </c>
      <c r="C3133" s="4"/>
      <c r="D3133" s="4"/>
      <c r="E3133" s="9">
        <v>15</v>
      </c>
      <c r="F3133" s="4" t="s">
        <v>20</v>
      </c>
      <c r="G3133" s="4"/>
      <c r="H3133" s="4" t="s">
        <v>45</v>
      </c>
      <c r="I3133" s="4"/>
      <c r="J3133" s="4"/>
      <c r="K3133" s="9" t="s">
        <v>2984</v>
      </c>
      <c r="L3133" s="10">
        <v>44194</v>
      </c>
      <c r="M3133" s="4"/>
      <c r="N3133" s="1">
        <v>1</v>
      </c>
      <c r="O3133" s="4"/>
    </row>
    <row r="3134" spans="1:15" ht="30" customHeight="1" thickBot="1" x14ac:dyDescent="0.35">
      <c r="A3134" s="8">
        <v>44194.841631944444</v>
      </c>
      <c r="B3134" s="4" t="s">
        <v>9</v>
      </c>
      <c r="C3134" s="4"/>
      <c r="D3134" s="4"/>
      <c r="E3134" s="9">
        <v>10.58</v>
      </c>
      <c r="F3134" s="4" t="s">
        <v>10</v>
      </c>
      <c r="G3134" s="4" t="s">
        <v>10</v>
      </c>
      <c r="H3134" s="4"/>
      <c r="I3134" s="4"/>
      <c r="J3134" s="4"/>
      <c r="K3134" s="9" t="s">
        <v>2985</v>
      </c>
      <c r="L3134" s="10">
        <v>44194</v>
      </c>
      <c r="M3134" s="4"/>
      <c r="N3134" s="1">
        <v>1</v>
      </c>
      <c r="O3134" s="4"/>
    </row>
    <row r="3135" spans="1:15" ht="30" customHeight="1" thickBot="1" x14ac:dyDescent="0.35">
      <c r="A3135" s="8">
        <v>44194.956134259257</v>
      </c>
      <c r="B3135" s="4" t="s">
        <v>9</v>
      </c>
      <c r="C3135" s="4"/>
      <c r="D3135" s="4"/>
      <c r="E3135" s="9">
        <v>53</v>
      </c>
      <c r="F3135" s="4" t="s">
        <v>14</v>
      </c>
      <c r="G3135" s="4"/>
      <c r="H3135" s="4"/>
      <c r="I3135" s="4" t="s">
        <v>14</v>
      </c>
      <c r="J3135" s="4"/>
      <c r="K3135" s="9" t="s">
        <v>2986</v>
      </c>
      <c r="L3135" s="10">
        <v>44194</v>
      </c>
      <c r="M3135" s="4"/>
      <c r="N3135" s="1">
        <v>1</v>
      </c>
      <c r="O3135" s="4"/>
    </row>
    <row r="3136" spans="1:15" ht="30" customHeight="1" thickBot="1" x14ac:dyDescent="0.35">
      <c r="A3136" s="8">
        <v>44194.956493055557</v>
      </c>
      <c r="B3136" s="4" t="s">
        <v>9</v>
      </c>
      <c r="C3136" s="4"/>
      <c r="D3136" s="4"/>
      <c r="E3136" s="9">
        <v>270</v>
      </c>
      <c r="F3136" s="4" t="s">
        <v>14</v>
      </c>
      <c r="G3136" s="4"/>
      <c r="H3136" s="4"/>
      <c r="I3136" s="4" t="s">
        <v>14</v>
      </c>
      <c r="J3136" s="4"/>
      <c r="K3136" s="9" t="s">
        <v>2987</v>
      </c>
      <c r="L3136" s="10">
        <v>44194</v>
      </c>
      <c r="M3136" s="4"/>
      <c r="N3136" s="1">
        <v>1</v>
      </c>
      <c r="O3136" s="4"/>
    </row>
    <row r="3137" spans="1:15" ht="30" customHeight="1" thickBot="1" x14ac:dyDescent="0.35">
      <c r="A3137" s="8">
        <v>44195.315798611111</v>
      </c>
      <c r="B3137" s="4" t="s">
        <v>9</v>
      </c>
      <c r="C3137" s="4"/>
      <c r="D3137" s="4"/>
      <c r="E3137" s="9">
        <v>111</v>
      </c>
      <c r="F3137" s="4" t="s">
        <v>114</v>
      </c>
      <c r="G3137" s="4"/>
      <c r="H3137" s="4"/>
      <c r="I3137" s="4"/>
      <c r="J3137" s="4" t="s">
        <v>196</v>
      </c>
      <c r="K3137" s="9" t="s">
        <v>2988</v>
      </c>
      <c r="L3137" s="10">
        <v>44195</v>
      </c>
      <c r="M3137" s="4"/>
      <c r="N3137" s="1">
        <v>1</v>
      </c>
      <c r="O3137" s="4"/>
    </row>
    <row r="3138" spans="1:15" ht="30" customHeight="1" thickBot="1" x14ac:dyDescent="0.35">
      <c r="A3138" s="8">
        <v>44195.39603009259</v>
      </c>
      <c r="B3138" s="4" t="s">
        <v>9</v>
      </c>
      <c r="C3138" s="4"/>
      <c r="D3138" s="4"/>
      <c r="E3138" s="9">
        <v>8.5</v>
      </c>
      <c r="F3138" s="4" t="s">
        <v>20</v>
      </c>
      <c r="G3138" s="4"/>
      <c r="H3138" s="4" t="s">
        <v>74</v>
      </c>
      <c r="I3138" s="4"/>
      <c r="J3138" s="4"/>
      <c r="K3138" s="9" t="s">
        <v>2989</v>
      </c>
      <c r="L3138" s="10">
        <v>44195</v>
      </c>
      <c r="M3138" s="4"/>
      <c r="N3138" s="1">
        <v>1</v>
      </c>
      <c r="O3138" s="4"/>
    </row>
    <row r="3139" spans="1:15" ht="30" customHeight="1" thickBot="1" x14ac:dyDescent="0.35">
      <c r="A3139" s="8">
        <v>44195.396423611113</v>
      </c>
      <c r="B3139" s="4" t="s">
        <v>9</v>
      </c>
      <c r="C3139" s="4"/>
      <c r="D3139" s="4"/>
      <c r="E3139" s="9">
        <v>19</v>
      </c>
      <c r="F3139" s="4" t="s">
        <v>20</v>
      </c>
      <c r="G3139" s="4"/>
      <c r="H3139" s="4" t="s">
        <v>45</v>
      </c>
      <c r="I3139" s="4"/>
      <c r="J3139" s="4"/>
      <c r="K3139" s="9" t="s">
        <v>2990</v>
      </c>
      <c r="L3139" s="10">
        <v>44192</v>
      </c>
      <c r="M3139" s="4"/>
      <c r="N3139" s="1">
        <v>1</v>
      </c>
      <c r="O3139" s="4"/>
    </row>
    <row r="3140" spans="1:15" ht="30" customHeight="1" thickBot="1" x14ac:dyDescent="0.35">
      <c r="A3140" s="8">
        <v>44196.540636574071</v>
      </c>
      <c r="B3140" s="4" t="s">
        <v>9</v>
      </c>
      <c r="C3140" s="4"/>
      <c r="D3140" s="4"/>
      <c r="E3140" s="9">
        <v>12</v>
      </c>
      <c r="F3140" s="4" t="s">
        <v>20</v>
      </c>
      <c r="G3140" s="4"/>
      <c r="H3140" s="4" t="s">
        <v>74</v>
      </c>
      <c r="I3140" s="4"/>
      <c r="J3140" s="4"/>
      <c r="K3140" s="9" t="s">
        <v>2991</v>
      </c>
      <c r="L3140" s="10">
        <v>44196</v>
      </c>
      <c r="M3140" s="4"/>
      <c r="N3140" s="1">
        <v>1</v>
      </c>
      <c r="O3140" s="4"/>
    </row>
    <row r="3141" spans="1:15" ht="30" customHeight="1" thickBot="1" x14ac:dyDescent="0.35">
      <c r="A3141" s="8">
        <v>44196.596076388887</v>
      </c>
      <c r="B3141" s="4" t="s">
        <v>9</v>
      </c>
      <c r="C3141" s="4"/>
      <c r="D3141" s="4"/>
      <c r="E3141" s="9">
        <v>500</v>
      </c>
      <c r="F3141" s="4" t="s">
        <v>14</v>
      </c>
      <c r="G3141" s="4"/>
      <c r="H3141" s="4"/>
      <c r="I3141" s="4" t="s">
        <v>14</v>
      </c>
      <c r="J3141" s="4"/>
      <c r="K3141" s="9" t="s">
        <v>2992</v>
      </c>
      <c r="L3141" s="10">
        <v>44196</v>
      </c>
      <c r="M3141" s="4"/>
      <c r="N3141" s="1">
        <v>1</v>
      </c>
      <c r="O3141" s="4"/>
    </row>
    <row r="3142" spans="1:15" ht="30" customHeight="1" thickBot="1" x14ac:dyDescent="0.35">
      <c r="A3142" s="8">
        <v>44196.596574074072</v>
      </c>
      <c r="B3142" s="4" t="s">
        <v>9</v>
      </c>
      <c r="C3142" s="4"/>
      <c r="D3142" s="4"/>
      <c r="E3142" s="11">
        <v>5200</v>
      </c>
      <c r="F3142" s="4" t="s">
        <v>14</v>
      </c>
      <c r="G3142" s="4"/>
      <c r="H3142" s="4"/>
      <c r="I3142" s="4" t="s">
        <v>254</v>
      </c>
      <c r="J3142" s="4"/>
      <c r="K3142" s="9" t="s">
        <v>2993</v>
      </c>
      <c r="L3142" s="10">
        <v>44196</v>
      </c>
      <c r="M3142" s="4"/>
      <c r="N3142" s="1">
        <v>1</v>
      </c>
      <c r="O3142" s="4"/>
    </row>
    <row r="3143" spans="1:15" ht="30" customHeight="1" thickBot="1" x14ac:dyDescent="0.35">
      <c r="A3143" s="8">
        <v>44196.687048611115</v>
      </c>
      <c r="B3143" s="4" t="s">
        <v>9</v>
      </c>
      <c r="C3143" s="4"/>
      <c r="D3143" s="4"/>
      <c r="E3143" s="9">
        <v>1000</v>
      </c>
      <c r="F3143" s="4" t="s">
        <v>60</v>
      </c>
      <c r="G3143" s="4"/>
      <c r="H3143" s="4"/>
      <c r="I3143" s="4"/>
      <c r="J3143" s="4"/>
      <c r="K3143" s="9" t="s">
        <v>2994</v>
      </c>
      <c r="L3143" s="10">
        <v>44196</v>
      </c>
      <c r="M3143" s="4"/>
      <c r="N3143" s="1">
        <v>1</v>
      </c>
      <c r="O3143" s="4"/>
    </row>
    <row r="3144" spans="1:15" ht="30" customHeight="1" thickBot="1" x14ac:dyDescent="0.35">
      <c r="A3144" s="8">
        <v>44196.688263888886</v>
      </c>
      <c r="B3144" s="4" t="s">
        <v>9</v>
      </c>
      <c r="C3144" s="4"/>
      <c r="D3144" s="4"/>
      <c r="E3144" s="9">
        <v>4.6500000000000004</v>
      </c>
      <c r="F3144" s="4" t="s">
        <v>20</v>
      </c>
      <c r="G3144" s="4"/>
      <c r="H3144" s="4" t="s">
        <v>74</v>
      </c>
      <c r="I3144" s="4"/>
      <c r="J3144" s="4"/>
      <c r="K3144" s="9" t="s">
        <v>2995</v>
      </c>
      <c r="L3144" s="10">
        <v>44193</v>
      </c>
      <c r="M3144" s="4"/>
      <c r="N3144" s="1">
        <v>1</v>
      </c>
      <c r="O3144" s="4"/>
    </row>
    <row r="3145" spans="1:15" ht="30" customHeight="1" thickBot="1" x14ac:dyDescent="0.35">
      <c r="A3145" s="8">
        <v>44196.771180555559</v>
      </c>
      <c r="B3145" s="4" t="s">
        <v>9</v>
      </c>
      <c r="C3145" s="4"/>
      <c r="D3145" s="4"/>
      <c r="E3145" s="9">
        <v>200</v>
      </c>
      <c r="F3145" s="4" t="s">
        <v>10</v>
      </c>
      <c r="G3145" s="4" t="s">
        <v>10</v>
      </c>
      <c r="H3145" s="4"/>
      <c r="I3145" s="4"/>
      <c r="J3145" s="4"/>
      <c r="K3145" s="9" t="s">
        <v>2996</v>
      </c>
      <c r="L3145" s="10">
        <v>44196</v>
      </c>
      <c r="M3145" s="4"/>
      <c r="N3145" s="1">
        <v>1</v>
      </c>
      <c r="O3145" s="4"/>
    </row>
    <row r="3146" spans="1:15" ht="30" customHeight="1" thickBot="1" x14ac:dyDescent="0.35">
      <c r="A3146" s="8">
        <v>44196.772256944445</v>
      </c>
      <c r="B3146" s="4" t="s">
        <v>9</v>
      </c>
      <c r="C3146" s="4"/>
      <c r="D3146" s="4"/>
      <c r="E3146" s="9">
        <v>40</v>
      </c>
      <c r="F3146" s="4" t="s">
        <v>20</v>
      </c>
      <c r="G3146" s="4"/>
      <c r="H3146" s="4" t="s">
        <v>45</v>
      </c>
      <c r="I3146" s="4"/>
      <c r="J3146" s="4"/>
      <c r="K3146" s="9" t="s">
        <v>2997</v>
      </c>
      <c r="L3146" s="10">
        <v>44196</v>
      </c>
      <c r="M3146" s="4"/>
      <c r="N3146" s="1">
        <v>1</v>
      </c>
      <c r="O3146" s="4"/>
    </row>
    <row r="3147" spans="1:15" ht="30" customHeight="1" thickBot="1" x14ac:dyDescent="0.35">
      <c r="A3147" s="8">
        <v>44196.780428240738</v>
      </c>
      <c r="B3147" s="4" t="s">
        <v>9</v>
      </c>
      <c r="C3147" s="4"/>
      <c r="D3147" s="4"/>
      <c r="E3147" s="9">
        <v>100</v>
      </c>
      <c r="F3147" s="4" t="s">
        <v>14</v>
      </c>
      <c r="G3147" s="4"/>
      <c r="H3147" s="4"/>
      <c r="I3147" s="4" t="s">
        <v>14</v>
      </c>
      <c r="J3147" s="4"/>
      <c r="K3147" s="9" t="s">
        <v>2998</v>
      </c>
      <c r="L3147" s="10">
        <v>44192</v>
      </c>
      <c r="M3147" s="4"/>
      <c r="N3147" s="1">
        <v>1</v>
      </c>
      <c r="O3147" s="4"/>
    </row>
    <row r="3148" spans="1:15" ht="30" customHeight="1" thickBot="1" x14ac:dyDescent="0.35">
      <c r="A3148" s="8">
        <v>44196.780972222223</v>
      </c>
      <c r="B3148" s="4" t="s">
        <v>9</v>
      </c>
      <c r="C3148" s="4"/>
      <c r="D3148" s="4"/>
      <c r="E3148" s="9">
        <v>28.48</v>
      </c>
      <c r="F3148" s="4" t="s">
        <v>14</v>
      </c>
      <c r="G3148" s="4"/>
      <c r="H3148" s="4"/>
      <c r="I3148" s="4" t="s">
        <v>14</v>
      </c>
      <c r="J3148" s="4"/>
      <c r="K3148" s="9" t="s">
        <v>2999</v>
      </c>
      <c r="L3148" s="10">
        <v>44192</v>
      </c>
      <c r="M3148" s="4"/>
      <c r="N3148" s="1">
        <v>1</v>
      </c>
      <c r="O3148" s="4"/>
    </row>
    <row r="3149" spans="1:15" ht="30" customHeight="1" thickBot="1" x14ac:dyDescent="0.35">
      <c r="A3149" s="8">
        <v>44196.781458333331</v>
      </c>
      <c r="B3149" s="4" t="s">
        <v>9</v>
      </c>
      <c r="C3149" s="4"/>
      <c r="D3149" s="4"/>
      <c r="E3149" s="9">
        <v>7.74</v>
      </c>
      <c r="F3149" s="4" t="s">
        <v>20</v>
      </c>
      <c r="G3149" s="4"/>
      <c r="H3149" s="4" t="s">
        <v>74</v>
      </c>
      <c r="I3149" s="4"/>
      <c r="J3149" s="4"/>
      <c r="K3149" s="9" t="s">
        <v>3000</v>
      </c>
      <c r="L3149" s="10">
        <v>44192</v>
      </c>
      <c r="M3149" s="4"/>
      <c r="N3149" s="1">
        <v>1</v>
      </c>
      <c r="O3149" s="4"/>
    </row>
    <row r="3150" spans="1:15" ht="30" customHeight="1" thickBot="1" x14ac:dyDescent="0.35">
      <c r="A3150" s="8">
        <v>44196.78224537037</v>
      </c>
      <c r="B3150" s="4" t="s">
        <v>9</v>
      </c>
      <c r="C3150" s="4"/>
      <c r="D3150" s="4"/>
      <c r="E3150" s="9">
        <v>411.5</v>
      </c>
      <c r="F3150" s="4" t="s">
        <v>20</v>
      </c>
      <c r="G3150" s="4"/>
      <c r="H3150" s="4" t="s">
        <v>110</v>
      </c>
      <c r="I3150" s="4"/>
      <c r="J3150" s="4"/>
      <c r="K3150" s="9" t="s">
        <v>3001</v>
      </c>
      <c r="L3150" s="10">
        <v>44192</v>
      </c>
      <c r="M3150" s="9" t="s">
        <v>3002</v>
      </c>
      <c r="N3150" s="1">
        <v>1</v>
      </c>
      <c r="O3150" s="4"/>
    </row>
    <row r="3151" spans="1:15" ht="30" customHeight="1" thickBot="1" x14ac:dyDescent="0.35">
      <c r="A3151" s="8">
        <v>44196.819791666669</v>
      </c>
      <c r="B3151" s="4" t="s">
        <v>9</v>
      </c>
      <c r="C3151" s="4"/>
      <c r="D3151" s="4"/>
      <c r="E3151" s="9">
        <v>70</v>
      </c>
      <c r="F3151" s="4" t="s">
        <v>14</v>
      </c>
      <c r="G3151" s="4"/>
      <c r="H3151" s="4"/>
      <c r="I3151" s="4" t="s">
        <v>14</v>
      </c>
      <c r="J3151" s="4"/>
      <c r="K3151" s="9" t="s">
        <v>3003</v>
      </c>
      <c r="L3151" s="10">
        <v>44195</v>
      </c>
      <c r="M3151" s="4"/>
      <c r="N3151" s="1">
        <v>1</v>
      </c>
      <c r="O3151" s="4"/>
    </row>
    <row r="3152" spans="1:15" ht="30" customHeight="1" thickBot="1" x14ac:dyDescent="0.35">
      <c r="A3152" s="8">
        <v>44196.820231481484</v>
      </c>
      <c r="B3152" s="4" t="s">
        <v>9</v>
      </c>
      <c r="C3152" s="4"/>
      <c r="D3152" s="4"/>
      <c r="E3152" s="9">
        <v>22.5</v>
      </c>
      <c r="F3152" s="4" t="s">
        <v>10</v>
      </c>
      <c r="G3152" s="4" t="s">
        <v>10</v>
      </c>
      <c r="H3152" s="4"/>
      <c r="I3152" s="4"/>
      <c r="J3152" s="4"/>
      <c r="K3152" s="9" t="s">
        <v>3004</v>
      </c>
      <c r="L3152" s="10">
        <v>44195</v>
      </c>
      <c r="M3152" s="4"/>
      <c r="N3152" s="1">
        <v>1</v>
      </c>
      <c r="O3152" s="4"/>
    </row>
    <row r="3153" spans="1:15" ht="30" customHeight="1" thickBot="1" x14ac:dyDescent="0.35">
      <c r="A3153" s="8">
        <v>44197.283726851849</v>
      </c>
      <c r="B3153" s="4" t="s">
        <v>9</v>
      </c>
      <c r="C3153" s="4"/>
      <c r="D3153" s="4"/>
      <c r="E3153" s="9">
        <v>111</v>
      </c>
      <c r="F3153" s="4" t="s">
        <v>114</v>
      </c>
      <c r="G3153" s="4"/>
      <c r="H3153" s="4"/>
      <c r="I3153" s="4"/>
      <c r="J3153" s="4" t="s">
        <v>196</v>
      </c>
      <c r="K3153" s="9" t="s">
        <v>3005</v>
      </c>
      <c r="L3153" s="10">
        <v>44197</v>
      </c>
      <c r="M3153" s="4"/>
      <c r="N3153" s="1">
        <v>1</v>
      </c>
      <c r="O3153" s="4"/>
    </row>
    <row r="3154" spans="1:15" ht="30" customHeight="1" thickBot="1" x14ac:dyDescent="0.35">
      <c r="A3154" s="8">
        <v>44197.284305555557</v>
      </c>
      <c r="B3154" s="4" t="s">
        <v>9</v>
      </c>
      <c r="C3154" s="4"/>
      <c r="D3154" s="4"/>
      <c r="E3154" s="9">
        <v>115</v>
      </c>
      <c r="F3154" s="4" t="s">
        <v>20</v>
      </c>
      <c r="G3154" s="4"/>
      <c r="H3154" s="4" t="s">
        <v>30</v>
      </c>
      <c r="I3154" s="4"/>
      <c r="J3154" s="4"/>
      <c r="K3154" s="9" t="s">
        <v>3006</v>
      </c>
      <c r="L3154" s="10">
        <v>44197</v>
      </c>
      <c r="M3154" s="4"/>
      <c r="N3154" s="1">
        <v>1</v>
      </c>
      <c r="O3154" s="4"/>
    </row>
    <row r="3155" spans="1:15" ht="30" customHeight="1" thickBot="1" x14ac:dyDescent="0.35">
      <c r="A3155" s="8">
        <v>44197.614108796297</v>
      </c>
      <c r="B3155" s="4" t="s">
        <v>9</v>
      </c>
      <c r="C3155" s="4"/>
      <c r="D3155" s="4"/>
      <c r="E3155" s="9">
        <v>27</v>
      </c>
      <c r="F3155" s="4" t="s">
        <v>20</v>
      </c>
      <c r="G3155" s="4"/>
      <c r="H3155" s="4" t="s">
        <v>30</v>
      </c>
      <c r="I3155" s="4"/>
      <c r="J3155" s="4"/>
      <c r="K3155" s="9" t="s">
        <v>3007</v>
      </c>
      <c r="L3155" s="10">
        <v>44197</v>
      </c>
      <c r="M3155" s="4"/>
      <c r="N3155" s="1">
        <v>1</v>
      </c>
      <c r="O3155" s="4"/>
    </row>
    <row r="3156" spans="1:15" ht="30" customHeight="1" thickBot="1" x14ac:dyDescent="0.35">
      <c r="A3156" s="8">
        <v>44197.614664351851</v>
      </c>
      <c r="B3156" s="4" t="s">
        <v>9</v>
      </c>
      <c r="C3156" s="4"/>
      <c r="D3156" s="4"/>
      <c r="E3156" s="9">
        <v>378</v>
      </c>
      <c r="F3156" s="4" t="s">
        <v>10</v>
      </c>
      <c r="G3156" s="4" t="s">
        <v>10</v>
      </c>
      <c r="H3156" s="4"/>
      <c r="I3156" s="4"/>
      <c r="J3156" s="4"/>
      <c r="K3156" s="9" t="s">
        <v>3008</v>
      </c>
      <c r="L3156" s="10">
        <v>44196</v>
      </c>
      <c r="M3156" s="4"/>
      <c r="N3156" s="1">
        <v>1</v>
      </c>
      <c r="O3156" s="4"/>
    </row>
    <row r="3157" spans="1:15" ht="30" customHeight="1" thickBot="1" x14ac:dyDescent="0.35">
      <c r="A3157" s="8">
        <v>44198.598900462966</v>
      </c>
      <c r="B3157" s="4" t="s">
        <v>9</v>
      </c>
      <c r="C3157" s="4"/>
      <c r="D3157" s="4"/>
      <c r="E3157" s="9">
        <v>63.2</v>
      </c>
      <c r="F3157" s="4" t="s">
        <v>20</v>
      </c>
      <c r="G3157" s="4"/>
      <c r="H3157" s="4" t="s">
        <v>306</v>
      </c>
      <c r="I3157" s="4"/>
      <c r="J3157" s="4"/>
      <c r="K3157" s="9" t="s">
        <v>3009</v>
      </c>
      <c r="L3157" s="10">
        <v>44197</v>
      </c>
      <c r="M3157" s="4"/>
      <c r="N3157" s="1">
        <v>1</v>
      </c>
      <c r="O3157" s="4"/>
    </row>
    <row r="3158" spans="1:15" ht="30" customHeight="1" thickBot="1" x14ac:dyDescent="0.35">
      <c r="A3158" s="8">
        <v>44198.599699074075</v>
      </c>
      <c r="B3158" s="4" t="s">
        <v>17</v>
      </c>
      <c r="C3158" s="9">
        <v>40000</v>
      </c>
      <c r="D3158" s="4" t="s">
        <v>356</v>
      </c>
      <c r="E3158" s="4"/>
      <c r="F3158" s="4"/>
      <c r="G3158" s="4"/>
      <c r="H3158" s="4"/>
      <c r="I3158" s="4"/>
      <c r="J3158" s="4"/>
      <c r="K3158" s="9" t="s">
        <v>3010</v>
      </c>
      <c r="L3158" s="10">
        <v>44196</v>
      </c>
      <c r="M3158" s="4"/>
      <c r="N3158" s="1">
        <v>1</v>
      </c>
      <c r="O3158" s="4"/>
    </row>
    <row r="3159" spans="1:15" ht="30" customHeight="1" thickBot="1" x14ac:dyDescent="0.35">
      <c r="A3159" s="8">
        <v>44198.600185185183</v>
      </c>
      <c r="B3159" s="4" t="s">
        <v>17</v>
      </c>
      <c r="C3159" s="9">
        <v>3000</v>
      </c>
      <c r="D3159" s="9" t="s">
        <v>1150</v>
      </c>
      <c r="E3159" s="4"/>
      <c r="F3159" s="4"/>
      <c r="G3159" s="4"/>
      <c r="H3159" s="4"/>
      <c r="I3159" s="4"/>
      <c r="J3159" s="4"/>
      <c r="K3159" s="9" t="s">
        <v>3011</v>
      </c>
      <c r="L3159" s="10">
        <v>44196</v>
      </c>
      <c r="M3159" s="4"/>
      <c r="N3159" s="1">
        <v>1</v>
      </c>
      <c r="O3159" s="4"/>
    </row>
    <row r="3160" spans="1:15" ht="30" customHeight="1" thickBot="1" x14ac:dyDescent="0.35">
      <c r="A3160" s="8">
        <v>44198.605046296296</v>
      </c>
      <c r="B3160" s="4" t="s">
        <v>9</v>
      </c>
      <c r="C3160" s="4"/>
      <c r="D3160" s="4"/>
      <c r="E3160" s="9">
        <v>374</v>
      </c>
      <c r="F3160" s="4" t="s">
        <v>14</v>
      </c>
      <c r="G3160" s="4"/>
      <c r="H3160" s="4"/>
      <c r="I3160" s="4" t="s">
        <v>14</v>
      </c>
      <c r="J3160" s="4"/>
      <c r="K3160" s="9" t="s">
        <v>3012</v>
      </c>
      <c r="L3160" s="10">
        <v>44198</v>
      </c>
      <c r="M3160" s="9" t="s">
        <v>3013</v>
      </c>
      <c r="N3160" s="1">
        <v>1</v>
      </c>
      <c r="O3160" s="4"/>
    </row>
    <row r="3161" spans="1:15" ht="30" customHeight="1" thickBot="1" x14ac:dyDescent="0.35">
      <c r="A3161" s="8">
        <v>44198.742465277777</v>
      </c>
      <c r="B3161" s="4" t="s">
        <v>9</v>
      </c>
      <c r="C3161" s="4"/>
      <c r="D3161" s="4"/>
      <c r="E3161" s="9">
        <v>36</v>
      </c>
      <c r="F3161" s="4" t="s">
        <v>14</v>
      </c>
      <c r="G3161" s="4"/>
      <c r="H3161" s="4"/>
      <c r="I3161" s="4" t="s">
        <v>14</v>
      </c>
      <c r="J3161" s="4"/>
      <c r="K3161" s="9" t="s">
        <v>3014</v>
      </c>
      <c r="L3161" s="10">
        <v>44198</v>
      </c>
      <c r="M3161" s="4"/>
      <c r="N3161" s="1">
        <v>1</v>
      </c>
      <c r="O3161" s="4"/>
    </row>
    <row r="3162" spans="1:15" ht="30" customHeight="1" thickBot="1" x14ac:dyDescent="0.35">
      <c r="A3162" s="8">
        <v>44198.743101851855</v>
      </c>
      <c r="B3162" s="4" t="s">
        <v>9</v>
      </c>
      <c r="C3162" s="4"/>
      <c r="D3162" s="4"/>
      <c r="E3162" s="9">
        <v>32</v>
      </c>
      <c r="F3162" s="4" t="s">
        <v>10</v>
      </c>
      <c r="G3162" s="4" t="s">
        <v>10</v>
      </c>
      <c r="H3162" s="4"/>
      <c r="I3162" s="4"/>
      <c r="J3162" s="4"/>
      <c r="K3162" s="9" t="s">
        <v>3015</v>
      </c>
      <c r="L3162" s="10">
        <v>44197</v>
      </c>
      <c r="M3162" s="4"/>
      <c r="N3162" s="1">
        <v>1</v>
      </c>
      <c r="O3162" s="4"/>
    </row>
    <row r="3163" spans="1:15" ht="30" customHeight="1" thickBot="1" x14ac:dyDescent="0.35">
      <c r="A3163" s="8">
        <v>44198.871666666666</v>
      </c>
      <c r="B3163" s="4" t="s">
        <v>9</v>
      </c>
      <c r="C3163" s="4"/>
      <c r="D3163" s="4"/>
      <c r="E3163" s="9">
        <v>143.19999999999999</v>
      </c>
      <c r="F3163" s="4" t="s">
        <v>10</v>
      </c>
      <c r="G3163" s="4" t="s">
        <v>10</v>
      </c>
      <c r="H3163" s="4"/>
      <c r="I3163" s="4"/>
      <c r="J3163" s="4"/>
      <c r="K3163" s="9" t="s">
        <v>3016</v>
      </c>
      <c r="L3163" s="10">
        <v>44198</v>
      </c>
      <c r="M3163" s="4"/>
      <c r="N3163" s="1">
        <v>1</v>
      </c>
      <c r="O3163" s="4"/>
    </row>
    <row r="3164" spans="1:15" ht="30" customHeight="1" thickBot="1" x14ac:dyDescent="0.35">
      <c r="A3164" s="8">
        <v>44198.87226851852</v>
      </c>
      <c r="B3164" s="4" t="s">
        <v>9</v>
      </c>
      <c r="C3164" s="4"/>
      <c r="D3164" s="4"/>
      <c r="E3164" s="9">
        <v>30.5</v>
      </c>
      <c r="F3164" s="4" t="s">
        <v>10</v>
      </c>
      <c r="G3164" s="4" t="s">
        <v>10</v>
      </c>
      <c r="H3164" s="4"/>
      <c r="I3164" s="4"/>
      <c r="J3164" s="4"/>
      <c r="K3164" s="9" t="s">
        <v>3017</v>
      </c>
      <c r="L3164" s="10">
        <v>44197</v>
      </c>
      <c r="M3164" s="4"/>
      <c r="N3164" s="1">
        <v>1</v>
      </c>
      <c r="O3164" s="4"/>
    </row>
    <row r="3165" spans="1:15" ht="30" customHeight="1" thickBot="1" x14ac:dyDescent="0.35">
      <c r="A3165" s="8">
        <v>44198.951863425929</v>
      </c>
      <c r="B3165" s="4" t="s">
        <v>9</v>
      </c>
      <c r="C3165" s="4"/>
      <c r="D3165" s="4"/>
      <c r="E3165" s="9">
        <v>178.35</v>
      </c>
      <c r="F3165" s="4" t="s">
        <v>20</v>
      </c>
      <c r="G3165" s="4"/>
      <c r="H3165" s="4" t="s">
        <v>306</v>
      </c>
      <c r="I3165" s="4"/>
      <c r="J3165" s="4"/>
      <c r="K3165" s="9" t="s">
        <v>3018</v>
      </c>
      <c r="L3165" s="10">
        <v>44197</v>
      </c>
      <c r="M3165" s="4"/>
      <c r="N3165" s="1">
        <v>1</v>
      </c>
      <c r="O3165" s="4"/>
    </row>
    <row r="3166" spans="1:15" ht="30" customHeight="1" thickBot="1" x14ac:dyDescent="0.35">
      <c r="A3166" s="8">
        <v>44198.952407407407</v>
      </c>
      <c r="B3166" s="4" t="s">
        <v>9</v>
      </c>
      <c r="C3166" s="4"/>
      <c r="D3166" s="4"/>
      <c r="E3166" s="9">
        <v>21.16</v>
      </c>
      <c r="F3166" s="4" t="s">
        <v>14</v>
      </c>
      <c r="G3166" s="4"/>
      <c r="H3166" s="4"/>
      <c r="I3166" s="4" t="s">
        <v>14</v>
      </c>
      <c r="J3166" s="4"/>
      <c r="K3166" s="9" t="s">
        <v>3019</v>
      </c>
      <c r="L3166" s="10">
        <v>44195</v>
      </c>
      <c r="M3166" s="4"/>
      <c r="N3166" s="1">
        <v>1</v>
      </c>
      <c r="O3166" s="4"/>
    </row>
    <row r="3167" spans="1:15" ht="30" customHeight="1" thickBot="1" x14ac:dyDescent="0.35">
      <c r="A3167" s="8">
        <v>44198.952893518515</v>
      </c>
      <c r="B3167" s="4" t="s">
        <v>9</v>
      </c>
      <c r="C3167" s="4"/>
      <c r="D3167" s="4"/>
      <c r="E3167" s="9">
        <v>100</v>
      </c>
      <c r="F3167" s="4" t="s">
        <v>14</v>
      </c>
      <c r="G3167" s="4"/>
      <c r="H3167" s="4"/>
      <c r="I3167" s="4" t="s">
        <v>14</v>
      </c>
      <c r="J3167" s="4"/>
      <c r="K3167" s="9" t="s">
        <v>3020</v>
      </c>
      <c r="L3167" s="10">
        <v>44195</v>
      </c>
      <c r="M3167" s="4"/>
      <c r="N3167" s="1">
        <v>1</v>
      </c>
      <c r="O3167" s="4"/>
    </row>
    <row r="3168" spans="1:15" ht="30" customHeight="1" thickBot="1" x14ac:dyDescent="0.35">
      <c r="A3168" s="8">
        <v>44199.41511574074</v>
      </c>
      <c r="B3168" s="4" t="s">
        <v>9</v>
      </c>
      <c r="C3168" s="4"/>
      <c r="D3168" s="4"/>
      <c r="E3168" s="9">
        <v>57.64</v>
      </c>
      <c r="F3168" s="4" t="s">
        <v>10</v>
      </c>
      <c r="G3168" s="4" t="s">
        <v>10</v>
      </c>
      <c r="H3168" s="4"/>
      <c r="I3168" s="4"/>
      <c r="J3168" s="4"/>
      <c r="K3168" s="9" t="s">
        <v>3021</v>
      </c>
      <c r="L3168" s="10">
        <v>44199</v>
      </c>
      <c r="M3168" s="4"/>
      <c r="N3168" s="1">
        <v>1</v>
      </c>
      <c r="O3168" s="4"/>
    </row>
    <row r="3169" spans="1:15" ht="30" customHeight="1" thickBot="1" x14ac:dyDescent="0.35">
      <c r="A3169" s="8">
        <v>44199.415486111109</v>
      </c>
      <c r="B3169" s="4" t="s">
        <v>9</v>
      </c>
      <c r="C3169" s="4"/>
      <c r="D3169" s="4"/>
      <c r="E3169" s="9">
        <v>200</v>
      </c>
      <c r="F3169" s="4" t="s">
        <v>10</v>
      </c>
      <c r="G3169" s="4" t="s">
        <v>10</v>
      </c>
      <c r="H3169" s="4"/>
      <c r="I3169" s="4"/>
      <c r="J3169" s="4"/>
      <c r="K3169" s="9" t="s">
        <v>3022</v>
      </c>
      <c r="L3169" s="10">
        <v>44195</v>
      </c>
      <c r="M3169" s="4"/>
      <c r="N3169" s="1">
        <v>1</v>
      </c>
      <c r="O3169" s="4"/>
    </row>
    <row r="3170" spans="1:15" ht="30" customHeight="1" thickBot="1" x14ac:dyDescent="0.35">
      <c r="A3170" s="8">
        <v>44199.516886574071</v>
      </c>
      <c r="B3170" s="4" t="s">
        <v>9</v>
      </c>
      <c r="C3170" s="4"/>
      <c r="D3170" s="4"/>
      <c r="E3170" s="9">
        <v>12</v>
      </c>
      <c r="F3170" s="4" t="s">
        <v>20</v>
      </c>
      <c r="G3170" s="4"/>
      <c r="H3170" s="4" t="s">
        <v>84</v>
      </c>
      <c r="I3170" s="4"/>
      <c r="J3170" s="4"/>
      <c r="K3170" s="9" t="s">
        <v>3023</v>
      </c>
      <c r="L3170" s="10">
        <v>44199</v>
      </c>
      <c r="M3170" s="4"/>
      <c r="N3170" s="4"/>
      <c r="O3170" s="4"/>
    </row>
    <row r="3171" spans="1:15" ht="30" customHeight="1" thickBot="1" x14ac:dyDescent="0.35">
      <c r="A3171" s="8">
        <v>44199.517314814817</v>
      </c>
      <c r="B3171" s="4" t="s">
        <v>9</v>
      </c>
      <c r="C3171" s="4"/>
      <c r="D3171" s="4"/>
      <c r="E3171" s="9">
        <v>400</v>
      </c>
      <c r="F3171" s="4" t="s">
        <v>10</v>
      </c>
      <c r="G3171" s="4" t="s">
        <v>24</v>
      </c>
      <c r="H3171" s="4"/>
      <c r="I3171" s="4"/>
      <c r="J3171" s="4"/>
      <c r="K3171" s="9" t="s">
        <v>3024</v>
      </c>
      <c r="L3171" s="10">
        <v>44199</v>
      </c>
      <c r="M3171" s="4"/>
      <c r="N3171" s="4"/>
      <c r="O3171" s="4"/>
    </row>
    <row r="3172" spans="1:15" ht="30" customHeight="1" thickBot="1" x14ac:dyDescent="0.35">
      <c r="A3172" s="8">
        <v>44199.710104166668</v>
      </c>
      <c r="B3172" s="4" t="s">
        <v>9</v>
      </c>
      <c r="C3172" s="4"/>
      <c r="D3172" s="4"/>
      <c r="E3172" s="9">
        <v>22</v>
      </c>
      <c r="F3172" s="4" t="s">
        <v>20</v>
      </c>
      <c r="G3172" s="4"/>
      <c r="H3172" s="4" t="s">
        <v>30</v>
      </c>
      <c r="I3172" s="4"/>
      <c r="J3172" s="4"/>
      <c r="K3172" s="9" t="s">
        <v>3025</v>
      </c>
      <c r="L3172" s="10">
        <v>44199</v>
      </c>
      <c r="M3172" s="4"/>
      <c r="N3172" s="4"/>
      <c r="O3172" s="4"/>
    </row>
    <row r="3173" spans="1:15" ht="30" customHeight="1" thickBot="1" x14ac:dyDescent="0.35">
      <c r="A3173" s="8">
        <v>44199.710428240738</v>
      </c>
      <c r="B3173" s="4" t="s">
        <v>9</v>
      </c>
      <c r="C3173" s="4"/>
      <c r="D3173" s="4"/>
      <c r="E3173" s="9">
        <v>28</v>
      </c>
      <c r="F3173" s="4" t="s">
        <v>10</v>
      </c>
      <c r="G3173" s="4" t="s">
        <v>10</v>
      </c>
      <c r="H3173" s="4"/>
      <c r="I3173" s="4"/>
      <c r="J3173" s="4"/>
      <c r="K3173" s="9" t="s">
        <v>3026</v>
      </c>
      <c r="L3173" s="10">
        <v>44199</v>
      </c>
      <c r="M3173" s="4"/>
      <c r="N3173" s="4"/>
      <c r="O3173" s="4"/>
    </row>
    <row r="3174" spans="1:15" ht="30" customHeight="1" thickBot="1" x14ac:dyDescent="0.35">
      <c r="A3174" s="8">
        <v>44199.7109837963</v>
      </c>
      <c r="B3174" s="4" t="s">
        <v>9</v>
      </c>
      <c r="C3174" s="4"/>
      <c r="D3174" s="4"/>
      <c r="E3174" s="9">
        <v>41</v>
      </c>
      <c r="F3174" s="4" t="s">
        <v>60</v>
      </c>
      <c r="G3174" s="4"/>
      <c r="H3174" s="4"/>
      <c r="I3174" s="4"/>
      <c r="J3174" s="4"/>
      <c r="K3174" s="9" t="s">
        <v>3027</v>
      </c>
      <c r="L3174" s="10">
        <v>44199</v>
      </c>
      <c r="M3174" s="4"/>
      <c r="N3174" s="4"/>
      <c r="O3174" s="4"/>
    </row>
    <row r="3175" spans="1:15" ht="30" customHeight="1" thickBot="1" x14ac:dyDescent="0.35">
      <c r="A3175" s="8">
        <v>44199.711354166669</v>
      </c>
      <c r="B3175" s="4" t="s">
        <v>9</v>
      </c>
      <c r="C3175" s="4"/>
      <c r="D3175" s="4"/>
      <c r="E3175" s="9">
        <v>12</v>
      </c>
      <c r="F3175" s="4" t="s">
        <v>20</v>
      </c>
      <c r="G3175" s="4"/>
      <c r="H3175" s="4" t="s">
        <v>84</v>
      </c>
      <c r="I3175" s="4"/>
      <c r="J3175" s="4"/>
      <c r="K3175" s="9" t="s">
        <v>3028</v>
      </c>
      <c r="L3175" s="10">
        <v>44199</v>
      </c>
      <c r="M3175" s="4"/>
      <c r="N3175" s="4"/>
      <c r="O3175" s="4"/>
    </row>
    <row r="3176" spans="1:15" ht="30" customHeight="1" thickBot="1" x14ac:dyDescent="0.35">
      <c r="A3176" s="8">
        <v>44199.711689814816</v>
      </c>
      <c r="B3176" s="4" t="s">
        <v>9</v>
      </c>
      <c r="C3176" s="4"/>
      <c r="D3176" s="4"/>
      <c r="E3176" s="9">
        <v>41</v>
      </c>
      <c r="F3176" s="4" t="s">
        <v>20</v>
      </c>
      <c r="G3176" s="4"/>
      <c r="H3176" s="4" t="s">
        <v>74</v>
      </c>
      <c r="I3176" s="4"/>
      <c r="J3176" s="4"/>
      <c r="K3176" s="9" t="s">
        <v>3029</v>
      </c>
      <c r="L3176" s="10">
        <v>44199</v>
      </c>
      <c r="M3176" s="4"/>
      <c r="N3176" s="4"/>
      <c r="O3176" s="4"/>
    </row>
    <row r="3177" spans="1:15" ht="30" customHeight="1" thickBot="1" x14ac:dyDescent="0.35">
      <c r="A3177" s="8">
        <v>44199.712071759262</v>
      </c>
      <c r="B3177" s="4" t="s">
        <v>9</v>
      </c>
      <c r="C3177" s="4"/>
      <c r="D3177" s="4"/>
      <c r="E3177" s="9">
        <v>32</v>
      </c>
      <c r="F3177" s="4" t="s">
        <v>60</v>
      </c>
      <c r="G3177" s="4"/>
      <c r="H3177" s="4"/>
      <c r="I3177" s="4"/>
      <c r="J3177" s="4"/>
      <c r="K3177" s="9" t="s">
        <v>3030</v>
      </c>
      <c r="L3177" s="10">
        <v>44199</v>
      </c>
      <c r="M3177" s="4"/>
      <c r="N3177" s="4"/>
      <c r="O3177" s="4"/>
    </row>
    <row r="3178" spans="1:15" ht="30" customHeight="1" thickBot="1" x14ac:dyDescent="0.35">
      <c r="A3178" s="8">
        <v>44201.333680555559</v>
      </c>
      <c r="B3178" s="4" t="s">
        <v>9</v>
      </c>
      <c r="C3178" s="4"/>
      <c r="D3178" s="4"/>
      <c r="E3178" s="9">
        <v>65.569999999999993</v>
      </c>
      <c r="F3178" s="4" t="s">
        <v>14</v>
      </c>
      <c r="G3178" s="4"/>
      <c r="H3178" s="4"/>
      <c r="I3178" s="4" t="s">
        <v>14</v>
      </c>
      <c r="J3178" s="4"/>
      <c r="K3178" s="9" t="s">
        <v>3031</v>
      </c>
      <c r="L3178" s="10">
        <v>44200</v>
      </c>
      <c r="M3178" s="4"/>
      <c r="N3178" s="4"/>
      <c r="O3178" s="4"/>
    </row>
    <row r="3179" spans="1:15" ht="30" customHeight="1" thickBot="1" x14ac:dyDescent="0.35">
      <c r="A3179" s="8">
        <v>44201.334085648145</v>
      </c>
      <c r="B3179" s="4" t="s">
        <v>9</v>
      </c>
      <c r="C3179" s="4"/>
      <c r="D3179" s="4"/>
      <c r="E3179" s="9">
        <v>15.57</v>
      </c>
      <c r="F3179" s="4" t="s">
        <v>10</v>
      </c>
      <c r="G3179" s="4" t="s">
        <v>10</v>
      </c>
      <c r="H3179" s="4"/>
      <c r="I3179" s="4"/>
      <c r="J3179" s="4"/>
      <c r="K3179" s="9" t="s">
        <v>3032</v>
      </c>
      <c r="L3179" s="10">
        <v>44200</v>
      </c>
      <c r="M3179" s="4"/>
      <c r="N3179" s="4"/>
      <c r="O3179" s="4"/>
    </row>
    <row r="3180" spans="1:15" ht="30" customHeight="1" thickBot="1" x14ac:dyDescent="0.35">
      <c r="A3180" s="8">
        <v>44201.720555555556</v>
      </c>
      <c r="B3180" s="4" t="s">
        <v>9</v>
      </c>
      <c r="C3180" s="4"/>
      <c r="D3180" s="4"/>
      <c r="E3180" s="9">
        <v>53</v>
      </c>
      <c r="F3180" s="4" t="s">
        <v>60</v>
      </c>
      <c r="G3180" s="4"/>
      <c r="H3180" s="4"/>
      <c r="I3180" s="4"/>
      <c r="J3180" s="4"/>
      <c r="K3180" s="9" t="s">
        <v>3033</v>
      </c>
      <c r="L3180" s="10">
        <v>44201</v>
      </c>
      <c r="M3180" s="4"/>
      <c r="N3180" s="4"/>
      <c r="O3180" s="4"/>
    </row>
    <row r="3181" spans="1:15" ht="30" customHeight="1" thickBot="1" x14ac:dyDescent="0.35">
      <c r="A3181" s="8">
        <v>44201.720879629633</v>
      </c>
      <c r="B3181" s="4" t="s">
        <v>9</v>
      </c>
      <c r="C3181" s="4"/>
      <c r="D3181" s="4"/>
      <c r="E3181" s="9">
        <v>53</v>
      </c>
      <c r="F3181" s="4" t="s">
        <v>60</v>
      </c>
      <c r="G3181" s="4"/>
      <c r="H3181" s="4"/>
      <c r="I3181" s="4"/>
      <c r="J3181" s="4"/>
      <c r="K3181" s="9" t="s">
        <v>3034</v>
      </c>
      <c r="L3181" s="10">
        <v>44201</v>
      </c>
      <c r="M3181" s="4"/>
      <c r="N3181" s="4"/>
      <c r="O3181" s="4"/>
    </row>
    <row r="3182" spans="1:15" ht="30" customHeight="1" thickBot="1" x14ac:dyDescent="0.35">
      <c r="A3182" s="8">
        <v>44201.721226851849</v>
      </c>
      <c r="B3182" s="4" t="s">
        <v>9</v>
      </c>
      <c r="C3182" s="4"/>
      <c r="D3182" s="4"/>
      <c r="E3182" s="9">
        <v>43</v>
      </c>
      <c r="F3182" s="4" t="s">
        <v>60</v>
      </c>
      <c r="G3182" s="4"/>
      <c r="H3182" s="4"/>
      <c r="I3182" s="4"/>
      <c r="J3182" s="4"/>
      <c r="K3182" s="9" t="s">
        <v>3035</v>
      </c>
      <c r="L3182" s="10">
        <v>44201</v>
      </c>
      <c r="M3182" s="4"/>
      <c r="N3182" s="4"/>
      <c r="O3182" s="4"/>
    </row>
    <row r="3183" spans="1:15" ht="30" customHeight="1" thickBot="1" x14ac:dyDescent="0.35">
      <c r="A3183" s="8">
        <v>44201.721550925926</v>
      </c>
      <c r="B3183" s="4" t="s">
        <v>9</v>
      </c>
      <c r="C3183" s="4"/>
      <c r="D3183" s="4"/>
      <c r="E3183" s="9">
        <v>3</v>
      </c>
      <c r="F3183" s="4" t="s">
        <v>60</v>
      </c>
      <c r="G3183" s="4"/>
      <c r="H3183" s="4"/>
      <c r="I3183" s="4"/>
      <c r="J3183" s="4"/>
      <c r="K3183" s="9" t="s">
        <v>3036</v>
      </c>
      <c r="L3183" s="10">
        <v>44201</v>
      </c>
      <c r="M3183" s="4"/>
      <c r="N3183" s="4"/>
      <c r="O3183" s="4"/>
    </row>
    <row r="3184" spans="1:15" ht="30" customHeight="1" thickBot="1" x14ac:dyDescent="0.35">
      <c r="A3184" s="8">
        <v>44201.721886574072</v>
      </c>
      <c r="B3184" s="4" t="s">
        <v>9</v>
      </c>
      <c r="C3184" s="4"/>
      <c r="D3184" s="4"/>
      <c r="E3184" s="9">
        <v>40</v>
      </c>
      <c r="F3184" s="4" t="s">
        <v>60</v>
      </c>
      <c r="G3184" s="4"/>
      <c r="H3184" s="4"/>
      <c r="I3184" s="4"/>
      <c r="J3184" s="4"/>
      <c r="K3184" s="9" t="s">
        <v>3037</v>
      </c>
      <c r="L3184" s="10">
        <v>44201</v>
      </c>
      <c r="M3184" s="4"/>
      <c r="N3184" s="4"/>
      <c r="O3184" s="4"/>
    </row>
    <row r="3185" spans="1:15" ht="30" customHeight="1" thickBot="1" x14ac:dyDescent="0.35">
      <c r="A3185" s="8">
        <v>44201.730740740742</v>
      </c>
      <c r="B3185" s="4" t="s">
        <v>9</v>
      </c>
      <c r="C3185" s="4"/>
      <c r="D3185" s="4"/>
      <c r="E3185" s="9">
        <v>8</v>
      </c>
      <c r="F3185" s="4" t="s">
        <v>60</v>
      </c>
      <c r="G3185" s="4"/>
      <c r="H3185" s="4"/>
      <c r="I3185" s="4"/>
      <c r="J3185" s="4"/>
      <c r="K3185" s="9" t="s">
        <v>3038</v>
      </c>
      <c r="L3185" s="10">
        <v>44201</v>
      </c>
      <c r="M3185" s="4"/>
      <c r="N3185" s="4"/>
      <c r="O3185" s="4"/>
    </row>
    <row r="3186" spans="1:15" ht="30" customHeight="1" thickBot="1" x14ac:dyDescent="0.35">
      <c r="A3186" s="8">
        <v>44202.607777777775</v>
      </c>
      <c r="B3186" s="4" t="s">
        <v>9</v>
      </c>
      <c r="C3186" s="4"/>
      <c r="D3186" s="4"/>
      <c r="E3186" s="9">
        <v>150</v>
      </c>
      <c r="F3186" s="4" t="s">
        <v>14</v>
      </c>
      <c r="G3186" s="4"/>
      <c r="H3186" s="4"/>
      <c r="I3186" s="4" t="s">
        <v>14</v>
      </c>
      <c r="J3186" s="4"/>
      <c r="K3186" s="9" t="s">
        <v>3039</v>
      </c>
      <c r="L3186" s="10">
        <v>44202</v>
      </c>
      <c r="M3186" s="4"/>
      <c r="N3186" s="4"/>
      <c r="O3186" s="4"/>
    </row>
    <row r="3187" spans="1:15" ht="30" customHeight="1" thickBot="1" x14ac:dyDescent="0.35">
      <c r="A3187" s="8">
        <v>44202.608449074076</v>
      </c>
      <c r="B3187" s="4" t="s">
        <v>9</v>
      </c>
      <c r="C3187" s="4"/>
      <c r="D3187" s="4"/>
      <c r="E3187" s="9">
        <v>39</v>
      </c>
      <c r="F3187" s="4" t="s">
        <v>20</v>
      </c>
      <c r="G3187" s="4"/>
      <c r="H3187" s="4" t="s">
        <v>30</v>
      </c>
      <c r="I3187" s="4"/>
      <c r="J3187" s="4"/>
      <c r="K3187" s="9" t="s">
        <v>3040</v>
      </c>
      <c r="L3187" s="10">
        <v>44201</v>
      </c>
      <c r="M3187" s="4"/>
      <c r="N3187" s="4"/>
      <c r="O3187" s="4"/>
    </row>
    <row r="3188" spans="1:15" ht="30" customHeight="1" thickBot="1" x14ac:dyDescent="0.35">
      <c r="A3188" s="8">
        <v>44202.642638888887</v>
      </c>
      <c r="B3188" s="4" t="s">
        <v>9</v>
      </c>
      <c r="C3188" s="4"/>
      <c r="D3188" s="4"/>
      <c r="E3188" s="11">
        <v>3150</v>
      </c>
      <c r="F3188" s="4" t="s">
        <v>20</v>
      </c>
      <c r="G3188" s="4"/>
      <c r="H3188" s="4" t="s">
        <v>30</v>
      </c>
      <c r="I3188" s="4"/>
      <c r="J3188" s="4"/>
      <c r="K3188" s="9" t="s">
        <v>3041</v>
      </c>
      <c r="L3188" s="10">
        <v>44198</v>
      </c>
      <c r="M3188" s="9" t="s">
        <v>3042</v>
      </c>
      <c r="N3188" s="4"/>
      <c r="O3188" s="4"/>
    </row>
    <row r="3189" spans="1:15" ht="30" customHeight="1" thickBot="1" x14ac:dyDescent="0.35">
      <c r="A3189" s="8">
        <v>44202.643125000002</v>
      </c>
      <c r="B3189" s="4" t="s">
        <v>9</v>
      </c>
      <c r="C3189" s="4"/>
      <c r="D3189" s="4"/>
      <c r="E3189" s="9">
        <v>1960</v>
      </c>
      <c r="F3189" s="4" t="s">
        <v>10</v>
      </c>
      <c r="G3189" s="4" t="s">
        <v>826</v>
      </c>
      <c r="H3189" s="4"/>
      <c r="I3189" s="4"/>
      <c r="J3189" s="4"/>
      <c r="K3189" s="9" t="s">
        <v>3043</v>
      </c>
      <c r="L3189" s="10">
        <v>44199</v>
      </c>
      <c r="M3189" s="4"/>
      <c r="N3189" s="4"/>
      <c r="O3189" s="4"/>
    </row>
    <row r="3190" spans="1:15" ht="30" customHeight="1" thickBot="1" x14ac:dyDescent="0.35">
      <c r="A3190" s="8">
        <v>44202.955613425926</v>
      </c>
      <c r="B3190" s="4" t="s">
        <v>9</v>
      </c>
      <c r="C3190" s="4"/>
      <c r="D3190" s="4"/>
      <c r="E3190" s="9">
        <v>20</v>
      </c>
      <c r="F3190" s="4" t="s">
        <v>20</v>
      </c>
      <c r="G3190" s="4"/>
      <c r="H3190" s="4" t="s">
        <v>22</v>
      </c>
      <c r="I3190" s="4"/>
      <c r="J3190" s="4"/>
      <c r="K3190" s="9" t="s">
        <v>3044</v>
      </c>
      <c r="L3190" s="10">
        <v>44202</v>
      </c>
      <c r="M3190" s="4"/>
      <c r="N3190" s="4"/>
      <c r="O3190" s="4"/>
    </row>
    <row r="3191" spans="1:15" ht="30" customHeight="1" thickBot="1" x14ac:dyDescent="0.35">
      <c r="A3191" s="8">
        <v>44202.956006944441</v>
      </c>
      <c r="B3191" s="4" t="s">
        <v>9</v>
      </c>
      <c r="C3191" s="4"/>
      <c r="D3191" s="4"/>
      <c r="E3191" s="9">
        <v>75</v>
      </c>
      <c r="F3191" s="4" t="s">
        <v>20</v>
      </c>
      <c r="G3191" s="4"/>
      <c r="H3191" s="4" t="s">
        <v>45</v>
      </c>
      <c r="I3191" s="4"/>
      <c r="J3191" s="4"/>
      <c r="K3191" s="9" t="s">
        <v>3045</v>
      </c>
      <c r="L3191" s="10">
        <v>44202</v>
      </c>
      <c r="M3191" s="4"/>
      <c r="N3191" s="4"/>
      <c r="O3191" s="4"/>
    </row>
    <row r="3192" spans="1:15" ht="30" customHeight="1" thickBot="1" x14ac:dyDescent="0.35">
      <c r="A3192" s="8">
        <v>44203.514687499999</v>
      </c>
      <c r="B3192" s="4" t="s">
        <v>9</v>
      </c>
      <c r="C3192" s="4"/>
      <c r="D3192" s="4"/>
      <c r="E3192" s="9">
        <v>970</v>
      </c>
      <c r="F3192" s="4" t="s">
        <v>60</v>
      </c>
      <c r="G3192" s="4"/>
      <c r="H3192" s="4"/>
      <c r="I3192" s="4"/>
      <c r="J3192" s="4"/>
      <c r="K3192" s="9" t="s">
        <v>3046</v>
      </c>
      <c r="L3192" s="10">
        <v>44203</v>
      </c>
      <c r="M3192" s="4"/>
      <c r="N3192" s="4"/>
      <c r="O3192" s="4"/>
    </row>
    <row r="3193" spans="1:15" ht="30" customHeight="1" thickBot="1" x14ac:dyDescent="0.35">
      <c r="A3193" s="1"/>
      <c r="B3193" s="1"/>
      <c r="C3193" s="1"/>
      <c r="D3193" s="1"/>
      <c r="E3193" s="1"/>
      <c r="F3193" s="1"/>
      <c r="G3193" s="1"/>
      <c r="H3193" s="1"/>
      <c r="I3193" s="1"/>
      <c r="J3193" s="1"/>
      <c r="K3193" s="1"/>
      <c r="L3193" s="1"/>
      <c r="M3193" s="1"/>
      <c r="N3193" s="1">
        <v>0</v>
      </c>
      <c r="O3193" s="1"/>
    </row>
    <row r="3194" spans="1:15" ht="30" customHeight="1" thickBot="1" x14ac:dyDescent="0.35">
      <c r="A3194" s="1"/>
      <c r="B3194" s="1"/>
      <c r="C3194" s="1"/>
      <c r="D3194" s="1"/>
      <c r="E3194" s="1"/>
      <c r="F3194" s="1"/>
      <c r="G3194" s="1"/>
      <c r="H3194" s="1"/>
      <c r="I3194" s="1"/>
      <c r="J3194" s="1"/>
      <c r="K3194" s="1"/>
      <c r="L3194" s="1"/>
      <c r="M3194" s="1"/>
      <c r="N3194" s="1">
        <v>0</v>
      </c>
      <c r="O3194" s="1"/>
    </row>
    <row r="3195" spans="1:15" ht="30" customHeight="1" thickBot="1" x14ac:dyDescent="0.35">
      <c r="A3195" s="1"/>
      <c r="B3195" s="1"/>
      <c r="C3195" s="1"/>
      <c r="D3195" s="1"/>
      <c r="E3195" s="1"/>
      <c r="F3195" s="1"/>
      <c r="G3195" s="1"/>
      <c r="H3195" s="1"/>
      <c r="I3195" s="1"/>
      <c r="J3195" s="1"/>
      <c r="K3195" s="1"/>
      <c r="L3195" s="1"/>
      <c r="M3195" s="1"/>
      <c r="N3195" s="1">
        <v>0</v>
      </c>
      <c r="O3195" s="1"/>
    </row>
    <row r="3196" spans="1:15" ht="30" customHeight="1" thickBot="1" x14ac:dyDescent="0.35">
      <c r="A3196" s="1"/>
      <c r="B3196" s="1"/>
      <c r="C3196" s="1"/>
      <c r="D3196" s="1"/>
      <c r="E3196" s="1"/>
      <c r="F3196" s="1"/>
      <c r="G3196" s="1"/>
      <c r="H3196" s="1"/>
      <c r="I3196" s="1"/>
      <c r="J3196" s="1"/>
      <c r="K3196" s="1"/>
      <c r="L3196" s="1"/>
      <c r="M3196" s="1"/>
      <c r="N3196" s="1">
        <v>0</v>
      </c>
      <c r="O3196" s="1"/>
    </row>
    <row r="3197" spans="1:15" ht="30" customHeight="1" thickBot="1" x14ac:dyDescent="0.35">
      <c r="A3197" s="1"/>
      <c r="B3197" s="1"/>
      <c r="C3197" s="1"/>
      <c r="D3197" s="1"/>
      <c r="E3197" s="1"/>
      <c r="F3197" s="1"/>
      <c r="G3197" s="1"/>
      <c r="H3197" s="1"/>
      <c r="I3197" s="1"/>
      <c r="J3197" s="1"/>
      <c r="K3197" s="1"/>
      <c r="L3197" s="1"/>
      <c r="M3197" s="1"/>
      <c r="N3197" s="1">
        <v>0</v>
      </c>
      <c r="O3197" s="1"/>
    </row>
    <row r="3198" spans="1:15" ht="30" customHeight="1" thickBot="1" x14ac:dyDescent="0.35">
      <c r="A3198" s="1"/>
      <c r="B3198" s="1"/>
      <c r="C3198" s="1"/>
      <c r="D3198" s="1"/>
      <c r="E3198" s="1"/>
      <c r="F3198" s="1"/>
      <c r="G3198" s="1"/>
      <c r="H3198" s="1"/>
      <c r="I3198" s="1"/>
      <c r="J3198" s="1"/>
      <c r="K3198" s="1"/>
      <c r="L3198" s="1"/>
      <c r="M3198" s="1"/>
      <c r="N3198" s="1">
        <v>0</v>
      </c>
      <c r="O3198" s="1"/>
    </row>
    <row r="3199" spans="1:15" ht="30" customHeight="1" thickBot="1" x14ac:dyDescent="0.35">
      <c r="A3199" s="1"/>
      <c r="B3199" s="1"/>
      <c r="C3199" s="1"/>
      <c r="D3199" s="1"/>
      <c r="E3199" s="1"/>
      <c r="F3199" s="1"/>
      <c r="G3199" s="1"/>
      <c r="H3199" s="1"/>
      <c r="I3199" s="1"/>
      <c r="J3199" s="1"/>
      <c r="K3199" s="1"/>
      <c r="L3199" s="1"/>
      <c r="M3199" s="1"/>
      <c r="N3199" s="1">
        <v>0</v>
      </c>
      <c r="O3199" s="1"/>
    </row>
    <row r="3200" spans="1:15" ht="30" customHeight="1" thickBot="1" x14ac:dyDescent="0.35">
      <c r="A3200" s="1"/>
      <c r="B3200" s="1"/>
      <c r="C3200" s="1"/>
      <c r="D3200" s="1"/>
      <c r="E3200" s="1"/>
      <c r="F3200" s="1"/>
      <c r="G3200" s="1"/>
      <c r="H3200" s="1"/>
      <c r="I3200" s="1"/>
      <c r="J3200" s="1"/>
      <c r="K3200" s="1"/>
      <c r="L3200" s="1"/>
      <c r="M3200" s="1"/>
      <c r="N3200" s="1">
        <v>0</v>
      </c>
      <c r="O3200" s="1"/>
    </row>
    <row r="3201" spans="1:15" ht="30" customHeight="1" thickBot="1" x14ac:dyDescent="0.35">
      <c r="A3201" s="1"/>
      <c r="B3201" s="1"/>
      <c r="C3201" s="1"/>
      <c r="D3201" s="1"/>
      <c r="E3201" s="1"/>
      <c r="F3201" s="1"/>
      <c r="G3201" s="1"/>
      <c r="H3201" s="1"/>
      <c r="I3201" s="1"/>
      <c r="J3201" s="1"/>
      <c r="K3201" s="1"/>
      <c r="L3201" s="1"/>
      <c r="M3201" s="1"/>
      <c r="N3201" s="1">
        <v>0</v>
      </c>
      <c r="O3201" s="1"/>
    </row>
    <row r="3202" spans="1:15" ht="30" customHeight="1" thickBot="1" x14ac:dyDescent="0.35">
      <c r="A3202" s="1"/>
      <c r="B3202" s="1"/>
      <c r="C3202" s="1"/>
      <c r="D3202" s="1"/>
      <c r="E3202" s="1"/>
      <c r="F3202" s="1"/>
      <c r="G3202" s="1"/>
      <c r="H3202" s="1"/>
      <c r="I3202" s="1"/>
      <c r="J3202" s="1"/>
      <c r="K3202" s="1"/>
      <c r="L3202" s="1"/>
      <c r="M3202" s="1"/>
      <c r="N3202" s="1">
        <v>0</v>
      </c>
      <c r="O320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ED29-F5E1-4BBD-85B7-9C20B11F09E3}">
  <dimension ref="C2:X34"/>
  <sheetViews>
    <sheetView rightToLeft="1" workbookViewId="0">
      <selection activeCell="C21" sqref="C21"/>
    </sheetView>
  </sheetViews>
  <sheetFormatPr defaultRowHeight="14.4" x14ac:dyDescent="0.3"/>
  <cols>
    <col min="4" max="4" width="23.5546875" customWidth="1"/>
    <col min="14" max="14" width="12" bestFit="1" customWidth="1"/>
  </cols>
  <sheetData>
    <row r="2" spans="5:24" x14ac:dyDescent="0.3">
      <c r="E2">
        <f>COUNTA(ورقة1!A:A)</f>
        <v>3192</v>
      </c>
      <c r="F2" t="s">
        <v>3048</v>
      </c>
    </row>
    <row r="3" spans="5:24" x14ac:dyDescent="0.3">
      <c r="E3">
        <f>COUNTIF(ورقة1!K:K,"done")</f>
        <v>32</v>
      </c>
      <c r="F3" t="s">
        <v>3049</v>
      </c>
    </row>
    <row r="4" spans="5:24" x14ac:dyDescent="0.3">
      <c r="E4">
        <f>E2-E3</f>
        <v>3160</v>
      </c>
      <c r="F4" t="s">
        <v>3050</v>
      </c>
    </row>
    <row r="10" spans="5:24" x14ac:dyDescent="0.3">
      <c r="L10" t="s">
        <v>3055</v>
      </c>
      <c r="N10" t="s">
        <v>3051</v>
      </c>
      <c r="P10" t="s">
        <v>3052</v>
      </c>
      <c r="R10" t="s">
        <v>3053</v>
      </c>
      <c r="T10" t="s">
        <v>3054</v>
      </c>
    </row>
    <row r="12" spans="5:24" x14ac:dyDescent="0.3">
      <c r="L12" t="s">
        <v>3056</v>
      </c>
      <c r="N12">
        <v>1107731273</v>
      </c>
      <c r="P12">
        <v>2020</v>
      </c>
      <c r="R12">
        <v>2500</v>
      </c>
      <c r="T12">
        <v>203750</v>
      </c>
      <c r="W12" t="s">
        <v>3059</v>
      </c>
    </row>
    <row r="13" spans="5:24" x14ac:dyDescent="0.3">
      <c r="W13">
        <f>T12+T14+T18+T19+T20</f>
        <v>601399.21</v>
      </c>
    </row>
    <row r="14" spans="5:24" x14ac:dyDescent="0.3">
      <c r="L14" t="s">
        <v>3056</v>
      </c>
      <c r="T14">
        <v>30875</v>
      </c>
      <c r="W14">
        <f>T14+T21</f>
        <v>59557.25</v>
      </c>
    </row>
    <row r="16" spans="5:24" x14ac:dyDescent="0.3">
      <c r="L16" t="s">
        <v>3057</v>
      </c>
      <c r="N16">
        <v>1254772492</v>
      </c>
      <c r="P16">
        <v>2222</v>
      </c>
      <c r="R16">
        <v>1100</v>
      </c>
      <c r="T16">
        <v>38555</v>
      </c>
      <c r="W16" t="s">
        <v>3060</v>
      </c>
      <c r="X16">
        <f>W13+W14</f>
        <v>660956.46</v>
      </c>
    </row>
    <row r="18" spans="3:20" x14ac:dyDescent="0.3">
      <c r="L18" t="s">
        <v>3058</v>
      </c>
      <c r="N18">
        <v>804233427</v>
      </c>
      <c r="P18">
        <v>2010</v>
      </c>
      <c r="R18">
        <v>3600</v>
      </c>
      <c r="T18">
        <v>366480</v>
      </c>
    </row>
    <row r="19" spans="3:20" x14ac:dyDescent="0.3">
      <c r="N19">
        <v>804233427</v>
      </c>
      <c r="P19">
        <v>4220</v>
      </c>
      <c r="R19">
        <v>25</v>
      </c>
      <c r="T19">
        <v>227.75</v>
      </c>
    </row>
    <row r="20" spans="3:20" x14ac:dyDescent="0.3">
      <c r="N20">
        <v>804233427</v>
      </c>
      <c r="P20">
        <v>4230</v>
      </c>
      <c r="R20">
        <v>3</v>
      </c>
      <c r="T20">
        <v>66.459999999999994</v>
      </c>
    </row>
    <row r="21" spans="3:20" x14ac:dyDescent="0.3">
      <c r="C21" s="14"/>
      <c r="N21">
        <v>8100419840013</v>
      </c>
      <c r="T21">
        <v>28682.25</v>
      </c>
    </row>
    <row r="22" spans="3:20" x14ac:dyDescent="0.3">
      <c r="C22" s="15"/>
      <c r="D22" s="16"/>
    </row>
    <row r="23" spans="3:20" x14ac:dyDescent="0.3">
      <c r="C23" s="15"/>
      <c r="D23" s="16"/>
    </row>
    <row r="24" spans="3:20" x14ac:dyDescent="0.3">
      <c r="C24" s="15"/>
      <c r="D24" s="16"/>
    </row>
    <row r="25" spans="3:20" x14ac:dyDescent="0.3">
      <c r="C25" s="15"/>
      <c r="D25" s="16"/>
    </row>
    <row r="26" spans="3:20" x14ac:dyDescent="0.3">
      <c r="C26" s="15"/>
      <c r="D26" s="16"/>
    </row>
    <row r="27" spans="3:20" x14ac:dyDescent="0.3">
      <c r="C27" s="15"/>
      <c r="D27" s="16"/>
    </row>
    <row r="28" spans="3:20" x14ac:dyDescent="0.3">
      <c r="C28" s="15"/>
      <c r="D28" s="16"/>
    </row>
    <row r="29" spans="3:20" x14ac:dyDescent="0.3">
      <c r="C29" s="15"/>
      <c r="D29" s="16"/>
    </row>
    <row r="30" spans="3:20" x14ac:dyDescent="0.3">
      <c r="C30" s="15"/>
      <c r="D30" s="16"/>
    </row>
    <row r="31" spans="3:20" x14ac:dyDescent="0.3">
      <c r="C31" s="17"/>
    </row>
    <row r="32" spans="3:20" x14ac:dyDescent="0.3">
      <c r="C32" s="17"/>
    </row>
    <row r="33" spans="3:3" x14ac:dyDescent="0.3">
      <c r="C33" s="17"/>
    </row>
    <row r="34" spans="3:3" x14ac:dyDescent="0.3">
      <c r="C34" s="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ورقة1 (2)</vt:lpstr>
      <vt:lpstr>ورقة1</vt:lpstr>
      <vt:lpstr>ورقة2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2015-06-05T18:17:20Z</dcterms:created>
  <dcterms:modified xsi:type="dcterms:W3CDTF">2021-01-16T10:56:54Z</dcterms:modified>
</cp:coreProperties>
</file>