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LIA\KULIAH\[ SEMESTER 5 ]\UAS\DATA MINING\FP\"/>
    </mc:Choice>
  </mc:AlternateContent>
  <xr:revisionPtr revIDLastSave="0" documentId="13_ncr:1_{7ABFFF6D-1E0B-4DBB-B055-AA2FE866FE30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Data Mentah" sheetId="1" r:id="rId1"/>
    <sheet name="Normalisasi" sheetId="4" r:id="rId2"/>
    <sheet name="Dataset" sheetId="2" r:id="rId3"/>
    <sheet name="Uji Data" sheetId="5" r:id="rId4"/>
    <sheet name="Hasil + Evaluasi" sheetId="8" r:id="rId5"/>
  </sheets>
  <definedNames>
    <definedName name="_xlnm._FilterDatabase" localSheetId="0" hidden="1">'Data Mentah'!$D$1:$D$174</definedName>
    <definedName name="_xlnm._FilterDatabase" localSheetId="2" hidden="1">Dataset!$K$1:$K$176</definedName>
    <definedName name="_xlnm._FilterDatabase" localSheetId="1" hidden="1">Normalisasi!$B$1:$B$174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5" l="1"/>
  <c r="J4" i="5"/>
  <c r="H8" i="4" l="1"/>
  <c r="H7" i="4"/>
  <c r="G8" i="4"/>
  <c r="G7" i="4"/>
  <c r="CP4" i="5"/>
  <c r="EP5" i="5"/>
  <c r="EP6" i="5"/>
  <c r="EP7" i="5"/>
  <c r="EP8" i="5"/>
  <c r="EP9" i="5"/>
  <c r="EP10" i="5"/>
  <c r="EP11" i="5"/>
  <c r="EP12" i="5"/>
  <c r="EP13" i="5"/>
  <c r="EP14" i="5"/>
  <c r="EP15" i="5"/>
  <c r="EP16" i="5"/>
  <c r="EP17" i="5"/>
  <c r="EP18" i="5"/>
  <c r="EP19" i="5"/>
  <c r="EP20" i="5"/>
  <c r="EP21" i="5"/>
  <c r="EP22" i="5"/>
  <c r="EP23" i="5"/>
  <c r="EP24" i="5"/>
  <c r="EP25" i="5"/>
  <c r="EP26" i="5"/>
  <c r="EP27" i="5"/>
  <c r="EP28" i="5"/>
  <c r="EP29" i="5"/>
  <c r="EP30" i="5"/>
  <c r="EP31" i="5"/>
  <c r="EP32" i="5"/>
  <c r="EP33" i="5"/>
  <c r="EP34" i="5"/>
  <c r="EP35" i="5"/>
  <c r="EP36" i="5"/>
  <c r="EP37" i="5"/>
  <c r="EP38" i="5"/>
  <c r="EP39" i="5"/>
  <c r="EP40" i="5"/>
  <c r="EP41" i="5"/>
  <c r="EP42" i="5"/>
  <c r="EP43" i="5"/>
  <c r="EP44" i="5"/>
  <c r="EP45" i="5"/>
  <c r="EP46" i="5"/>
  <c r="EP47" i="5"/>
  <c r="EP48" i="5"/>
  <c r="EP49" i="5"/>
  <c r="EP50" i="5"/>
  <c r="EP51" i="5"/>
  <c r="EP52" i="5"/>
  <c r="EP53" i="5"/>
  <c r="EP54" i="5"/>
  <c r="EP55" i="5"/>
  <c r="EP56" i="5"/>
  <c r="EP57" i="5"/>
  <c r="EP58" i="5"/>
  <c r="EP59" i="5"/>
  <c r="EP60" i="5"/>
  <c r="EP61" i="5"/>
  <c r="EP62" i="5"/>
  <c r="EP63" i="5"/>
  <c r="EP64" i="5"/>
  <c r="EP65" i="5"/>
  <c r="EP66" i="5"/>
  <c r="EP67" i="5"/>
  <c r="EP68" i="5"/>
  <c r="EP69" i="5"/>
  <c r="EP70" i="5"/>
  <c r="EP71" i="5"/>
  <c r="EP72" i="5"/>
  <c r="EP73" i="5"/>
  <c r="EP74" i="5"/>
  <c r="EP75" i="5"/>
  <c r="EP76" i="5"/>
  <c r="EP77" i="5"/>
  <c r="EP78" i="5"/>
  <c r="EP79" i="5"/>
  <c r="EP80" i="5"/>
  <c r="EP81" i="5"/>
  <c r="EP82" i="5"/>
  <c r="EP83" i="5"/>
  <c r="EP84" i="5"/>
  <c r="EP85" i="5"/>
  <c r="EP86" i="5"/>
  <c r="EP87" i="5"/>
  <c r="EP88" i="5"/>
  <c r="EP89" i="5"/>
  <c r="EP90" i="5"/>
  <c r="EP91" i="5"/>
  <c r="EP92" i="5"/>
  <c r="EP93" i="5"/>
  <c r="EP94" i="5"/>
  <c r="EP95" i="5"/>
  <c r="EP96" i="5"/>
  <c r="EP97" i="5"/>
  <c r="EP98" i="5"/>
  <c r="EP99" i="5"/>
  <c r="EP100" i="5"/>
  <c r="EP101" i="5"/>
  <c r="EP102" i="5"/>
  <c r="EP103" i="5"/>
  <c r="EP104" i="5"/>
  <c r="EP105" i="5"/>
  <c r="EP106" i="5"/>
  <c r="EP107" i="5"/>
  <c r="EP108" i="5"/>
  <c r="EP109" i="5"/>
  <c r="EP110" i="5"/>
  <c r="EP111" i="5"/>
  <c r="EP112" i="5"/>
  <c r="EP113" i="5"/>
  <c r="EP114" i="5"/>
  <c r="EP115" i="5"/>
  <c r="EP116" i="5"/>
  <c r="EP117" i="5"/>
  <c r="EP118" i="5"/>
  <c r="EP119" i="5"/>
  <c r="EP120" i="5"/>
  <c r="EP121" i="5"/>
  <c r="EP122" i="5"/>
  <c r="EP123" i="5"/>
  <c r="EP124" i="5"/>
  <c r="EP125" i="5"/>
  <c r="EP126" i="5"/>
  <c r="EP127" i="5"/>
  <c r="EP128" i="5"/>
  <c r="EP129" i="5"/>
  <c r="EP130" i="5"/>
  <c r="EP131" i="5"/>
  <c r="EP132" i="5"/>
  <c r="EP133" i="5"/>
  <c r="EP134" i="5"/>
  <c r="EP135" i="5"/>
  <c r="EP136" i="5"/>
  <c r="EP137" i="5"/>
  <c r="EP138" i="5"/>
  <c r="EP139" i="5"/>
  <c r="EP4" i="5"/>
  <c r="EL5" i="5"/>
  <c r="EL6" i="5"/>
  <c r="EL7" i="5"/>
  <c r="EL8" i="5"/>
  <c r="EL9" i="5"/>
  <c r="EL10" i="5"/>
  <c r="EL11" i="5"/>
  <c r="EL12" i="5"/>
  <c r="EL13" i="5"/>
  <c r="EL14" i="5"/>
  <c r="EL15" i="5"/>
  <c r="EL16" i="5"/>
  <c r="EL17" i="5"/>
  <c r="EL18" i="5"/>
  <c r="EL19" i="5"/>
  <c r="EL20" i="5"/>
  <c r="EL21" i="5"/>
  <c r="EL22" i="5"/>
  <c r="EL23" i="5"/>
  <c r="EL24" i="5"/>
  <c r="EL25" i="5"/>
  <c r="EL26" i="5"/>
  <c r="EL27" i="5"/>
  <c r="EL28" i="5"/>
  <c r="EL29" i="5"/>
  <c r="EL30" i="5"/>
  <c r="EL31" i="5"/>
  <c r="EL32" i="5"/>
  <c r="EL33" i="5"/>
  <c r="EL34" i="5"/>
  <c r="EL35" i="5"/>
  <c r="EL36" i="5"/>
  <c r="EL37" i="5"/>
  <c r="EL38" i="5"/>
  <c r="EL39" i="5"/>
  <c r="EL40" i="5"/>
  <c r="EL41" i="5"/>
  <c r="EL42" i="5"/>
  <c r="EL43" i="5"/>
  <c r="EL44" i="5"/>
  <c r="EL45" i="5"/>
  <c r="EL46" i="5"/>
  <c r="EL47" i="5"/>
  <c r="EL48" i="5"/>
  <c r="EL49" i="5"/>
  <c r="EL50" i="5"/>
  <c r="EL51" i="5"/>
  <c r="EL52" i="5"/>
  <c r="EL53" i="5"/>
  <c r="EL54" i="5"/>
  <c r="EL55" i="5"/>
  <c r="EL56" i="5"/>
  <c r="EL57" i="5"/>
  <c r="EL58" i="5"/>
  <c r="EL59" i="5"/>
  <c r="EL60" i="5"/>
  <c r="EL61" i="5"/>
  <c r="EL62" i="5"/>
  <c r="EL63" i="5"/>
  <c r="EL64" i="5"/>
  <c r="EL65" i="5"/>
  <c r="EL66" i="5"/>
  <c r="EL67" i="5"/>
  <c r="EL68" i="5"/>
  <c r="EL69" i="5"/>
  <c r="EL70" i="5"/>
  <c r="EL71" i="5"/>
  <c r="EL72" i="5"/>
  <c r="EL73" i="5"/>
  <c r="EL74" i="5"/>
  <c r="EL75" i="5"/>
  <c r="EL76" i="5"/>
  <c r="EL77" i="5"/>
  <c r="EL78" i="5"/>
  <c r="EL79" i="5"/>
  <c r="EL80" i="5"/>
  <c r="EL81" i="5"/>
  <c r="EL82" i="5"/>
  <c r="EL83" i="5"/>
  <c r="EL84" i="5"/>
  <c r="EL85" i="5"/>
  <c r="EL86" i="5"/>
  <c r="EL87" i="5"/>
  <c r="EL88" i="5"/>
  <c r="EL89" i="5"/>
  <c r="EL90" i="5"/>
  <c r="EL91" i="5"/>
  <c r="EL92" i="5"/>
  <c r="EL93" i="5"/>
  <c r="EL94" i="5"/>
  <c r="EL95" i="5"/>
  <c r="EL96" i="5"/>
  <c r="EL97" i="5"/>
  <c r="EL98" i="5"/>
  <c r="EL99" i="5"/>
  <c r="EL100" i="5"/>
  <c r="EL101" i="5"/>
  <c r="EL102" i="5"/>
  <c r="EL103" i="5"/>
  <c r="EL104" i="5"/>
  <c r="EL105" i="5"/>
  <c r="EL106" i="5"/>
  <c r="EL107" i="5"/>
  <c r="EL108" i="5"/>
  <c r="EL109" i="5"/>
  <c r="EL110" i="5"/>
  <c r="EL111" i="5"/>
  <c r="EL112" i="5"/>
  <c r="EL113" i="5"/>
  <c r="EL114" i="5"/>
  <c r="EL115" i="5"/>
  <c r="EL116" i="5"/>
  <c r="EL117" i="5"/>
  <c r="EL118" i="5"/>
  <c r="EL119" i="5"/>
  <c r="EL120" i="5"/>
  <c r="EL121" i="5"/>
  <c r="EL122" i="5"/>
  <c r="EL123" i="5"/>
  <c r="EL124" i="5"/>
  <c r="EL125" i="5"/>
  <c r="EL126" i="5"/>
  <c r="EL127" i="5"/>
  <c r="EL128" i="5"/>
  <c r="EL129" i="5"/>
  <c r="EL130" i="5"/>
  <c r="EL131" i="5"/>
  <c r="EL132" i="5"/>
  <c r="EL133" i="5"/>
  <c r="EL134" i="5"/>
  <c r="EL135" i="5"/>
  <c r="EL136" i="5"/>
  <c r="EL137" i="5"/>
  <c r="EL138" i="5"/>
  <c r="EL139" i="5"/>
  <c r="EL4" i="5"/>
  <c r="EH5" i="5"/>
  <c r="EH6" i="5"/>
  <c r="EH7" i="5"/>
  <c r="EH8" i="5"/>
  <c r="EH9" i="5"/>
  <c r="EH10" i="5"/>
  <c r="EH11" i="5"/>
  <c r="EH12" i="5"/>
  <c r="EH13" i="5"/>
  <c r="EH14" i="5"/>
  <c r="EH15" i="5"/>
  <c r="EH16" i="5"/>
  <c r="EH17" i="5"/>
  <c r="EH18" i="5"/>
  <c r="EH19" i="5"/>
  <c r="EH20" i="5"/>
  <c r="EH21" i="5"/>
  <c r="EH22" i="5"/>
  <c r="EH23" i="5"/>
  <c r="EH24" i="5"/>
  <c r="EH25" i="5"/>
  <c r="EH26" i="5"/>
  <c r="EH27" i="5"/>
  <c r="EH28" i="5"/>
  <c r="EH29" i="5"/>
  <c r="EH30" i="5"/>
  <c r="EH31" i="5"/>
  <c r="EH32" i="5"/>
  <c r="EH33" i="5"/>
  <c r="EH34" i="5"/>
  <c r="EH35" i="5"/>
  <c r="EH36" i="5"/>
  <c r="EH37" i="5"/>
  <c r="EH38" i="5"/>
  <c r="EH39" i="5"/>
  <c r="EH40" i="5"/>
  <c r="EH41" i="5"/>
  <c r="EH42" i="5"/>
  <c r="EH43" i="5"/>
  <c r="EH44" i="5"/>
  <c r="EH45" i="5"/>
  <c r="EH46" i="5"/>
  <c r="EH47" i="5"/>
  <c r="EH48" i="5"/>
  <c r="EH49" i="5"/>
  <c r="EH50" i="5"/>
  <c r="EH51" i="5"/>
  <c r="EH52" i="5"/>
  <c r="EH53" i="5"/>
  <c r="EH54" i="5"/>
  <c r="EH55" i="5"/>
  <c r="EH56" i="5"/>
  <c r="EH57" i="5"/>
  <c r="EH58" i="5"/>
  <c r="EH59" i="5"/>
  <c r="EH60" i="5"/>
  <c r="EH61" i="5"/>
  <c r="EH62" i="5"/>
  <c r="EH63" i="5"/>
  <c r="EH64" i="5"/>
  <c r="EH65" i="5"/>
  <c r="EH66" i="5"/>
  <c r="EH67" i="5"/>
  <c r="EH68" i="5"/>
  <c r="EH69" i="5"/>
  <c r="EH70" i="5"/>
  <c r="EH71" i="5"/>
  <c r="EH72" i="5"/>
  <c r="EH73" i="5"/>
  <c r="EH74" i="5"/>
  <c r="EH75" i="5"/>
  <c r="EH76" i="5"/>
  <c r="EH77" i="5"/>
  <c r="EH78" i="5"/>
  <c r="EH79" i="5"/>
  <c r="EH80" i="5"/>
  <c r="EH81" i="5"/>
  <c r="EH82" i="5"/>
  <c r="EH83" i="5"/>
  <c r="EH84" i="5"/>
  <c r="EH85" i="5"/>
  <c r="EH86" i="5"/>
  <c r="EH87" i="5"/>
  <c r="EH88" i="5"/>
  <c r="EH89" i="5"/>
  <c r="EH90" i="5"/>
  <c r="EH91" i="5"/>
  <c r="EH92" i="5"/>
  <c r="EH93" i="5"/>
  <c r="EH94" i="5"/>
  <c r="EH95" i="5"/>
  <c r="EH96" i="5"/>
  <c r="EH97" i="5"/>
  <c r="EH98" i="5"/>
  <c r="EH99" i="5"/>
  <c r="EH100" i="5"/>
  <c r="EH101" i="5"/>
  <c r="EH102" i="5"/>
  <c r="EH103" i="5"/>
  <c r="EH104" i="5"/>
  <c r="EH105" i="5"/>
  <c r="EH106" i="5"/>
  <c r="EH107" i="5"/>
  <c r="EH108" i="5"/>
  <c r="EH109" i="5"/>
  <c r="EH110" i="5"/>
  <c r="EH111" i="5"/>
  <c r="EH112" i="5"/>
  <c r="EH113" i="5"/>
  <c r="EH114" i="5"/>
  <c r="EH115" i="5"/>
  <c r="EH116" i="5"/>
  <c r="EH117" i="5"/>
  <c r="EH118" i="5"/>
  <c r="EH119" i="5"/>
  <c r="EH120" i="5"/>
  <c r="EH121" i="5"/>
  <c r="EH122" i="5"/>
  <c r="EH123" i="5"/>
  <c r="EH124" i="5"/>
  <c r="EH125" i="5"/>
  <c r="EH126" i="5"/>
  <c r="EH127" i="5"/>
  <c r="EH128" i="5"/>
  <c r="EH129" i="5"/>
  <c r="EH130" i="5"/>
  <c r="EH131" i="5"/>
  <c r="EH132" i="5"/>
  <c r="EH133" i="5"/>
  <c r="EH134" i="5"/>
  <c r="EH135" i="5"/>
  <c r="EH136" i="5"/>
  <c r="EH137" i="5"/>
  <c r="EH138" i="5"/>
  <c r="EH139" i="5"/>
  <c r="EH4" i="5"/>
  <c r="ED5" i="5"/>
  <c r="ED6" i="5"/>
  <c r="ED7" i="5"/>
  <c r="ED8" i="5"/>
  <c r="ED9" i="5"/>
  <c r="ED10" i="5"/>
  <c r="ED11" i="5"/>
  <c r="ED12" i="5"/>
  <c r="ED13" i="5"/>
  <c r="ED14" i="5"/>
  <c r="ED15" i="5"/>
  <c r="ED16" i="5"/>
  <c r="ED17" i="5"/>
  <c r="ED18" i="5"/>
  <c r="ED19" i="5"/>
  <c r="ED20" i="5"/>
  <c r="ED21" i="5"/>
  <c r="ED22" i="5"/>
  <c r="ED23" i="5"/>
  <c r="ED24" i="5"/>
  <c r="ED25" i="5"/>
  <c r="ED26" i="5"/>
  <c r="ED27" i="5"/>
  <c r="ED28" i="5"/>
  <c r="ED29" i="5"/>
  <c r="ED30" i="5"/>
  <c r="ED31" i="5"/>
  <c r="ED32" i="5"/>
  <c r="ED33" i="5"/>
  <c r="ED34" i="5"/>
  <c r="ED35" i="5"/>
  <c r="ED36" i="5"/>
  <c r="ED37" i="5"/>
  <c r="ED38" i="5"/>
  <c r="ED39" i="5"/>
  <c r="ED40" i="5"/>
  <c r="ED41" i="5"/>
  <c r="ED42" i="5"/>
  <c r="ED43" i="5"/>
  <c r="ED44" i="5"/>
  <c r="ED45" i="5"/>
  <c r="ED46" i="5"/>
  <c r="ED47" i="5"/>
  <c r="ED48" i="5"/>
  <c r="ED49" i="5"/>
  <c r="ED50" i="5"/>
  <c r="ED51" i="5"/>
  <c r="ED52" i="5"/>
  <c r="ED53" i="5"/>
  <c r="ED54" i="5"/>
  <c r="ED55" i="5"/>
  <c r="ED56" i="5"/>
  <c r="ED57" i="5"/>
  <c r="ED58" i="5"/>
  <c r="ED59" i="5"/>
  <c r="ED60" i="5"/>
  <c r="ED61" i="5"/>
  <c r="ED62" i="5"/>
  <c r="ED63" i="5"/>
  <c r="ED64" i="5"/>
  <c r="ED65" i="5"/>
  <c r="ED66" i="5"/>
  <c r="ED67" i="5"/>
  <c r="ED68" i="5"/>
  <c r="ED69" i="5"/>
  <c r="ED70" i="5"/>
  <c r="ED71" i="5"/>
  <c r="ED72" i="5"/>
  <c r="ED73" i="5"/>
  <c r="ED74" i="5"/>
  <c r="ED75" i="5"/>
  <c r="ED76" i="5"/>
  <c r="ED77" i="5"/>
  <c r="ED78" i="5"/>
  <c r="ED79" i="5"/>
  <c r="ED80" i="5"/>
  <c r="ED81" i="5"/>
  <c r="ED82" i="5"/>
  <c r="ED83" i="5"/>
  <c r="ED84" i="5"/>
  <c r="ED85" i="5"/>
  <c r="ED86" i="5"/>
  <c r="ED87" i="5"/>
  <c r="ED88" i="5"/>
  <c r="ED89" i="5"/>
  <c r="ED90" i="5"/>
  <c r="ED91" i="5"/>
  <c r="ED92" i="5"/>
  <c r="ED93" i="5"/>
  <c r="ED94" i="5"/>
  <c r="ED95" i="5"/>
  <c r="ED96" i="5"/>
  <c r="ED97" i="5"/>
  <c r="ED98" i="5"/>
  <c r="ED99" i="5"/>
  <c r="ED100" i="5"/>
  <c r="ED101" i="5"/>
  <c r="ED102" i="5"/>
  <c r="ED103" i="5"/>
  <c r="ED104" i="5"/>
  <c r="ED105" i="5"/>
  <c r="ED106" i="5"/>
  <c r="ED107" i="5"/>
  <c r="ED108" i="5"/>
  <c r="ED109" i="5"/>
  <c r="ED110" i="5"/>
  <c r="ED111" i="5"/>
  <c r="ED112" i="5"/>
  <c r="ED113" i="5"/>
  <c r="ED114" i="5"/>
  <c r="ED115" i="5"/>
  <c r="ED116" i="5"/>
  <c r="ED117" i="5"/>
  <c r="ED118" i="5"/>
  <c r="ED119" i="5"/>
  <c r="ED120" i="5"/>
  <c r="ED121" i="5"/>
  <c r="ED122" i="5"/>
  <c r="ED123" i="5"/>
  <c r="ED124" i="5"/>
  <c r="ED125" i="5"/>
  <c r="ED126" i="5"/>
  <c r="ED127" i="5"/>
  <c r="ED128" i="5"/>
  <c r="ED129" i="5"/>
  <c r="ED130" i="5"/>
  <c r="ED131" i="5"/>
  <c r="ED132" i="5"/>
  <c r="ED133" i="5"/>
  <c r="ED134" i="5"/>
  <c r="ED135" i="5"/>
  <c r="ED136" i="5"/>
  <c r="ED137" i="5"/>
  <c r="ED138" i="5"/>
  <c r="ED139" i="5"/>
  <c r="ED4" i="5"/>
  <c r="DZ5" i="5"/>
  <c r="DZ6" i="5"/>
  <c r="DZ7" i="5"/>
  <c r="DZ8" i="5"/>
  <c r="DZ9" i="5"/>
  <c r="DZ10" i="5"/>
  <c r="DZ11" i="5"/>
  <c r="DZ12" i="5"/>
  <c r="DZ13" i="5"/>
  <c r="DZ14" i="5"/>
  <c r="DZ15" i="5"/>
  <c r="DZ16" i="5"/>
  <c r="DZ17" i="5"/>
  <c r="DZ18" i="5"/>
  <c r="DZ19" i="5"/>
  <c r="DZ20" i="5"/>
  <c r="DZ21" i="5"/>
  <c r="DZ22" i="5"/>
  <c r="DZ23" i="5"/>
  <c r="DZ24" i="5"/>
  <c r="DZ25" i="5"/>
  <c r="DZ26" i="5"/>
  <c r="DZ27" i="5"/>
  <c r="DZ28" i="5"/>
  <c r="DZ29" i="5"/>
  <c r="DZ30" i="5"/>
  <c r="DZ31" i="5"/>
  <c r="DZ32" i="5"/>
  <c r="DZ33" i="5"/>
  <c r="DZ34" i="5"/>
  <c r="DZ35" i="5"/>
  <c r="DZ36" i="5"/>
  <c r="DZ37" i="5"/>
  <c r="DZ38" i="5"/>
  <c r="DZ39" i="5"/>
  <c r="DZ40" i="5"/>
  <c r="DZ41" i="5"/>
  <c r="DZ42" i="5"/>
  <c r="DZ43" i="5"/>
  <c r="DZ44" i="5"/>
  <c r="DZ45" i="5"/>
  <c r="DZ46" i="5"/>
  <c r="DZ47" i="5"/>
  <c r="DZ48" i="5"/>
  <c r="DZ49" i="5"/>
  <c r="DZ50" i="5"/>
  <c r="DZ51" i="5"/>
  <c r="DZ52" i="5"/>
  <c r="DZ53" i="5"/>
  <c r="DZ54" i="5"/>
  <c r="DZ55" i="5"/>
  <c r="DZ56" i="5"/>
  <c r="DZ57" i="5"/>
  <c r="DZ58" i="5"/>
  <c r="DZ59" i="5"/>
  <c r="DZ60" i="5"/>
  <c r="DZ61" i="5"/>
  <c r="DZ62" i="5"/>
  <c r="DZ63" i="5"/>
  <c r="DZ64" i="5"/>
  <c r="DZ65" i="5"/>
  <c r="DZ66" i="5"/>
  <c r="DZ67" i="5"/>
  <c r="DZ68" i="5"/>
  <c r="DZ69" i="5"/>
  <c r="DZ70" i="5"/>
  <c r="DZ71" i="5"/>
  <c r="DZ72" i="5"/>
  <c r="DZ73" i="5"/>
  <c r="DZ74" i="5"/>
  <c r="DZ75" i="5"/>
  <c r="DZ76" i="5"/>
  <c r="DZ77" i="5"/>
  <c r="DZ78" i="5"/>
  <c r="DZ79" i="5"/>
  <c r="DZ80" i="5"/>
  <c r="DZ81" i="5"/>
  <c r="DZ82" i="5"/>
  <c r="DZ83" i="5"/>
  <c r="DZ84" i="5"/>
  <c r="DZ85" i="5"/>
  <c r="DZ86" i="5"/>
  <c r="DZ87" i="5"/>
  <c r="DZ88" i="5"/>
  <c r="DZ89" i="5"/>
  <c r="DZ90" i="5"/>
  <c r="DZ91" i="5"/>
  <c r="DZ92" i="5"/>
  <c r="DZ93" i="5"/>
  <c r="DZ94" i="5"/>
  <c r="DZ95" i="5"/>
  <c r="DZ96" i="5"/>
  <c r="DZ97" i="5"/>
  <c r="DZ98" i="5"/>
  <c r="DZ99" i="5"/>
  <c r="DZ100" i="5"/>
  <c r="DZ101" i="5"/>
  <c r="DZ102" i="5"/>
  <c r="DZ103" i="5"/>
  <c r="DZ104" i="5"/>
  <c r="DZ105" i="5"/>
  <c r="DZ106" i="5"/>
  <c r="DZ107" i="5"/>
  <c r="DZ108" i="5"/>
  <c r="DZ109" i="5"/>
  <c r="DZ110" i="5"/>
  <c r="DZ111" i="5"/>
  <c r="DZ112" i="5"/>
  <c r="DZ113" i="5"/>
  <c r="DZ114" i="5"/>
  <c r="DZ115" i="5"/>
  <c r="DZ116" i="5"/>
  <c r="DZ117" i="5"/>
  <c r="DZ118" i="5"/>
  <c r="DZ119" i="5"/>
  <c r="DZ120" i="5"/>
  <c r="DZ121" i="5"/>
  <c r="DZ122" i="5"/>
  <c r="DZ123" i="5"/>
  <c r="DZ124" i="5"/>
  <c r="DZ125" i="5"/>
  <c r="DZ126" i="5"/>
  <c r="DZ127" i="5"/>
  <c r="DZ128" i="5"/>
  <c r="DZ129" i="5"/>
  <c r="DZ130" i="5"/>
  <c r="DZ131" i="5"/>
  <c r="DZ132" i="5"/>
  <c r="DZ133" i="5"/>
  <c r="DZ134" i="5"/>
  <c r="DZ135" i="5"/>
  <c r="DZ136" i="5"/>
  <c r="DZ137" i="5"/>
  <c r="DZ138" i="5"/>
  <c r="DZ139" i="5"/>
  <c r="DZ4" i="5"/>
  <c r="DV5" i="5"/>
  <c r="DV6" i="5"/>
  <c r="DV7" i="5"/>
  <c r="DV8" i="5"/>
  <c r="DV9" i="5"/>
  <c r="DV10" i="5"/>
  <c r="DV11" i="5"/>
  <c r="DV12" i="5"/>
  <c r="DV13" i="5"/>
  <c r="DV14" i="5"/>
  <c r="DV15" i="5"/>
  <c r="DV16" i="5"/>
  <c r="DV17" i="5"/>
  <c r="DV18" i="5"/>
  <c r="DV19" i="5"/>
  <c r="DV20" i="5"/>
  <c r="DV21" i="5"/>
  <c r="DV22" i="5"/>
  <c r="DV23" i="5"/>
  <c r="DV24" i="5"/>
  <c r="DV25" i="5"/>
  <c r="DV26" i="5"/>
  <c r="DV27" i="5"/>
  <c r="DV28" i="5"/>
  <c r="DV29" i="5"/>
  <c r="DV30" i="5"/>
  <c r="DV31" i="5"/>
  <c r="DV32" i="5"/>
  <c r="DV33" i="5"/>
  <c r="DV34" i="5"/>
  <c r="DV35" i="5"/>
  <c r="DV36" i="5"/>
  <c r="DV37" i="5"/>
  <c r="DV38" i="5"/>
  <c r="DV39" i="5"/>
  <c r="DV40" i="5"/>
  <c r="DV41" i="5"/>
  <c r="DV42" i="5"/>
  <c r="DV43" i="5"/>
  <c r="DV44" i="5"/>
  <c r="DV45" i="5"/>
  <c r="DV46" i="5"/>
  <c r="DV47" i="5"/>
  <c r="DV48" i="5"/>
  <c r="DV49" i="5"/>
  <c r="DV50" i="5"/>
  <c r="DV51" i="5"/>
  <c r="DV52" i="5"/>
  <c r="DV53" i="5"/>
  <c r="DV54" i="5"/>
  <c r="DV55" i="5"/>
  <c r="DV56" i="5"/>
  <c r="DV57" i="5"/>
  <c r="DV58" i="5"/>
  <c r="DV59" i="5"/>
  <c r="DV60" i="5"/>
  <c r="DV61" i="5"/>
  <c r="DV62" i="5"/>
  <c r="DV63" i="5"/>
  <c r="DV64" i="5"/>
  <c r="DV65" i="5"/>
  <c r="DV66" i="5"/>
  <c r="DV67" i="5"/>
  <c r="DV68" i="5"/>
  <c r="DV69" i="5"/>
  <c r="DV70" i="5"/>
  <c r="DV71" i="5"/>
  <c r="DV72" i="5"/>
  <c r="DV73" i="5"/>
  <c r="DV74" i="5"/>
  <c r="DV75" i="5"/>
  <c r="DV76" i="5"/>
  <c r="DV77" i="5"/>
  <c r="DV78" i="5"/>
  <c r="DV79" i="5"/>
  <c r="DV80" i="5"/>
  <c r="DV81" i="5"/>
  <c r="DV82" i="5"/>
  <c r="DV83" i="5"/>
  <c r="DV84" i="5"/>
  <c r="DV85" i="5"/>
  <c r="DV86" i="5"/>
  <c r="DV87" i="5"/>
  <c r="DV88" i="5"/>
  <c r="DV89" i="5"/>
  <c r="DV90" i="5"/>
  <c r="DV91" i="5"/>
  <c r="DV92" i="5"/>
  <c r="DV93" i="5"/>
  <c r="DV94" i="5"/>
  <c r="DV95" i="5"/>
  <c r="DV96" i="5"/>
  <c r="DV97" i="5"/>
  <c r="DV98" i="5"/>
  <c r="DV99" i="5"/>
  <c r="DV100" i="5"/>
  <c r="DV101" i="5"/>
  <c r="DV102" i="5"/>
  <c r="DV103" i="5"/>
  <c r="DV104" i="5"/>
  <c r="DV105" i="5"/>
  <c r="DV106" i="5"/>
  <c r="DV107" i="5"/>
  <c r="DV108" i="5"/>
  <c r="DV109" i="5"/>
  <c r="DV110" i="5"/>
  <c r="DV111" i="5"/>
  <c r="DV112" i="5"/>
  <c r="DV113" i="5"/>
  <c r="DV114" i="5"/>
  <c r="DV115" i="5"/>
  <c r="DV116" i="5"/>
  <c r="DV117" i="5"/>
  <c r="DV118" i="5"/>
  <c r="DV119" i="5"/>
  <c r="DV120" i="5"/>
  <c r="DV121" i="5"/>
  <c r="DV122" i="5"/>
  <c r="DV123" i="5"/>
  <c r="DV124" i="5"/>
  <c r="DV125" i="5"/>
  <c r="DV126" i="5"/>
  <c r="DV127" i="5"/>
  <c r="DV128" i="5"/>
  <c r="DV129" i="5"/>
  <c r="DV130" i="5"/>
  <c r="DV131" i="5"/>
  <c r="DV132" i="5"/>
  <c r="DV133" i="5"/>
  <c r="DV134" i="5"/>
  <c r="DV135" i="5"/>
  <c r="DV136" i="5"/>
  <c r="DV137" i="5"/>
  <c r="DV138" i="5"/>
  <c r="DV139" i="5"/>
  <c r="DV4" i="5"/>
  <c r="DR5" i="5"/>
  <c r="DR6" i="5"/>
  <c r="DR7" i="5"/>
  <c r="DR8" i="5"/>
  <c r="DR9" i="5"/>
  <c r="DR10" i="5"/>
  <c r="DR11" i="5"/>
  <c r="DR12" i="5"/>
  <c r="DR13" i="5"/>
  <c r="DR14" i="5"/>
  <c r="DR15" i="5"/>
  <c r="DR16" i="5"/>
  <c r="DR17" i="5"/>
  <c r="DR18" i="5"/>
  <c r="DR19" i="5"/>
  <c r="DR20" i="5"/>
  <c r="DR21" i="5"/>
  <c r="DR22" i="5"/>
  <c r="DR23" i="5"/>
  <c r="DR24" i="5"/>
  <c r="DR25" i="5"/>
  <c r="DR26" i="5"/>
  <c r="DR27" i="5"/>
  <c r="DR28" i="5"/>
  <c r="DR29" i="5"/>
  <c r="DR30" i="5"/>
  <c r="DR31" i="5"/>
  <c r="DR32" i="5"/>
  <c r="DR33" i="5"/>
  <c r="DR34" i="5"/>
  <c r="DR35" i="5"/>
  <c r="DR36" i="5"/>
  <c r="DR37" i="5"/>
  <c r="DR38" i="5"/>
  <c r="DR39" i="5"/>
  <c r="DR40" i="5"/>
  <c r="DR41" i="5"/>
  <c r="DR42" i="5"/>
  <c r="DR43" i="5"/>
  <c r="DR44" i="5"/>
  <c r="DR45" i="5"/>
  <c r="DR46" i="5"/>
  <c r="DR47" i="5"/>
  <c r="DR48" i="5"/>
  <c r="DR49" i="5"/>
  <c r="DR50" i="5"/>
  <c r="DR51" i="5"/>
  <c r="DR52" i="5"/>
  <c r="DR53" i="5"/>
  <c r="DR54" i="5"/>
  <c r="DR55" i="5"/>
  <c r="DR56" i="5"/>
  <c r="DR57" i="5"/>
  <c r="DR58" i="5"/>
  <c r="DR59" i="5"/>
  <c r="DR60" i="5"/>
  <c r="DR61" i="5"/>
  <c r="DR62" i="5"/>
  <c r="DR63" i="5"/>
  <c r="DR64" i="5"/>
  <c r="DR65" i="5"/>
  <c r="DR66" i="5"/>
  <c r="DR67" i="5"/>
  <c r="DR68" i="5"/>
  <c r="DR69" i="5"/>
  <c r="DR70" i="5"/>
  <c r="DR71" i="5"/>
  <c r="DR72" i="5"/>
  <c r="DR73" i="5"/>
  <c r="DR74" i="5"/>
  <c r="DR75" i="5"/>
  <c r="DR76" i="5"/>
  <c r="DR77" i="5"/>
  <c r="DR78" i="5"/>
  <c r="DR79" i="5"/>
  <c r="DR80" i="5"/>
  <c r="DR81" i="5"/>
  <c r="DR82" i="5"/>
  <c r="DR83" i="5"/>
  <c r="DR84" i="5"/>
  <c r="DR85" i="5"/>
  <c r="DR86" i="5"/>
  <c r="DR87" i="5"/>
  <c r="DR88" i="5"/>
  <c r="DR89" i="5"/>
  <c r="DR90" i="5"/>
  <c r="DR91" i="5"/>
  <c r="DR92" i="5"/>
  <c r="DR93" i="5"/>
  <c r="DR94" i="5"/>
  <c r="DR95" i="5"/>
  <c r="DR96" i="5"/>
  <c r="DR97" i="5"/>
  <c r="DR98" i="5"/>
  <c r="DR99" i="5"/>
  <c r="DR100" i="5"/>
  <c r="DR101" i="5"/>
  <c r="DR102" i="5"/>
  <c r="DR103" i="5"/>
  <c r="DR104" i="5"/>
  <c r="DR105" i="5"/>
  <c r="DR106" i="5"/>
  <c r="DR107" i="5"/>
  <c r="DR108" i="5"/>
  <c r="DR109" i="5"/>
  <c r="DR110" i="5"/>
  <c r="DR111" i="5"/>
  <c r="DR112" i="5"/>
  <c r="DR113" i="5"/>
  <c r="DR114" i="5"/>
  <c r="DR115" i="5"/>
  <c r="DR116" i="5"/>
  <c r="DR117" i="5"/>
  <c r="DR118" i="5"/>
  <c r="DR119" i="5"/>
  <c r="DR120" i="5"/>
  <c r="DR121" i="5"/>
  <c r="DR122" i="5"/>
  <c r="DR123" i="5"/>
  <c r="DR124" i="5"/>
  <c r="DR125" i="5"/>
  <c r="DR126" i="5"/>
  <c r="DR127" i="5"/>
  <c r="DR128" i="5"/>
  <c r="DR129" i="5"/>
  <c r="DR130" i="5"/>
  <c r="DR131" i="5"/>
  <c r="DR132" i="5"/>
  <c r="DR133" i="5"/>
  <c r="DR134" i="5"/>
  <c r="DR135" i="5"/>
  <c r="DR136" i="5"/>
  <c r="DR137" i="5"/>
  <c r="DR138" i="5"/>
  <c r="DR139" i="5"/>
  <c r="DR4" i="5"/>
  <c r="DN5" i="5"/>
  <c r="DN6" i="5"/>
  <c r="DN7" i="5"/>
  <c r="DN8" i="5"/>
  <c r="DN9" i="5"/>
  <c r="DN10" i="5"/>
  <c r="DN11" i="5"/>
  <c r="DN12" i="5"/>
  <c r="DN13" i="5"/>
  <c r="DN14" i="5"/>
  <c r="DN15" i="5"/>
  <c r="DN16" i="5"/>
  <c r="DN17" i="5"/>
  <c r="DN18" i="5"/>
  <c r="DN19" i="5"/>
  <c r="DN20" i="5"/>
  <c r="DN21" i="5"/>
  <c r="DN22" i="5"/>
  <c r="DN23" i="5"/>
  <c r="DN24" i="5"/>
  <c r="DN25" i="5"/>
  <c r="DN26" i="5"/>
  <c r="DN27" i="5"/>
  <c r="DN28" i="5"/>
  <c r="DN29" i="5"/>
  <c r="DN30" i="5"/>
  <c r="DN31" i="5"/>
  <c r="DN32" i="5"/>
  <c r="DN33" i="5"/>
  <c r="DN34" i="5"/>
  <c r="DN35" i="5"/>
  <c r="DN36" i="5"/>
  <c r="DN37" i="5"/>
  <c r="DN38" i="5"/>
  <c r="DN39" i="5"/>
  <c r="DN40" i="5"/>
  <c r="DN41" i="5"/>
  <c r="DN42" i="5"/>
  <c r="DN43" i="5"/>
  <c r="DN44" i="5"/>
  <c r="DN45" i="5"/>
  <c r="DN46" i="5"/>
  <c r="DN47" i="5"/>
  <c r="DN48" i="5"/>
  <c r="DN49" i="5"/>
  <c r="DN50" i="5"/>
  <c r="DN51" i="5"/>
  <c r="DN52" i="5"/>
  <c r="DN53" i="5"/>
  <c r="DN54" i="5"/>
  <c r="DN55" i="5"/>
  <c r="DN56" i="5"/>
  <c r="DN57" i="5"/>
  <c r="DN58" i="5"/>
  <c r="DN59" i="5"/>
  <c r="DN60" i="5"/>
  <c r="DN61" i="5"/>
  <c r="DN62" i="5"/>
  <c r="DN63" i="5"/>
  <c r="DN64" i="5"/>
  <c r="DN65" i="5"/>
  <c r="DN66" i="5"/>
  <c r="DN67" i="5"/>
  <c r="DN68" i="5"/>
  <c r="DN69" i="5"/>
  <c r="DN70" i="5"/>
  <c r="DN71" i="5"/>
  <c r="DN72" i="5"/>
  <c r="DN73" i="5"/>
  <c r="DN74" i="5"/>
  <c r="DN75" i="5"/>
  <c r="DN76" i="5"/>
  <c r="DN77" i="5"/>
  <c r="DN78" i="5"/>
  <c r="DN79" i="5"/>
  <c r="DN80" i="5"/>
  <c r="DN81" i="5"/>
  <c r="DN82" i="5"/>
  <c r="DN83" i="5"/>
  <c r="DN84" i="5"/>
  <c r="DN85" i="5"/>
  <c r="DN86" i="5"/>
  <c r="DN87" i="5"/>
  <c r="DN88" i="5"/>
  <c r="DN89" i="5"/>
  <c r="DN90" i="5"/>
  <c r="DN91" i="5"/>
  <c r="DN92" i="5"/>
  <c r="DN93" i="5"/>
  <c r="DN94" i="5"/>
  <c r="DN95" i="5"/>
  <c r="DN96" i="5"/>
  <c r="DN97" i="5"/>
  <c r="DN98" i="5"/>
  <c r="DN99" i="5"/>
  <c r="DN100" i="5"/>
  <c r="DN101" i="5"/>
  <c r="DN102" i="5"/>
  <c r="DN103" i="5"/>
  <c r="DN104" i="5"/>
  <c r="DN105" i="5"/>
  <c r="DN106" i="5"/>
  <c r="DN107" i="5"/>
  <c r="DN108" i="5"/>
  <c r="DN109" i="5"/>
  <c r="DN110" i="5"/>
  <c r="DN111" i="5"/>
  <c r="DN112" i="5"/>
  <c r="DN113" i="5"/>
  <c r="DN114" i="5"/>
  <c r="DN115" i="5"/>
  <c r="DN116" i="5"/>
  <c r="DN117" i="5"/>
  <c r="DN118" i="5"/>
  <c r="DN119" i="5"/>
  <c r="DN120" i="5"/>
  <c r="DN121" i="5"/>
  <c r="DN122" i="5"/>
  <c r="DN123" i="5"/>
  <c r="DN124" i="5"/>
  <c r="DN125" i="5"/>
  <c r="DN126" i="5"/>
  <c r="DN127" i="5"/>
  <c r="DN128" i="5"/>
  <c r="DN129" i="5"/>
  <c r="DN130" i="5"/>
  <c r="DN131" i="5"/>
  <c r="DN132" i="5"/>
  <c r="DN133" i="5"/>
  <c r="DN134" i="5"/>
  <c r="DN135" i="5"/>
  <c r="DN136" i="5"/>
  <c r="DN137" i="5"/>
  <c r="DN138" i="5"/>
  <c r="DN139" i="5"/>
  <c r="DN4" i="5"/>
  <c r="DJ5" i="5"/>
  <c r="DJ6" i="5"/>
  <c r="DJ7" i="5"/>
  <c r="DJ8" i="5"/>
  <c r="DJ9" i="5"/>
  <c r="DJ10" i="5"/>
  <c r="DJ11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26" i="5"/>
  <c r="DJ27" i="5"/>
  <c r="DJ28" i="5"/>
  <c r="DJ29" i="5"/>
  <c r="DJ30" i="5"/>
  <c r="DJ31" i="5"/>
  <c r="DJ32" i="5"/>
  <c r="DJ33" i="5"/>
  <c r="DJ34" i="5"/>
  <c r="DJ35" i="5"/>
  <c r="DJ36" i="5"/>
  <c r="DJ37" i="5"/>
  <c r="DJ38" i="5"/>
  <c r="DJ39" i="5"/>
  <c r="DJ40" i="5"/>
  <c r="DJ41" i="5"/>
  <c r="DJ42" i="5"/>
  <c r="DJ43" i="5"/>
  <c r="DJ44" i="5"/>
  <c r="DJ45" i="5"/>
  <c r="DJ46" i="5"/>
  <c r="DJ47" i="5"/>
  <c r="DJ48" i="5"/>
  <c r="DJ49" i="5"/>
  <c r="DJ50" i="5"/>
  <c r="DJ51" i="5"/>
  <c r="DJ52" i="5"/>
  <c r="DJ53" i="5"/>
  <c r="DJ54" i="5"/>
  <c r="DJ55" i="5"/>
  <c r="DJ56" i="5"/>
  <c r="DJ57" i="5"/>
  <c r="DJ58" i="5"/>
  <c r="DJ59" i="5"/>
  <c r="DJ60" i="5"/>
  <c r="DJ61" i="5"/>
  <c r="DJ62" i="5"/>
  <c r="DJ63" i="5"/>
  <c r="DJ64" i="5"/>
  <c r="DJ65" i="5"/>
  <c r="DJ66" i="5"/>
  <c r="DJ67" i="5"/>
  <c r="DJ68" i="5"/>
  <c r="DJ69" i="5"/>
  <c r="DJ70" i="5"/>
  <c r="DJ71" i="5"/>
  <c r="DJ72" i="5"/>
  <c r="DJ73" i="5"/>
  <c r="DJ74" i="5"/>
  <c r="DJ75" i="5"/>
  <c r="DJ76" i="5"/>
  <c r="DJ77" i="5"/>
  <c r="DJ78" i="5"/>
  <c r="DJ79" i="5"/>
  <c r="DJ80" i="5"/>
  <c r="DJ81" i="5"/>
  <c r="DJ82" i="5"/>
  <c r="DJ83" i="5"/>
  <c r="DJ84" i="5"/>
  <c r="DJ85" i="5"/>
  <c r="DJ86" i="5"/>
  <c r="DJ87" i="5"/>
  <c r="DJ88" i="5"/>
  <c r="DJ89" i="5"/>
  <c r="DJ90" i="5"/>
  <c r="DJ91" i="5"/>
  <c r="DJ92" i="5"/>
  <c r="DJ93" i="5"/>
  <c r="DJ94" i="5"/>
  <c r="DJ95" i="5"/>
  <c r="DJ96" i="5"/>
  <c r="DJ97" i="5"/>
  <c r="DJ98" i="5"/>
  <c r="DJ99" i="5"/>
  <c r="DJ100" i="5"/>
  <c r="DJ101" i="5"/>
  <c r="DJ102" i="5"/>
  <c r="DJ103" i="5"/>
  <c r="DJ104" i="5"/>
  <c r="DJ105" i="5"/>
  <c r="DJ106" i="5"/>
  <c r="DJ107" i="5"/>
  <c r="DJ108" i="5"/>
  <c r="DJ109" i="5"/>
  <c r="DJ110" i="5"/>
  <c r="DJ111" i="5"/>
  <c r="DJ112" i="5"/>
  <c r="DJ113" i="5"/>
  <c r="DJ114" i="5"/>
  <c r="DJ115" i="5"/>
  <c r="DJ116" i="5"/>
  <c r="DJ117" i="5"/>
  <c r="DJ118" i="5"/>
  <c r="DJ119" i="5"/>
  <c r="DJ120" i="5"/>
  <c r="DJ121" i="5"/>
  <c r="DJ122" i="5"/>
  <c r="DJ123" i="5"/>
  <c r="DJ124" i="5"/>
  <c r="DJ125" i="5"/>
  <c r="DJ126" i="5"/>
  <c r="DJ127" i="5"/>
  <c r="DJ128" i="5"/>
  <c r="DJ129" i="5"/>
  <c r="DJ130" i="5"/>
  <c r="DJ131" i="5"/>
  <c r="DJ132" i="5"/>
  <c r="DJ133" i="5"/>
  <c r="DJ134" i="5"/>
  <c r="DJ135" i="5"/>
  <c r="DJ136" i="5"/>
  <c r="DJ137" i="5"/>
  <c r="DJ138" i="5"/>
  <c r="DJ139" i="5"/>
  <c r="DJ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47" i="5"/>
  <c r="DF48" i="5"/>
  <c r="DF49" i="5"/>
  <c r="DF50" i="5"/>
  <c r="DF51" i="5"/>
  <c r="DF52" i="5"/>
  <c r="DF53" i="5"/>
  <c r="DF54" i="5"/>
  <c r="DF55" i="5"/>
  <c r="DF56" i="5"/>
  <c r="DF57" i="5"/>
  <c r="DF58" i="5"/>
  <c r="DF59" i="5"/>
  <c r="DF60" i="5"/>
  <c r="DF61" i="5"/>
  <c r="DF62" i="5"/>
  <c r="DF63" i="5"/>
  <c r="DF64" i="5"/>
  <c r="DF65" i="5"/>
  <c r="DF66" i="5"/>
  <c r="DF67" i="5"/>
  <c r="DF68" i="5"/>
  <c r="DF69" i="5"/>
  <c r="DF70" i="5"/>
  <c r="DF71" i="5"/>
  <c r="DF72" i="5"/>
  <c r="DF73" i="5"/>
  <c r="DF74" i="5"/>
  <c r="DF75" i="5"/>
  <c r="DF76" i="5"/>
  <c r="DF77" i="5"/>
  <c r="DF78" i="5"/>
  <c r="DF79" i="5"/>
  <c r="DF80" i="5"/>
  <c r="DF81" i="5"/>
  <c r="DF82" i="5"/>
  <c r="DF83" i="5"/>
  <c r="DF84" i="5"/>
  <c r="DF85" i="5"/>
  <c r="DF86" i="5"/>
  <c r="DF87" i="5"/>
  <c r="DF88" i="5"/>
  <c r="DF89" i="5"/>
  <c r="DF90" i="5"/>
  <c r="DF91" i="5"/>
  <c r="DF92" i="5"/>
  <c r="DF93" i="5"/>
  <c r="DF94" i="5"/>
  <c r="DF95" i="5"/>
  <c r="DF96" i="5"/>
  <c r="DF97" i="5"/>
  <c r="DF98" i="5"/>
  <c r="DF99" i="5"/>
  <c r="DF100" i="5"/>
  <c r="DF101" i="5"/>
  <c r="DF102" i="5"/>
  <c r="DF103" i="5"/>
  <c r="DF104" i="5"/>
  <c r="DF105" i="5"/>
  <c r="DF106" i="5"/>
  <c r="DF107" i="5"/>
  <c r="DF108" i="5"/>
  <c r="DF109" i="5"/>
  <c r="DF110" i="5"/>
  <c r="DF111" i="5"/>
  <c r="DF112" i="5"/>
  <c r="DF113" i="5"/>
  <c r="DF114" i="5"/>
  <c r="DF115" i="5"/>
  <c r="DF116" i="5"/>
  <c r="DF117" i="5"/>
  <c r="DF118" i="5"/>
  <c r="DF119" i="5"/>
  <c r="DF120" i="5"/>
  <c r="DF121" i="5"/>
  <c r="DF122" i="5"/>
  <c r="DF123" i="5"/>
  <c r="DF124" i="5"/>
  <c r="DF125" i="5"/>
  <c r="DF126" i="5"/>
  <c r="DF127" i="5"/>
  <c r="DF128" i="5"/>
  <c r="DF129" i="5"/>
  <c r="DF130" i="5"/>
  <c r="DF131" i="5"/>
  <c r="DF132" i="5"/>
  <c r="DF133" i="5"/>
  <c r="DF134" i="5"/>
  <c r="DF135" i="5"/>
  <c r="DF136" i="5"/>
  <c r="DF137" i="5"/>
  <c r="DF138" i="5"/>
  <c r="DF139" i="5"/>
  <c r="DF4" i="5"/>
  <c r="DB5" i="5"/>
  <c r="DB6" i="5"/>
  <c r="DB7" i="5"/>
  <c r="DB8" i="5"/>
  <c r="DB9" i="5"/>
  <c r="DB10" i="5"/>
  <c r="DB11" i="5"/>
  <c r="DB12" i="5"/>
  <c r="DB13" i="5"/>
  <c r="DB14" i="5"/>
  <c r="DB15" i="5"/>
  <c r="DB16" i="5"/>
  <c r="DB17" i="5"/>
  <c r="DB18" i="5"/>
  <c r="DB19" i="5"/>
  <c r="DB20" i="5"/>
  <c r="DB21" i="5"/>
  <c r="DB22" i="5"/>
  <c r="DB23" i="5"/>
  <c r="DB24" i="5"/>
  <c r="DB25" i="5"/>
  <c r="DB26" i="5"/>
  <c r="DB27" i="5"/>
  <c r="DB28" i="5"/>
  <c r="DB29" i="5"/>
  <c r="DB30" i="5"/>
  <c r="DB31" i="5"/>
  <c r="DB32" i="5"/>
  <c r="DB33" i="5"/>
  <c r="DB34" i="5"/>
  <c r="DB35" i="5"/>
  <c r="DB36" i="5"/>
  <c r="DB37" i="5"/>
  <c r="DB38" i="5"/>
  <c r="DB39" i="5"/>
  <c r="DB40" i="5"/>
  <c r="DB41" i="5"/>
  <c r="DB42" i="5"/>
  <c r="DB43" i="5"/>
  <c r="DB44" i="5"/>
  <c r="DB45" i="5"/>
  <c r="DB46" i="5"/>
  <c r="DB47" i="5"/>
  <c r="DB48" i="5"/>
  <c r="DB49" i="5"/>
  <c r="DB50" i="5"/>
  <c r="DB51" i="5"/>
  <c r="DB52" i="5"/>
  <c r="DB53" i="5"/>
  <c r="DB54" i="5"/>
  <c r="DB55" i="5"/>
  <c r="DB56" i="5"/>
  <c r="DB57" i="5"/>
  <c r="DB58" i="5"/>
  <c r="DB59" i="5"/>
  <c r="DB60" i="5"/>
  <c r="DB61" i="5"/>
  <c r="DB62" i="5"/>
  <c r="DB63" i="5"/>
  <c r="DB64" i="5"/>
  <c r="DB65" i="5"/>
  <c r="DB66" i="5"/>
  <c r="DB67" i="5"/>
  <c r="DB68" i="5"/>
  <c r="DB69" i="5"/>
  <c r="DB70" i="5"/>
  <c r="DB71" i="5"/>
  <c r="DB72" i="5"/>
  <c r="DB73" i="5"/>
  <c r="DB74" i="5"/>
  <c r="DB75" i="5"/>
  <c r="DB76" i="5"/>
  <c r="DB77" i="5"/>
  <c r="DB78" i="5"/>
  <c r="DB79" i="5"/>
  <c r="DB80" i="5"/>
  <c r="DB81" i="5"/>
  <c r="DB82" i="5"/>
  <c r="DB83" i="5"/>
  <c r="DB84" i="5"/>
  <c r="DB85" i="5"/>
  <c r="DB86" i="5"/>
  <c r="DB87" i="5"/>
  <c r="DB88" i="5"/>
  <c r="DB89" i="5"/>
  <c r="DB90" i="5"/>
  <c r="DB91" i="5"/>
  <c r="DB92" i="5"/>
  <c r="DB93" i="5"/>
  <c r="DB94" i="5"/>
  <c r="DB95" i="5"/>
  <c r="DB96" i="5"/>
  <c r="DB97" i="5"/>
  <c r="DB98" i="5"/>
  <c r="DB99" i="5"/>
  <c r="DB100" i="5"/>
  <c r="DB101" i="5"/>
  <c r="DB102" i="5"/>
  <c r="DB103" i="5"/>
  <c r="DB104" i="5"/>
  <c r="DB105" i="5"/>
  <c r="DB106" i="5"/>
  <c r="DB107" i="5"/>
  <c r="DB108" i="5"/>
  <c r="DB109" i="5"/>
  <c r="DB110" i="5"/>
  <c r="DB111" i="5"/>
  <c r="DB112" i="5"/>
  <c r="DB113" i="5"/>
  <c r="DB114" i="5"/>
  <c r="DB115" i="5"/>
  <c r="DB116" i="5"/>
  <c r="DB117" i="5"/>
  <c r="DB118" i="5"/>
  <c r="DB119" i="5"/>
  <c r="DB120" i="5"/>
  <c r="DB121" i="5"/>
  <c r="DB122" i="5"/>
  <c r="DB123" i="5"/>
  <c r="DB124" i="5"/>
  <c r="DB125" i="5"/>
  <c r="DB126" i="5"/>
  <c r="DB127" i="5"/>
  <c r="DB128" i="5"/>
  <c r="DB129" i="5"/>
  <c r="DB130" i="5"/>
  <c r="DB131" i="5"/>
  <c r="DB132" i="5"/>
  <c r="DB133" i="5"/>
  <c r="DB134" i="5"/>
  <c r="DB135" i="5"/>
  <c r="DB136" i="5"/>
  <c r="DB137" i="5"/>
  <c r="DB138" i="5"/>
  <c r="DB139" i="5"/>
  <c r="DB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CX83" i="5"/>
  <c r="CX84" i="5"/>
  <c r="CX85" i="5"/>
  <c r="CX86" i="5"/>
  <c r="CX87" i="5"/>
  <c r="CX88" i="5"/>
  <c r="CX89" i="5"/>
  <c r="CX90" i="5"/>
  <c r="CX91" i="5"/>
  <c r="CX92" i="5"/>
  <c r="CX93" i="5"/>
  <c r="CX94" i="5"/>
  <c r="CX95" i="5"/>
  <c r="CX96" i="5"/>
  <c r="CX97" i="5"/>
  <c r="CX98" i="5"/>
  <c r="CX99" i="5"/>
  <c r="CX100" i="5"/>
  <c r="CX101" i="5"/>
  <c r="CX102" i="5"/>
  <c r="CX103" i="5"/>
  <c r="CX104" i="5"/>
  <c r="CX105" i="5"/>
  <c r="CX106" i="5"/>
  <c r="CX107" i="5"/>
  <c r="CX108" i="5"/>
  <c r="CX109" i="5"/>
  <c r="CX110" i="5"/>
  <c r="CX111" i="5"/>
  <c r="CX112" i="5"/>
  <c r="CX113" i="5"/>
  <c r="CX114" i="5"/>
  <c r="CX115" i="5"/>
  <c r="CX116" i="5"/>
  <c r="CX117" i="5"/>
  <c r="CX118" i="5"/>
  <c r="CX119" i="5"/>
  <c r="CX120" i="5"/>
  <c r="CX121" i="5"/>
  <c r="CX122" i="5"/>
  <c r="CX123" i="5"/>
  <c r="CX124" i="5"/>
  <c r="CX125" i="5"/>
  <c r="CX126" i="5"/>
  <c r="CX127" i="5"/>
  <c r="CX128" i="5"/>
  <c r="CX129" i="5"/>
  <c r="CX130" i="5"/>
  <c r="CX131" i="5"/>
  <c r="CX132" i="5"/>
  <c r="CX133" i="5"/>
  <c r="CX134" i="5"/>
  <c r="CX135" i="5"/>
  <c r="CX136" i="5"/>
  <c r="CX137" i="5"/>
  <c r="CX138" i="5"/>
  <c r="CX139" i="5"/>
  <c r="CX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47" i="5"/>
  <c r="CT48" i="5"/>
  <c r="CT49" i="5"/>
  <c r="CT50" i="5"/>
  <c r="CT51" i="5"/>
  <c r="CT52" i="5"/>
  <c r="CT53" i="5"/>
  <c r="CT54" i="5"/>
  <c r="CT55" i="5"/>
  <c r="CT56" i="5"/>
  <c r="CT57" i="5"/>
  <c r="CT58" i="5"/>
  <c r="CT59" i="5"/>
  <c r="CT60" i="5"/>
  <c r="CT61" i="5"/>
  <c r="CT62" i="5"/>
  <c r="CT63" i="5"/>
  <c r="CT64" i="5"/>
  <c r="CT65" i="5"/>
  <c r="CT66" i="5"/>
  <c r="CT67" i="5"/>
  <c r="CT68" i="5"/>
  <c r="CT69" i="5"/>
  <c r="CT70" i="5"/>
  <c r="CT71" i="5"/>
  <c r="CT72" i="5"/>
  <c r="CT73" i="5"/>
  <c r="CT74" i="5"/>
  <c r="CT75" i="5"/>
  <c r="CT76" i="5"/>
  <c r="CT77" i="5"/>
  <c r="CT78" i="5"/>
  <c r="CT79" i="5"/>
  <c r="CT80" i="5"/>
  <c r="CT81" i="5"/>
  <c r="CT82" i="5"/>
  <c r="CT83" i="5"/>
  <c r="CT84" i="5"/>
  <c r="CT85" i="5"/>
  <c r="CT86" i="5"/>
  <c r="CT87" i="5"/>
  <c r="CT88" i="5"/>
  <c r="CT89" i="5"/>
  <c r="CT90" i="5"/>
  <c r="CT91" i="5"/>
  <c r="CT92" i="5"/>
  <c r="CT93" i="5"/>
  <c r="CT94" i="5"/>
  <c r="CT95" i="5"/>
  <c r="CT96" i="5"/>
  <c r="CT97" i="5"/>
  <c r="CT98" i="5"/>
  <c r="CT99" i="5"/>
  <c r="CT100" i="5"/>
  <c r="CT101" i="5"/>
  <c r="CT102" i="5"/>
  <c r="CT103" i="5"/>
  <c r="CT104" i="5"/>
  <c r="CT105" i="5"/>
  <c r="CT106" i="5"/>
  <c r="CT107" i="5"/>
  <c r="CT108" i="5"/>
  <c r="CT109" i="5"/>
  <c r="CT110" i="5"/>
  <c r="CT111" i="5"/>
  <c r="CT112" i="5"/>
  <c r="CT113" i="5"/>
  <c r="CT114" i="5"/>
  <c r="CT115" i="5"/>
  <c r="CT116" i="5"/>
  <c r="CT117" i="5"/>
  <c r="CT118" i="5"/>
  <c r="CT119" i="5"/>
  <c r="CT120" i="5"/>
  <c r="CT121" i="5"/>
  <c r="CT122" i="5"/>
  <c r="CT123" i="5"/>
  <c r="CT124" i="5"/>
  <c r="CT125" i="5"/>
  <c r="CT126" i="5"/>
  <c r="CT127" i="5"/>
  <c r="CT128" i="5"/>
  <c r="CT129" i="5"/>
  <c r="CT130" i="5"/>
  <c r="CT131" i="5"/>
  <c r="CT132" i="5"/>
  <c r="CT133" i="5"/>
  <c r="CT134" i="5"/>
  <c r="CT135" i="5"/>
  <c r="CT136" i="5"/>
  <c r="CT137" i="5"/>
  <c r="CT138" i="5"/>
  <c r="CT139" i="5"/>
  <c r="CT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91" i="5"/>
  <c r="CP92" i="5"/>
  <c r="CP93" i="5"/>
  <c r="CP94" i="5"/>
  <c r="CP95" i="5"/>
  <c r="CP96" i="5"/>
  <c r="CP97" i="5"/>
  <c r="CP98" i="5"/>
  <c r="CP99" i="5"/>
  <c r="CP100" i="5"/>
  <c r="CP101" i="5"/>
  <c r="CP102" i="5"/>
  <c r="CP103" i="5"/>
  <c r="CP104" i="5"/>
  <c r="CP105" i="5"/>
  <c r="CP106" i="5"/>
  <c r="CP107" i="5"/>
  <c r="CP108" i="5"/>
  <c r="CP109" i="5"/>
  <c r="CP110" i="5"/>
  <c r="CP111" i="5"/>
  <c r="CP112" i="5"/>
  <c r="CP113" i="5"/>
  <c r="CP114" i="5"/>
  <c r="CP115" i="5"/>
  <c r="CP116" i="5"/>
  <c r="CP117" i="5"/>
  <c r="CP118" i="5"/>
  <c r="CP119" i="5"/>
  <c r="CP120" i="5"/>
  <c r="CP121" i="5"/>
  <c r="CP122" i="5"/>
  <c r="CP123" i="5"/>
  <c r="CP124" i="5"/>
  <c r="CP125" i="5"/>
  <c r="CP126" i="5"/>
  <c r="CP127" i="5"/>
  <c r="CP128" i="5"/>
  <c r="CP129" i="5"/>
  <c r="CP130" i="5"/>
  <c r="CP131" i="5"/>
  <c r="CP132" i="5"/>
  <c r="CP133" i="5"/>
  <c r="CP134" i="5"/>
  <c r="CP135" i="5"/>
  <c r="CP136" i="5"/>
  <c r="CP137" i="5"/>
  <c r="CP138" i="5"/>
  <c r="CP139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72" i="5"/>
  <c r="CL73" i="5"/>
  <c r="CL74" i="5"/>
  <c r="CL75" i="5"/>
  <c r="CL76" i="5"/>
  <c r="CL77" i="5"/>
  <c r="CL78" i="5"/>
  <c r="CL79" i="5"/>
  <c r="CL80" i="5"/>
  <c r="CL81" i="5"/>
  <c r="CL82" i="5"/>
  <c r="CL83" i="5"/>
  <c r="CL84" i="5"/>
  <c r="CL85" i="5"/>
  <c r="CL86" i="5"/>
  <c r="CL87" i="5"/>
  <c r="CL88" i="5"/>
  <c r="CL89" i="5"/>
  <c r="CL90" i="5"/>
  <c r="CL91" i="5"/>
  <c r="CL92" i="5"/>
  <c r="CL93" i="5"/>
  <c r="CL94" i="5"/>
  <c r="CL95" i="5"/>
  <c r="CL96" i="5"/>
  <c r="CL97" i="5"/>
  <c r="CL98" i="5"/>
  <c r="CL99" i="5"/>
  <c r="CL100" i="5"/>
  <c r="CL101" i="5"/>
  <c r="CL102" i="5"/>
  <c r="CL103" i="5"/>
  <c r="CL104" i="5"/>
  <c r="CL105" i="5"/>
  <c r="CL106" i="5"/>
  <c r="CL107" i="5"/>
  <c r="CL108" i="5"/>
  <c r="CL109" i="5"/>
  <c r="CL110" i="5"/>
  <c r="CL111" i="5"/>
  <c r="CL112" i="5"/>
  <c r="CL113" i="5"/>
  <c r="CL114" i="5"/>
  <c r="CL115" i="5"/>
  <c r="CL116" i="5"/>
  <c r="CL117" i="5"/>
  <c r="CL118" i="5"/>
  <c r="CL119" i="5"/>
  <c r="CL120" i="5"/>
  <c r="CL121" i="5"/>
  <c r="CL122" i="5"/>
  <c r="CL123" i="5"/>
  <c r="CL124" i="5"/>
  <c r="CL125" i="5"/>
  <c r="CL126" i="5"/>
  <c r="CL127" i="5"/>
  <c r="CL128" i="5"/>
  <c r="CL129" i="5"/>
  <c r="CL130" i="5"/>
  <c r="CL131" i="5"/>
  <c r="CL132" i="5"/>
  <c r="CL133" i="5"/>
  <c r="CL134" i="5"/>
  <c r="CL135" i="5"/>
  <c r="CL136" i="5"/>
  <c r="CL137" i="5"/>
  <c r="CL138" i="5"/>
  <c r="CL139" i="5"/>
  <c r="CL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H123" i="5"/>
  <c r="CH124" i="5"/>
  <c r="CH125" i="5"/>
  <c r="CH126" i="5"/>
  <c r="CH127" i="5"/>
  <c r="CH128" i="5"/>
  <c r="CH129" i="5"/>
  <c r="CH130" i="5"/>
  <c r="CH131" i="5"/>
  <c r="CH132" i="5"/>
  <c r="CH133" i="5"/>
  <c r="CH134" i="5"/>
  <c r="CH135" i="5"/>
  <c r="CH136" i="5"/>
  <c r="CH137" i="5"/>
  <c r="CH138" i="5"/>
  <c r="CH139" i="5"/>
  <c r="CH4" i="5"/>
  <c r="BZ7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135" i="5"/>
  <c r="CD136" i="5"/>
  <c r="CD137" i="5"/>
  <c r="CD138" i="5"/>
  <c r="CD139" i="5"/>
  <c r="BZ5" i="5"/>
  <c r="BZ6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72" i="5"/>
  <c r="BZ73" i="5"/>
  <c r="BZ74" i="5"/>
  <c r="BZ75" i="5"/>
  <c r="BZ76" i="5"/>
  <c r="BZ77" i="5"/>
  <c r="BZ78" i="5"/>
  <c r="BZ79" i="5"/>
  <c r="BZ80" i="5"/>
  <c r="BZ81" i="5"/>
  <c r="BZ82" i="5"/>
  <c r="BZ83" i="5"/>
  <c r="BZ84" i="5"/>
  <c r="BZ85" i="5"/>
  <c r="BZ86" i="5"/>
  <c r="BZ87" i="5"/>
  <c r="BZ88" i="5"/>
  <c r="BZ89" i="5"/>
  <c r="BZ90" i="5"/>
  <c r="BZ91" i="5"/>
  <c r="BZ92" i="5"/>
  <c r="BZ93" i="5"/>
  <c r="BZ94" i="5"/>
  <c r="BZ95" i="5"/>
  <c r="BZ96" i="5"/>
  <c r="BZ97" i="5"/>
  <c r="BZ98" i="5"/>
  <c r="BZ99" i="5"/>
  <c r="BZ100" i="5"/>
  <c r="BZ101" i="5"/>
  <c r="BZ102" i="5"/>
  <c r="BZ103" i="5"/>
  <c r="BZ104" i="5"/>
  <c r="BZ105" i="5"/>
  <c r="BZ106" i="5"/>
  <c r="BZ107" i="5"/>
  <c r="BZ108" i="5"/>
  <c r="BZ109" i="5"/>
  <c r="BZ110" i="5"/>
  <c r="BZ111" i="5"/>
  <c r="BZ112" i="5"/>
  <c r="BZ113" i="5"/>
  <c r="BZ114" i="5"/>
  <c r="BZ115" i="5"/>
  <c r="BZ116" i="5"/>
  <c r="BZ117" i="5"/>
  <c r="BZ118" i="5"/>
  <c r="BZ119" i="5"/>
  <c r="BZ120" i="5"/>
  <c r="BZ121" i="5"/>
  <c r="BZ122" i="5"/>
  <c r="BZ123" i="5"/>
  <c r="BZ124" i="5"/>
  <c r="BZ125" i="5"/>
  <c r="BZ126" i="5"/>
  <c r="BZ127" i="5"/>
  <c r="BZ128" i="5"/>
  <c r="BZ129" i="5"/>
  <c r="BZ130" i="5"/>
  <c r="BZ131" i="5"/>
  <c r="BZ132" i="5"/>
  <c r="BZ133" i="5"/>
  <c r="BZ134" i="5"/>
  <c r="BZ135" i="5"/>
  <c r="BZ136" i="5"/>
  <c r="BZ137" i="5"/>
  <c r="BZ138" i="5"/>
  <c r="BZ139" i="5"/>
  <c r="BZ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87" i="5"/>
  <c r="BR88" i="5"/>
  <c r="BR89" i="5"/>
  <c r="BR90" i="5"/>
  <c r="BR91" i="5"/>
  <c r="BR92" i="5"/>
  <c r="BR93" i="5"/>
  <c r="BR94" i="5"/>
  <c r="BR95" i="5"/>
  <c r="BR96" i="5"/>
  <c r="BR97" i="5"/>
  <c r="BR98" i="5"/>
  <c r="BR99" i="5"/>
  <c r="BR100" i="5"/>
  <c r="BR101" i="5"/>
  <c r="BR102" i="5"/>
  <c r="BR103" i="5"/>
  <c r="BR104" i="5"/>
  <c r="BR105" i="5"/>
  <c r="BR106" i="5"/>
  <c r="BR107" i="5"/>
  <c r="BR108" i="5"/>
  <c r="BR109" i="5"/>
  <c r="BR110" i="5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91" i="5"/>
  <c r="BJ92" i="5"/>
  <c r="BJ93" i="5"/>
  <c r="BJ94" i="5"/>
  <c r="BJ95" i="5"/>
  <c r="BJ96" i="5"/>
  <c r="BJ97" i="5"/>
  <c r="BJ98" i="5"/>
  <c r="BJ99" i="5"/>
  <c r="BJ100" i="5"/>
  <c r="BJ101" i="5"/>
  <c r="BJ102" i="5"/>
  <c r="BJ103" i="5"/>
  <c r="BJ104" i="5"/>
  <c r="BJ105" i="5"/>
  <c r="BJ106" i="5"/>
  <c r="BJ107" i="5"/>
  <c r="BJ108" i="5"/>
  <c r="BJ109" i="5"/>
  <c r="BJ110" i="5"/>
  <c r="BJ111" i="5"/>
  <c r="BJ112" i="5"/>
  <c r="BJ113" i="5"/>
  <c r="BJ114" i="5"/>
  <c r="BJ115" i="5"/>
  <c r="BJ116" i="5"/>
  <c r="BJ117" i="5"/>
  <c r="BJ118" i="5"/>
  <c r="BJ119" i="5"/>
  <c r="BJ120" i="5"/>
  <c r="BJ121" i="5"/>
  <c r="BJ122" i="5"/>
  <c r="BJ123" i="5"/>
  <c r="BJ124" i="5"/>
  <c r="BJ125" i="5"/>
  <c r="BJ126" i="5"/>
  <c r="BJ127" i="5"/>
  <c r="BJ128" i="5"/>
  <c r="BJ129" i="5"/>
  <c r="BJ130" i="5"/>
  <c r="BJ131" i="5"/>
  <c r="BJ132" i="5"/>
  <c r="BJ133" i="5"/>
  <c r="BJ134" i="5"/>
  <c r="BJ135" i="5"/>
  <c r="BJ136" i="5"/>
  <c r="BJ137" i="5"/>
  <c r="BJ138" i="5"/>
  <c r="BJ139" i="5"/>
  <c r="BJ4" i="5"/>
  <c r="BF4" i="5"/>
  <c r="BP13" i="5" l="1"/>
  <c r="BL132" i="5"/>
  <c r="DL4" i="5"/>
  <c r="DT38" i="5"/>
  <c r="BO67" i="5"/>
  <c r="EI20" i="5"/>
  <c r="CV15" i="5"/>
  <c r="CZ17" i="5"/>
  <c r="CJ77" i="5"/>
  <c r="BK24" i="5"/>
  <c r="BO117" i="5"/>
  <c r="BP109" i="5"/>
  <c r="BO101" i="5"/>
  <c r="BO69" i="5"/>
  <c r="BP27" i="5"/>
  <c r="CE117" i="5"/>
  <c r="EB106" i="5"/>
  <c r="BX18" i="5"/>
  <c r="CN111" i="5"/>
  <c r="CM71" i="5"/>
  <c r="CN40" i="5"/>
  <c r="DG87" i="5"/>
  <c r="DH15" i="5"/>
  <c r="DK23" i="5"/>
  <c r="BO115" i="5"/>
  <c r="BO27" i="5"/>
  <c r="BX77" i="5"/>
  <c r="CI109" i="5"/>
  <c r="DK68" i="5"/>
  <c r="DS55" i="5"/>
  <c r="EM60" i="5"/>
  <c r="BL121" i="5"/>
  <c r="BK33" i="5"/>
  <c r="CR69" i="5"/>
  <c r="CR53" i="5"/>
  <c r="DS29" i="5"/>
  <c r="BO129" i="5"/>
  <c r="CA115" i="5"/>
  <c r="CA43" i="5"/>
  <c r="CV110" i="5"/>
  <c r="CV60" i="5"/>
  <c r="DG135" i="5"/>
  <c r="DO13" i="5"/>
  <c r="EI118" i="5"/>
  <c r="DL75" i="5"/>
  <c r="BK70" i="5"/>
  <c r="BO7" i="5"/>
  <c r="CE76" i="5"/>
  <c r="CJ137" i="5"/>
  <c r="CI105" i="5"/>
  <c r="CI73" i="5"/>
  <c r="CJ65" i="5"/>
  <c r="CI57" i="5"/>
  <c r="CJ17" i="5"/>
  <c r="CJ99" i="5"/>
  <c r="DS107" i="5"/>
  <c r="DT75" i="5"/>
  <c r="EI92" i="5"/>
  <c r="EI52" i="5"/>
  <c r="EI12" i="5"/>
  <c r="CQ6" i="5"/>
  <c r="CQ102" i="5"/>
  <c r="CQ17" i="5"/>
  <c r="CQ124" i="5"/>
  <c r="CR94" i="5"/>
  <c r="CQ84" i="5"/>
  <c r="DH124" i="5"/>
  <c r="DH116" i="5"/>
  <c r="DG116" i="5"/>
  <c r="DH100" i="5"/>
  <c r="DG76" i="5"/>
  <c r="DH76" i="5"/>
  <c r="BK79" i="5"/>
  <c r="BL15" i="5"/>
  <c r="BW76" i="5"/>
  <c r="CE118" i="5"/>
  <c r="CE78" i="5"/>
  <c r="CJ31" i="5"/>
  <c r="CJ125" i="5"/>
  <c r="CI46" i="5"/>
  <c r="CI108" i="5"/>
  <c r="CJ108" i="5"/>
  <c r="CJ100" i="5"/>
  <c r="CI92" i="5"/>
  <c r="CI76" i="5"/>
  <c r="CJ68" i="5"/>
  <c r="CI60" i="5"/>
  <c r="CJ36" i="5"/>
  <c r="CI28" i="5"/>
  <c r="CJ20" i="5"/>
  <c r="CI12" i="5"/>
  <c r="CI137" i="5"/>
  <c r="CJ40" i="5"/>
  <c r="CN102" i="5"/>
  <c r="CQ90" i="5"/>
  <c r="CV135" i="5"/>
  <c r="DL23" i="5"/>
  <c r="DO125" i="5"/>
  <c r="DX104" i="5"/>
  <c r="EN27" i="5"/>
  <c r="EM19" i="5"/>
  <c r="DG132" i="5"/>
  <c r="DG108" i="5"/>
  <c r="DH92" i="5"/>
  <c r="DG84" i="5"/>
  <c r="DG68" i="5"/>
  <c r="DH60" i="5"/>
  <c r="DH52" i="5"/>
  <c r="DG44" i="5"/>
  <c r="DH36" i="5"/>
  <c r="DH28" i="5"/>
  <c r="DG20" i="5"/>
  <c r="DG12" i="5"/>
  <c r="DH12" i="5"/>
  <c r="BL134" i="5"/>
  <c r="BK126" i="5"/>
  <c r="BK118" i="5"/>
  <c r="BK110" i="5"/>
  <c r="BL102" i="5"/>
  <c r="BL94" i="5"/>
  <c r="BK78" i="5"/>
  <c r="BL38" i="5"/>
  <c r="BL80" i="5"/>
  <c r="BP103" i="5"/>
  <c r="BO55" i="5"/>
  <c r="BX139" i="5"/>
  <c r="BW99" i="5"/>
  <c r="BX83" i="5"/>
  <c r="BW51" i="5"/>
  <c r="CB29" i="5"/>
  <c r="CF100" i="5"/>
  <c r="CI117" i="5"/>
  <c r="CM85" i="5"/>
  <c r="CN61" i="5"/>
  <c r="CN29" i="5"/>
  <c r="CN97" i="5"/>
  <c r="CR27" i="5"/>
  <c r="CQ19" i="5"/>
  <c r="CR11" i="5"/>
  <c r="CQ43" i="5"/>
  <c r="CU119" i="5"/>
  <c r="CV87" i="5"/>
  <c r="CV79" i="5"/>
  <c r="CU31" i="5"/>
  <c r="DG52" i="5"/>
  <c r="DL137" i="5"/>
  <c r="DL129" i="5"/>
  <c r="DL121" i="5"/>
  <c r="DL113" i="5"/>
  <c r="DL105" i="5"/>
  <c r="DL97" i="5"/>
  <c r="DL89" i="5"/>
  <c r="DL81" i="5"/>
  <c r="DK73" i="5"/>
  <c r="DK65" i="5"/>
  <c r="DK57" i="5"/>
  <c r="DK49" i="5"/>
  <c r="DL49" i="5"/>
  <c r="DK41" i="5"/>
  <c r="DK33" i="5"/>
  <c r="DL25" i="5"/>
  <c r="DK17" i="5"/>
  <c r="DK9" i="5"/>
  <c r="DW63" i="5"/>
  <c r="EE128" i="5"/>
  <c r="CM39" i="5"/>
  <c r="CN24" i="5"/>
  <c r="CU39" i="5"/>
  <c r="DH55" i="5"/>
  <c r="DG29" i="5"/>
  <c r="DH37" i="5"/>
  <c r="BK125" i="5"/>
  <c r="BL109" i="5"/>
  <c r="BL101" i="5"/>
  <c r="BK22" i="5"/>
  <c r="BL70" i="5"/>
  <c r="BK77" i="5"/>
  <c r="BK61" i="5"/>
  <c r="BK13" i="5"/>
  <c r="BL56" i="5"/>
  <c r="BL48" i="5"/>
  <c r="BP132" i="5"/>
  <c r="BS58" i="5"/>
  <c r="BS50" i="5"/>
  <c r="BT34" i="5"/>
  <c r="CE116" i="5"/>
  <c r="CE36" i="5"/>
  <c r="CI80" i="5"/>
  <c r="CN38" i="5"/>
  <c r="CM124" i="5"/>
  <c r="CM108" i="5"/>
  <c r="CM112" i="5"/>
  <c r="CR58" i="5"/>
  <c r="CR110" i="5"/>
  <c r="CU54" i="5"/>
  <c r="CV22" i="5"/>
  <c r="DC111" i="5"/>
  <c r="DC63" i="5"/>
  <c r="DD7" i="5"/>
  <c r="DH4" i="5"/>
  <c r="DT139" i="5"/>
  <c r="DS132" i="5"/>
  <c r="BL92" i="5"/>
  <c r="BL52" i="5"/>
  <c r="CI89" i="5"/>
  <c r="CJ49" i="5"/>
  <c r="CI17" i="5"/>
  <c r="CM51" i="5"/>
  <c r="CM35" i="5"/>
  <c r="CR137" i="5"/>
  <c r="CV117" i="5"/>
  <c r="CU69" i="5"/>
  <c r="DH101" i="5"/>
  <c r="DW100" i="5"/>
  <c r="EE55" i="5"/>
  <c r="EE119" i="5"/>
  <c r="EM38" i="5"/>
  <c r="BL124" i="5"/>
  <c r="BK108" i="5"/>
  <c r="BL84" i="5"/>
  <c r="BK36" i="5"/>
  <c r="BK28" i="5"/>
  <c r="BL20" i="5"/>
  <c r="BL12" i="5"/>
  <c r="BK134" i="5"/>
  <c r="BL7" i="5"/>
  <c r="BO85" i="5"/>
  <c r="BK97" i="5"/>
  <c r="BO12" i="5"/>
  <c r="BS133" i="5"/>
  <c r="CF138" i="5"/>
  <c r="CE122" i="5"/>
  <c r="CE74" i="5"/>
  <c r="CE58" i="5"/>
  <c r="CE34" i="5"/>
  <c r="CE53" i="5"/>
  <c r="CE32" i="5"/>
  <c r="CJ136" i="5"/>
  <c r="CI21" i="5"/>
  <c r="CM12" i="5"/>
  <c r="CV4" i="5"/>
  <c r="CV77" i="5"/>
  <c r="CU10" i="5"/>
  <c r="CU26" i="5"/>
  <c r="CU58" i="5"/>
  <c r="CV132" i="5"/>
  <c r="CU92" i="5"/>
  <c r="CU84" i="5"/>
  <c r="CV52" i="5"/>
  <c r="CV12" i="5"/>
  <c r="CU127" i="5"/>
  <c r="CY47" i="5"/>
  <c r="CY76" i="5"/>
  <c r="DD125" i="5"/>
  <c r="DC15" i="5"/>
  <c r="DH135" i="5"/>
  <c r="DG127" i="5"/>
  <c r="DH111" i="5"/>
  <c r="DG103" i="5"/>
  <c r="DH95" i="5"/>
  <c r="DH79" i="5"/>
  <c r="DH71" i="5"/>
  <c r="DG71" i="5"/>
  <c r="DG63" i="5"/>
  <c r="DH47" i="5"/>
  <c r="DG39" i="5"/>
  <c r="DH31" i="5"/>
  <c r="DG23" i="5"/>
  <c r="DH7" i="5"/>
  <c r="DG7" i="5"/>
  <c r="DH53" i="5"/>
  <c r="DP81" i="5"/>
  <c r="DO73" i="5"/>
  <c r="DX11" i="5"/>
  <c r="EE77" i="5"/>
  <c r="BP77" i="5"/>
  <c r="BO45" i="5"/>
  <c r="BP21" i="5"/>
  <c r="CF115" i="5"/>
  <c r="BO124" i="5"/>
  <c r="BK106" i="5"/>
  <c r="BP75" i="5"/>
  <c r="BP45" i="5"/>
  <c r="CA81" i="5"/>
  <c r="CF105" i="5"/>
  <c r="CF107" i="5"/>
  <c r="CI135" i="5"/>
  <c r="CJ127" i="5"/>
  <c r="CJ95" i="5"/>
  <c r="CI87" i="5"/>
  <c r="CJ79" i="5"/>
  <c r="CJ47" i="5"/>
  <c r="CJ7" i="5"/>
  <c r="CJ135" i="5"/>
  <c r="CM121" i="5"/>
  <c r="CN113" i="5"/>
  <c r="CR71" i="5"/>
  <c r="CU111" i="5"/>
  <c r="DD116" i="5"/>
  <c r="DC92" i="5"/>
  <c r="DC76" i="5"/>
  <c r="DL117" i="5"/>
  <c r="EF4" i="5"/>
  <c r="EF60" i="5"/>
  <c r="EF125" i="5"/>
  <c r="BL116" i="5"/>
  <c r="BK100" i="5"/>
  <c r="BL76" i="5"/>
  <c r="BK44" i="5"/>
  <c r="BP93" i="5"/>
  <c r="BP53" i="5"/>
  <c r="BP37" i="5"/>
  <c r="BO29" i="5"/>
  <c r="BP29" i="5"/>
  <c r="BO13" i="5"/>
  <c r="BP89" i="5"/>
  <c r="CE75" i="5"/>
  <c r="BL91" i="5"/>
  <c r="BO84" i="5"/>
  <c r="BP85" i="5"/>
  <c r="BS112" i="5"/>
  <c r="CE98" i="5"/>
  <c r="BW53" i="5"/>
  <c r="CB111" i="5"/>
  <c r="CA15" i="5"/>
  <c r="CI118" i="5"/>
  <c r="CJ70" i="5"/>
  <c r="CI30" i="5"/>
  <c r="CU98" i="5"/>
  <c r="CV74" i="5"/>
  <c r="CU61" i="5"/>
  <c r="DD103" i="5"/>
  <c r="DK45" i="5"/>
  <c r="DW130" i="5"/>
  <c r="CE30" i="5"/>
  <c r="CI139" i="5"/>
  <c r="CJ131" i="5"/>
  <c r="CI123" i="5"/>
  <c r="CJ115" i="5"/>
  <c r="CI107" i="5"/>
  <c r="CJ83" i="5"/>
  <c r="CI75" i="5"/>
  <c r="CJ67" i="5"/>
  <c r="CI59" i="5"/>
  <c r="CJ51" i="5"/>
  <c r="CI43" i="5"/>
  <c r="CJ19" i="5"/>
  <c r="CI11" i="5"/>
  <c r="CN134" i="5"/>
  <c r="DD93" i="5"/>
  <c r="DC44" i="5"/>
  <c r="DD44" i="5"/>
  <c r="DH134" i="5"/>
  <c r="DH126" i="5"/>
  <c r="DH118" i="5"/>
  <c r="DH110" i="5"/>
  <c r="DH102" i="5"/>
  <c r="DH94" i="5"/>
  <c r="DH86" i="5"/>
  <c r="DH78" i="5"/>
  <c r="DH70" i="5"/>
  <c r="EE117" i="5"/>
  <c r="EF61" i="5"/>
  <c r="EE45" i="5"/>
  <c r="EF21" i="5"/>
  <c r="EF51" i="5"/>
  <c r="EF111" i="5"/>
  <c r="ER139" i="5"/>
  <c r="EQ131" i="5"/>
  <c r="EQ123" i="5"/>
  <c r="EQ115" i="5"/>
  <c r="ER107" i="5"/>
  <c r="EQ99" i="5"/>
  <c r="ER91" i="5"/>
  <c r="CQ58" i="5"/>
  <c r="CU138" i="5"/>
  <c r="CV114" i="5"/>
  <c r="CU66" i="5"/>
  <c r="CV26" i="5"/>
  <c r="CU117" i="5"/>
  <c r="DH133" i="5"/>
  <c r="DG125" i="5"/>
  <c r="DG117" i="5"/>
  <c r="DH109" i="5"/>
  <c r="DG101" i="5"/>
  <c r="DH93" i="5"/>
  <c r="DG85" i="5"/>
  <c r="DH77" i="5"/>
  <c r="DH69" i="5"/>
  <c r="DG61" i="5"/>
  <c r="DG53" i="5"/>
  <c r="DH45" i="5"/>
  <c r="DG37" i="5"/>
  <c r="DH29" i="5"/>
  <c r="DG21" i="5"/>
  <c r="DH13" i="5"/>
  <c r="DH23" i="5"/>
  <c r="DH117" i="5"/>
  <c r="DL135" i="5"/>
  <c r="DL127" i="5"/>
  <c r="DK119" i="5"/>
  <c r="DL111" i="5"/>
  <c r="DL103" i="5"/>
  <c r="DK95" i="5"/>
  <c r="DL87" i="5"/>
  <c r="DK79" i="5"/>
  <c r="DK71" i="5"/>
  <c r="DK63" i="5"/>
  <c r="DK47" i="5"/>
  <c r="DL39" i="5"/>
  <c r="DK31" i="5"/>
  <c r="DK7" i="5"/>
  <c r="DO99" i="5"/>
  <c r="DS23" i="5"/>
  <c r="DT107" i="5"/>
  <c r="DX102" i="5"/>
  <c r="DX47" i="5"/>
  <c r="EJ119" i="5"/>
  <c r="EI84" i="5"/>
  <c r="EI47" i="5"/>
  <c r="EI15" i="5"/>
  <c r="EJ12" i="5"/>
  <c r="EJ63" i="5"/>
  <c r="EA127" i="5"/>
  <c r="EE139" i="5"/>
  <c r="EF123" i="5"/>
  <c r="EE115" i="5"/>
  <c r="EF107" i="5"/>
  <c r="EE99" i="5"/>
  <c r="EF91" i="5"/>
  <c r="EF83" i="5"/>
  <c r="EE75" i="5"/>
  <c r="EF59" i="5"/>
  <c r="EE51" i="5"/>
  <c r="EF43" i="5"/>
  <c r="EE35" i="5"/>
  <c r="EF27" i="5"/>
  <c r="EF19" i="5"/>
  <c r="EE11" i="5"/>
  <c r="EF35" i="5"/>
  <c r="EJ112" i="5"/>
  <c r="EJ51" i="5"/>
  <c r="BK62" i="5"/>
  <c r="BK54" i="5"/>
  <c r="BK46" i="5"/>
  <c r="BK38" i="5"/>
  <c r="BL30" i="5"/>
  <c r="BL14" i="5"/>
  <c r="BP55" i="5"/>
  <c r="BP60" i="5"/>
  <c r="BO52" i="5"/>
  <c r="CE126" i="5"/>
  <c r="CE110" i="5"/>
  <c r="CE62" i="5"/>
  <c r="CE46" i="5"/>
  <c r="CF73" i="5"/>
  <c r="CJ120" i="5"/>
  <c r="CI16" i="5"/>
  <c r="CJ6" i="5"/>
  <c r="CI51" i="5"/>
  <c r="CJ11" i="5"/>
  <c r="CR100" i="5"/>
  <c r="CQ137" i="5"/>
  <c r="DH139" i="5"/>
  <c r="DH131" i="5"/>
  <c r="DH123" i="5"/>
  <c r="DH115" i="5"/>
  <c r="DH107" i="5"/>
  <c r="DH99" i="5"/>
  <c r="DH91" i="5"/>
  <c r="DH83" i="5"/>
  <c r="DH75" i="5"/>
  <c r="DH67" i="5"/>
  <c r="DH59" i="5"/>
  <c r="DH51" i="5"/>
  <c r="DH43" i="5"/>
  <c r="DH35" i="5"/>
  <c r="DH27" i="5"/>
  <c r="DH19" i="5"/>
  <c r="DH11" i="5"/>
  <c r="DG45" i="5"/>
  <c r="DL109" i="5"/>
  <c r="DK101" i="5"/>
  <c r="DL85" i="5"/>
  <c r="DK77" i="5"/>
  <c r="DL61" i="5"/>
  <c r="DK37" i="5"/>
  <c r="DK13" i="5"/>
  <c r="DX30" i="5"/>
  <c r="DX116" i="5"/>
  <c r="DX76" i="5"/>
  <c r="DW68" i="5"/>
  <c r="EF23" i="5"/>
  <c r="EM4" i="5"/>
  <c r="EN124" i="5"/>
  <c r="EM116" i="5"/>
  <c r="EN108" i="5"/>
  <c r="EN100" i="5"/>
  <c r="EN92" i="5"/>
  <c r="EM84" i="5"/>
  <c r="CM48" i="5"/>
  <c r="CQ139" i="5"/>
  <c r="CR99" i="5"/>
  <c r="CR91" i="5"/>
  <c r="CR67" i="5"/>
  <c r="CV103" i="5"/>
  <c r="CV71" i="5"/>
  <c r="CV55" i="5"/>
  <c r="CU7" i="5"/>
  <c r="DL9" i="5"/>
  <c r="DL132" i="5"/>
  <c r="DK124" i="5"/>
  <c r="DL116" i="5"/>
  <c r="DL108" i="5"/>
  <c r="DK100" i="5"/>
  <c r="DK92" i="5"/>
  <c r="DL84" i="5"/>
  <c r="DK60" i="5"/>
  <c r="DK52" i="5"/>
  <c r="DK44" i="5"/>
  <c r="DK36" i="5"/>
  <c r="DK28" i="5"/>
  <c r="DK132" i="5"/>
  <c r="DL95" i="5"/>
  <c r="DP73" i="5"/>
  <c r="DS41" i="5"/>
  <c r="DS92" i="5"/>
  <c r="DS68" i="5"/>
  <c r="DT52" i="5"/>
  <c r="DS28" i="5"/>
  <c r="DT20" i="5"/>
  <c r="DT12" i="5"/>
  <c r="EF137" i="5"/>
  <c r="EF129" i="5"/>
  <c r="EF121" i="5"/>
  <c r="EF113" i="5"/>
  <c r="EF105" i="5"/>
  <c r="EF97" i="5"/>
  <c r="EF89" i="5"/>
  <c r="EF81" i="5"/>
  <c r="EF73" i="5"/>
  <c r="EF65" i="5"/>
  <c r="EF57" i="5"/>
  <c r="EJ48" i="5"/>
  <c r="EJ100" i="5"/>
  <c r="EI76" i="5"/>
  <c r="EM139" i="5"/>
  <c r="EN131" i="5"/>
  <c r="EN123" i="5"/>
  <c r="EN115" i="5"/>
  <c r="EM107" i="5"/>
  <c r="EM99" i="5"/>
  <c r="EN83" i="5"/>
  <c r="EM75" i="5"/>
  <c r="CE100" i="5"/>
  <c r="CJ118" i="5"/>
  <c r="CN59" i="5"/>
  <c r="CN132" i="5"/>
  <c r="CN75" i="5"/>
  <c r="CY55" i="5"/>
  <c r="DH137" i="5"/>
  <c r="DH129" i="5"/>
  <c r="DH121" i="5"/>
  <c r="DH113" i="5"/>
  <c r="DH105" i="5"/>
  <c r="DH97" i="5"/>
  <c r="DH89" i="5"/>
  <c r="DH81" i="5"/>
  <c r="DH73" i="5"/>
  <c r="DH65" i="5"/>
  <c r="DH57" i="5"/>
  <c r="DH49" i="5"/>
  <c r="DH41" i="5"/>
  <c r="DH33" i="5"/>
  <c r="DH25" i="5"/>
  <c r="DH17" i="5"/>
  <c r="DH9" i="5"/>
  <c r="DG109" i="5"/>
  <c r="DK109" i="5"/>
  <c r="DW138" i="5"/>
  <c r="DW122" i="5"/>
  <c r="EE52" i="5"/>
  <c r="BP137" i="5"/>
  <c r="BO121" i="5"/>
  <c r="BO105" i="5"/>
  <c r="BP97" i="5"/>
  <c r="BP81" i="5"/>
  <c r="BP65" i="5"/>
  <c r="BO33" i="5"/>
  <c r="BO17" i="5"/>
  <c r="BX104" i="5"/>
  <c r="CF51" i="5"/>
  <c r="CJ107" i="5"/>
  <c r="CQ100" i="5"/>
  <c r="CU125" i="5"/>
  <c r="CU53" i="5"/>
  <c r="DD134" i="5"/>
  <c r="DD126" i="5"/>
  <c r="DD118" i="5"/>
  <c r="DD110" i="5"/>
  <c r="DD102" i="5"/>
  <c r="DD94" i="5"/>
  <c r="DD86" i="5"/>
  <c r="DD78" i="5"/>
  <c r="DD70" i="5"/>
  <c r="DD62" i="5"/>
  <c r="DD54" i="5"/>
  <c r="DD46" i="5"/>
  <c r="DD38" i="5"/>
  <c r="DD30" i="5"/>
  <c r="DD22" i="5"/>
  <c r="DD14" i="5"/>
  <c r="DD6" i="5"/>
  <c r="DG93" i="5"/>
  <c r="DK87" i="5"/>
  <c r="DX137" i="5"/>
  <c r="DX121" i="5"/>
  <c r="DW113" i="5"/>
  <c r="DW105" i="5"/>
  <c r="DW89" i="5"/>
  <c r="DX73" i="5"/>
  <c r="DX57" i="5"/>
  <c r="DW49" i="5"/>
  <c r="EE103" i="5"/>
  <c r="EE29" i="5"/>
  <c r="EF88" i="5"/>
  <c r="EE43" i="5"/>
  <c r="EF7" i="5"/>
  <c r="BT64" i="5"/>
  <c r="BS64" i="5"/>
  <c r="BK132" i="5"/>
  <c r="BK95" i="5"/>
  <c r="BK58" i="5"/>
  <c r="BL119" i="5"/>
  <c r="BL78" i="5"/>
  <c r="BL36" i="5"/>
  <c r="BK10" i="5"/>
  <c r="BL111" i="5"/>
  <c r="BT134" i="5"/>
  <c r="BT54" i="5"/>
  <c r="BT128" i="5"/>
  <c r="BS128" i="5"/>
  <c r="BS88" i="5"/>
  <c r="BT88" i="5"/>
  <c r="BT32" i="5"/>
  <c r="BS32" i="5"/>
  <c r="BK52" i="5"/>
  <c r="BK15" i="5"/>
  <c r="BL28" i="5"/>
  <c r="BS76" i="5"/>
  <c r="BK137" i="5"/>
  <c r="BK129" i="5"/>
  <c r="BL105" i="5"/>
  <c r="BK81" i="5"/>
  <c r="BL73" i="5"/>
  <c r="BK65" i="5"/>
  <c r="BL41" i="5"/>
  <c r="BL33" i="5"/>
  <c r="BK17" i="5"/>
  <c r="BL9" i="5"/>
  <c r="BK122" i="5"/>
  <c r="BK86" i="5"/>
  <c r="BK49" i="5"/>
  <c r="BL67" i="5"/>
  <c r="BL25" i="5"/>
  <c r="BO109" i="5"/>
  <c r="BP129" i="5"/>
  <c r="BP71" i="5"/>
  <c r="BP11" i="5"/>
  <c r="BT21" i="5"/>
  <c r="BT47" i="5"/>
  <c r="BS71" i="5"/>
  <c r="BT127" i="5"/>
  <c r="BT50" i="5"/>
  <c r="BW28" i="5"/>
  <c r="BS120" i="5"/>
  <c r="BT120" i="5"/>
  <c r="BT96" i="5"/>
  <c r="BS96" i="5"/>
  <c r="BS72" i="5"/>
  <c r="BT72" i="5"/>
  <c r="BT16" i="5"/>
  <c r="BS94" i="5"/>
  <c r="BT76" i="5"/>
  <c r="BT68" i="5"/>
  <c r="BK138" i="5"/>
  <c r="BK136" i="5"/>
  <c r="BK128" i="5"/>
  <c r="BK120" i="5"/>
  <c r="BL112" i="5"/>
  <c r="BL96" i="5"/>
  <c r="BK80" i="5"/>
  <c r="BL72" i="5"/>
  <c r="BK64" i="5"/>
  <c r="BK56" i="5"/>
  <c r="BL32" i="5"/>
  <c r="BK16" i="5"/>
  <c r="BL8" i="5"/>
  <c r="BK116" i="5"/>
  <c r="BK42" i="5"/>
  <c r="BK6" i="5"/>
  <c r="BL60" i="5"/>
  <c r="BL17" i="5"/>
  <c r="BP135" i="5"/>
  <c r="BP119" i="5"/>
  <c r="BP111" i="5"/>
  <c r="BO103" i="5"/>
  <c r="BP79" i="5"/>
  <c r="BO71" i="5"/>
  <c r="BP63" i="5"/>
  <c r="BP47" i="5"/>
  <c r="BO31" i="5"/>
  <c r="BP23" i="5"/>
  <c r="BO15" i="5"/>
  <c r="BP7" i="5"/>
  <c r="BO99" i="5"/>
  <c r="BO41" i="5"/>
  <c r="BP117" i="5"/>
  <c r="BT112" i="5"/>
  <c r="BX138" i="5"/>
  <c r="BS136" i="5"/>
  <c r="BT136" i="5"/>
  <c r="BT104" i="5"/>
  <c r="BS104" i="5"/>
  <c r="BT80" i="5"/>
  <c r="BS80" i="5"/>
  <c r="BS56" i="5"/>
  <c r="BT56" i="5"/>
  <c r="BT48" i="5"/>
  <c r="BS48" i="5"/>
  <c r="BT40" i="5"/>
  <c r="BS40" i="5"/>
  <c r="BS24" i="5"/>
  <c r="BT24" i="5"/>
  <c r="BS8" i="5"/>
  <c r="BT13" i="5"/>
  <c r="BT36" i="5"/>
  <c r="BT77" i="5"/>
  <c r="BT95" i="5"/>
  <c r="BT116" i="5"/>
  <c r="BS19" i="5"/>
  <c r="BS39" i="5"/>
  <c r="BS59" i="5"/>
  <c r="BS77" i="5"/>
  <c r="BS117" i="5"/>
  <c r="BS135" i="5"/>
  <c r="BT38" i="5"/>
  <c r="BT61" i="5"/>
  <c r="BT79" i="5"/>
  <c r="BT139" i="5"/>
  <c r="BS21" i="5"/>
  <c r="BS60" i="5"/>
  <c r="BS78" i="5"/>
  <c r="BS101" i="5"/>
  <c r="BS119" i="5"/>
  <c r="BT22" i="5"/>
  <c r="BT67" i="5"/>
  <c r="BT86" i="5"/>
  <c r="BT107" i="5"/>
  <c r="BT125" i="5"/>
  <c r="BS30" i="5"/>
  <c r="BS68" i="5"/>
  <c r="BS87" i="5"/>
  <c r="BS126" i="5"/>
  <c r="BT6" i="5"/>
  <c r="BT31" i="5"/>
  <c r="BT52" i="5"/>
  <c r="BT93" i="5"/>
  <c r="BT111" i="5"/>
  <c r="BT131" i="5"/>
  <c r="BS14" i="5"/>
  <c r="BS53" i="5"/>
  <c r="BS92" i="5"/>
  <c r="BS132" i="5"/>
  <c r="BS16" i="5"/>
  <c r="BS90" i="5"/>
  <c r="BS13" i="5"/>
  <c r="BK74" i="5"/>
  <c r="BK88" i="5"/>
  <c r="BK135" i="5"/>
  <c r="BL135" i="5"/>
  <c r="BK127" i="5"/>
  <c r="BL127" i="5"/>
  <c r="BK119" i="5"/>
  <c r="BK111" i="5"/>
  <c r="BK103" i="5"/>
  <c r="BL103" i="5"/>
  <c r="BL95" i="5"/>
  <c r="BL87" i="5"/>
  <c r="BK87" i="5"/>
  <c r="BL79" i="5"/>
  <c r="BL71" i="5"/>
  <c r="BK71" i="5"/>
  <c r="BK63" i="5"/>
  <c r="BL63" i="5"/>
  <c r="BK55" i="5"/>
  <c r="BL55" i="5"/>
  <c r="BK47" i="5"/>
  <c r="BL47" i="5"/>
  <c r="BL39" i="5"/>
  <c r="BK39" i="5"/>
  <c r="BL31" i="5"/>
  <c r="BL23" i="5"/>
  <c r="BK23" i="5"/>
  <c r="BK7" i="5"/>
  <c r="BK113" i="5"/>
  <c r="BK40" i="5"/>
  <c r="BL139" i="5"/>
  <c r="BL99" i="5"/>
  <c r="BP134" i="5"/>
  <c r="BP126" i="5"/>
  <c r="BP118" i="5"/>
  <c r="BP110" i="5"/>
  <c r="BP102" i="5"/>
  <c r="BP94" i="5"/>
  <c r="BP86" i="5"/>
  <c r="BP78" i="5"/>
  <c r="BP70" i="5"/>
  <c r="BP62" i="5"/>
  <c r="BP54" i="5"/>
  <c r="BP46" i="5"/>
  <c r="BP38" i="5"/>
  <c r="BP30" i="5"/>
  <c r="BP22" i="5"/>
  <c r="BP14" i="5"/>
  <c r="BP6" i="5"/>
  <c r="BO95" i="5"/>
  <c r="BO37" i="5"/>
  <c r="BP115" i="5"/>
  <c r="BS131" i="5"/>
  <c r="BT109" i="5"/>
  <c r="BT29" i="5"/>
  <c r="BW134" i="5"/>
  <c r="BX134" i="5"/>
  <c r="BX126" i="5"/>
  <c r="BW126" i="5"/>
  <c r="BW118" i="5"/>
  <c r="BX118" i="5"/>
  <c r="BX110" i="5"/>
  <c r="BW110" i="5"/>
  <c r="BW102" i="5"/>
  <c r="BX102" i="5"/>
  <c r="BX94" i="5"/>
  <c r="BW94" i="5"/>
  <c r="BW86" i="5"/>
  <c r="BX86" i="5"/>
  <c r="BX78" i="5"/>
  <c r="BW78" i="5"/>
  <c r="BW70" i="5"/>
  <c r="BX70" i="5"/>
  <c r="BX62" i="5"/>
  <c r="BW62" i="5"/>
  <c r="BW54" i="5"/>
  <c r="BX54" i="5"/>
  <c r="BW46" i="5"/>
  <c r="BX46" i="5"/>
  <c r="BX38" i="5"/>
  <c r="BW38" i="5"/>
  <c r="BX30" i="5"/>
  <c r="BW30" i="5"/>
  <c r="BW22" i="5"/>
  <c r="BX22" i="5"/>
  <c r="BX14" i="5"/>
  <c r="BW14" i="5"/>
  <c r="BW6" i="5"/>
  <c r="BX6" i="5"/>
  <c r="CB136" i="5"/>
  <c r="CA136" i="5"/>
  <c r="CB128" i="5"/>
  <c r="CA128" i="5"/>
  <c r="CB120" i="5"/>
  <c r="CA120" i="5"/>
  <c r="CB112" i="5"/>
  <c r="CA112" i="5"/>
  <c r="CB104" i="5"/>
  <c r="CA104" i="5"/>
  <c r="CB96" i="5"/>
  <c r="CA96" i="5"/>
  <c r="CB88" i="5"/>
  <c r="CA88" i="5"/>
  <c r="CB80" i="5"/>
  <c r="CA80" i="5"/>
  <c r="CB72" i="5"/>
  <c r="CA72" i="5"/>
  <c r="CB64" i="5"/>
  <c r="CA64" i="5"/>
  <c r="CB56" i="5"/>
  <c r="CA56" i="5"/>
  <c r="CB48" i="5"/>
  <c r="CA48" i="5"/>
  <c r="CB40" i="5"/>
  <c r="CA40" i="5"/>
  <c r="CB32" i="5"/>
  <c r="CA32" i="5"/>
  <c r="CB24" i="5"/>
  <c r="CA24" i="5"/>
  <c r="CB16" i="5"/>
  <c r="CA16" i="5"/>
  <c r="CB8" i="5"/>
  <c r="CA8" i="5"/>
  <c r="CB45" i="5"/>
  <c r="CB87" i="5"/>
  <c r="CB115" i="5"/>
  <c r="CA17" i="5"/>
  <c r="CA51" i="5"/>
  <c r="CA83" i="5"/>
  <c r="CA123" i="5"/>
  <c r="CB46" i="5"/>
  <c r="CB89" i="5"/>
  <c r="CB123" i="5"/>
  <c r="CA19" i="5"/>
  <c r="CA59" i="5"/>
  <c r="CA85" i="5"/>
  <c r="CA124" i="5"/>
  <c r="CB25" i="5"/>
  <c r="CB109" i="5"/>
  <c r="CA71" i="5"/>
  <c r="CB5" i="5"/>
  <c r="CB47" i="5"/>
  <c r="CB91" i="5"/>
  <c r="CB131" i="5"/>
  <c r="CA21" i="5"/>
  <c r="CA60" i="5"/>
  <c r="CA93" i="5"/>
  <c r="CA125" i="5"/>
  <c r="CB135" i="5"/>
  <c r="CA38" i="5"/>
  <c r="CB23" i="5"/>
  <c r="CB67" i="5"/>
  <c r="CB101" i="5"/>
  <c r="CB133" i="5"/>
  <c r="CA37" i="5"/>
  <c r="CA63" i="5"/>
  <c r="CA102" i="5"/>
  <c r="CA135" i="5"/>
  <c r="CB68" i="5"/>
  <c r="CA103" i="5"/>
  <c r="CB27" i="5"/>
  <c r="CB69" i="5"/>
  <c r="CB110" i="5"/>
  <c r="CA7" i="5"/>
  <c r="CA39" i="5"/>
  <c r="CA79" i="5"/>
  <c r="CA107" i="5"/>
  <c r="CB71" i="5"/>
  <c r="BT138" i="5"/>
  <c r="BS138" i="5"/>
  <c r="BS130" i="5"/>
  <c r="BT130" i="5"/>
  <c r="BT122" i="5"/>
  <c r="BS122" i="5"/>
  <c r="BT114" i="5"/>
  <c r="BS114" i="5"/>
  <c r="BT106" i="5"/>
  <c r="BS106" i="5"/>
  <c r="BS98" i="5"/>
  <c r="BT98" i="5"/>
  <c r="BT90" i="5"/>
  <c r="BS82" i="5"/>
  <c r="BT82" i="5"/>
  <c r="BT74" i="5"/>
  <c r="BS74" i="5"/>
  <c r="BS66" i="5"/>
  <c r="BT66" i="5"/>
  <c r="BT58" i="5"/>
  <c r="BT42" i="5"/>
  <c r="BS42" i="5"/>
  <c r="BS34" i="5"/>
  <c r="BT26" i="5"/>
  <c r="BS26" i="5"/>
  <c r="BS18" i="5"/>
  <c r="BT18" i="5"/>
  <c r="BT10" i="5"/>
  <c r="BS10" i="5"/>
  <c r="BS115" i="5"/>
  <c r="BS35" i="5"/>
  <c r="BT94" i="5"/>
  <c r="BT8" i="5"/>
  <c r="BL133" i="5"/>
  <c r="BK133" i="5"/>
  <c r="BL125" i="5"/>
  <c r="BK117" i="5"/>
  <c r="BL117" i="5"/>
  <c r="BK109" i="5"/>
  <c r="BK101" i="5"/>
  <c r="BL93" i="5"/>
  <c r="BK93" i="5"/>
  <c r="BK85" i="5"/>
  <c r="BL85" i="5"/>
  <c r="BL77" i="5"/>
  <c r="BL69" i="5"/>
  <c r="BK69" i="5"/>
  <c r="BL61" i="5"/>
  <c r="BK53" i="5"/>
  <c r="BL53" i="5"/>
  <c r="BK45" i="5"/>
  <c r="BL45" i="5"/>
  <c r="BK37" i="5"/>
  <c r="BL37" i="5"/>
  <c r="BL29" i="5"/>
  <c r="BK29" i="5"/>
  <c r="BL21" i="5"/>
  <c r="BK21" i="5"/>
  <c r="BL13" i="5"/>
  <c r="BL5" i="5"/>
  <c r="BL16" i="5"/>
  <c r="BL27" i="5"/>
  <c r="BL57" i="5"/>
  <c r="BL89" i="5"/>
  <c r="BL100" i="5"/>
  <c r="BL120" i="5"/>
  <c r="BL131" i="5"/>
  <c r="BK5" i="5"/>
  <c r="BK32" i="5"/>
  <c r="BK41" i="5"/>
  <c r="BK50" i="5"/>
  <c r="BK60" i="5"/>
  <c r="BK96" i="5"/>
  <c r="BK105" i="5"/>
  <c r="BK114" i="5"/>
  <c r="BK124" i="5"/>
  <c r="BK104" i="5"/>
  <c r="BK68" i="5"/>
  <c r="BK31" i="5"/>
  <c r="BL129" i="5"/>
  <c r="BL88" i="5"/>
  <c r="BL46" i="5"/>
  <c r="BP17" i="5"/>
  <c r="BP33" i="5"/>
  <c r="BP91" i="5"/>
  <c r="BP105" i="5"/>
  <c r="BO43" i="5"/>
  <c r="BO57" i="5"/>
  <c r="BO131" i="5"/>
  <c r="BP35" i="5"/>
  <c r="BP107" i="5"/>
  <c r="BP123" i="5"/>
  <c r="BO59" i="5"/>
  <c r="BO73" i="5"/>
  <c r="BO89" i="5"/>
  <c r="BP51" i="5"/>
  <c r="BP139" i="5"/>
  <c r="BO91" i="5"/>
  <c r="BO123" i="5"/>
  <c r="BP67" i="5"/>
  <c r="BP4" i="5"/>
  <c r="BO19" i="5"/>
  <c r="BO107" i="5"/>
  <c r="BP9" i="5"/>
  <c r="BP25" i="5"/>
  <c r="BP39" i="5"/>
  <c r="BP99" i="5"/>
  <c r="BP113" i="5"/>
  <c r="BP127" i="5"/>
  <c r="BO35" i="5"/>
  <c r="BO51" i="5"/>
  <c r="BO65" i="5"/>
  <c r="BO79" i="5"/>
  <c r="BO137" i="5"/>
  <c r="BP43" i="5"/>
  <c r="BP59" i="5"/>
  <c r="BP73" i="5"/>
  <c r="BP87" i="5"/>
  <c r="BP131" i="5"/>
  <c r="BO9" i="5"/>
  <c r="BO25" i="5"/>
  <c r="BO39" i="5"/>
  <c r="BO83" i="5"/>
  <c r="BO97" i="5"/>
  <c r="BO111" i="5"/>
  <c r="BO127" i="5"/>
  <c r="BO132" i="5"/>
  <c r="BP124" i="5"/>
  <c r="BO116" i="5"/>
  <c r="BP116" i="5"/>
  <c r="BP108" i="5"/>
  <c r="BO108" i="5"/>
  <c r="BO100" i="5"/>
  <c r="BP92" i="5"/>
  <c r="BO92" i="5"/>
  <c r="BP84" i="5"/>
  <c r="BP76" i="5"/>
  <c r="BO76" i="5"/>
  <c r="BP68" i="5"/>
  <c r="BO68" i="5"/>
  <c r="BO60" i="5"/>
  <c r="BP52" i="5"/>
  <c r="BP44" i="5"/>
  <c r="BO44" i="5"/>
  <c r="BO36" i="5"/>
  <c r="BP36" i="5"/>
  <c r="BO28" i="5"/>
  <c r="BP28" i="5"/>
  <c r="BP20" i="5"/>
  <c r="BO20" i="5"/>
  <c r="BP12" i="5"/>
  <c r="BO4" i="5"/>
  <c r="BO81" i="5"/>
  <c r="BO21" i="5"/>
  <c r="BP100" i="5"/>
  <c r="BP41" i="5"/>
  <c r="BS108" i="5"/>
  <c r="BS31" i="5"/>
  <c r="BT91" i="5"/>
  <c r="BX15" i="5"/>
  <c r="BX61" i="5"/>
  <c r="BX79" i="5"/>
  <c r="BX125" i="5"/>
  <c r="BW7" i="5"/>
  <c r="BX4" i="5"/>
  <c r="BX37" i="5"/>
  <c r="BX55" i="5"/>
  <c r="BX74" i="5"/>
  <c r="BX128" i="5"/>
  <c r="BW29" i="5"/>
  <c r="BW58" i="5"/>
  <c r="BW74" i="5"/>
  <c r="BW87" i="5"/>
  <c r="BW117" i="5"/>
  <c r="BX93" i="5"/>
  <c r="BX111" i="5"/>
  <c r="BX130" i="5"/>
  <c r="BW90" i="5"/>
  <c r="BW103" i="5"/>
  <c r="BW119" i="5"/>
  <c r="BW133" i="5"/>
  <c r="BX45" i="5"/>
  <c r="BX63" i="5"/>
  <c r="BW93" i="5"/>
  <c r="BX50" i="5"/>
  <c r="BX109" i="5"/>
  <c r="BW32" i="5"/>
  <c r="BW55" i="5"/>
  <c r="BW80" i="5"/>
  <c r="BW101" i="5"/>
  <c r="BX127" i="5"/>
  <c r="BX114" i="5"/>
  <c r="BW5" i="5"/>
  <c r="BW37" i="5"/>
  <c r="BW56" i="5"/>
  <c r="BW106" i="5"/>
  <c r="BW128" i="5"/>
  <c r="BX40" i="5"/>
  <c r="BW115" i="5"/>
  <c r="BX29" i="5"/>
  <c r="BX119" i="5"/>
  <c r="BW10" i="5"/>
  <c r="BW130" i="5"/>
  <c r="BX101" i="5"/>
  <c r="BW69" i="5"/>
  <c r="BX31" i="5"/>
  <c r="BX64" i="5"/>
  <c r="BX120" i="5"/>
  <c r="BW39" i="5"/>
  <c r="BW66" i="5"/>
  <c r="BW85" i="5"/>
  <c r="BW111" i="5"/>
  <c r="BW135" i="5"/>
  <c r="BW47" i="5"/>
  <c r="BX10" i="5"/>
  <c r="BX66" i="5"/>
  <c r="BX95" i="5"/>
  <c r="BW42" i="5"/>
  <c r="BW112" i="5"/>
  <c r="BX11" i="5"/>
  <c r="BW21" i="5"/>
  <c r="BW4" i="5"/>
  <c r="BX13" i="5"/>
  <c r="BX72" i="5"/>
  <c r="BW23" i="5"/>
  <c r="BW71" i="5"/>
  <c r="BW96" i="5"/>
  <c r="BW120" i="5"/>
  <c r="BW132" i="5"/>
  <c r="BX132" i="5"/>
  <c r="BX124" i="5"/>
  <c r="BW116" i="5"/>
  <c r="BX116" i="5"/>
  <c r="BW92" i="5"/>
  <c r="BX84" i="5"/>
  <c r="BX28" i="5"/>
  <c r="BW20" i="5"/>
  <c r="BW124" i="5"/>
  <c r="BX47" i="5"/>
  <c r="BL86" i="5"/>
  <c r="BL22" i="5"/>
  <c r="BL6" i="5"/>
  <c r="BK14" i="5"/>
  <c r="BL110" i="5"/>
  <c r="BP133" i="5"/>
  <c r="BO125" i="5"/>
  <c r="BP69" i="5"/>
  <c r="BO61" i="5"/>
  <c r="BP5" i="5"/>
  <c r="BO53" i="5"/>
  <c r="BP101" i="5"/>
  <c r="BX133" i="5"/>
  <c r="BW125" i="5"/>
  <c r="BX117" i="5"/>
  <c r="BW109" i="5"/>
  <c r="BX85" i="5"/>
  <c r="BW77" i="5"/>
  <c r="BX69" i="5"/>
  <c r="BW61" i="5"/>
  <c r="BX53" i="5"/>
  <c r="BW45" i="5"/>
  <c r="BX21" i="5"/>
  <c r="BW13" i="5"/>
  <c r="BX5" i="5"/>
  <c r="BX76" i="5"/>
  <c r="BW36" i="5"/>
  <c r="CA110" i="5"/>
  <c r="CB62" i="5"/>
  <c r="CA46" i="5"/>
  <c r="BL59" i="5"/>
  <c r="BK4" i="5"/>
  <c r="BK121" i="5"/>
  <c r="BK112" i="5"/>
  <c r="BK94" i="5"/>
  <c r="BK76" i="5"/>
  <c r="BK48" i="5"/>
  <c r="BK30" i="5"/>
  <c r="BK12" i="5"/>
  <c r="BL137" i="5"/>
  <c r="BL128" i="5"/>
  <c r="BL118" i="5"/>
  <c r="BL108" i="5"/>
  <c r="BL97" i="5"/>
  <c r="BL65" i="5"/>
  <c r="BL35" i="5"/>
  <c r="BL24" i="5"/>
  <c r="BO139" i="5"/>
  <c r="BP83" i="5"/>
  <c r="BO75" i="5"/>
  <c r="BO93" i="5"/>
  <c r="BO5" i="5"/>
  <c r="BT135" i="5"/>
  <c r="BS127" i="5"/>
  <c r="BT119" i="5"/>
  <c r="BS111" i="5"/>
  <c r="BT87" i="5"/>
  <c r="BS79" i="5"/>
  <c r="BT71" i="5"/>
  <c r="BS63" i="5"/>
  <c r="BT55" i="5"/>
  <c r="BS47" i="5"/>
  <c r="BT23" i="5"/>
  <c r="BS15" i="5"/>
  <c r="BT7" i="5"/>
  <c r="BX131" i="5"/>
  <c r="BW131" i="5"/>
  <c r="BW123" i="5"/>
  <c r="BX115" i="5"/>
  <c r="BW107" i="5"/>
  <c r="BX107" i="5"/>
  <c r="BX99" i="5"/>
  <c r="BW91" i="5"/>
  <c r="BX75" i="5"/>
  <c r="BW75" i="5"/>
  <c r="BX67" i="5"/>
  <c r="BW59" i="5"/>
  <c r="BX51" i="5"/>
  <c r="BW43" i="5"/>
  <c r="BX43" i="5"/>
  <c r="BX35" i="5"/>
  <c r="BW35" i="5"/>
  <c r="BW27" i="5"/>
  <c r="BX27" i="5"/>
  <c r="BX19" i="5"/>
  <c r="BW19" i="5"/>
  <c r="BW11" i="5"/>
  <c r="BW139" i="5"/>
  <c r="BW67" i="5"/>
  <c r="BX123" i="5"/>
  <c r="BX36" i="5"/>
  <c r="CY134" i="5"/>
  <c r="CZ134" i="5"/>
  <c r="CZ126" i="5"/>
  <c r="CY126" i="5"/>
  <c r="CZ118" i="5"/>
  <c r="CY118" i="5"/>
  <c r="CZ110" i="5"/>
  <c r="CY110" i="5"/>
  <c r="CZ102" i="5"/>
  <c r="CY102" i="5"/>
  <c r="CZ94" i="5"/>
  <c r="CY94" i="5"/>
  <c r="CZ86" i="5"/>
  <c r="CY86" i="5"/>
  <c r="CZ78" i="5"/>
  <c r="CY78" i="5"/>
  <c r="CZ70" i="5"/>
  <c r="CY70" i="5"/>
  <c r="CZ62" i="5"/>
  <c r="CY62" i="5"/>
  <c r="CZ54" i="5"/>
  <c r="CY54" i="5"/>
  <c r="CZ46" i="5"/>
  <c r="CY46" i="5"/>
  <c r="CZ38" i="5"/>
  <c r="CY38" i="5"/>
  <c r="CZ30" i="5"/>
  <c r="CY30" i="5"/>
  <c r="CZ22" i="5"/>
  <c r="CY22" i="5"/>
  <c r="CZ14" i="5"/>
  <c r="CY14" i="5"/>
  <c r="CZ6" i="5"/>
  <c r="CZ36" i="5"/>
  <c r="CY12" i="5"/>
  <c r="CY84" i="5"/>
  <c r="CZ53" i="5"/>
  <c r="CY20" i="5"/>
  <c r="CZ85" i="5"/>
  <c r="CY111" i="5"/>
  <c r="CZ92" i="5"/>
  <c r="CY44" i="5"/>
  <c r="CY116" i="5"/>
  <c r="CY6" i="5"/>
  <c r="BW68" i="5"/>
  <c r="BX20" i="5"/>
  <c r="BX68" i="5"/>
  <c r="CA118" i="5"/>
  <c r="CA78" i="5"/>
  <c r="CB30" i="5"/>
  <c r="BK57" i="5"/>
  <c r="BK139" i="5"/>
  <c r="BK131" i="5"/>
  <c r="BK123" i="5"/>
  <c r="BL123" i="5"/>
  <c r="BK115" i="5"/>
  <c r="BK107" i="5"/>
  <c r="BK99" i="5"/>
  <c r="BK91" i="5"/>
  <c r="BK83" i="5"/>
  <c r="BK75" i="5"/>
  <c r="BK67" i="5"/>
  <c r="BK59" i="5"/>
  <c r="BK51" i="5"/>
  <c r="BK43" i="5"/>
  <c r="BK35" i="5"/>
  <c r="BK27" i="5"/>
  <c r="BK19" i="5"/>
  <c r="BK11" i="5"/>
  <c r="BK102" i="5"/>
  <c r="BK84" i="5"/>
  <c r="BK20" i="5"/>
  <c r="BL136" i="5"/>
  <c r="BL107" i="5"/>
  <c r="BL75" i="5"/>
  <c r="BL64" i="5"/>
  <c r="BL54" i="5"/>
  <c r="BL44" i="5"/>
  <c r="BP138" i="5"/>
  <c r="BP130" i="5"/>
  <c r="BP122" i="5"/>
  <c r="BP114" i="5"/>
  <c r="BP106" i="5"/>
  <c r="BP98" i="5"/>
  <c r="BP90" i="5"/>
  <c r="BP82" i="5"/>
  <c r="BP74" i="5"/>
  <c r="BP66" i="5"/>
  <c r="BP58" i="5"/>
  <c r="BP50" i="5"/>
  <c r="BP42" i="5"/>
  <c r="BP34" i="5"/>
  <c r="BP26" i="5"/>
  <c r="BP18" i="5"/>
  <c r="BP10" i="5"/>
  <c r="BO135" i="5"/>
  <c r="BO77" i="5"/>
  <c r="BO63" i="5"/>
  <c r="BO47" i="5"/>
  <c r="BP125" i="5"/>
  <c r="BT30" i="5"/>
  <c r="BS123" i="5"/>
  <c r="BS86" i="5"/>
  <c r="BS46" i="5"/>
  <c r="BS28" i="5"/>
  <c r="BS5" i="5"/>
  <c r="BT123" i="5"/>
  <c r="BT84" i="5"/>
  <c r="BW138" i="5"/>
  <c r="BX91" i="5"/>
  <c r="CB9" i="5"/>
  <c r="CB41" i="5"/>
  <c r="CB73" i="5"/>
  <c r="CB105" i="5"/>
  <c r="CB137" i="5"/>
  <c r="CA33" i="5"/>
  <c r="CA65" i="5"/>
  <c r="CA97" i="5"/>
  <c r="CA129" i="5"/>
  <c r="CA4" i="5"/>
  <c r="CB11" i="5"/>
  <c r="CB21" i="5"/>
  <c r="CB31" i="5"/>
  <c r="CB43" i="5"/>
  <c r="CB53" i="5"/>
  <c r="CB63" i="5"/>
  <c r="CB75" i="5"/>
  <c r="CB85" i="5"/>
  <c r="CB95" i="5"/>
  <c r="CB107" i="5"/>
  <c r="CB117" i="5"/>
  <c r="CB127" i="5"/>
  <c r="CB139" i="5"/>
  <c r="CA13" i="5"/>
  <c r="CA23" i="5"/>
  <c r="CA35" i="5"/>
  <c r="CA45" i="5"/>
  <c r="CA55" i="5"/>
  <c r="CA67" i="5"/>
  <c r="CA77" i="5"/>
  <c r="CA87" i="5"/>
  <c r="CA99" i="5"/>
  <c r="CA109" i="5"/>
  <c r="CA119" i="5"/>
  <c r="CA131" i="5"/>
  <c r="CB33" i="5"/>
  <c r="CB65" i="5"/>
  <c r="CB97" i="5"/>
  <c r="CB129" i="5"/>
  <c r="CB4" i="5"/>
  <c r="CA25" i="5"/>
  <c r="CA57" i="5"/>
  <c r="CA89" i="5"/>
  <c r="CA121" i="5"/>
  <c r="CB6" i="5"/>
  <c r="CB17" i="5"/>
  <c r="CB49" i="5"/>
  <c r="CB81" i="5"/>
  <c r="CB113" i="5"/>
  <c r="CA9" i="5"/>
  <c r="CA41" i="5"/>
  <c r="CA73" i="5"/>
  <c r="CA105" i="5"/>
  <c r="CA137" i="5"/>
  <c r="CB13" i="5"/>
  <c r="CB35" i="5"/>
  <c r="CB55" i="5"/>
  <c r="CB77" i="5"/>
  <c r="CB99" i="5"/>
  <c r="CB119" i="5"/>
  <c r="CA5" i="5"/>
  <c r="CA27" i="5"/>
  <c r="CA47" i="5"/>
  <c r="CA69" i="5"/>
  <c r="CA91" i="5"/>
  <c r="CA111" i="5"/>
  <c r="CA133" i="5"/>
  <c r="CB14" i="5"/>
  <c r="CB57" i="5"/>
  <c r="CB78" i="5"/>
  <c r="CB121" i="5"/>
  <c r="CA6" i="5"/>
  <c r="CA49" i="5"/>
  <c r="CA70" i="5"/>
  <c r="CA113" i="5"/>
  <c r="CA134" i="5"/>
  <c r="CB15" i="5"/>
  <c r="CB37" i="5"/>
  <c r="CB59" i="5"/>
  <c r="CB79" i="5"/>
  <c r="CB19" i="5"/>
  <c r="CB39" i="5"/>
  <c r="CB61" i="5"/>
  <c r="CB83" i="5"/>
  <c r="CB103" i="5"/>
  <c r="CB125" i="5"/>
  <c r="CA11" i="5"/>
  <c r="CA31" i="5"/>
  <c r="CA53" i="5"/>
  <c r="CA75" i="5"/>
  <c r="CA95" i="5"/>
  <c r="CA117" i="5"/>
  <c r="CA139" i="5"/>
  <c r="CA132" i="5"/>
  <c r="CB124" i="5"/>
  <c r="CB116" i="5"/>
  <c r="CA116" i="5"/>
  <c r="CA108" i="5"/>
  <c r="CB108" i="5"/>
  <c r="CA100" i="5"/>
  <c r="CB100" i="5"/>
  <c r="CB92" i="5"/>
  <c r="CA92" i="5"/>
  <c r="CB84" i="5"/>
  <c r="CA84" i="5"/>
  <c r="CA76" i="5"/>
  <c r="CB76" i="5"/>
  <c r="CA68" i="5"/>
  <c r="CB60" i="5"/>
  <c r="CB52" i="5"/>
  <c r="CA52" i="5"/>
  <c r="CA44" i="5"/>
  <c r="CB44" i="5"/>
  <c r="CA36" i="5"/>
  <c r="CB36" i="5"/>
  <c r="CB28" i="5"/>
  <c r="CA28" i="5"/>
  <c r="CB20" i="5"/>
  <c r="CA20" i="5"/>
  <c r="CA12" i="5"/>
  <c r="CB12" i="5"/>
  <c r="CA127" i="5"/>
  <c r="CA101" i="5"/>
  <c r="CA61" i="5"/>
  <c r="CA29" i="5"/>
  <c r="CB132" i="5"/>
  <c r="CB93" i="5"/>
  <c r="CB51" i="5"/>
  <c r="CB7" i="5"/>
  <c r="CE133" i="5"/>
  <c r="CE125" i="5"/>
  <c r="CE109" i="5"/>
  <c r="CE101" i="5"/>
  <c r="CE93" i="5"/>
  <c r="CE77" i="5"/>
  <c r="CE69" i="5"/>
  <c r="CE61" i="5"/>
  <c r="CE45" i="5"/>
  <c r="CE37" i="5"/>
  <c r="CE29" i="5"/>
  <c r="CE13" i="5"/>
  <c r="CE14" i="5"/>
  <c r="CF55" i="5"/>
  <c r="CM136" i="5"/>
  <c r="CN136" i="5"/>
  <c r="CN128" i="5"/>
  <c r="CM128" i="5"/>
  <c r="CM120" i="5"/>
  <c r="CN120" i="5"/>
  <c r="CN112" i="5"/>
  <c r="CM104" i="5"/>
  <c r="CN104" i="5"/>
  <c r="CN96" i="5"/>
  <c r="CM96" i="5"/>
  <c r="CM88" i="5"/>
  <c r="CN88" i="5"/>
  <c r="CN80" i="5"/>
  <c r="CM80" i="5"/>
  <c r="CM72" i="5"/>
  <c r="CN72" i="5"/>
  <c r="CN64" i="5"/>
  <c r="CM64" i="5"/>
  <c r="CM56" i="5"/>
  <c r="CN56" i="5"/>
  <c r="CN48" i="5"/>
  <c r="CM40" i="5"/>
  <c r="CN32" i="5"/>
  <c r="CM32" i="5"/>
  <c r="CM24" i="5"/>
  <c r="CN16" i="5"/>
  <c r="CM16" i="5"/>
  <c r="CM8" i="5"/>
  <c r="CN8" i="5"/>
  <c r="CM87" i="5"/>
  <c r="CM14" i="5"/>
  <c r="CN77" i="5"/>
  <c r="CR26" i="5"/>
  <c r="CR130" i="5"/>
  <c r="CR4" i="5"/>
  <c r="CQ26" i="5"/>
  <c r="CR18" i="5"/>
  <c r="CR49" i="5"/>
  <c r="CR81" i="5"/>
  <c r="CR122" i="5"/>
  <c r="CQ18" i="5"/>
  <c r="CQ49" i="5"/>
  <c r="CQ81" i="5"/>
  <c r="CQ129" i="5"/>
  <c r="CR10" i="5"/>
  <c r="CR42" i="5"/>
  <c r="CR73" i="5"/>
  <c r="CR83" i="5"/>
  <c r="CR115" i="5"/>
  <c r="CQ10" i="5"/>
  <c r="CQ41" i="5"/>
  <c r="CQ73" i="5"/>
  <c r="CQ83" i="5"/>
  <c r="CQ103" i="5"/>
  <c r="CQ113" i="5"/>
  <c r="CQ123" i="5"/>
  <c r="CR34" i="5"/>
  <c r="CR65" i="5"/>
  <c r="CR75" i="5"/>
  <c r="CR97" i="5"/>
  <c r="CR107" i="5"/>
  <c r="CR138" i="5"/>
  <c r="CQ34" i="5"/>
  <c r="CQ65" i="5"/>
  <c r="CQ75" i="5"/>
  <c r="CQ107" i="5"/>
  <c r="CR19" i="5"/>
  <c r="CR39" i="5"/>
  <c r="CR61" i="5"/>
  <c r="CR82" i="5"/>
  <c r="CQ9" i="5"/>
  <c r="CQ29" i="5"/>
  <c r="CQ50" i="5"/>
  <c r="CQ71" i="5"/>
  <c r="CQ131" i="5"/>
  <c r="CR21" i="5"/>
  <c r="CR43" i="5"/>
  <c r="CR63" i="5"/>
  <c r="CR106" i="5"/>
  <c r="CR126" i="5"/>
  <c r="CQ11" i="5"/>
  <c r="CQ31" i="5"/>
  <c r="CQ53" i="5"/>
  <c r="CQ74" i="5"/>
  <c r="CQ94" i="5"/>
  <c r="CQ115" i="5"/>
  <c r="CQ133" i="5"/>
  <c r="CR25" i="5"/>
  <c r="CR45" i="5"/>
  <c r="CR66" i="5"/>
  <c r="CR87" i="5"/>
  <c r="CR129" i="5"/>
  <c r="CQ13" i="5"/>
  <c r="CQ35" i="5"/>
  <c r="CQ55" i="5"/>
  <c r="CQ98" i="5"/>
  <c r="CQ117" i="5"/>
  <c r="CQ135" i="5"/>
  <c r="CR35" i="5"/>
  <c r="CR55" i="5"/>
  <c r="CR98" i="5"/>
  <c r="CR139" i="5"/>
  <c r="CQ25" i="5"/>
  <c r="CQ45" i="5"/>
  <c r="CQ66" i="5"/>
  <c r="CR33" i="5"/>
  <c r="CR74" i="5"/>
  <c r="CQ21" i="5"/>
  <c r="CQ63" i="5"/>
  <c r="CQ105" i="5"/>
  <c r="CR37" i="5"/>
  <c r="CR79" i="5"/>
  <c r="CR121" i="5"/>
  <c r="CQ27" i="5"/>
  <c r="CQ110" i="5"/>
  <c r="CR6" i="5"/>
  <c r="CR47" i="5"/>
  <c r="CR90" i="5"/>
  <c r="CR131" i="5"/>
  <c r="CQ37" i="5"/>
  <c r="CQ79" i="5"/>
  <c r="CQ119" i="5"/>
  <c r="CR9" i="5"/>
  <c r="CR51" i="5"/>
  <c r="CR134" i="5"/>
  <c r="CQ39" i="5"/>
  <c r="CQ82" i="5"/>
  <c r="CQ121" i="5"/>
  <c r="CR132" i="5"/>
  <c r="CQ132" i="5"/>
  <c r="CR124" i="5"/>
  <c r="CQ116" i="5"/>
  <c r="CR116" i="5"/>
  <c r="CR108" i="5"/>
  <c r="CQ108" i="5"/>
  <c r="CQ92" i="5"/>
  <c r="CR92" i="5"/>
  <c r="CR84" i="5"/>
  <c r="CQ76" i="5"/>
  <c r="CR76" i="5"/>
  <c r="CR68" i="5"/>
  <c r="CQ68" i="5"/>
  <c r="CQ60" i="5"/>
  <c r="CR60" i="5"/>
  <c r="CR52" i="5"/>
  <c r="CQ52" i="5"/>
  <c r="CR44" i="5"/>
  <c r="CQ44" i="5"/>
  <c r="CR36" i="5"/>
  <c r="CQ36" i="5"/>
  <c r="CR28" i="5"/>
  <c r="CQ28" i="5"/>
  <c r="CR20" i="5"/>
  <c r="CQ20" i="5"/>
  <c r="CR12" i="5"/>
  <c r="CQ12" i="5"/>
  <c r="CQ4" i="5"/>
  <c r="CQ61" i="5"/>
  <c r="CR113" i="5"/>
  <c r="CR29" i="5"/>
  <c r="CZ138" i="5"/>
  <c r="BX108" i="5"/>
  <c r="BW108" i="5"/>
  <c r="BW52" i="5"/>
  <c r="BX52" i="5"/>
  <c r="BX12" i="5"/>
  <c r="BW12" i="5"/>
  <c r="CB134" i="5"/>
  <c r="CB94" i="5"/>
  <c r="CB70" i="5"/>
  <c r="CB38" i="5"/>
  <c r="BL138" i="5"/>
  <c r="BL130" i="5"/>
  <c r="BL122" i="5"/>
  <c r="BL114" i="5"/>
  <c r="BL106" i="5"/>
  <c r="BL98" i="5"/>
  <c r="BL90" i="5"/>
  <c r="BL82" i="5"/>
  <c r="BL74" i="5"/>
  <c r="BL66" i="5"/>
  <c r="BL58" i="5"/>
  <c r="BL50" i="5"/>
  <c r="BL42" i="5"/>
  <c r="BL34" i="5"/>
  <c r="BL26" i="5"/>
  <c r="BL18" i="5"/>
  <c r="BL10" i="5"/>
  <c r="BK92" i="5"/>
  <c r="BK82" i="5"/>
  <c r="BK73" i="5"/>
  <c r="BK18" i="5"/>
  <c r="BK9" i="5"/>
  <c r="BL126" i="5"/>
  <c r="BL43" i="5"/>
  <c r="BL11" i="5"/>
  <c r="BP121" i="5"/>
  <c r="BO113" i="5"/>
  <c r="BP57" i="5"/>
  <c r="BO49" i="5"/>
  <c r="BO133" i="5"/>
  <c r="BO119" i="5"/>
  <c r="BL4" i="5"/>
  <c r="BT133" i="5"/>
  <c r="BS125" i="5"/>
  <c r="BT117" i="5"/>
  <c r="BS109" i="5"/>
  <c r="BT101" i="5"/>
  <c r="BS93" i="5"/>
  <c r="BT85" i="5"/>
  <c r="BS85" i="5"/>
  <c r="BT69" i="5"/>
  <c r="BS69" i="5"/>
  <c r="BS61" i="5"/>
  <c r="BT53" i="5"/>
  <c r="BS45" i="5"/>
  <c r="BT45" i="5"/>
  <c r="BT37" i="5"/>
  <c r="BS37" i="5"/>
  <c r="BS29" i="5"/>
  <c r="BT5" i="5"/>
  <c r="BT39" i="5"/>
  <c r="BS103" i="5"/>
  <c r="BS83" i="5"/>
  <c r="BS62" i="5"/>
  <c r="BS44" i="5"/>
  <c r="BS23" i="5"/>
  <c r="BT4" i="5"/>
  <c r="BT102" i="5"/>
  <c r="BT63" i="5"/>
  <c r="BT43" i="5"/>
  <c r="BT20" i="5"/>
  <c r="BW84" i="5"/>
  <c r="BX59" i="5"/>
  <c r="CF132" i="5"/>
  <c r="CE132" i="5"/>
  <c r="CE124" i="5"/>
  <c r="CF124" i="5"/>
  <c r="CF116" i="5"/>
  <c r="CF108" i="5"/>
  <c r="CE108" i="5"/>
  <c r="CF92" i="5"/>
  <c r="CE92" i="5"/>
  <c r="CF84" i="5"/>
  <c r="CE84" i="5"/>
  <c r="CF76" i="5"/>
  <c r="CF68" i="5"/>
  <c r="CE68" i="5"/>
  <c r="CF60" i="5"/>
  <c r="CE60" i="5"/>
  <c r="CF52" i="5"/>
  <c r="CE44" i="5"/>
  <c r="CF36" i="5"/>
  <c r="CF28" i="5"/>
  <c r="CE28" i="5"/>
  <c r="CF20" i="5"/>
  <c r="CE20" i="5"/>
  <c r="CF12" i="5"/>
  <c r="CE4" i="5"/>
  <c r="CE54" i="5"/>
  <c r="CE12" i="5"/>
  <c r="CZ11" i="5"/>
  <c r="CY108" i="5"/>
  <c r="CY52" i="5"/>
  <c r="CY130" i="5"/>
  <c r="CZ117" i="5"/>
  <c r="BW100" i="5"/>
  <c r="BX100" i="5"/>
  <c r="BX44" i="5"/>
  <c r="BW44" i="5"/>
  <c r="CB102" i="5"/>
  <c r="CA54" i="5"/>
  <c r="CA22" i="5"/>
  <c r="BL68" i="5"/>
  <c r="BK66" i="5"/>
  <c r="BO11" i="5"/>
  <c r="BL113" i="5"/>
  <c r="BL49" i="5"/>
  <c r="BK90" i="5"/>
  <c r="BK72" i="5"/>
  <c r="BK26" i="5"/>
  <c r="BK8" i="5"/>
  <c r="BL115" i="5"/>
  <c r="BL83" i="5"/>
  <c r="BL62" i="5"/>
  <c r="BP136" i="5"/>
  <c r="BO136" i="5"/>
  <c r="BP128" i="5"/>
  <c r="BO128" i="5"/>
  <c r="BP120" i="5"/>
  <c r="BO120" i="5"/>
  <c r="BP112" i="5"/>
  <c r="BO112" i="5"/>
  <c r="BP104" i="5"/>
  <c r="BO104" i="5"/>
  <c r="BP96" i="5"/>
  <c r="BO96" i="5"/>
  <c r="BP88" i="5"/>
  <c r="BO88" i="5"/>
  <c r="BP80" i="5"/>
  <c r="BP72" i="5"/>
  <c r="BP64" i="5"/>
  <c r="BP56" i="5"/>
  <c r="BP48" i="5"/>
  <c r="BP40" i="5"/>
  <c r="BP32" i="5"/>
  <c r="BP24" i="5"/>
  <c r="BP16" i="5"/>
  <c r="BP8" i="5"/>
  <c r="BP49" i="5"/>
  <c r="BT15" i="5"/>
  <c r="BT132" i="5"/>
  <c r="BT12" i="5"/>
  <c r="BX136" i="5"/>
  <c r="BW64" i="5"/>
  <c r="BX56" i="5"/>
  <c r="BW48" i="5"/>
  <c r="BX8" i="5"/>
  <c r="BW83" i="5"/>
  <c r="CF139" i="5"/>
  <c r="CE131" i="5"/>
  <c r="CF131" i="5"/>
  <c r="CE123" i="5"/>
  <c r="CF123" i="5"/>
  <c r="CE115" i="5"/>
  <c r="CE107" i="5"/>
  <c r="CF99" i="5"/>
  <c r="CE99" i="5"/>
  <c r="CE91" i="5"/>
  <c r="CF91" i="5"/>
  <c r="CE83" i="5"/>
  <c r="CF83" i="5"/>
  <c r="CF75" i="5"/>
  <c r="CF67" i="5"/>
  <c r="CE67" i="5"/>
  <c r="CF59" i="5"/>
  <c r="CE59" i="5"/>
  <c r="CE51" i="5"/>
  <c r="CF43" i="5"/>
  <c r="CE43" i="5"/>
  <c r="CF35" i="5"/>
  <c r="CE35" i="5"/>
  <c r="CE27" i="5"/>
  <c r="CF27" i="5"/>
  <c r="CE19" i="5"/>
  <c r="CF19" i="5"/>
  <c r="CF11" i="5"/>
  <c r="CE139" i="5"/>
  <c r="CE96" i="5"/>
  <c r="CE11" i="5"/>
  <c r="CF44" i="5"/>
  <c r="CM134" i="5"/>
  <c r="CN126" i="5"/>
  <c r="CM126" i="5"/>
  <c r="CM118" i="5"/>
  <c r="CN118" i="5"/>
  <c r="CN110" i="5"/>
  <c r="CM110" i="5"/>
  <c r="CM102" i="5"/>
  <c r="CN94" i="5"/>
  <c r="CM94" i="5"/>
  <c r="CM86" i="5"/>
  <c r="CN86" i="5"/>
  <c r="CN78" i="5"/>
  <c r="CM78" i="5"/>
  <c r="CM70" i="5"/>
  <c r="CN70" i="5"/>
  <c r="CN62" i="5"/>
  <c r="CM62" i="5"/>
  <c r="CM54" i="5"/>
  <c r="CN54" i="5"/>
  <c r="CN46" i="5"/>
  <c r="CM46" i="5"/>
  <c r="CM38" i="5"/>
  <c r="CN30" i="5"/>
  <c r="CM30" i="5"/>
  <c r="CM22" i="5"/>
  <c r="CN22" i="5"/>
  <c r="CN14" i="5"/>
  <c r="CM6" i="5"/>
  <c r="CN6" i="5"/>
  <c r="CM89" i="5"/>
  <c r="CM76" i="5"/>
  <c r="CN139" i="5"/>
  <c r="CN65" i="5"/>
  <c r="CQ128" i="5"/>
  <c r="CQ47" i="5"/>
  <c r="CR17" i="5"/>
  <c r="CY119" i="5"/>
  <c r="CZ100" i="5"/>
  <c r="BX92" i="5"/>
  <c r="BX60" i="5"/>
  <c r="BW60" i="5"/>
  <c r="CB126" i="5"/>
  <c r="CA86" i="5"/>
  <c r="CA14" i="5"/>
  <c r="BK130" i="5"/>
  <c r="BP19" i="5"/>
  <c r="BL104" i="5"/>
  <c r="BL40" i="5"/>
  <c r="BK98" i="5"/>
  <c r="BK89" i="5"/>
  <c r="BK34" i="5"/>
  <c r="BK25" i="5"/>
  <c r="BL81" i="5"/>
  <c r="BL51" i="5"/>
  <c r="BL19" i="5"/>
  <c r="BP95" i="5"/>
  <c r="BO87" i="5"/>
  <c r="BP31" i="5"/>
  <c r="BO23" i="5"/>
  <c r="BP15" i="5"/>
  <c r="BP61" i="5"/>
  <c r="BS139" i="5"/>
  <c r="BT83" i="5"/>
  <c r="BS75" i="5"/>
  <c r="BT19" i="5"/>
  <c r="BS11" i="5"/>
  <c r="CF130" i="5"/>
  <c r="CE130" i="5"/>
  <c r="CE114" i="5"/>
  <c r="CE106" i="5"/>
  <c r="CE90" i="5"/>
  <c r="CE82" i="5"/>
  <c r="CE66" i="5"/>
  <c r="CE50" i="5"/>
  <c r="CE42" i="5"/>
  <c r="CE26" i="5"/>
  <c r="CE18" i="5"/>
  <c r="CF134" i="5"/>
  <c r="CE22" i="5"/>
  <c r="CE86" i="5"/>
  <c r="CE138" i="5"/>
  <c r="CE94" i="5"/>
  <c r="CE52" i="5"/>
  <c r="CE10" i="5"/>
  <c r="CF41" i="5"/>
  <c r="CY79" i="5"/>
  <c r="CZ28" i="5"/>
  <c r="BS134" i="5"/>
  <c r="BT126" i="5"/>
  <c r="BS118" i="5"/>
  <c r="BT110" i="5"/>
  <c r="BS102" i="5"/>
  <c r="BT78" i="5"/>
  <c r="BS70" i="5"/>
  <c r="BT62" i="5"/>
  <c r="BS54" i="5"/>
  <c r="BT46" i="5"/>
  <c r="BS38" i="5"/>
  <c r="BT14" i="5"/>
  <c r="BS6" i="5"/>
  <c r="BS99" i="5"/>
  <c r="BS55" i="5"/>
  <c r="BS12" i="5"/>
  <c r="BT118" i="5"/>
  <c r="BT103" i="5"/>
  <c r="BT75" i="5"/>
  <c r="BT59" i="5"/>
  <c r="BX122" i="5"/>
  <c r="BW114" i="5"/>
  <c r="BX106" i="5"/>
  <c r="BW98" i="5"/>
  <c r="BX98" i="5"/>
  <c r="BX90" i="5"/>
  <c r="BW82" i="5"/>
  <c r="BX58" i="5"/>
  <c r="BW50" i="5"/>
  <c r="BX42" i="5"/>
  <c r="BW34" i="5"/>
  <c r="BX34" i="5"/>
  <c r="BW26" i="5"/>
  <c r="BX26" i="5"/>
  <c r="BW18" i="5"/>
  <c r="BW122" i="5"/>
  <c r="BX82" i="5"/>
  <c r="CF87" i="5"/>
  <c r="CI133" i="5"/>
  <c r="CI103" i="5"/>
  <c r="CI45" i="5"/>
  <c r="CJ123" i="5"/>
  <c r="CJ93" i="5"/>
  <c r="CJ63" i="5"/>
  <c r="CJ35" i="5"/>
  <c r="CN101" i="5"/>
  <c r="CM93" i="5"/>
  <c r="CN85" i="5"/>
  <c r="CM77" i="5"/>
  <c r="CN37" i="5"/>
  <c r="CM29" i="5"/>
  <c r="CN21" i="5"/>
  <c r="CM13" i="5"/>
  <c r="CM105" i="5"/>
  <c r="CM69" i="5"/>
  <c r="CN95" i="5"/>
  <c r="CV134" i="5"/>
  <c r="CU134" i="5"/>
  <c r="CU126" i="5"/>
  <c r="CV126" i="5"/>
  <c r="CV118" i="5"/>
  <c r="CU118" i="5"/>
  <c r="CU110" i="5"/>
  <c r="CU102" i="5"/>
  <c r="CV94" i="5"/>
  <c r="CU94" i="5"/>
  <c r="CV86" i="5"/>
  <c r="CV78" i="5"/>
  <c r="CU78" i="5"/>
  <c r="CV70" i="5"/>
  <c r="CU70" i="5"/>
  <c r="CU62" i="5"/>
  <c r="CV62" i="5"/>
  <c r="CV54" i="5"/>
  <c r="CV46" i="5"/>
  <c r="CU46" i="5"/>
  <c r="CU38" i="5"/>
  <c r="CV38" i="5"/>
  <c r="CV30" i="5"/>
  <c r="CU30" i="5"/>
  <c r="CU22" i="5"/>
  <c r="CV14" i="5"/>
  <c r="CU14" i="5"/>
  <c r="CV61" i="5"/>
  <c r="CV76" i="5"/>
  <c r="CV133" i="5"/>
  <c r="CU13" i="5"/>
  <c r="CU28" i="5"/>
  <c r="CU85" i="5"/>
  <c r="CU100" i="5"/>
  <c r="CU116" i="5"/>
  <c r="CV20" i="5"/>
  <c r="CV36" i="5"/>
  <c r="CV63" i="5"/>
  <c r="CV93" i="5"/>
  <c r="CV108" i="5"/>
  <c r="CV124" i="5"/>
  <c r="CU15" i="5"/>
  <c r="CU45" i="5"/>
  <c r="CU60" i="5"/>
  <c r="CU103" i="5"/>
  <c r="CU133" i="5"/>
  <c r="CV6" i="5"/>
  <c r="CV23" i="5"/>
  <c r="CV53" i="5"/>
  <c r="CV68" i="5"/>
  <c r="CV111" i="5"/>
  <c r="CU5" i="5"/>
  <c r="CU20" i="5"/>
  <c r="CU47" i="5"/>
  <c r="CU63" i="5"/>
  <c r="CU93" i="5"/>
  <c r="CU108" i="5"/>
  <c r="CU135" i="5"/>
  <c r="CV92" i="5"/>
  <c r="CV119" i="5"/>
  <c r="CU44" i="5"/>
  <c r="CU71" i="5"/>
  <c r="CU132" i="5"/>
  <c r="CV37" i="5"/>
  <c r="CV66" i="5"/>
  <c r="CV125" i="5"/>
  <c r="CU18" i="5"/>
  <c r="CU77" i="5"/>
  <c r="CU106" i="5"/>
  <c r="CV7" i="5"/>
  <c r="CV39" i="5"/>
  <c r="CV69" i="5"/>
  <c r="CV100" i="5"/>
  <c r="CV127" i="5"/>
  <c r="CU21" i="5"/>
  <c r="CU52" i="5"/>
  <c r="CU79" i="5"/>
  <c r="CU109" i="5"/>
  <c r="CV85" i="5"/>
  <c r="CU6" i="5"/>
  <c r="CU36" i="5"/>
  <c r="CU124" i="5"/>
  <c r="CU86" i="5"/>
  <c r="CU29" i="5"/>
  <c r="CV106" i="5"/>
  <c r="CV47" i="5"/>
  <c r="CY138" i="5"/>
  <c r="CZ130" i="5"/>
  <c r="CZ122" i="5"/>
  <c r="CY122" i="5"/>
  <c r="CZ114" i="5"/>
  <c r="CY114" i="5"/>
  <c r="CZ106" i="5"/>
  <c r="CY106" i="5"/>
  <c r="CZ98" i="5"/>
  <c r="CY98" i="5"/>
  <c r="CZ90" i="5"/>
  <c r="CY90" i="5"/>
  <c r="CZ82" i="5"/>
  <c r="CY82" i="5"/>
  <c r="CZ74" i="5"/>
  <c r="CY74" i="5"/>
  <c r="CZ66" i="5"/>
  <c r="CY66" i="5"/>
  <c r="CZ58" i="5"/>
  <c r="CY58" i="5"/>
  <c r="CZ50" i="5"/>
  <c r="CY50" i="5"/>
  <c r="CZ42" i="5"/>
  <c r="CY42" i="5"/>
  <c r="CZ34" i="5"/>
  <c r="CY34" i="5"/>
  <c r="CZ26" i="5"/>
  <c r="CY26" i="5"/>
  <c r="CZ18" i="5"/>
  <c r="CY18" i="5"/>
  <c r="CZ10" i="5"/>
  <c r="CY10" i="5"/>
  <c r="CE136" i="5"/>
  <c r="CE120" i="5"/>
  <c r="CE112" i="5"/>
  <c r="CE104" i="5"/>
  <c r="CE88" i="5"/>
  <c r="CE80" i="5"/>
  <c r="CE72" i="5"/>
  <c r="CE56" i="5"/>
  <c r="CE48" i="5"/>
  <c r="CE40" i="5"/>
  <c r="CE24" i="5"/>
  <c r="CE16" i="5"/>
  <c r="CE8" i="5"/>
  <c r="CI129" i="5"/>
  <c r="CJ129" i="5"/>
  <c r="CJ121" i="5"/>
  <c r="CI121" i="5"/>
  <c r="CI113" i="5"/>
  <c r="CJ105" i="5"/>
  <c r="CI97" i="5"/>
  <c r="CJ97" i="5"/>
  <c r="CJ89" i="5"/>
  <c r="CI81" i="5"/>
  <c r="CJ81" i="5"/>
  <c r="CJ73" i="5"/>
  <c r="CI65" i="5"/>
  <c r="CJ57" i="5"/>
  <c r="CI49" i="5"/>
  <c r="CJ41" i="5"/>
  <c r="CI41" i="5"/>
  <c r="CI33" i="5"/>
  <c r="CI25" i="5"/>
  <c r="CJ9" i="5"/>
  <c r="CI9" i="5"/>
  <c r="CI131" i="5"/>
  <c r="CI101" i="5"/>
  <c r="CI72" i="5"/>
  <c r="CI44" i="5"/>
  <c r="CI14" i="5"/>
  <c r="CJ91" i="5"/>
  <c r="CJ62" i="5"/>
  <c r="CJ33" i="5"/>
  <c r="CN67" i="5"/>
  <c r="CN131" i="5"/>
  <c r="CN4" i="5"/>
  <c r="CM59" i="5"/>
  <c r="CM123" i="5"/>
  <c r="CN5" i="5"/>
  <c r="CN41" i="5"/>
  <c r="CN51" i="5"/>
  <c r="CN69" i="5"/>
  <c r="CN105" i="5"/>
  <c r="CN115" i="5"/>
  <c r="CN133" i="5"/>
  <c r="CM33" i="5"/>
  <c r="CM43" i="5"/>
  <c r="CM61" i="5"/>
  <c r="CM97" i="5"/>
  <c r="CM107" i="5"/>
  <c r="CM125" i="5"/>
  <c r="CN35" i="5"/>
  <c r="CN53" i="5"/>
  <c r="CN99" i="5"/>
  <c r="CN117" i="5"/>
  <c r="CM27" i="5"/>
  <c r="CM45" i="5"/>
  <c r="CM91" i="5"/>
  <c r="CM109" i="5"/>
  <c r="CN13" i="5"/>
  <c r="CN31" i="5"/>
  <c r="CN49" i="5"/>
  <c r="CN123" i="5"/>
  <c r="CM5" i="5"/>
  <c r="CM23" i="5"/>
  <c r="CM41" i="5"/>
  <c r="CM115" i="5"/>
  <c r="CM133" i="5"/>
  <c r="CN15" i="5"/>
  <c r="CN33" i="5"/>
  <c r="CN107" i="5"/>
  <c r="CN125" i="5"/>
  <c r="CM7" i="5"/>
  <c r="CM25" i="5"/>
  <c r="CM99" i="5"/>
  <c r="CM117" i="5"/>
  <c r="CM135" i="5"/>
  <c r="CN17" i="5"/>
  <c r="CN91" i="5"/>
  <c r="CN109" i="5"/>
  <c r="CM9" i="5"/>
  <c r="CM83" i="5"/>
  <c r="CM101" i="5"/>
  <c r="CM137" i="5"/>
  <c r="CN27" i="5"/>
  <c r="CN45" i="5"/>
  <c r="CN63" i="5"/>
  <c r="CN81" i="5"/>
  <c r="CM19" i="5"/>
  <c r="CM37" i="5"/>
  <c r="CM55" i="5"/>
  <c r="CM73" i="5"/>
  <c r="CM132" i="5"/>
  <c r="CN124" i="5"/>
  <c r="CM116" i="5"/>
  <c r="CN108" i="5"/>
  <c r="CM100" i="5"/>
  <c r="CN100" i="5"/>
  <c r="CN92" i="5"/>
  <c r="CM92" i="5"/>
  <c r="CM84" i="5"/>
  <c r="CN76" i="5"/>
  <c r="CM68" i="5"/>
  <c r="CN68" i="5"/>
  <c r="CN60" i="5"/>
  <c r="CM60" i="5"/>
  <c r="CM52" i="5"/>
  <c r="CN52" i="5"/>
  <c r="CN44" i="5"/>
  <c r="CM44" i="5"/>
  <c r="CM36" i="5"/>
  <c r="CN36" i="5"/>
  <c r="CN28" i="5"/>
  <c r="CM28" i="5"/>
  <c r="CM20" i="5"/>
  <c r="CN12" i="5"/>
  <c r="CM4" i="5"/>
  <c r="CM103" i="5"/>
  <c r="CM67" i="5"/>
  <c r="CN129" i="5"/>
  <c r="CN93" i="5"/>
  <c r="CN20" i="5"/>
  <c r="CR135" i="5"/>
  <c r="CQ127" i="5"/>
  <c r="CR119" i="5"/>
  <c r="CR111" i="5"/>
  <c r="CR103" i="5"/>
  <c r="CR15" i="5"/>
  <c r="CR7" i="5"/>
  <c r="CV102" i="5"/>
  <c r="CV44" i="5"/>
  <c r="BT35" i="5"/>
  <c r="BT99" i="5"/>
  <c r="BS27" i="5"/>
  <c r="BS91" i="5"/>
  <c r="BT51" i="5"/>
  <c r="BT115" i="5"/>
  <c r="BS43" i="5"/>
  <c r="BS107" i="5"/>
  <c r="BT124" i="5"/>
  <c r="BS116" i="5"/>
  <c r="BT108" i="5"/>
  <c r="BS100" i="5"/>
  <c r="BT92" i="5"/>
  <c r="BS84" i="5"/>
  <c r="BT60" i="5"/>
  <c r="BS52" i="5"/>
  <c r="BT44" i="5"/>
  <c r="BS36" i="5"/>
  <c r="BT28" i="5"/>
  <c r="BS20" i="5"/>
  <c r="BS4" i="5"/>
  <c r="BS124" i="5"/>
  <c r="BS110" i="5"/>
  <c r="BS95" i="5"/>
  <c r="BS67" i="5"/>
  <c r="BS51" i="5"/>
  <c r="BS22" i="5"/>
  <c r="BS7" i="5"/>
  <c r="BT100" i="5"/>
  <c r="BT70" i="5"/>
  <c r="BT27" i="5"/>
  <c r="BW136" i="5"/>
  <c r="BX112" i="5"/>
  <c r="BW104" i="5"/>
  <c r="BX96" i="5"/>
  <c r="BW88" i="5"/>
  <c r="BX88" i="5"/>
  <c r="BX80" i="5"/>
  <c r="BW72" i="5"/>
  <c r="BX48" i="5"/>
  <c r="BW40" i="5"/>
  <c r="BX32" i="5"/>
  <c r="BW24" i="5"/>
  <c r="BX24" i="5"/>
  <c r="BW16" i="5"/>
  <c r="BX16" i="5"/>
  <c r="BW8" i="5"/>
  <c r="CE128" i="5"/>
  <c r="CE85" i="5"/>
  <c r="CE64" i="5"/>
  <c r="CE21" i="5"/>
  <c r="CI136" i="5"/>
  <c r="CJ128" i="5"/>
  <c r="CI128" i="5"/>
  <c r="CI120" i="5"/>
  <c r="CJ112" i="5"/>
  <c r="CI112" i="5"/>
  <c r="CI104" i="5"/>
  <c r="CJ104" i="5"/>
  <c r="CJ96" i="5"/>
  <c r="CI96" i="5"/>
  <c r="CI88" i="5"/>
  <c r="CJ88" i="5"/>
  <c r="CJ72" i="5"/>
  <c r="CJ64" i="5"/>
  <c r="CI56" i="5"/>
  <c r="CJ56" i="5"/>
  <c r="CJ48" i="5"/>
  <c r="CI48" i="5"/>
  <c r="CI40" i="5"/>
  <c r="CJ32" i="5"/>
  <c r="CI24" i="5"/>
  <c r="CJ24" i="5"/>
  <c r="CJ16" i="5"/>
  <c r="CI8" i="5"/>
  <c r="CJ15" i="5"/>
  <c r="CJ29" i="5"/>
  <c r="CJ44" i="5"/>
  <c r="CJ59" i="5"/>
  <c r="CJ102" i="5"/>
  <c r="CJ117" i="5"/>
  <c r="CJ132" i="5"/>
  <c r="CI39" i="5"/>
  <c r="CI54" i="5"/>
  <c r="CI69" i="5"/>
  <c r="CI83" i="5"/>
  <c r="CI99" i="5"/>
  <c r="CI127" i="5"/>
  <c r="CJ8" i="5"/>
  <c r="CI124" i="5"/>
  <c r="CI94" i="5"/>
  <c r="CI64" i="5"/>
  <c r="CI36" i="5"/>
  <c r="CI7" i="5"/>
  <c r="CJ113" i="5"/>
  <c r="CJ84" i="5"/>
  <c r="CJ54" i="5"/>
  <c r="CJ25" i="5"/>
  <c r="CM131" i="5"/>
  <c r="CM57" i="5"/>
  <c r="CM21" i="5"/>
  <c r="CN84" i="5"/>
  <c r="CN47" i="5"/>
  <c r="CN11" i="5"/>
  <c r="CQ126" i="5"/>
  <c r="CR102" i="5"/>
  <c r="CV29" i="5"/>
  <c r="CZ136" i="5"/>
  <c r="CZ128" i="5"/>
  <c r="CY120" i="5"/>
  <c r="CY112" i="5"/>
  <c r="CY104" i="5"/>
  <c r="CY96" i="5"/>
  <c r="CY88" i="5"/>
  <c r="CY80" i="5"/>
  <c r="CY72" i="5"/>
  <c r="CY64" i="5"/>
  <c r="CY56" i="5"/>
  <c r="CY48" i="5"/>
  <c r="CY40" i="5"/>
  <c r="CY32" i="5"/>
  <c r="CY24" i="5"/>
  <c r="CY16" i="5"/>
  <c r="CY8" i="5"/>
  <c r="BT11" i="5"/>
  <c r="BX135" i="5"/>
  <c r="BW127" i="5"/>
  <c r="BX103" i="5"/>
  <c r="BW95" i="5"/>
  <c r="BX87" i="5"/>
  <c r="BW79" i="5"/>
  <c r="BX71" i="5"/>
  <c r="BW63" i="5"/>
  <c r="BX39" i="5"/>
  <c r="BW31" i="5"/>
  <c r="BX23" i="5"/>
  <c r="BW15" i="5"/>
  <c r="BX7" i="5"/>
  <c r="CB138" i="5"/>
  <c r="CA138" i="5"/>
  <c r="CB130" i="5"/>
  <c r="CA130" i="5"/>
  <c r="CB122" i="5"/>
  <c r="CA122" i="5"/>
  <c r="CB114" i="5"/>
  <c r="CA114" i="5"/>
  <c r="CB106" i="5"/>
  <c r="CA106" i="5"/>
  <c r="CB98" i="5"/>
  <c r="CA98" i="5"/>
  <c r="CB90" i="5"/>
  <c r="CA90" i="5"/>
  <c r="CB82" i="5"/>
  <c r="CA82" i="5"/>
  <c r="CB74" i="5"/>
  <c r="CA74" i="5"/>
  <c r="CB66" i="5"/>
  <c r="CA66" i="5"/>
  <c r="CB58" i="5"/>
  <c r="CA58" i="5"/>
  <c r="CB50" i="5"/>
  <c r="CA50" i="5"/>
  <c r="CB42" i="5"/>
  <c r="CA42" i="5"/>
  <c r="CB34" i="5"/>
  <c r="CA34" i="5"/>
  <c r="CB26" i="5"/>
  <c r="CA26" i="5"/>
  <c r="CB18" i="5"/>
  <c r="CA18" i="5"/>
  <c r="CB10" i="5"/>
  <c r="CA10" i="5"/>
  <c r="CE134" i="5"/>
  <c r="CE102" i="5"/>
  <c r="CE70" i="5"/>
  <c r="CE38" i="5"/>
  <c r="CF63" i="5"/>
  <c r="CE6" i="5"/>
  <c r="CF127" i="5"/>
  <c r="CF71" i="5"/>
  <c r="CJ103" i="5"/>
  <c r="CI95" i="5"/>
  <c r="CJ87" i="5"/>
  <c r="CI79" i="5"/>
  <c r="CJ39" i="5"/>
  <c r="CI31" i="5"/>
  <c r="CJ23" i="5"/>
  <c r="CI15" i="5"/>
  <c r="CI119" i="5"/>
  <c r="CI91" i="5"/>
  <c r="CI62" i="5"/>
  <c r="CI32" i="5"/>
  <c r="CJ139" i="5"/>
  <c r="CJ109" i="5"/>
  <c r="CJ80" i="5"/>
  <c r="CJ52" i="5"/>
  <c r="CJ22" i="5"/>
  <c r="CM53" i="5"/>
  <c r="CN116" i="5"/>
  <c r="CN79" i="5"/>
  <c r="CN43" i="5"/>
  <c r="CR133" i="5"/>
  <c r="CR125" i="5"/>
  <c r="CR117" i="5"/>
  <c r="CR109" i="5"/>
  <c r="CR101" i="5"/>
  <c r="CR93" i="5"/>
  <c r="CR85" i="5"/>
  <c r="CZ135" i="5"/>
  <c r="CY127" i="5"/>
  <c r="CY71" i="5"/>
  <c r="CZ47" i="5"/>
  <c r="CZ15" i="5"/>
  <c r="BO134" i="5"/>
  <c r="BO126" i="5"/>
  <c r="BO118" i="5"/>
  <c r="BO110" i="5"/>
  <c r="BO102" i="5"/>
  <c r="BO94" i="5"/>
  <c r="BO86" i="5"/>
  <c r="BO78" i="5"/>
  <c r="BO70" i="5"/>
  <c r="BO62" i="5"/>
  <c r="BO54" i="5"/>
  <c r="BO46" i="5"/>
  <c r="BO38" i="5"/>
  <c r="BO30" i="5"/>
  <c r="BO22" i="5"/>
  <c r="BO14" i="5"/>
  <c r="BO6" i="5"/>
  <c r="CA126" i="5"/>
  <c r="CA94" i="5"/>
  <c r="CA62" i="5"/>
  <c r="CA30" i="5"/>
  <c r="CE5" i="5"/>
  <c r="CF137" i="5"/>
  <c r="CF23" i="5"/>
  <c r="CJ138" i="5"/>
  <c r="CJ130" i="5"/>
  <c r="CJ122" i="5"/>
  <c r="CJ114" i="5"/>
  <c r="CJ106" i="5"/>
  <c r="CJ98" i="5"/>
  <c r="CJ90" i="5"/>
  <c r="CJ82" i="5"/>
  <c r="CJ74" i="5"/>
  <c r="CJ66" i="5"/>
  <c r="CJ58" i="5"/>
  <c r="CJ50" i="5"/>
  <c r="CJ42" i="5"/>
  <c r="CJ34" i="5"/>
  <c r="CJ26" i="5"/>
  <c r="CJ18" i="5"/>
  <c r="CJ10" i="5"/>
  <c r="CI78" i="5"/>
  <c r="CI63" i="5"/>
  <c r="CI35" i="5"/>
  <c r="CI19" i="5"/>
  <c r="CI5" i="5"/>
  <c r="CJ126" i="5"/>
  <c r="CJ111" i="5"/>
  <c r="CJ53" i="5"/>
  <c r="CJ38" i="5"/>
  <c r="CN135" i="5"/>
  <c r="CM127" i="5"/>
  <c r="CN119" i="5"/>
  <c r="CM111" i="5"/>
  <c r="CN103" i="5"/>
  <c r="CM95" i="5"/>
  <c r="CN87" i="5"/>
  <c r="CM79" i="5"/>
  <c r="CN71" i="5"/>
  <c r="CM63" i="5"/>
  <c r="CN55" i="5"/>
  <c r="CM47" i="5"/>
  <c r="CN39" i="5"/>
  <c r="CM31" i="5"/>
  <c r="CN23" i="5"/>
  <c r="CM15" i="5"/>
  <c r="CN7" i="5"/>
  <c r="CQ134" i="5"/>
  <c r="CQ118" i="5"/>
  <c r="CR86" i="5"/>
  <c r="CQ78" i="5"/>
  <c r="CR78" i="5"/>
  <c r="CR70" i="5"/>
  <c r="CQ70" i="5"/>
  <c r="CR62" i="5"/>
  <c r="CQ62" i="5"/>
  <c r="CR54" i="5"/>
  <c r="CQ54" i="5"/>
  <c r="CR46" i="5"/>
  <c r="CQ46" i="5"/>
  <c r="CR38" i="5"/>
  <c r="CQ38" i="5"/>
  <c r="CR30" i="5"/>
  <c r="CQ30" i="5"/>
  <c r="CR22" i="5"/>
  <c r="CQ22" i="5"/>
  <c r="CQ14" i="5"/>
  <c r="CQ86" i="5"/>
  <c r="CR118" i="5"/>
  <c r="CR14" i="5"/>
  <c r="CV136" i="5"/>
  <c r="CV128" i="5"/>
  <c r="CV120" i="5"/>
  <c r="CV112" i="5"/>
  <c r="CV104" i="5"/>
  <c r="CV96" i="5"/>
  <c r="CV88" i="5"/>
  <c r="CV80" i="5"/>
  <c r="CV72" i="5"/>
  <c r="CV64" i="5"/>
  <c r="CV56" i="5"/>
  <c r="CV48" i="5"/>
  <c r="CV40" i="5"/>
  <c r="CV32" i="5"/>
  <c r="CV24" i="5"/>
  <c r="CV16" i="5"/>
  <c r="CV8" i="5"/>
  <c r="CY87" i="5"/>
  <c r="CY15" i="5"/>
  <c r="CZ111" i="5"/>
  <c r="CZ43" i="5"/>
  <c r="DC101" i="5"/>
  <c r="DC5" i="5"/>
  <c r="DD21" i="5"/>
  <c r="BO138" i="5"/>
  <c r="BO130" i="5"/>
  <c r="BO122" i="5"/>
  <c r="BO114" i="5"/>
  <c r="BO106" i="5"/>
  <c r="BO98" i="5"/>
  <c r="BO90" i="5"/>
  <c r="BO82" i="5"/>
  <c r="BO74" i="5"/>
  <c r="BO66" i="5"/>
  <c r="BO58" i="5"/>
  <c r="BO50" i="5"/>
  <c r="BO42" i="5"/>
  <c r="BO34" i="5"/>
  <c r="BO26" i="5"/>
  <c r="BO18" i="5"/>
  <c r="BO10" i="5"/>
  <c r="BX137" i="5"/>
  <c r="BX129" i="5"/>
  <c r="BX121" i="5"/>
  <c r="BX113" i="5"/>
  <c r="BX105" i="5"/>
  <c r="BX97" i="5"/>
  <c r="BX89" i="5"/>
  <c r="BX81" i="5"/>
  <c r="BX73" i="5"/>
  <c r="BX65" i="5"/>
  <c r="BX57" i="5"/>
  <c r="BX49" i="5"/>
  <c r="BX41" i="5"/>
  <c r="BX33" i="5"/>
  <c r="BX25" i="5"/>
  <c r="BX17" i="5"/>
  <c r="BX9" i="5"/>
  <c r="CB118" i="5"/>
  <c r="CB86" i="5"/>
  <c r="CB54" i="5"/>
  <c r="CB22" i="5"/>
  <c r="CE137" i="5"/>
  <c r="CF121" i="5"/>
  <c r="CE105" i="5"/>
  <c r="CE89" i="5"/>
  <c r="CE73" i="5"/>
  <c r="CE57" i="5"/>
  <c r="CE41" i="5"/>
  <c r="CF25" i="5"/>
  <c r="CF9" i="5"/>
  <c r="CF95" i="5"/>
  <c r="CF5" i="5"/>
  <c r="CF47" i="5"/>
  <c r="CF103" i="5"/>
  <c r="CF135" i="5"/>
  <c r="CF39" i="5"/>
  <c r="CF57" i="5"/>
  <c r="CF111" i="5"/>
  <c r="CI134" i="5"/>
  <c r="CJ110" i="5"/>
  <c r="CI102" i="5"/>
  <c r="CJ94" i="5"/>
  <c r="CI86" i="5"/>
  <c r="CJ78" i="5"/>
  <c r="CI70" i="5"/>
  <c r="CJ46" i="5"/>
  <c r="CI38" i="5"/>
  <c r="CJ30" i="5"/>
  <c r="CI22" i="5"/>
  <c r="CJ14" i="5"/>
  <c r="CI6" i="5"/>
  <c r="CI115" i="5"/>
  <c r="CI100" i="5"/>
  <c r="CI85" i="5"/>
  <c r="CI71" i="5"/>
  <c r="CI55" i="5"/>
  <c r="CI27" i="5"/>
  <c r="CJ134" i="5"/>
  <c r="CJ75" i="5"/>
  <c r="CJ61" i="5"/>
  <c r="CJ45" i="5"/>
  <c r="CM139" i="5"/>
  <c r="CN83" i="5"/>
  <c r="CM75" i="5"/>
  <c r="CN19" i="5"/>
  <c r="CM11" i="5"/>
  <c r="CM119" i="5"/>
  <c r="CN127" i="5"/>
  <c r="CQ138" i="5"/>
  <c r="CQ130" i="5"/>
  <c r="CQ122" i="5"/>
  <c r="CR114" i="5"/>
  <c r="CQ106" i="5"/>
  <c r="CR50" i="5"/>
  <c r="CQ42" i="5"/>
  <c r="CU4" i="5"/>
  <c r="CV84" i="5"/>
  <c r="CU76" i="5"/>
  <c r="CU12" i="5"/>
  <c r="CZ75" i="5"/>
  <c r="DC53" i="5"/>
  <c r="CJ85" i="5"/>
  <c r="CI77" i="5"/>
  <c r="CJ21" i="5"/>
  <c r="CI13" i="5"/>
  <c r="CN138" i="5"/>
  <c r="CN130" i="5"/>
  <c r="CN122" i="5"/>
  <c r="CN114" i="5"/>
  <c r="CN106" i="5"/>
  <c r="CN98" i="5"/>
  <c r="CN90" i="5"/>
  <c r="CN82" i="5"/>
  <c r="CN74" i="5"/>
  <c r="CN66" i="5"/>
  <c r="CN58" i="5"/>
  <c r="CN50" i="5"/>
  <c r="CN42" i="5"/>
  <c r="CN34" i="5"/>
  <c r="CN26" i="5"/>
  <c r="CN18" i="5"/>
  <c r="CN10" i="5"/>
  <c r="CR89" i="5"/>
  <c r="CR57" i="5"/>
  <c r="CZ16" i="5"/>
  <c r="CZ48" i="5"/>
  <c r="CZ80" i="5"/>
  <c r="CZ112" i="5"/>
  <c r="CZ8" i="5"/>
  <c r="CZ40" i="5"/>
  <c r="CZ72" i="5"/>
  <c r="CZ104" i="5"/>
  <c r="CZ9" i="5"/>
  <c r="CZ41" i="5"/>
  <c r="CZ73" i="5"/>
  <c r="CZ105" i="5"/>
  <c r="CZ21" i="5"/>
  <c r="CZ49" i="5"/>
  <c r="CZ107" i="5"/>
  <c r="CZ81" i="5"/>
  <c r="CZ113" i="5"/>
  <c r="CZ25" i="5"/>
  <c r="CZ57" i="5"/>
  <c r="CZ89" i="5"/>
  <c r="CZ121" i="5"/>
  <c r="CZ4" i="5"/>
  <c r="CY39" i="5"/>
  <c r="CY95" i="5"/>
  <c r="CZ32" i="5"/>
  <c r="CZ64" i="5"/>
  <c r="CZ96" i="5"/>
  <c r="CZ125" i="5"/>
  <c r="CY7" i="5"/>
  <c r="CY63" i="5"/>
  <c r="CY135" i="5"/>
  <c r="CZ7" i="5"/>
  <c r="CZ39" i="5"/>
  <c r="CZ71" i="5"/>
  <c r="CZ103" i="5"/>
  <c r="CY31" i="5"/>
  <c r="CY103" i="5"/>
  <c r="CY132" i="5"/>
  <c r="CZ132" i="5"/>
  <c r="CZ124" i="5"/>
  <c r="CY124" i="5"/>
  <c r="CZ116" i="5"/>
  <c r="CZ108" i="5"/>
  <c r="CY100" i="5"/>
  <c r="CY92" i="5"/>
  <c r="CZ84" i="5"/>
  <c r="CZ76" i="5"/>
  <c r="CY68" i="5"/>
  <c r="CY60" i="5"/>
  <c r="CZ52" i="5"/>
  <c r="CZ44" i="5"/>
  <c r="CY36" i="5"/>
  <c r="CY28" i="5"/>
  <c r="CZ20" i="5"/>
  <c r="CZ12" i="5"/>
  <c r="CY4" i="5"/>
  <c r="CZ127" i="5"/>
  <c r="CZ68" i="5"/>
  <c r="DD5" i="5"/>
  <c r="DD47" i="5"/>
  <c r="DD69" i="5"/>
  <c r="DD4" i="5"/>
  <c r="DD29" i="5"/>
  <c r="DD85" i="5"/>
  <c r="DC37" i="5"/>
  <c r="DC79" i="5"/>
  <c r="DD37" i="5"/>
  <c r="DD109" i="5"/>
  <c r="DC21" i="5"/>
  <c r="DC69" i="5"/>
  <c r="DC117" i="5"/>
  <c r="DD63" i="5"/>
  <c r="DD119" i="5"/>
  <c r="DC31" i="5"/>
  <c r="DC85" i="5"/>
  <c r="DC133" i="5"/>
  <c r="DD15" i="5"/>
  <c r="DD79" i="5"/>
  <c r="DD135" i="5"/>
  <c r="DC47" i="5"/>
  <c r="DC95" i="5"/>
  <c r="DC132" i="5"/>
  <c r="DD132" i="5"/>
  <c r="DD124" i="5"/>
  <c r="DC124" i="5"/>
  <c r="DC116" i="5"/>
  <c r="DD108" i="5"/>
  <c r="DC108" i="5"/>
  <c r="DC100" i="5"/>
  <c r="DD100" i="5"/>
  <c r="DD92" i="5"/>
  <c r="DD84" i="5"/>
  <c r="DC84" i="5"/>
  <c r="DD76" i="5"/>
  <c r="DD68" i="5"/>
  <c r="DC68" i="5"/>
  <c r="DC60" i="5"/>
  <c r="DC52" i="5"/>
  <c r="DD52" i="5"/>
  <c r="DD36" i="5"/>
  <c r="DC36" i="5"/>
  <c r="DD28" i="5"/>
  <c r="DD20" i="5"/>
  <c r="DC20" i="5"/>
  <c r="DD12" i="5"/>
  <c r="DC12" i="5"/>
  <c r="DC4" i="5"/>
  <c r="DD71" i="5"/>
  <c r="BO80" i="5"/>
  <c r="BO72" i="5"/>
  <c r="BO64" i="5"/>
  <c r="BO56" i="5"/>
  <c r="BO48" i="5"/>
  <c r="BO40" i="5"/>
  <c r="BO32" i="5"/>
  <c r="BO24" i="5"/>
  <c r="BO16" i="5"/>
  <c r="BO8" i="5"/>
  <c r="BT137" i="5"/>
  <c r="BS137" i="5"/>
  <c r="BT129" i="5"/>
  <c r="BS129" i="5"/>
  <c r="BT121" i="5"/>
  <c r="BS121" i="5"/>
  <c r="BT113" i="5"/>
  <c r="BS113" i="5"/>
  <c r="BT105" i="5"/>
  <c r="BS105" i="5"/>
  <c r="BT97" i="5"/>
  <c r="BS97" i="5"/>
  <c r="BT89" i="5"/>
  <c r="BS89" i="5"/>
  <c r="BT81" i="5"/>
  <c r="BS81" i="5"/>
  <c r="BT73" i="5"/>
  <c r="BT65" i="5"/>
  <c r="BT57" i="5"/>
  <c r="BT49" i="5"/>
  <c r="BT41" i="5"/>
  <c r="BT33" i="5"/>
  <c r="BT25" i="5"/>
  <c r="BT17" i="5"/>
  <c r="BT9" i="5"/>
  <c r="CE135" i="5"/>
  <c r="CE127" i="5"/>
  <c r="CE119" i="5"/>
  <c r="CE111" i="5"/>
  <c r="CE103" i="5"/>
  <c r="CE95" i="5"/>
  <c r="CE87" i="5"/>
  <c r="CF79" i="5"/>
  <c r="CE71" i="5"/>
  <c r="CE63" i="5"/>
  <c r="CE55" i="5"/>
  <c r="CE47" i="5"/>
  <c r="CE39" i="5"/>
  <c r="CE31" i="5"/>
  <c r="CE23" i="5"/>
  <c r="CE15" i="5"/>
  <c r="CE7" i="5"/>
  <c r="CF4" i="5"/>
  <c r="CF119" i="5"/>
  <c r="CF89" i="5"/>
  <c r="CF31" i="5"/>
  <c r="CJ4" i="5"/>
  <c r="CJ5" i="5"/>
  <c r="CJ69" i="5"/>
  <c r="CJ133" i="5"/>
  <c r="CI61" i="5"/>
  <c r="CI125" i="5"/>
  <c r="CJ37" i="5"/>
  <c r="CJ55" i="5"/>
  <c r="CJ101" i="5"/>
  <c r="CJ119" i="5"/>
  <c r="CI29" i="5"/>
  <c r="CI47" i="5"/>
  <c r="CI93" i="5"/>
  <c r="CI111" i="5"/>
  <c r="CI132" i="5"/>
  <c r="CJ124" i="5"/>
  <c r="CI116" i="5"/>
  <c r="CJ92" i="5"/>
  <c r="CI84" i="5"/>
  <c r="CJ76" i="5"/>
  <c r="CI68" i="5"/>
  <c r="CJ60" i="5"/>
  <c r="CI52" i="5"/>
  <c r="CJ28" i="5"/>
  <c r="CI20" i="5"/>
  <c r="CJ12" i="5"/>
  <c r="CI4" i="5"/>
  <c r="CI126" i="5"/>
  <c r="CI110" i="5"/>
  <c r="CI67" i="5"/>
  <c r="CI53" i="5"/>
  <c r="CI37" i="5"/>
  <c r="CI23" i="5"/>
  <c r="CJ116" i="5"/>
  <c r="CJ86" i="5"/>
  <c r="CJ71" i="5"/>
  <c r="CJ43" i="5"/>
  <c r="CJ27" i="5"/>
  <c r="CJ13" i="5"/>
  <c r="CN137" i="5"/>
  <c r="CM129" i="5"/>
  <c r="CN121" i="5"/>
  <c r="CM113" i="5"/>
  <c r="CN89" i="5"/>
  <c r="CM81" i="5"/>
  <c r="CN73" i="5"/>
  <c r="CM65" i="5"/>
  <c r="CN57" i="5"/>
  <c r="CM49" i="5"/>
  <c r="CN25" i="5"/>
  <c r="CM17" i="5"/>
  <c r="CN9" i="5"/>
  <c r="CR136" i="5"/>
  <c r="CQ136" i="5"/>
  <c r="CR128" i="5"/>
  <c r="CR120" i="5"/>
  <c r="CQ120" i="5"/>
  <c r="CR112" i="5"/>
  <c r="CR104" i="5"/>
  <c r="CQ104" i="5"/>
  <c r="CR96" i="5"/>
  <c r="CQ96" i="5"/>
  <c r="CR88" i="5"/>
  <c r="CQ88" i="5"/>
  <c r="CR80" i="5"/>
  <c r="CQ80" i="5"/>
  <c r="CR72" i="5"/>
  <c r="CQ72" i="5"/>
  <c r="CR64" i="5"/>
  <c r="CQ64" i="5"/>
  <c r="CR56" i="5"/>
  <c r="CQ56" i="5"/>
  <c r="CR48" i="5"/>
  <c r="CQ48" i="5"/>
  <c r="CR40" i="5"/>
  <c r="CQ40" i="5"/>
  <c r="CR32" i="5"/>
  <c r="CQ32" i="5"/>
  <c r="CR24" i="5"/>
  <c r="CQ24" i="5"/>
  <c r="CR16" i="5"/>
  <c r="CQ16" i="5"/>
  <c r="CR8" i="5"/>
  <c r="CQ8" i="5"/>
  <c r="CQ112" i="5"/>
  <c r="CV138" i="5"/>
  <c r="CV130" i="5"/>
  <c r="CU130" i="5"/>
  <c r="CV122" i="5"/>
  <c r="CU122" i="5"/>
  <c r="CU114" i="5"/>
  <c r="CV98" i="5"/>
  <c r="CV90" i="5"/>
  <c r="CU90" i="5"/>
  <c r="CU82" i="5"/>
  <c r="CV82" i="5"/>
  <c r="CU74" i="5"/>
  <c r="CV58" i="5"/>
  <c r="CU50" i="5"/>
  <c r="CV50" i="5"/>
  <c r="CV42" i="5"/>
  <c r="CU42" i="5"/>
  <c r="CU34" i="5"/>
  <c r="CV18" i="5"/>
  <c r="CV10" i="5"/>
  <c r="CV34" i="5"/>
  <c r="CY23" i="5"/>
  <c r="CZ123" i="5"/>
  <c r="CZ60" i="5"/>
  <c r="DC127" i="5"/>
  <c r="DC28" i="5"/>
  <c r="DD60" i="5"/>
  <c r="CR95" i="5"/>
  <c r="CQ87" i="5"/>
  <c r="CR31" i="5"/>
  <c r="CQ23" i="5"/>
  <c r="CQ125" i="5"/>
  <c r="CQ95" i="5"/>
  <c r="CQ85" i="5"/>
  <c r="CR127" i="5"/>
  <c r="CR23" i="5"/>
  <c r="CV139" i="5"/>
  <c r="CU139" i="5"/>
  <c r="CV131" i="5"/>
  <c r="CU131" i="5"/>
  <c r="CV123" i="5"/>
  <c r="CU123" i="5"/>
  <c r="CV115" i="5"/>
  <c r="CU115" i="5"/>
  <c r="CV107" i="5"/>
  <c r="CU107" i="5"/>
  <c r="CV99" i="5"/>
  <c r="CU99" i="5"/>
  <c r="CV91" i="5"/>
  <c r="CU91" i="5"/>
  <c r="CV83" i="5"/>
  <c r="CU83" i="5"/>
  <c r="CV75" i="5"/>
  <c r="CU75" i="5"/>
  <c r="CV67" i="5"/>
  <c r="CU67" i="5"/>
  <c r="CV59" i="5"/>
  <c r="CU59" i="5"/>
  <c r="CV51" i="5"/>
  <c r="CU51" i="5"/>
  <c r="CV43" i="5"/>
  <c r="CU43" i="5"/>
  <c r="CV35" i="5"/>
  <c r="CU35" i="5"/>
  <c r="CV27" i="5"/>
  <c r="CU27" i="5"/>
  <c r="CV19" i="5"/>
  <c r="CV11" i="5"/>
  <c r="CZ133" i="5"/>
  <c r="CY125" i="5"/>
  <c r="CY117" i="5"/>
  <c r="CZ109" i="5"/>
  <c r="CZ101" i="5"/>
  <c r="CZ93" i="5"/>
  <c r="CY85" i="5"/>
  <c r="CZ77" i="5"/>
  <c r="CZ69" i="5"/>
  <c r="CZ61" i="5"/>
  <c r="CY53" i="5"/>
  <c r="CZ45" i="5"/>
  <c r="CZ37" i="5"/>
  <c r="CZ29" i="5"/>
  <c r="CY21" i="5"/>
  <c r="CZ13" i="5"/>
  <c r="CZ5" i="5"/>
  <c r="DD133" i="5"/>
  <c r="DC125" i="5"/>
  <c r="DD117" i="5"/>
  <c r="DC109" i="5"/>
  <c r="DD101" i="5"/>
  <c r="DC93" i="5"/>
  <c r="DD77" i="5"/>
  <c r="DD61" i="5"/>
  <c r="DD53" i="5"/>
  <c r="DC45" i="5"/>
  <c r="DC29" i="5"/>
  <c r="DD13" i="5"/>
  <c r="CR77" i="5"/>
  <c r="CQ69" i="5"/>
  <c r="CR13" i="5"/>
  <c r="CQ5" i="5"/>
  <c r="CQ93" i="5"/>
  <c r="CV137" i="5"/>
  <c r="CU137" i="5"/>
  <c r="CV129" i="5"/>
  <c r="CU129" i="5"/>
  <c r="CV121" i="5"/>
  <c r="CU121" i="5"/>
  <c r="CV113" i="5"/>
  <c r="CU113" i="5"/>
  <c r="CV105" i="5"/>
  <c r="CU105" i="5"/>
  <c r="CV97" i="5"/>
  <c r="CU97" i="5"/>
  <c r="CV89" i="5"/>
  <c r="CU89" i="5"/>
  <c r="CV81" i="5"/>
  <c r="CU81" i="5"/>
  <c r="CV73" i="5"/>
  <c r="CU73" i="5"/>
  <c r="CV65" i="5"/>
  <c r="CU65" i="5"/>
  <c r="CV57" i="5"/>
  <c r="CV49" i="5"/>
  <c r="CV41" i="5"/>
  <c r="CV33" i="5"/>
  <c r="CV25" i="5"/>
  <c r="CV17" i="5"/>
  <c r="CV9" i="5"/>
  <c r="CF129" i="5"/>
  <c r="CF113" i="5"/>
  <c r="CF97" i="5"/>
  <c r="CF81" i="5"/>
  <c r="CF65" i="5"/>
  <c r="CF49" i="5"/>
  <c r="CF33" i="5"/>
  <c r="CF17" i="5"/>
  <c r="CE129" i="5"/>
  <c r="CE121" i="5"/>
  <c r="CE113" i="5"/>
  <c r="CE97" i="5"/>
  <c r="CE81" i="5"/>
  <c r="CE65" i="5"/>
  <c r="CE49" i="5"/>
  <c r="CE33" i="5"/>
  <c r="CE25" i="5"/>
  <c r="CE17" i="5"/>
  <c r="CE9" i="5"/>
  <c r="CR123" i="5"/>
  <c r="CR59" i="5"/>
  <c r="CQ51" i="5"/>
  <c r="CQ111" i="5"/>
  <c r="CQ101" i="5"/>
  <c r="CQ91" i="5"/>
  <c r="CQ59" i="5"/>
  <c r="CQ7" i="5"/>
  <c r="CV95" i="5"/>
  <c r="CU87" i="5"/>
  <c r="CV31" i="5"/>
  <c r="CU23" i="5"/>
  <c r="CU55" i="5"/>
  <c r="CZ137" i="5"/>
  <c r="CZ129" i="5"/>
  <c r="CY121" i="5"/>
  <c r="CY113" i="5"/>
  <c r="CY105" i="5"/>
  <c r="CZ97" i="5"/>
  <c r="CY89" i="5"/>
  <c r="CY81" i="5"/>
  <c r="CY73" i="5"/>
  <c r="CZ65" i="5"/>
  <c r="CY57" i="5"/>
  <c r="CY49" i="5"/>
  <c r="CY41" i="5"/>
  <c r="CZ33" i="5"/>
  <c r="CY25" i="5"/>
  <c r="CY17" i="5"/>
  <c r="CY9" i="5"/>
  <c r="BS73" i="5"/>
  <c r="BS65" i="5"/>
  <c r="BS57" i="5"/>
  <c r="BS49" i="5"/>
  <c r="BS41" i="5"/>
  <c r="BS33" i="5"/>
  <c r="BS25" i="5"/>
  <c r="BS17" i="5"/>
  <c r="BS9" i="5"/>
  <c r="BW137" i="5"/>
  <c r="BW129" i="5"/>
  <c r="BW121" i="5"/>
  <c r="BW113" i="5"/>
  <c r="BW105" i="5"/>
  <c r="BW97" i="5"/>
  <c r="BW89" i="5"/>
  <c r="BW81" i="5"/>
  <c r="BW73" i="5"/>
  <c r="BW65" i="5"/>
  <c r="BW57" i="5"/>
  <c r="BW49" i="5"/>
  <c r="BW41" i="5"/>
  <c r="BW33" i="5"/>
  <c r="BW25" i="5"/>
  <c r="BW17" i="5"/>
  <c r="BW9" i="5"/>
  <c r="CE79" i="5"/>
  <c r="CR105" i="5"/>
  <c r="CQ97" i="5"/>
  <c r="CR41" i="5"/>
  <c r="CQ33" i="5"/>
  <c r="CQ109" i="5"/>
  <c r="CQ99" i="5"/>
  <c r="CQ89" i="5"/>
  <c r="CQ77" i="5"/>
  <c r="CQ67" i="5"/>
  <c r="CQ57" i="5"/>
  <c r="CQ15" i="5"/>
  <c r="CR5" i="5"/>
  <c r="CV109" i="5"/>
  <c r="CU101" i="5"/>
  <c r="CV45" i="5"/>
  <c r="CU37" i="5"/>
  <c r="CV21" i="5"/>
  <c r="CV13" i="5"/>
  <c r="CV5" i="5"/>
  <c r="CU95" i="5"/>
  <c r="CU68" i="5"/>
  <c r="CV116" i="5"/>
  <c r="CV101" i="5"/>
  <c r="CV28" i="5"/>
  <c r="CZ119" i="5"/>
  <c r="CZ95" i="5"/>
  <c r="CZ87" i="5"/>
  <c r="CZ79" i="5"/>
  <c r="CZ63" i="5"/>
  <c r="CZ55" i="5"/>
  <c r="CZ31" i="5"/>
  <c r="CZ23" i="5"/>
  <c r="DC135" i="5"/>
  <c r="DD127" i="5"/>
  <c r="DC119" i="5"/>
  <c r="DD111" i="5"/>
  <c r="DC103" i="5"/>
  <c r="DD95" i="5"/>
  <c r="DC87" i="5"/>
  <c r="DC71" i="5"/>
  <c r="DC55" i="5"/>
  <c r="DC39" i="5"/>
  <c r="DD31" i="5"/>
  <c r="DC23" i="5"/>
  <c r="DC7" i="5"/>
  <c r="CI138" i="5"/>
  <c r="CI130" i="5"/>
  <c r="CI122" i="5"/>
  <c r="CI114" i="5"/>
  <c r="CI106" i="5"/>
  <c r="CI98" i="5"/>
  <c r="CI90" i="5"/>
  <c r="CI82" i="5"/>
  <c r="CI74" i="5"/>
  <c r="CI66" i="5"/>
  <c r="CI58" i="5"/>
  <c r="CI50" i="5"/>
  <c r="CI42" i="5"/>
  <c r="CI34" i="5"/>
  <c r="CI26" i="5"/>
  <c r="CI18" i="5"/>
  <c r="CI10" i="5"/>
  <c r="CM138" i="5"/>
  <c r="CM130" i="5"/>
  <c r="CM122" i="5"/>
  <c r="CM114" i="5"/>
  <c r="CM106" i="5"/>
  <c r="CM98" i="5"/>
  <c r="CM90" i="5"/>
  <c r="CM82" i="5"/>
  <c r="CM74" i="5"/>
  <c r="CM66" i="5"/>
  <c r="CM58" i="5"/>
  <c r="CM50" i="5"/>
  <c r="CM42" i="5"/>
  <c r="CM34" i="5"/>
  <c r="CM26" i="5"/>
  <c r="CM18" i="5"/>
  <c r="CM10" i="5"/>
  <c r="CQ114" i="5"/>
  <c r="CZ139" i="5"/>
  <c r="CZ131" i="5"/>
  <c r="CY123" i="5"/>
  <c r="CY115" i="5"/>
  <c r="CY107" i="5"/>
  <c r="CZ99" i="5"/>
  <c r="CZ91" i="5"/>
  <c r="CY83" i="5"/>
  <c r="CY75" i="5"/>
  <c r="CZ67" i="5"/>
  <c r="CZ59" i="5"/>
  <c r="CY51" i="5"/>
  <c r="CY43" i="5"/>
  <c r="CZ35" i="5"/>
  <c r="CZ27" i="5"/>
  <c r="CY19" i="5"/>
  <c r="CY11" i="5"/>
  <c r="DC137" i="5"/>
  <c r="DD137" i="5"/>
  <c r="DD129" i="5"/>
  <c r="DC129" i="5"/>
  <c r="DC121" i="5"/>
  <c r="DD121" i="5"/>
  <c r="DD113" i="5"/>
  <c r="DC113" i="5"/>
  <c r="DC105" i="5"/>
  <c r="DD105" i="5"/>
  <c r="DD97" i="5"/>
  <c r="DC97" i="5"/>
  <c r="DD89" i="5"/>
  <c r="DC89" i="5"/>
  <c r="DD81" i="5"/>
  <c r="DC81" i="5"/>
  <c r="DD73" i="5"/>
  <c r="DC73" i="5"/>
  <c r="DD65" i="5"/>
  <c r="DC65" i="5"/>
  <c r="DD57" i="5"/>
  <c r="DC57" i="5"/>
  <c r="DD49" i="5"/>
  <c r="DC49" i="5"/>
  <c r="DD41" i="5"/>
  <c r="DC41" i="5"/>
  <c r="DD33" i="5"/>
  <c r="DC33" i="5"/>
  <c r="DD25" i="5"/>
  <c r="DC25" i="5"/>
  <c r="DD17" i="5"/>
  <c r="DC17" i="5"/>
  <c r="DD9" i="5"/>
  <c r="DC9" i="5"/>
  <c r="DD136" i="5"/>
  <c r="DC136" i="5"/>
  <c r="DD128" i="5"/>
  <c r="DC128" i="5"/>
  <c r="DD120" i="5"/>
  <c r="DC120" i="5"/>
  <c r="DD112" i="5"/>
  <c r="DC112" i="5"/>
  <c r="DD104" i="5"/>
  <c r="DC104" i="5"/>
  <c r="DD96" i="5"/>
  <c r="DC96" i="5"/>
  <c r="DD88" i="5"/>
  <c r="DC88" i="5"/>
  <c r="DD80" i="5"/>
  <c r="DD72" i="5"/>
  <c r="DD64" i="5"/>
  <c r="DD56" i="5"/>
  <c r="DD48" i="5"/>
  <c r="DD40" i="5"/>
  <c r="DD32" i="5"/>
  <c r="DD24" i="5"/>
  <c r="DD16" i="5"/>
  <c r="DD8" i="5"/>
  <c r="DG119" i="5"/>
  <c r="DG100" i="5"/>
  <c r="DG77" i="5"/>
  <c r="DG55" i="5"/>
  <c r="DG36" i="5"/>
  <c r="DG13" i="5"/>
  <c r="DH127" i="5"/>
  <c r="DH108" i="5"/>
  <c r="DH85" i="5"/>
  <c r="DH63" i="5"/>
  <c r="DH44" i="5"/>
  <c r="DH21" i="5"/>
  <c r="DL139" i="5"/>
  <c r="DL131" i="5"/>
  <c r="DL123" i="5"/>
  <c r="DL115" i="5"/>
  <c r="DL107" i="5"/>
  <c r="DL99" i="5"/>
  <c r="DL91" i="5"/>
  <c r="DL83" i="5"/>
  <c r="DK75" i="5"/>
  <c r="DK67" i="5"/>
  <c r="DK59" i="5"/>
  <c r="DK51" i="5"/>
  <c r="DL43" i="5"/>
  <c r="DL35" i="5"/>
  <c r="DL27" i="5"/>
  <c r="DK19" i="5"/>
  <c r="DK11" i="5"/>
  <c r="DK135" i="5"/>
  <c r="DK116" i="5"/>
  <c r="DK93" i="5"/>
  <c r="DK29" i="5"/>
  <c r="DL124" i="5"/>
  <c r="DL101" i="5"/>
  <c r="DL79" i="5"/>
  <c r="DL57" i="5"/>
  <c r="DL31" i="5"/>
  <c r="DO137" i="5"/>
  <c r="DO85" i="5"/>
  <c r="DO29" i="5"/>
  <c r="DP99" i="5"/>
  <c r="DP20" i="5"/>
  <c r="CY133" i="5"/>
  <c r="CY109" i="5"/>
  <c r="CY101" i="5"/>
  <c r="CY93" i="5"/>
  <c r="CY77" i="5"/>
  <c r="CY69" i="5"/>
  <c r="CY61" i="5"/>
  <c r="CY45" i="5"/>
  <c r="CY37" i="5"/>
  <c r="CY29" i="5"/>
  <c r="CY13" i="5"/>
  <c r="CY5" i="5"/>
  <c r="CZ115" i="5"/>
  <c r="CZ83" i="5"/>
  <c r="CZ51" i="5"/>
  <c r="CZ19" i="5"/>
  <c r="DD87" i="5"/>
  <c r="DD45" i="5"/>
  <c r="DD23" i="5"/>
  <c r="DG4" i="5"/>
  <c r="DG95" i="5"/>
  <c r="DG31" i="5"/>
  <c r="DH125" i="5"/>
  <c r="DH103" i="5"/>
  <c r="DH84" i="5"/>
  <c r="DH61" i="5"/>
  <c r="DH39" i="5"/>
  <c r="DH20" i="5"/>
  <c r="DL138" i="5"/>
  <c r="DL130" i="5"/>
  <c r="DL122" i="5"/>
  <c r="DL114" i="5"/>
  <c r="DL106" i="5"/>
  <c r="DL98" i="5"/>
  <c r="DL90" i="5"/>
  <c r="DL82" i="5"/>
  <c r="DK74" i="5"/>
  <c r="DK66" i="5"/>
  <c r="DK58" i="5"/>
  <c r="DK50" i="5"/>
  <c r="DK42" i="5"/>
  <c r="DL34" i="5"/>
  <c r="DK133" i="5"/>
  <c r="DK111" i="5"/>
  <c r="DK69" i="5"/>
  <c r="DK5" i="5"/>
  <c r="DL119" i="5"/>
  <c r="DL100" i="5"/>
  <c r="DL77" i="5"/>
  <c r="DL51" i="5"/>
  <c r="DL30" i="5"/>
  <c r="DO139" i="5"/>
  <c r="DP139" i="5"/>
  <c r="DO131" i="5"/>
  <c r="DP131" i="5"/>
  <c r="DP123" i="5"/>
  <c r="DO123" i="5"/>
  <c r="DP115" i="5"/>
  <c r="DO115" i="5"/>
  <c r="DP107" i="5"/>
  <c r="DO107" i="5"/>
  <c r="DO91" i="5"/>
  <c r="DP91" i="5"/>
  <c r="DP83" i="5"/>
  <c r="DO83" i="5"/>
  <c r="DP75" i="5"/>
  <c r="DO75" i="5"/>
  <c r="DP67" i="5"/>
  <c r="DO67" i="5"/>
  <c r="DO59" i="5"/>
  <c r="DP59" i="5"/>
  <c r="DP51" i="5"/>
  <c r="DO51" i="5"/>
  <c r="DP43" i="5"/>
  <c r="DO35" i="5"/>
  <c r="DP35" i="5"/>
  <c r="DP27" i="5"/>
  <c r="DO27" i="5"/>
  <c r="DP19" i="5"/>
  <c r="DO19" i="5"/>
  <c r="DP11" i="5"/>
  <c r="DO11" i="5"/>
  <c r="DO133" i="5"/>
  <c r="DO81" i="5"/>
  <c r="DO23" i="5"/>
  <c r="DP92" i="5"/>
  <c r="DP12" i="5"/>
  <c r="DS49" i="5"/>
  <c r="DT66" i="5"/>
  <c r="CU19" i="5"/>
  <c r="CU11" i="5"/>
  <c r="CY139" i="5"/>
  <c r="CY131" i="5"/>
  <c r="CY99" i="5"/>
  <c r="CY91" i="5"/>
  <c r="CY67" i="5"/>
  <c r="CY59" i="5"/>
  <c r="CY35" i="5"/>
  <c r="CY27" i="5"/>
  <c r="DC77" i="5"/>
  <c r="DC61" i="5"/>
  <c r="DC13" i="5"/>
  <c r="DD39" i="5"/>
  <c r="DH138" i="5"/>
  <c r="DH130" i="5"/>
  <c r="DH122" i="5"/>
  <c r="DH114" i="5"/>
  <c r="DH106" i="5"/>
  <c r="DH98" i="5"/>
  <c r="DH90" i="5"/>
  <c r="DH82" i="5"/>
  <c r="DH74" i="5"/>
  <c r="DH66" i="5"/>
  <c r="DH58" i="5"/>
  <c r="DH50" i="5"/>
  <c r="DH42" i="5"/>
  <c r="DH34" i="5"/>
  <c r="DH26" i="5"/>
  <c r="DH18" i="5"/>
  <c r="DH10" i="5"/>
  <c r="DG133" i="5"/>
  <c r="DG111" i="5"/>
  <c r="DG92" i="5"/>
  <c r="DG69" i="5"/>
  <c r="DG47" i="5"/>
  <c r="DG28" i="5"/>
  <c r="DG5" i="5"/>
  <c r="DH119" i="5"/>
  <c r="DL136" i="5"/>
  <c r="DL128" i="5"/>
  <c r="DL120" i="5"/>
  <c r="DL112" i="5"/>
  <c r="DL104" i="5"/>
  <c r="DL96" i="5"/>
  <c r="DL88" i="5"/>
  <c r="DL80" i="5"/>
  <c r="DK72" i="5"/>
  <c r="DK64" i="5"/>
  <c r="DK56" i="5"/>
  <c r="DK48" i="5"/>
  <c r="DK40" i="5"/>
  <c r="DK32" i="5"/>
  <c r="DL24" i="5"/>
  <c r="DK16" i="5"/>
  <c r="DK8" i="5"/>
  <c r="DK127" i="5"/>
  <c r="DK108" i="5"/>
  <c r="DK85" i="5"/>
  <c r="DK21" i="5"/>
  <c r="DL93" i="5"/>
  <c r="DL70" i="5"/>
  <c r="DL48" i="5"/>
  <c r="DL21" i="5"/>
  <c r="DP137" i="5"/>
  <c r="DO129" i="5"/>
  <c r="DP129" i="5"/>
  <c r="DP121" i="5"/>
  <c r="DO97" i="5"/>
  <c r="DO89" i="5"/>
  <c r="DO41" i="5"/>
  <c r="DO33" i="5"/>
  <c r="DP25" i="5"/>
  <c r="DO17" i="5"/>
  <c r="DP9" i="5"/>
  <c r="DO121" i="5"/>
  <c r="DO66" i="5"/>
  <c r="DO9" i="5"/>
  <c r="DS139" i="5"/>
  <c r="DS131" i="5"/>
  <c r="DT123" i="5"/>
  <c r="DT115" i="5"/>
  <c r="DT91" i="5"/>
  <c r="DS67" i="5"/>
  <c r="DS43" i="5"/>
  <c r="DT11" i="5"/>
  <c r="DS125" i="5"/>
  <c r="DT29" i="5"/>
  <c r="DL71" i="5"/>
  <c r="DL63" i="5"/>
  <c r="DL55" i="5"/>
  <c r="DL47" i="5"/>
  <c r="DL15" i="5"/>
  <c r="DL7" i="5"/>
  <c r="DK125" i="5"/>
  <c r="DK103" i="5"/>
  <c r="DK84" i="5"/>
  <c r="DK61" i="5"/>
  <c r="DK39" i="5"/>
  <c r="DK20" i="5"/>
  <c r="DL133" i="5"/>
  <c r="DL92" i="5"/>
  <c r="DL67" i="5"/>
  <c r="DL42" i="5"/>
  <c r="DL19" i="5"/>
  <c r="DP136" i="5"/>
  <c r="DO136" i="5"/>
  <c r="DP128" i="5"/>
  <c r="DO128" i="5"/>
  <c r="DP120" i="5"/>
  <c r="DO120" i="5"/>
  <c r="DP112" i="5"/>
  <c r="DO112" i="5"/>
  <c r="DP104" i="5"/>
  <c r="DO104" i="5"/>
  <c r="DP96" i="5"/>
  <c r="DO96" i="5"/>
  <c r="DP88" i="5"/>
  <c r="DO88" i="5"/>
  <c r="DP80" i="5"/>
  <c r="DO80" i="5"/>
  <c r="DP72" i="5"/>
  <c r="DO72" i="5"/>
  <c r="DP64" i="5"/>
  <c r="DO64" i="5"/>
  <c r="DP56" i="5"/>
  <c r="DO56" i="5"/>
  <c r="DP48" i="5"/>
  <c r="DO48" i="5"/>
  <c r="DP40" i="5"/>
  <c r="DO40" i="5"/>
  <c r="DP32" i="5"/>
  <c r="DO32" i="5"/>
  <c r="DP24" i="5"/>
  <c r="DO24" i="5"/>
  <c r="DP16" i="5"/>
  <c r="DO16" i="5"/>
  <c r="DP8" i="5"/>
  <c r="DO114" i="5"/>
  <c r="DO57" i="5"/>
  <c r="DP133" i="5"/>
  <c r="DP60" i="5"/>
  <c r="CU57" i="5"/>
  <c r="CU49" i="5"/>
  <c r="CU41" i="5"/>
  <c r="CU33" i="5"/>
  <c r="CU25" i="5"/>
  <c r="CU17" i="5"/>
  <c r="CU9" i="5"/>
  <c r="CY137" i="5"/>
  <c r="CY129" i="5"/>
  <c r="CY97" i="5"/>
  <c r="CY65" i="5"/>
  <c r="CY33" i="5"/>
  <c r="CZ120" i="5"/>
  <c r="CZ88" i="5"/>
  <c r="CZ56" i="5"/>
  <c r="CZ24" i="5"/>
  <c r="DD139" i="5"/>
  <c r="DC139" i="5"/>
  <c r="DD131" i="5"/>
  <c r="DC131" i="5"/>
  <c r="DD123" i="5"/>
  <c r="DC123" i="5"/>
  <c r="DD115" i="5"/>
  <c r="DC115" i="5"/>
  <c r="DD107" i="5"/>
  <c r="DC107" i="5"/>
  <c r="DD99" i="5"/>
  <c r="DC99" i="5"/>
  <c r="DD91" i="5"/>
  <c r="DC91" i="5"/>
  <c r="DD83" i="5"/>
  <c r="DD75" i="5"/>
  <c r="DD67" i="5"/>
  <c r="DD59" i="5"/>
  <c r="DD51" i="5"/>
  <c r="DD43" i="5"/>
  <c r="DD35" i="5"/>
  <c r="DD27" i="5"/>
  <c r="DD19" i="5"/>
  <c r="DD11" i="5"/>
  <c r="DD55" i="5"/>
  <c r="DH136" i="5"/>
  <c r="DH128" i="5"/>
  <c r="DH120" i="5"/>
  <c r="DH112" i="5"/>
  <c r="DH104" i="5"/>
  <c r="DH96" i="5"/>
  <c r="DH88" i="5"/>
  <c r="DH80" i="5"/>
  <c r="DH72" i="5"/>
  <c r="DH64" i="5"/>
  <c r="DH56" i="5"/>
  <c r="DH48" i="5"/>
  <c r="DH40" i="5"/>
  <c r="DH32" i="5"/>
  <c r="DH24" i="5"/>
  <c r="DH16" i="5"/>
  <c r="DH8" i="5"/>
  <c r="DL134" i="5"/>
  <c r="DL126" i="5"/>
  <c r="DL118" i="5"/>
  <c r="DL110" i="5"/>
  <c r="DL102" i="5"/>
  <c r="DL94" i="5"/>
  <c r="DL86" i="5"/>
  <c r="DL78" i="5"/>
  <c r="DK70" i="5"/>
  <c r="DK62" i="5"/>
  <c r="DK54" i="5"/>
  <c r="DL46" i="5"/>
  <c r="DK38" i="5"/>
  <c r="DK30" i="5"/>
  <c r="DL22" i="5"/>
  <c r="DK14" i="5"/>
  <c r="DL6" i="5"/>
  <c r="DK15" i="5"/>
  <c r="DL66" i="5"/>
  <c r="DL40" i="5"/>
  <c r="DL13" i="5"/>
  <c r="DP135" i="5"/>
  <c r="DO127" i="5"/>
  <c r="DO111" i="5"/>
  <c r="DP79" i="5"/>
  <c r="DP63" i="5"/>
  <c r="DO55" i="5"/>
  <c r="DO108" i="5"/>
  <c r="DO52" i="5"/>
  <c r="DP127" i="5"/>
  <c r="DP53" i="5"/>
  <c r="DS100" i="5"/>
  <c r="DT131" i="5"/>
  <c r="CU136" i="5"/>
  <c r="CU128" i="5"/>
  <c r="CU120" i="5"/>
  <c r="CU112" i="5"/>
  <c r="CU104" i="5"/>
  <c r="CU96" i="5"/>
  <c r="CU88" i="5"/>
  <c r="CU80" i="5"/>
  <c r="CU72" i="5"/>
  <c r="CU64" i="5"/>
  <c r="CU56" i="5"/>
  <c r="CU48" i="5"/>
  <c r="CU40" i="5"/>
  <c r="CU32" i="5"/>
  <c r="CU24" i="5"/>
  <c r="CU16" i="5"/>
  <c r="CU8" i="5"/>
  <c r="CY136" i="5"/>
  <c r="CY128" i="5"/>
  <c r="DD138" i="5"/>
  <c r="DD130" i="5"/>
  <c r="DD122" i="5"/>
  <c r="DD114" i="5"/>
  <c r="DD106" i="5"/>
  <c r="DD98" i="5"/>
  <c r="DD90" i="5"/>
  <c r="DD82" i="5"/>
  <c r="DD74" i="5"/>
  <c r="DD66" i="5"/>
  <c r="DD58" i="5"/>
  <c r="DD50" i="5"/>
  <c r="DD42" i="5"/>
  <c r="DD34" i="5"/>
  <c r="DD26" i="5"/>
  <c r="DD18" i="5"/>
  <c r="DD10" i="5"/>
  <c r="DH5" i="5"/>
  <c r="DL69" i="5"/>
  <c r="DL53" i="5"/>
  <c r="DL45" i="5"/>
  <c r="DL37" i="5"/>
  <c r="DL29" i="5"/>
  <c r="DL5" i="5"/>
  <c r="DK55" i="5"/>
  <c r="DO118" i="5"/>
  <c r="DO43" i="5"/>
  <c r="DP116" i="5"/>
  <c r="DP41" i="5"/>
  <c r="DS81" i="5"/>
  <c r="DH62" i="5"/>
  <c r="DH54" i="5"/>
  <c r="DH46" i="5"/>
  <c r="DH38" i="5"/>
  <c r="DH30" i="5"/>
  <c r="DH22" i="5"/>
  <c r="DH14" i="5"/>
  <c r="DH6" i="5"/>
  <c r="DG124" i="5"/>
  <c r="DG79" i="5"/>
  <c r="DG60" i="5"/>
  <c r="DG15" i="5"/>
  <c r="DH132" i="5"/>
  <c r="DH87" i="5"/>
  <c r="DH68" i="5"/>
  <c r="DL14" i="5"/>
  <c r="DL62" i="5"/>
  <c r="DL54" i="5"/>
  <c r="DL38" i="5"/>
  <c r="DL76" i="5"/>
  <c r="DL68" i="5"/>
  <c r="DL60" i="5"/>
  <c r="DL52" i="5"/>
  <c r="DL44" i="5"/>
  <c r="DL36" i="5"/>
  <c r="DL28" i="5"/>
  <c r="DL20" i="5"/>
  <c r="DL12" i="5"/>
  <c r="DK4" i="5"/>
  <c r="DK117" i="5"/>
  <c r="DK76" i="5"/>
  <c r="DK53" i="5"/>
  <c r="DK12" i="5"/>
  <c r="DL125" i="5"/>
  <c r="DL58" i="5"/>
  <c r="DL33" i="5"/>
  <c r="DL8" i="5"/>
  <c r="DP117" i="5"/>
  <c r="DP101" i="5"/>
  <c r="DO93" i="5"/>
  <c r="DP85" i="5"/>
  <c r="DO77" i="5"/>
  <c r="DO69" i="5"/>
  <c r="DP45" i="5"/>
  <c r="DP37" i="5"/>
  <c r="DP29" i="5"/>
  <c r="DP21" i="5"/>
  <c r="DP28" i="5"/>
  <c r="DO95" i="5"/>
  <c r="DO37" i="5"/>
  <c r="DP109" i="5"/>
  <c r="DP33" i="5"/>
  <c r="DS135" i="5"/>
  <c r="DT135" i="5"/>
  <c r="DT127" i="5"/>
  <c r="DS127" i="5"/>
  <c r="DT119" i="5"/>
  <c r="DS119" i="5"/>
  <c r="DT111" i="5"/>
  <c r="DS111" i="5"/>
  <c r="DS103" i="5"/>
  <c r="DT103" i="5"/>
  <c r="DS95" i="5"/>
  <c r="DT95" i="5"/>
  <c r="DS87" i="5"/>
  <c r="DT87" i="5"/>
  <c r="DT79" i="5"/>
  <c r="DS79" i="5"/>
  <c r="DT71" i="5"/>
  <c r="DS71" i="5"/>
  <c r="DT63" i="5"/>
  <c r="DS63" i="5"/>
  <c r="DT55" i="5"/>
  <c r="DS47" i="5"/>
  <c r="DT47" i="5"/>
  <c r="DT39" i="5"/>
  <c r="DS39" i="5"/>
  <c r="DS31" i="5"/>
  <c r="DT31" i="5"/>
  <c r="DT23" i="5"/>
  <c r="DT15" i="5"/>
  <c r="DS15" i="5"/>
  <c r="DT7" i="5"/>
  <c r="DS7" i="5"/>
  <c r="DT30" i="5"/>
  <c r="DT67" i="5"/>
  <c r="DT100" i="5"/>
  <c r="DT132" i="5"/>
  <c r="DS25" i="5"/>
  <c r="DS51" i="5"/>
  <c r="DS76" i="5"/>
  <c r="DS101" i="5"/>
  <c r="DS75" i="5"/>
  <c r="DT99" i="5"/>
  <c r="DC134" i="5"/>
  <c r="DC126" i="5"/>
  <c r="DC118" i="5"/>
  <c r="DC110" i="5"/>
  <c r="DC102" i="5"/>
  <c r="DC94" i="5"/>
  <c r="DC86" i="5"/>
  <c r="DC78" i="5"/>
  <c r="DC70" i="5"/>
  <c r="DC62" i="5"/>
  <c r="DC54" i="5"/>
  <c r="DC46" i="5"/>
  <c r="DC38" i="5"/>
  <c r="DC30" i="5"/>
  <c r="DC22" i="5"/>
  <c r="DC14" i="5"/>
  <c r="DC6" i="5"/>
  <c r="DG134" i="5"/>
  <c r="DG126" i="5"/>
  <c r="DG118" i="5"/>
  <c r="DG110" i="5"/>
  <c r="DG102" i="5"/>
  <c r="DG94" i="5"/>
  <c r="DG86" i="5"/>
  <c r="DG78" i="5"/>
  <c r="DG70" i="5"/>
  <c r="DG62" i="5"/>
  <c r="DG54" i="5"/>
  <c r="DG46" i="5"/>
  <c r="DG38" i="5"/>
  <c r="DG30" i="5"/>
  <c r="DG22" i="5"/>
  <c r="DG14" i="5"/>
  <c r="DG6" i="5"/>
  <c r="DK134" i="5"/>
  <c r="DK126" i="5"/>
  <c r="DK118" i="5"/>
  <c r="DK110" i="5"/>
  <c r="DK102" i="5"/>
  <c r="DK94" i="5"/>
  <c r="DK86" i="5"/>
  <c r="DK78" i="5"/>
  <c r="DK46" i="5"/>
  <c r="DK22" i="5"/>
  <c r="DK6" i="5"/>
  <c r="DL59" i="5"/>
  <c r="DL50" i="5"/>
  <c r="DL41" i="5"/>
  <c r="DL32" i="5"/>
  <c r="DL11" i="5"/>
  <c r="DO138" i="5"/>
  <c r="DP130" i="5"/>
  <c r="DP122" i="5"/>
  <c r="DP98" i="5"/>
  <c r="DO90" i="5"/>
  <c r="DO82" i="5"/>
  <c r="DO50" i="5"/>
  <c r="DO18" i="5"/>
  <c r="DO135" i="5"/>
  <c r="DO124" i="5"/>
  <c r="DO98" i="5"/>
  <c r="DO84" i="5"/>
  <c r="DO42" i="5"/>
  <c r="DO12" i="5"/>
  <c r="DP114" i="5"/>
  <c r="DP97" i="5"/>
  <c r="DP17" i="5"/>
  <c r="DT137" i="5"/>
  <c r="DS137" i="5"/>
  <c r="DT129" i="5"/>
  <c r="DS129" i="5"/>
  <c r="DT121" i="5"/>
  <c r="DS121" i="5"/>
  <c r="DT113" i="5"/>
  <c r="DT105" i="5"/>
  <c r="DT97" i="5"/>
  <c r="DS97" i="5"/>
  <c r="DT89" i="5"/>
  <c r="DT81" i="5"/>
  <c r="DS73" i="5"/>
  <c r="DS65" i="5"/>
  <c r="DS57" i="5"/>
  <c r="DT41" i="5"/>
  <c r="DT25" i="5"/>
  <c r="DS105" i="5"/>
  <c r="DS53" i="5"/>
  <c r="DT70" i="5"/>
  <c r="DT34" i="5"/>
  <c r="DW41" i="5"/>
  <c r="EA44" i="5"/>
  <c r="EA135" i="5"/>
  <c r="EB32" i="5"/>
  <c r="DO113" i="5"/>
  <c r="DP105" i="5"/>
  <c r="DP65" i="5"/>
  <c r="DP57" i="5"/>
  <c r="DP49" i="5"/>
  <c r="DO134" i="5"/>
  <c r="DO109" i="5"/>
  <c r="DO53" i="5"/>
  <c r="DO25" i="5"/>
  <c r="DO10" i="5"/>
  <c r="DP113" i="5"/>
  <c r="DP95" i="5"/>
  <c r="DP76" i="5"/>
  <c r="DP55" i="5"/>
  <c r="DP15" i="5"/>
  <c r="DX130" i="5"/>
  <c r="DX122" i="5"/>
  <c r="DW114" i="5"/>
  <c r="DX114" i="5"/>
  <c r="DX106" i="5"/>
  <c r="DW106" i="5"/>
  <c r="DX98" i="5"/>
  <c r="DW98" i="5"/>
  <c r="DX90" i="5"/>
  <c r="DW82" i="5"/>
  <c r="DX82" i="5"/>
  <c r="DX74" i="5"/>
  <c r="DX58" i="5"/>
  <c r="DW50" i="5"/>
  <c r="DW26" i="5"/>
  <c r="DW119" i="5"/>
  <c r="DW32" i="5"/>
  <c r="DX80" i="5"/>
  <c r="DW30" i="5"/>
  <c r="DX71" i="5"/>
  <c r="EB138" i="5"/>
  <c r="EA138" i="5"/>
  <c r="EB130" i="5"/>
  <c r="EA130" i="5"/>
  <c r="EB122" i="5"/>
  <c r="EA122" i="5"/>
  <c r="EB114" i="5"/>
  <c r="EA114" i="5"/>
  <c r="EA106" i="5"/>
  <c r="EA98" i="5"/>
  <c r="EB98" i="5"/>
  <c r="EA90" i="5"/>
  <c r="EB90" i="5"/>
  <c r="EB82" i="5"/>
  <c r="EA82" i="5"/>
  <c r="EB74" i="5"/>
  <c r="EB66" i="5"/>
  <c r="EA66" i="5"/>
  <c r="EB58" i="5"/>
  <c r="EA58" i="5"/>
  <c r="EB50" i="5"/>
  <c r="EA50" i="5"/>
  <c r="EB42" i="5"/>
  <c r="EA42" i="5"/>
  <c r="EA34" i="5"/>
  <c r="EB34" i="5"/>
  <c r="EB26" i="5"/>
  <c r="EA26" i="5"/>
  <c r="EB18" i="5"/>
  <c r="EA18" i="5"/>
  <c r="EA10" i="5"/>
  <c r="EB10" i="5"/>
  <c r="EB44" i="5"/>
  <c r="EA27" i="5"/>
  <c r="EA95" i="5"/>
  <c r="EA92" i="5"/>
  <c r="DC83" i="5"/>
  <c r="DC75" i="5"/>
  <c r="DC67" i="5"/>
  <c r="DC59" i="5"/>
  <c r="DC51" i="5"/>
  <c r="DC43" i="5"/>
  <c r="DC35" i="5"/>
  <c r="DC27" i="5"/>
  <c r="DC19" i="5"/>
  <c r="DC11" i="5"/>
  <c r="DG139" i="5"/>
  <c r="DG131" i="5"/>
  <c r="DG123" i="5"/>
  <c r="DG115" i="5"/>
  <c r="DG107" i="5"/>
  <c r="DG99" i="5"/>
  <c r="DG91" i="5"/>
  <c r="DG83" i="5"/>
  <c r="DG75" i="5"/>
  <c r="DG67" i="5"/>
  <c r="DG59" i="5"/>
  <c r="DG51" i="5"/>
  <c r="DG43" i="5"/>
  <c r="DG35" i="5"/>
  <c r="DG27" i="5"/>
  <c r="DG19" i="5"/>
  <c r="DG11" i="5"/>
  <c r="DK139" i="5"/>
  <c r="DK131" i="5"/>
  <c r="DK123" i="5"/>
  <c r="DK115" i="5"/>
  <c r="DK107" i="5"/>
  <c r="DK99" i="5"/>
  <c r="DK91" i="5"/>
  <c r="DK83" i="5"/>
  <c r="DK43" i="5"/>
  <c r="DK35" i="5"/>
  <c r="DK27" i="5"/>
  <c r="DL74" i="5"/>
  <c r="DL65" i="5"/>
  <c r="DL56" i="5"/>
  <c r="DL17" i="5"/>
  <c r="DP119" i="5"/>
  <c r="DO119" i="5"/>
  <c r="DP111" i="5"/>
  <c r="DO103" i="5"/>
  <c r="DP87" i="5"/>
  <c r="DO79" i="5"/>
  <c r="DO71" i="5"/>
  <c r="DO47" i="5"/>
  <c r="DP39" i="5"/>
  <c r="DO39" i="5"/>
  <c r="DP31" i="5"/>
  <c r="DP23" i="5"/>
  <c r="DO15" i="5"/>
  <c r="DO7" i="5"/>
  <c r="DO132" i="5"/>
  <c r="DO65" i="5"/>
  <c r="DO21" i="5"/>
  <c r="DO5" i="5"/>
  <c r="DP124" i="5"/>
  <c r="DP71" i="5"/>
  <c r="DT134" i="5"/>
  <c r="DT126" i="5"/>
  <c r="DT118" i="5"/>
  <c r="DT110" i="5"/>
  <c r="DT102" i="5"/>
  <c r="DT94" i="5"/>
  <c r="DT86" i="5"/>
  <c r="DT78" i="5"/>
  <c r="DS70" i="5"/>
  <c r="DT62" i="5"/>
  <c r="DS54" i="5"/>
  <c r="DT46" i="5"/>
  <c r="DS38" i="5"/>
  <c r="DS30" i="5"/>
  <c r="DS22" i="5"/>
  <c r="DT14" i="5"/>
  <c r="DS6" i="5"/>
  <c r="DS93" i="5"/>
  <c r="DS17" i="5"/>
  <c r="DT57" i="5"/>
  <c r="DW95" i="5"/>
  <c r="DW8" i="5"/>
  <c r="DX67" i="5"/>
  <c r="EA74" i="5"/>
  <c r="DC138" i="5"/>
  <c r="DC130" i="5"/>
  <c r="DC122" i="5"/>
  <c r="DC114" i="5"/>
  <c r="DC106" i="5"/>
  <c r="DC98" i="5"/>
  <c r="DC90" i="5"/>
  <c r="DC82" i="5"/>
  <c r="DC74" i="5"/>
  <c r="DC66" i="5"/>
  <c r="DC58" i="5"/>
  <c r="DC50" i="5"/>
  <c r="DC42" i="5"/>
  <c r="DC34" i="5"/>
  <c r="DC26" i="5"/>
  <c r="DC18" i="5"/>
  <c r="DC10" i="5"/>
  <c r="DG138" i="5"/>
  <c r="DG130" i="5"/>
  <c r="DG122" i="5"/>
  <c r="DG114" i="5"/>
  <c r="DG106" i="5"/>
  <c r="DG98" i="5"/>
  <c r="DG90" i="5"/>
  <c r="DG82" i="5"/>
  <c r="DG74" i="5"/>
  <c r="DG66" i="5"/>
  <c r="DG58" i="5"/>
  <c r="DG50" i="5"/>
  <c r="DG42" i="5"/>
  <c r="DG34" i="5"/>
  <c r="DG26" i="5"/>
  <c r="DG18" i="5"/>
  <c r="DG10" i="5"/>
  <c r="DL26" i="5"/>
  <c r="DL18" i="5"/>
  <c r="DL10" i="5"/>
  <c r="DK138" i="5"/>
  <c r="DK130" i="5"/>
  <c r="DK122" i="5"/>
  <c r="DK114" i="5"/>
  <c r="DK106" i="5"/>
  <c r="DK98" i="5"/>
  <c r="DK90" i="5"/>
  <c r="DK82" i="5"/>
  <c r="DK34" i="5"/>
  <c r="DK26" i="5"/>
  <c r="DK18" i="5"/>
  <c r="DK10" i="5"/>
  <c r="DL73" i="5"/>
  <c r="DL64" i="5"/>
  <c r="DL16" i="5"/>
  <c r="DP134" i="5"/>
  <c r="DP126" i="5"/>
  <c r="DP118" i="5"/>
  <c r="DP110" i="5"/>
  <c r="DO110" i="5"/>
  <c r="DP102" i="5"/>
  <c r="DO102" i="5"/>
  <c r="DP94" i="5"/>
  <c r="DO94" i="5"/>
  <c r="DP86" i="5"/>
  <c r="DO86" i="5"/>
  <c r="DP78" i="5"/>
  <c r="DO78" i="5"/>
  <c r="DP70" i="5"/>
  <c r="DO70" i="5"/>
  <c r="DP62" i="5"/>
  <c r="DO62" i="5"/>
  <c r="DP54" i="5"/>
  <c r="DO54" i="5"/>
  <c r="DP46" i="5"/>
  <c r="DO46" i="5"/>
  <c r="DP38" i="5"/>
  <c r="DO38" i="5"/>
  <c r="DP30" i="5"/>
  <c r="DO30" i="5"/>
  <c r="DP22" i="5"/>
  <c r="DO22" i="5"/>
  <c r="DP14" i="5"/>
  <c r="DO14" i="5"/>
  <c r="DP6" i="5"/>
  <c r="DO6" i="5"/>
  <c r="DO130" i="5"/>
  <c r="DO117" i="5"/>
  <c r="DO106" i="5"/>
  <c r="DO76" i="5"/>
  <c r="DO63" i="5"/>
  <c r="DO49" i="5"/>
  <c r="DO34" i="5"/>
  <c r="DO20" i="5"/>
  <c r="DP106" i="5"/>
  <c r="DP89" i="5"/>
  <c r="DP68" i="5"/>
  <c r="DP47" i="5"/>
  <c r="DP7" i="5"/>
  <c r="DS133" i="5"/>
  <c r="DT125" i="5"/>
  <c r="DT117" i="5"/>
  <c r="DT109" i="5"/>
  <c r="DT101" i="5"/>
  <c r="DT93" i="5"/>
  <c r="DS85" i="5"/>
  <c r="DT77" i="5"/>
  <c r="DT61" i="5"/>
  <c r="DT21" i="5"/>
  <c r="DT13" i="5"/>
  <c r="DS117" i="5"/>
  <c r="DX119" i="5"/>
  <c r="DX87" i="5"/>
  <c r="DW47" i="5"/>
  <c r="DX39" i="5"/>
  <c r="DW90" i="5"/>
  <c r="DX138" i="5"/>
  <c r="EA71" i="5"/>
  <c r="DG137" i="5"/>
  <c r="DG129" i="5"/>
  <c r="DG121" i="5"/>
  <c r="DG113" i="5"/>
  <c r="DG105" i="5"/>
  <c r="DG97" i="5"/>
  <c r="DG89" i="5"/>
  <c r="DG81" i="5"/>
  <c r="DG73" i="5"/>
  <c r="DG65" i="5"/>
  <c r="DG57" i="5"/>
  <c r="DG49" i="5"/>
  <c r="DG41" i="5"/>
  <c r="DG33" i="5"/>
  <c r="DG25" i="5"/>
  <c r="DG17" i="5"/>
  <c r="DG9" i="5"/>
  <c r="DK137" i="5"/>
  <c r="DK129" i="5"/>
  <c r="DK121" i="5"/>
  <c r="DK113" i="5"/>
  <c r="DK105" i="5"/>
  <c r="DK97" i="5"/>
  <c r="DK89" i="5"/>
  <c r="DK81" i="5"/>
  <c r="DK25" i="5"/>
  <c r="DL72" i="5"/>
  <c r="DP125" i="5"/>
  <c r="DP93" i="5"/>
  <c r="DP77" i="5"/>
  <c r="DP69" i="5"/>
  <c r="DP61" i="5"/>
  <c r="DP13" i="5"/>
  <c r="DP5" i="5"/>
  <c r="DP44" i="5"/>
  <c r="DO116" i="5"/>
  <c r="DO105" i="5"/>
  <c r="DO61" i="5"/>
  <c r="DO45" i="5"/>
  <c r="DP138" i="5"/>
  <c r="DP103" i="5"/>
  <c r="DT18" i="5"/>
  <c r="DT54" i="5"/>
  <c r="DT58" i="5"/>
  <c r="DT4" i="5"/>
  <c r="DT22" i="5"/>
  <c r="DS5" i="5"/>
  <c r="DS45" i="5"/>
  <c r="DS109" i="5"/>
  <c r="DT6" i="5"/>
  <c r="DT50" i="5"/>
  <c r="DT124" i="5"/>
  <c r="DS124" i="5"/>
  <c r="DS116" i="5"/>
  <c r="DT108" i="5"/>
  <c r="DS108" i="5"/>
  <c r="DT92" i="5"/>
  <c r="DS84" i="5"/>
  <c r="DT76" i="5"/>
  <c r="DT68" i="5"/>
  <c r="DT60" i="5"/>
  <c r="DS60" i="5"/>
  <c r="DS52" i="5"/>
  <c r="DT44" i="5"/>
  <c r="DS44" i="5"/>
  <c r="DT36" i="5"/>
  <c r="DT28" i="5"/>
  <c r="DS20" i="5"/>
  <c r="DS4" i="5"/>
  <c r="DS115" i="5"/>
  <c r="DS89" i="5"/>
  <c r="DS37" i="5"/>
  <c r="DS12" i="5"/>
  <c r="DT116" i="5"/>
  <c r="DT84" i="5"/>
  <c r="DT49" i="5"/>
  <c r="DX134" i="5"/>
  <c r="DW134" i="5"/>
  <c r="DW126" i="5"/>
  <c r="DX126" i="5"/>
  <c r="DW118" i="5"/>
  <c r="DX118" i="5"/>
  <c r="DW110" i="5"/>
  <c r="DX110" i="5"/>
  <c r="DW102" i="5"/>
  <c r="DW94" i="5"/>
  <c r="DX94" i="5"/>
  <c r="DW86" i="5"/>
  <c r="DX86" i="5"/>
  <c r="DW78" i="5"/>
  <c r="DX78" i="5"/>
  <c r="DX70" i="5"/>
  <c r="DW70" i="5"/>
  <c r="DW62" i="5"/>
  <c r="DX62" i="5"/>
  <c r="DX54" i="5"/>
  <c r="DW54" i="5"/>
  <c r="DW46" i="5"/>
  <c r="DX46" i="5"/>
  <c r="DX6" i="5"/>
  <c r="DW74" i="5"/>
  <c r="DX131" i="5"/>
  <c r="DX40" i="5"/>
  <c r="EA8" i="5"/>
  <c r="DC80" i="5"/>
  <c r="DC72" i="5"/>
  <c r="DC64" i="5"/>
  <c r="DC56" i="5"/>
  <c r="DC48" i="5"/>
  <c r="DC40" i="5"/>
  <c r="DC32" i="5"/>
  <c r="DC24" i="5"/>
  <c r="DC16" i="5"/>
  <c r="DC8" i="5"/>
  <c r="DG136" i="5"/>
  <c r="DG128" i="5"/>
  <c r="DG120" i="5"/>
  <c r="DG112" i="5"/>
  <c r="DG104" i="5"/>
  <c r="DG96" i="5"/>
  <c r="DG88" i="5"/>
  <c r="DG80" i="5"/>
  <c r="DG72" i="5"/>
  <c r="DG64" i="5"/>
  <c r="DG56" i="5"/>
  <c r="DG48" i="5"/>
  <c r="DG40" i="5"/>
  <c r="DG32" i="5"/>
  <c r="DG24" i="5"/>
  <c r="DG16" i="5"/>
  <c r="DG8" i="5"/>
  <c r="DK136" i="5"/>
  <c r="DK128" i="5"/>
  <c r="DK120" i="5"/>
  <c r="DK112" i="5"/>
  <c r="DK104" i="5"/>
  <c r="DK96" i="5"/>
  <c r="DK88" i="5"/>
  <c r="DK80" i="5"/>
  <c r="DK24" i="5"/>
  <c r="DP4" i="5"/>
  <c r="DP132" i="5"/>
  <c r="DP108" i="5"/>
  <c r="DP100" i="5"/>
  <c r="DO92" i="5"/>
  <c r="DO60" i="5"/>
  <c r="DP52" i="5"/>
  <c r="DP36" i="5"/>
  <c r="DO28" i="5"/>
  <c r="DO126" i="5"/>
  <c r="DO101" i="5"/>
  <c r="DO87" i="5"/>
  <c r="DO74" i="5"/>
  <c r="DO44" i="5"/>
  <c r="DO31" i="5"/>
  <c r="DP84" i="5"/>
  <c r="DS123" i="5"/>
  <c r="DS99" i="5"/>
  <c r="DS91" i="5"/>
  <c r="DS83" i="5"/>
  <c r="DT59" i="5"/>
  <c r="DS59" i="5"/>
  <c r="DT51" i="5"/>
  <c r="DT43" i="5"/>
  <c r="DT35" i="5"/>
  <c r="DS35" i="5"/>
  <c r="DT27" i="5"/>
  <c r="DS27" i="5"/>
  <c r="DT19" i="5"/>
  <c r="DS19" i="5"/>
  <c r="DS113" i="5"/>
  <c r="DS61" i="5"/>
  <c r="DS36" i="5"/>
  <c r="DS11" i="5"/>
  <c r="DT83" i="5"/>
  <c r="DW66" i="5"/>
  <c r="DX113" i="5"/>
  <c r="DX34" i="5"/>
  <c r="EB126" i="5"/>
  <c r="DT69" i="5"/>
  <c r="DT53" i="5"/>
  <c r="DT45" i="5"/>
  <c r="DT37" i="5"/>
  <c r="DT5" i="5"/>
  <c r="DS77" i="5"/>
  <c r="DS13" i="5"/>
  <c r="DT133" i="5"/>
  <c r="DT85" i="5"/>
  <c r="DW127" i="5"/>
  <c r="DW39" i="5"/>
  <c r="DX4" i="5"/>
  <c r="DX107" i="5"/>
  <c r="DX43" i="5"/>
  <c r="EB29" i="5"/>
  <c r="EB93" i="5"/>
  <c r="EA21" i="5"/>
  <c r="EB21" i="5"/>
  <c r="EB85" i="5"/>
  <c r="EB4" i="5"/>
  <c r="EA13" i="5"/>
  <c r="EB37" i="5"/>
  <c r="EB55" i="5"/>
  <c r="EA29" i="5"/>
  <c r="EB5" i="5"/>
  <c r="EB23" i="5"/>
  <c r="EB133" i="5"/>
  <c r="EA15" i="5"/>
  <c r="EA87" i="5"/>
  <c r="EA119" i="5"/>
  <c r="EA4" i="5"/>
  <c r="EB61" i="5"/>
  <c r="EB101" i="5"/>
  <c r="EB15" i="5"/>
  <c r="EB107" i="5"/>
  <c r="EB125" i="5"/>
  <c r="EA79" i="5"/>
  <c r="EB69" i="5"/>
  <c r="EB117" i="5"/>
  <c r="EA103" i="5"/>
  <c r="EB71" i="5"/>
  <c r="EA59" i="5"/>
  <c r="EA83" i="5"/>
  <c r="EB35" i="5"/>
  <c r="EB87" i="5"/>
  <c r="EB135" i="5"/>
  <c r="EA111" i="5"/>
  <c r="EB51" i="5"/>
  <c r="EB99" i="5"/>
  <c r="EA7" i="5"/>
  <c r="EA43" i="5"/>
  <c r="EA115" i="5"/>
  <c r="EB132" i="5"/>
  <c r="EA132" i="5"/>
  <c r="EA124" i="5"/>
  <c r="EB124" i="5"/>
  <c r="EB116" i="5"/>
  <c r="EA108" i="5"/>
  <c r="EB108" i="5"/>
  <c r="EB100" i="5"/>
  <c r="EA100" i="5"/>
  <c r="EB92" i="5"/>
  <c r="EB84" i="5"/>
  <c r="EB76" i="5"/>
  <c r="EA76" i="5"/>
  <c r="EB68" i="5"/>
  <c r="EA68" i="5"/>
  <c r="EB60" i="5"/>
  <c r="EB52" i="5"/>
  <c r="EA52" i="5"/>
  <c r="EB36" i="5"/>
  <c r="EA36" i="5"/>
  <c r="EB28" i="5"/>
  <c r="EA20" i="5"/>
  <c r="EA84" i="5"/>
  <c r="EA6" i="5"/>
  <c r="EB7" i="5"/>
  <c r="DO4" i="5"/>
  <c r="DO122" i="5"/>
  <c r="DP90" i="5"/>
  <c r="DT138" i="5"/>
  <c r="DT130" i="5"/>
  <c r="DT122" i="5"/>
  <c r="DT114" i="5"/>
  <c r="DT106" i="5"/>
  <c r="DT98" i="5"/>
  <c r="DT90" i="5"/>
  <c r="DT82" i="5"/>
  <c r="DT74" i="5"/>
  <c r="DS66" i="5"/>
  <c r="DS58" i="5"/>
  <c r="DS50" i="5"/>
  <c r="DS42" i="5"/>
  <c r="DS34" i="5"/>
  <c r="DT26" i="5"/>
  <c r="DS18" i="5"/>
  <c r="DT10" i="5"/>
  <c r="DS21" i="5"/>
  <c r="DW116" i="5"/>
  <c r="DW87" i="5"/>
  <c r="DW57" i="5"/>
  <c r="DX129" i="5"/>
  <c r="DX95" i="5"/>
  <c r="DX65" i="5"/>
  <c r="EA116" i="5"/>
  <c r="EA60" i="5"/>
  <c r="DT73" i="5"/>
  <c r="DT65" i="5"/>
  <c r="DT33" i="5"/>
  <c r="DT17" i="5"/>
  <c r="DT9" i="5"/>
  <c r="DS9" i="5"/>
  <c r="DS33" i="5"/>
  <c r="DX22" i="5"/>
  <c r="DW16" i="5"/>
  <c r="DX48" i="5"/>
  <c r="DX96" i="5"/>
  <c r="DW22" i="5"/>
  <c r="DX9" i="5"/>
  <c r="DX23" i="5"/>
  <c r="DX38" i="5"/>
  <c r="DX49" i="5"/>
  <c r="DX111" i="5"/>
  <c r="DX135" i="5"/>
  <c r="DW23" i="5"/>
  <c r="DW48" i="5"/>
  <c r="DW71" i="5"/>
  <c r="DW103" i="5"/>
  <c r="DW135" i="5"/>
  <c r="DX64" i="5"/>
  <c r="DX112" i="5"/>
  <c r="DW24" i="5"/>
  <c r="DW38" i="5"/>
  <c r="DX14" i="5"/>
  <c r="DX41" i="5"/>
  <c r="DX55" i="5"/>
  <c r="DX103" i="5"/>
  <c r="DX128" i="5"/>
  <c r="DW15" i="5"/>
  <c r="DW40" i="5"/>
  <c r="DW65" i="5"/>
  <c r="DW85" i="5"/>
  <c r="DW97" i="5"/>
  <c r="DW117" i="5"/>
  <c r="DW129" i="5"/>
  <c r="DX32" i="5"/>
  <c r="DW6" i="5"/>
  <c r="DW31" i="5"/>
  <c r="DW56" i="5"/>
  <c r="DX132" i="5"/>
  <c r="DX124" i="5"/>
  <c r="DW124" i="5"/>
  <c r="DX108" i="5"/>
  <c r="DX100" i="5"/>
  <c r="DW92" i="5"/>
  <c r="DX84" i="5"/>
  <c r="DX68" i="5"/>
  <c r="DX60" i="5"/>
  <c r="DW60" i="5"/>
  <c r="DW52" i="5"/>
  <c r="DX44" i="5"/>
  <c r="DW36" i="5"/>
  <c r="DX36" i="5"/>
  <c r="DX28" i="5"/>
  <c r="DW28" i="5"/>
  <c r="DX20" i="5"/>
  <c r="DX12" i="5"/>
  <c r="DW12" i="5"/>
  <c r="DW4" i="5"/>
  <c r="DW111" i="5"/>
  <c r="DW84" i="5"/>
  <c r="DW20" i="5"/>
  <c r="DX92" i="5"/>
  <c r="DX27" i="5"/>
  <c r="EB136" i="5"/>
  <c r="EA136" i="5"/>
  <c r="EB128" i="5"/>
  <c r="EA128" i="5"/>
  <c r="EB120" i="5"/>
  <c r="EA120" i="5"/>
  <c r="EB112" i="5"/>
  <c r="EA112" i="5"/>
  <c r="EB104" i="5"/>
  <c r="EA104" i="5"/>
  <c r="EA96" i="5"/>
  <c r="EB96" i="5"/>
  <c r="EA88" i="5"/>
  <c r="EB88" i="5"/>
  <c r="EA80" i="5"/>
  <c r="EB72" i="5"/>
  <c r="EA72" i="5"/>
  <c r="EA64" i="5"/>
  <c r="EB64" i="5"/>
  <c r="EB56" i="5"/>
  <c r="EA56" i="5"/>
  <c r="EB48" i="5"/>
  <c r="EA48" i="5"/>
  <c r="EA40" i="5"/>
  <c r="EB40" i="5"/>
  <c r="EA32" i="5"/>
  <c r="EB24" i="5"/>
  <c r="EA24" i="5"/>
  <c r="EA16" i="5"/>
  <c r="EB16" i="5"/>
  <c r="EB8" i="5"/>
  <c r="EB80" i="5"/>
  <c r="DP82" i="5"/>
  <c r="DP74" i="5"/>
  <c r="DP66" i="5"/>
  <c r="DP58" i="5"/>
  <c r="DP50" i="5"/>
  <c r="DP42" i="5"/>
  <c r="DP34" i="5"/>
  <c r="DP26" i="5"/>
  <c r="DP18" i="5"/>
  <c r="DP10" i="5"/>
  <c r="DO100" i="5"/>
  <c r="DO68" i="5"/>
  <c r="DO58" i="5"/>
  <c r="DO36" i="5"/>
  <c r="DO26" i="5"/>
  <c r="DT136" i="5"/>
  <c r="DT128" i="5"/>
  <c r="DT120" i="5"/>
  <c r="DT112" i="5"/>
  <c r="DT104" i="5"/>
  <c r="DT96" i="5"/>
  <c r="DT88" i="5"/>
  <c r="DT80" i="5"/>
  <c r="DS69" i="5"/>
  <c r="DX139" i="5"/>
  <c r="DW139" i="5"/>
  <c r="DW131" i="5"/>
  <c r="DW123" i="5"/>
  <c r="DX123" i="5"/>
  <c r="DX115" i="5"/>
  <c r="DW115" i="5"/>
  <c r="DW107" i="5"/>
  <c r="DX99" i="5"/>
  <c r="DW99" i="5"/>
  <c r="DW91" i="5"/>
  <c r="DX91" i="5"/>
  <c r="DW83" i="5"/>
  <c r="DX75" i="5"/>
  <c r="DW75" i="5"/>
  <c r="DW67" i="5"/>
  <c r="DX59" i="5"/>
  <c r="DW59" i="5"/>
  <c r="DX51" i="5"/>
  <c r="DW51" i="5"/>
  <c r="DW19" i="5"/>
  <c r="DW11" i="5"/>
  <c r="DW108" i="5"/>
  <c r="DW79" i="5"/>
  <c r="DW17" i="5"/>
  <c r="DX120" i="5"/>
  <c r="DX89" i="5"/>
  <c r="DX56" i="5"/>
  <c r="DX19" i="5"/>
  <c r="EB53" i="5"/>
  <c r="DX66" i="5"/>
  <c r="DW58" i="5"/>
  <c r="DX50" i="5"/>
  <c r="DX42" i="5"/>
  <c r="DW42" i="5"/>
  <c r="DW34" i="5"/>
  <c r="DX26" i="5"/>
  <c r="DW18" i="5"/>
  <c r="DX18" i="5"/>
  <c r="DW10" i="5"/>
  <c r="DX10" i="5"/>
  <c r="DW132" i="5"/>
  <c r="DW76" i="5"/>
  <c r="DW44" i="5"/>
  <c r="DW14" i="5"/>
  <c r="DX83" i="5"/>
  <c r="DX52" i="5"/>
  <c r="DX16" i="5"/>
  <c r="EA126" i="5"/>
  <c r="EA94" i="5"/>
  <c r="DS134" i="5"/>
  <c r="DS126" i="5"/>
  <c r="DS118" i="5"/>
  <c r="DS110" i="5"/>
  <c r="DS102" i="5"/>
  <c r="DS94" i="5"/>
  <c r="DS86" i="5"/>
  <c r="DS78" i="5"/>
  <c r="DS62" i="5"/>
  <c r="DS46" i="5"/>
  <c r="DS14" i="5"/>
  <c r="DT42" i="5"/>
  <c r="DX133" i="5"/>
  <c r="DX125" i="5"/>
  <c r="DX117" i="5"/>
  <c r="DX109" i="5"/>
  <c r="DX101" i="5"/>
  <c r="DX93" i="5"/>
  <c r="DX85" i="5"/>
  <c r="DX77" i="5"/>
  <c r="DX69" i="5"/>
  <c r="DX61" i="5"/>
  <c r="DW61" i="5"/>
  <c r="DX53" i="5"/>
  <c r="DW53" i="5"/>
  <c r="DX45" i="5"/>
  <c r="DW45" i="5"/>
  <c r="DX37" i="5"/>
  <c r="DW37" i="5"/>
  <c r="DX29" i="5"/>
  <c r="DW29" i="5"/>
  <c r="DX21" i="5"/>
  <c r="DW21" i="5"/>
  <c r="DX13" i="5"/>
  <c r="DW13" i="5"/>
  <c r="DX5" i="5"/>
  <c r="DW5" i="5"/>
  <c r="DW121" i="5"/>
  <c r="DW109" i="5"/>
  <c r="DW77" i="5"/>
  <c r="DX105" i="5"/>
  <c r="EA131" i="5"/>
  <c r="EA123" i="5"/>
  <c r="EB115" i="5"/>
  <c r="EA107" i="5"/>
  <c r="EA99" i="5"/>
  <c r="EA91" i="5"/>
  <c r="EB83" i="5"/>
  <c r="EA67" i="5"/>
  <c r="EA51" i="5"/>
  <c r="EB43" i="5"/>
  <c r="EA35" i="5"/>
  <c r="EE132" i="5"/>
  <c r="EE68" i="5"/>
  <c r="EF136" i="5"/>
  <c r="EF37" i="5"/>
  <c r="DW43" i="5"/>
  <c r="DX35" i="5"/>
  <c r="DW27" i="5"/>
  <c r="EB137" i="5"/>
  <c r="EA137" i="5"/>
  <c r="EB129" i="5"/>
  <c r="EA129" i="5"/>
  <c r="EF49" i="5"/>
  <c r="EF41" i="5"/>
  <c r="EF33" i="5"/>
  <c r="EF25" i="5"/>
  <c r="EF17" i="5"/>
  <c r="EF9" i="5"/>
  <c r="EE107" i="5"/>
  <c r="EF100" i="5"/>
  <c r="DS138" i="5"/>
  <c r="DS130" i="5"/>
  <c r="DS122" i="5"/>
  <c r="DS114" i="5"/>
  <c r="DS106" i="5"/>
  <c r="DS98" i="5"/>
  <c r="DS90" i="5"/>
  <c r="DS82" i="5"/>
  <c r="DS74" i="5"/>
  <c r="DS26" i="5"/>
  <c r="DS10" i="5"/>
  <c r="DX97" i="5"/>
  <c r="DX81" i="5"/>
  <c r="DX33" i="5"/>
  <c r="DW25" i="5"/>
  <c r="DX17" i="5"/>
  <c r="DW9" i="5"/>
  <c r="DW137" i="5"/>
  <c r="DW125" i="5"/>
  <c r="DW93" i="5"/>
  <c r="DW73" i="5"/>
  <c r="DX25" i="5"/>
  <c r="EB119" i="5"/>
  <c r="EB79" i="5"/>
  <c r="DX136" i="5"/>
  <c r="DW128" i="5"/>
  <c r="DW120" i="5"/>
  <c r="DW112" i="5"/>
  <c r="DW104" i="5"/>
  <c r="DW96" i="5"/>
  <c r="DX88" i="5"/>
  <c r="DW80" i="5"/>
  <c r="DX72" i="5"/>
  <c r="DW64" i="5"/>
  <c r="DX24" i="5"/>
  <c r="DX8" i="5"/>
  <c r="DW35" i="5"/>
  <c r="EB134" i="5"/>
  <c r="EA134" i="5"/>
  <c r="EB118" i="5"/>
  <c r="EA118" i="5"/>
  <c r="EB110" i="5"/>
  <c r="EA110" i="5"/>
  <c r="EB102" i="5"/>
  <c r="EA102" i="5"/>
  <c r="EB94" i="5"/>
  <c r="EB86" i="5"/>
  <c r="EA86" i="5"/>
  <c r="EB78" i="5"/>
  <c r="EA78" i="5"/>
  <c r="EA70" i="5"/>
  <c r="EB70" i="5"/>
  <c r="EA62" i="5"/>
  <c r="EB54" i="5"/>
  <c r="EA54" i="5"/>
  <c r="EA46" i="5"/>
  <c r="EB46" i="5"/>
  <c r="EB38" i="5"/>
  <c r="EA38" i="5"/>
  <c r="EA30" i="5"/>
  <c r="EB30" i="5"/>
  <c r="EA22" i="5"/>
  <c r="EB22" i="5"/>
  <c r="EA14" i="5"/>
  <c r="EB6" i="5"/>
  <c r="EF135" i="5"/>
  <c r="EE135" i="5"/>
  <c r="EE127" i="5"/>
  <c r="EF127" i="5"/>
  <c r="EF119" i="5"/>
  <c r="EE111" i="5"/>
  <c r="EF103" i="5"/>
  <c r="EF95" i="5"/>
  <c r="EE95" i="5"/>
  <c r="EE87" i="5"/>
  <c r="EF87" i="5"/>
  <c r="EF79" i="5"/>
  <c r="EE79" i="5"/>
  <c r="EF71" i="5"/>
  <c r="EE71" i="5"/>
  <c r="EE63" i="5"/>
  <c r="EF55" i="5"/>
  <c r="EE47" i="5"/>
  <c r="EF47" i="5"/>
  <c r="EF39" i="5"/>
  <c r="EE39" i="5"/>
  <c r="EF31" i="5"/>
  <c r="EE31" i="5"/>
  <c r="EE23" i="5"/>
  <c r="EF15" i="5"/>
  <c r="EE15" i="5"/>
  <c r="EE7" i="5"/>
  <c r="EF36" i="5"/>
  <c r="EF72" i="5"/>
  <c r="EF101" i="5"/>
  <c r="EF139" i="5"/>
  <c r="EE28" i="5"/>
  <c r="EE53" i="5"/>
  <c r="EE104" i="5"/>
  <c r="EE131" i="5"/>
  <c r="EE93" i="5"/>
  <c r="EE27" i="5"/>
  <c r="EF75" i="5"/>
  <c r="DO8" i="5"/>
  <c r="DT72" i="5"/>
  <c r="DT64" i="5"/>
  <c r="DT56" i="5"/>
  <c r="DT48" i="5"/>
  <c r="DT40" i="5"/>
  <c r="DT32" i="5"/>
  <c r="DT24" i="5"/>
  <c r="DT16" i="5"/>
  <c r="DT8" i="5"/>
  <c r="DS136" i="5"/>
  <c r="DS128" i="5"/>
  <c r="DS120" i="5"/>
  <c r="DS112" i="5"/>
  <c r="DS104" i="5"/>
  <c r="DS96" i="5"/>
  <c r="DS88" i="5"/>
  <c r="DS80" i="5"/>
  <c r="DS72" i="5"/>
  <c r="DS64" i="5"/>
  <c r="DS56" i="5"/>
  <c r="DS48" i="5"/>
  <c r="DS40" i="5"/>
  <c r="DS32" i="5"/>
  <c r="DS24" i="5"/>
  <c r="DS16" i="5"/>
  <c r="DS8" i="5"/>
  <c r="DX127" i="5"/>
  <c r="DX79" i="5"/>
  <c r="DX63" i="5"/>
  <c r="DW55" i="5"/>
  <c r="DX31" i="5"/>
  <c r="DX15" i="5"/>
  <c r="DW7" i="5"/>
  <c r="DW133" i="5"/>
  <c r="DW101" i="5"/>
  <c r="DW81" i="5"/>
  <c r="DW69" i="5"/>
  <c r="DW33" i="5"/>
  <c r="DX7" i="5"/>
  <c r="EB62" i="5"/>
  <c r="EB14" i="5"/>
  <c r="EE80" i="5"/>
  <c r="EE16" i="5"/>
  <c r="EF63" i="5"/>
  <c r="EI60" i="5"/>
  <c r="EI28" i="5"/>
  <c r="EJ20" i="5"/>
  <c r="EI124" i="5"/>
  <c r="EJ59" i="5"/>
  <c r="DW136" i="5"/>
  <c r="DW88" i="5"/>
  <c r="DW72" i="5"/>
  <c r="EB127" i="5"/>
  <c r="EB111" i="5"/>
  <c r="EB103" i="5"/>
  <c r="EB95" i="5"/>
  <c r="EA63" i="5"/>
  <c r="EB63" i="5"/>
  <c r="EA55" i="5"/>
  <c r="EB47" i="5"/>
  <c r="EA47" i="5"/>
  <c r="EA39" i="5"/>
  <c r="EB39" i="5"/>
  <c r="EA31" i="5"/>
  <c r="EB31" i="5"/>
  <c r="EA23" i="5"/>
  <c r="EF128" i="5"/>
  <c r="EE120" i="5"/>
  <c r="EF96" i="5"/>
  <c r="EE88" i="5"/>
  <c r="EF64" i="5"/>
  <c r="EE56" i="5"/>
  <c r="EF32" i="5"/>
  <c r="EE24" i="5"/>
  <c r="EE123" i="5"/>
  <c r="EE96" i="5"/>
  <c r="EE20" i="5"/>
  <c r="EF99" i="5"/>
  <c r="EF24" i="5"/>
  <c r="EI116" i="5"/>
  <c r="EA133" i="5"/>
  <c r="EA125" i="5"/>
  <c r="EA117" i="5"/>
  <c r="EB109" i="5"/>
  <c r="EA101" i="5"/>
  <c r="EA93" i="5"/>
  <c r="EA85" i="5"/>
  <c r="EB77" i="5"/>
  <c r="EA69" i="5"/>
  <c r="EA61" i="5"/>
  <c r="EA53" i="5"/>
  <c r="EB45" i="5"/>
  <c r="EA37" i="5"/>
  <c r="EB13" i="5"/>
  <c r="EA5" i="5"/>
  <c r="EF134" i="5"/>
  <c r="EE134" i="5"/>
  <c r="EF126" i="5"/>
  <c r="EE126" i="5"/>
  <c r="EF118" i="5"/>
  <c r="EE118" i="5"/>
  <c r="EF110" i="5"/>
  <c r="EE110" i="5"/>
  <c r="EF102" i="5"/>
  <c r="EE102" i="5"/>
  <c r="EF94" i="5"/>
  <c r="EE94" i="5"/>
  <c r="EF86" i="5"/>
  <c r="EE86" i="5"/>
  <c r="EF78" i="5"/>
  <c r="EE78" i="5"/>
  <c r="EF70" i="5"/>
  <c r="EE70" i="5"/>
  <c r="EF62" i="5"/>
  <c r="EE62" i="5"/>
  <c r="EF54" i="5"/>
  <c r="EE54" i="5"/>
  <c r="EF46" i="5"/>
  <c r="EE46" i="5"/>
  <c r="EF38" i="5"/>
  <c r="EE38" i="5"/>
  <c r="EF30" i="5"/>
  <c r="EE30" i="5"/>
  <c r="EF22" i="5"/>
  <c r="EE22" i="5"/>
  <c r="EF14" i="5"/>
  <c r="EE14" i="5"/>
  <c r="EE6" i="5"/>
  <c r="EE92" i="5"/>
  <c r="EE67" i="5"/>
  <c r="EE40" i="5"/>
  <c r="EF124" i="5"/>
  <c r="EA28" i="5"/>
  <c r="EB20" i="5"/>
  <c r="EA12" i="5"/>
  <c r="EB12" i="5"/>
  <c r="EF133" i="5"/>
  <c r="EE133" i="5"/>
  <c r="EE125" i="5"/>
  <c r="EF117" i="5"/>
  <c r="EF109" i="5"/>
  <c r="EE101" i="5"/>
  <c r="EF93" i="5"/>
  <c r="EE85" i="5"/>
  <c r="EF77" i="5"/>
  <c r="EF69" i="5"/>
  <c r="EE69" i="5"/>
  <c r="EE61" i="5"/>
  <c r="EF53" i="5"/>
  <c r="EF45" i="5"/>
  <c r="EE37" i="5"/>
  <c r="EF29" i="5"/>
  <c r="EE21" i="5"/>
  <c r="EF13" i="5"/>
  <c r="EF5" i="5"/>
  <c r="EF80" i="5"/>
  <c r="EF132" i="5"/>
  <c r="EE8" i="5"/>
  <c r="EE60" i="5"/>
  <c r="EE72" i="5"/>
  <c r="EE124" i="5"/>
  <c r="EE136" i="5"/>
  <c r="EF108" i="5"/>
  <c r="EF120" i="5"/>
  <c r="EE36" i="5"/>
  <c r="EE48" i="5"/>
  <c r="EE100" i="5"/>
  <c r="EE112" i="5"/>
  <c r="EE5" i="5"/>
  <c r="EF28" i="5"/>
  <c r="EF40" i="5"/>
  <c r="EF67" i="5"/>
  <c r="EF92" i="5"/>
  <c r="EF104" i="5"/>
  <c r="EF131" i="5"/>
  <c r="EE116" i="5"/>
  <c r="EE91" i="5"/>
  <c r="EE64" i="5"/>
  <c r="EE13" i="5"/>
  <c r="EF115" i="5"/>
  <c r="EF85" i="5"/>
  <c r="EF48" i="5"/>
  <c r="EF12" i="5"/>
  <c r="EJ135" i="5"/>
  <c r="EI135" i="5"/>
  <c r="EJ127" i="5"/>
  <c r="EI127" i="5"/>
  <c r="EI119" i="5"/>
  <c r="EJ111" i="5"/>
  <c r="EI111" i="5"/>
  <c r="EJ103" i="5"/>
  <c r="EI103" i="5"/>
  <c r="EJ95" i="5"/>
  <c r="EI95" i="5"/>
  <c r="EI87" i="5"/>
  <c r="EJ87" i="5"/>
  <c r="EJ79" i="5"/>
  <c r="EI71" i="5"/>
  <c r="EJ71" i="5"/>
  <c r="EI63" i="5"/>
  <c r="EJ55" i="5"/>
  <c r="EI55" i="5"/>
  <c r="EJ47" i="5"/>
  <c r="EJ39" i="5"/>
  <c r="EI39" i="5"/>
  <c r="EJ31" i="5"/>
  <c r="EI31" i="5"/>
  <c r="EI23" i="5"/>
  <c r="EJ23" i="5"/>
  <c r="EJ15" i="5"/>
  <c r="EJ7" i="5"/>
  <c r="EI7" i="5"/>
  <c r="EI79" i="5"/>
  <c r="EB139" i="5"/>
  <c r="EB131" i="5"/>
  <c r="EB123" i="5"/>
  <c r="EB91" i="5"/>
  <c r="EB75" i="5"/>
  <c r="EB67" i="5"/>
  <c r="EB59" i="5"/>
  <c r="EB27" i="5"/>
  <c r="EA19" i="5"/>
  <c r="EB11" i="5"/>
  <c r="EA139" i="5"/>
  <c r="EA75" i="5"/>
  <c r="EA11" i="5"/>
  <c r="EB19" i="5"/>
  <c r="EF16" i="5"/>
  <c r="EF116" i="5"/>
  <c r="EE108" i="5"/>
  <c r="EF84" i="5"/>
  <c r="EE76" i="5"/>
  <c r="EF52" i="5"/>
  <c r="EE44" i="5"/>
  <c r="EF20" i="5"/>
  <c r="EE12" i="5"/>
  <c r="EE109" i="5"/>
  <c r="EE84" i="5"/>
  <c r="EE59" i="5"/>
  <c r="EE32" i="5"/>
  <c r="EF112" i="5"/>
  <c r="EF76" i="5"/>
  <c r="EF11" i="5"/>
  <c r="EJ134" i="5"/>
  <c r="EI134" i="5"/>
  <c r="EJ126" i="5"/>
  <c r="EI126" i="5"/>
  <c r="EJ118" i="5"/>
  <c r="EJ110" i="5"/>
  <c r="EI110" i="5"/>
  <c r="EI102" i="5"/>
  <c r="EJ94" i="5"/>
  <c r="EI94" i="5"/>
  <c r="EJ86" i="5"/>
  <c r="EI86" i="5"/>
  <c r="EJ78" i="5"/>
  <c r="EI78" i="5"/>
  <c r="EJ70" i="5"/>
  <c r="EI70" i="5"/>
  <c r="EJ62" i="5"/>
  <c r="EI62" i="5"/>
  <c r="EJ54" i="5"/>
  <c r="EJ46" i="5"/>
  <c r="EI46" i="5"/>
  <c r="EJ38" i="5"/>
  <c r="EI38" i="5"/>
  <c r="EJ30" i="5"/>
  <c r="EI30" i="5"/>
  <c r="EJ22" i="5"/>
  <c r="EI22" i="5"/>
  <c r="EJ14" i="5"/>
  <c r="EI14" i="5"/>
  <c r="EJ6" i="5"/>
  <c r="EI6" i="5"/>
  <c r="EJ84" i="5"/>
  <c r="EJ129" i="5"/>
  <c r="EI54" i="5"/>
  <c r="EJ102" i="5"/>
  <c r="EJ138" i="5"/>
  <c r="EI138" i="5"/>
  <c r="EJ130" i="5"/>
  <c r="EI130" i="5"/>
  <c r="EJ122" i="5"/>
  <c r="EI122" i="5"/>
  <c r="EJ114" i="5"/>
  <c r="EI114" i="5"/>
  <c r="EJ106" i="5"/>
  <c r="EI106" i="5"/>
  <c r="EJ98" i="5"/>
  <c r="EI98" i="5"/>
  <c r="EJ90" i="5"/>
  <c r="EQ83" i="5"/>
  <c r="ER75" i="5"/>
  <c r="EQ67" i="5"/>
  <c r="ER59" i="5"/>
  <c r="EQ51" i="5"/>
  <c r="ER43" i="5"/>
  <c r="EQ35" i="5"/>
  <c r="ER27" i="5"/>
  <c r="EQ19" i="5"/>
  <c r="ER11" i="5"/>
  <c r="EA109" i="5"/>
  <c r="EA77" i="5"/>
  <c r="EA45" i="5"/>
  <c r="EF8" i="5"/>
  <c r="EE83" i="5"/>
  <c r="EE19" i="5"/>
  <c r="EJ121" i="5"/>
  <c r="EB121" i="5"/>
  <c r="EB113" i="5"/>
  <c r="EB105" i="5"/>
  <c r="EB97" i="5"/>
  <c r="EB89" i="5"/>
  <c r="EB81" i="5"/>
  <c r="EB73" i="5"/>
  <c r="EB65" i="5"/>
  <c r="EB57" i="5"/>
  <c r="EB49" i="5"/>
  <c r="EB41" i="5"/>
  <c r="EB33" i="5"/>
  <c r="EA33" i="5"/>
  <c r="EB25" i="5"/>
  <c r="EA25" i="5"/>
  <c r="EB17" i="5"/>
  <c r="EA17" i="5"/>
  <c r="EB9" i="5"/>
  <c r="EA9" i="5"/>
  <c r="EA121" i="5"/>
  <c r="EA113" i="5"/>
  <c r="EA105" i="5"/>
  <c r="EA97" i="5"/>
  <c r="EA89" i="5"/>
  <c r="EA81" i="5"/>
  <c r="EA73" i="5"/>
  <c r="EA65" i="5"/>
  <c r="EA57" i="5"/>
  <c r="EA49" i="5"/>
  <c r="EA41" i="5"/>
  <c r="EE4" i="5"/>
  <c r="EF6" i="5"/>
  <c r="EF56" i="5"/>
  <c r="EF44" i="5"/>
  <c r="EJ24" i="5"/>
  <c r="EJ96" i="5"/>
  <c r="EJ75" i="5"/>
  <c r="EJ11" i="5"/>
  <c r="EJ4" i="5"/>
  <c r="EI132" i="5"/>
  <c r="EJ124" i="5"/>
  <c r="EJ116" i="5"/>
  <c r="EJ108" i="5"/>
  <c r="EI108" i="5"/>
  <c r="EI100" i="5"/>
  <c r="EJ92" i="5"/>
  <c r="EJ76" i="5"/>
  <c r="EJ68" i="5"/>
  <c r="EI68" i="5"/>
  <c r="EJ60" i="5"/>
  <c r="EJ52" i="5"/>
  <c r="EJ44" i="5"/>
  <c r="EI44" i="5"/>
  <c r="EI36" i="5"/>
  <c r="EJ28" i="5"/>
  <c r="EI4" i="5"/>
  <c r="EJ88" i="5"/>
  <c r="EJ36" i="5"/>
  <c r="EF138" i="5"/>
  <c r="EE138" i="5"/>
  <c r="EF130" i="5"/>
  <c r="EE130" i="5"/>
  <c r="EF122" i="5"/>
  <c r="EE122" i="5"/>
  <c r="EF114" i="5"/>
  <c r="EE114" i="5"/>
  <c r="EF106" i="5"/>
  <c r="EE106" i="5"/>
  <c r="EF98" i="5"/>
  <c r="EE98" i="5"/>
  <c r="EF90" i="5"/>
  <c r="EE90" i="5"/>
  <c r="EF82" i="5"/>
  <c r="EE82" i="5"/>
  <c r="EF74" i="5"/>
  <c r="EE74" i="5"/>
  <c r="EF66" i="5"/>
  <c r="EE66" i="5"/>
  <c r="EF58" i="5"/>
  <c r="EE58" i="5"/>
  <c r="EF50" i="5"/>
  <c r="EE50" i="5"/>
  <c r="EF42" i="5"/>
  <c r="EF34" i="5"/>
  <c r="EF26" i="5"/>
  <c r="EF18" i="5"/>
  <c r="EF10" i="5"/>
  <c r="EF68" i="5"/>
  <c r="EJ139" i="5"/>
  <c r="EI139" i="5"/>
  <c r="EJ131" i="5"/>
  <c r="EI131" i="5"/>
  <c r="EI123" i="5"/>
  <c r="EJ123" i="5"/>
  <c r="EJ115" i="5"/>
  <c r="EJ107" i="5"/>
  <c r="EJ99" i="5"/>
  <c r="EJ91" i="5"/>
  <c r="EJ83" i="5"/>
  <c r="EI75" i="5"/>
  <c r="EJ67" i="5"/>
  <c r="EI59" i="5"/>
  <c r="EI51" i="5"/>
  <c r="EJ43" i="5"/>
  <c r="EJ35" i="5"/>
  <c r="EJ27" i="5"/>
  <c r="EJ19" i="5"/>
  <c r="EI11" i="5"/>
  <c r="EJ132" i="5"/>
  <c r="EJ32" i="5"/>
  <c r="ER4" i="5"/>
  <c r="ER19" i="5"/>
  <c r="ER51" i="5"/>
  <c r="ER83" i="5"/>
  <c r="ER115" i="5"/>
  <c r="EQ11" i="5"/>
  <c r="EQ43" i="5"/>
  <c r="EQ75" i="5"/>
  <c r="EQ107" i="5"/>
  <c r="EQ4" i="5"/>
  <c r="EQ132" i="5"/>
  <c r="ER132" i="5"/>
  <c r="EQ124" i="5"/>
  <c r="ER124" i="5"/>
  <c r="ER116" i="5"/>
  <c r="EQ116" i="5"/>
  <c r="ER108" i="5"/>
  <c r="EQ108" i="5"/>
  <c r="EQ100" i="5"/>
  <c r="ER100" i="5"/>
  <c r="ER92" i="5"/>
  <c r="EQ92" i="5"/>
  <c r="ER84" i="5"/>
  <c r="EQ84" i="5"/>
  <c r="ER76" i="5"/>
  <c r="EQ76" i="5"/>
  <c r="EQ68" i="5"/>
  <c r="ER68" i="5"/>
  <c r="ER60" i="5"/>
  <c r="EQ60" i="5"/>
  <c r="ER52" i="5"/>
  <c r="EQ52" i="5"/>
  <c r="ER44" i="5"/>
  <c r="EQ44" i="5"/>
  <c r="EQ36" i="5"/>
  <c r="ER36" i="5"/>
  <c r="ER28" i="5"/>
  <c r="EQ28" i="5"/>
  <c r="EQ118" i="5"/>
  <c r="EE42" i="5"/>
  <c r="EE34" i="5"/>
  <c r="EE26" i="5"/>
  <c r="EE18" i="5"/>
  <c r="EE10" i="5"/>
  <c r="EI137" i="5"/>
  <c r="EJ137" i="5"/>
  <c r="EI129" i="5"/>
  <c r="EI121" i="5"/>
  <c r="EJ113" i="5"/>
  <c r="EI113" i="5"/>
  <c r="EI105" i="5"/>
  <c r="EJ105" i="5"/>
  <c r="EJ97" i="5"/>
  <c r="EI97" i="5"/>
  <c r="EJ89" i="5"/>
  <c r="EI89" i="5"/>
  <c r="EJ81" i="5"/>
  <c r="EI81" i="5"/>
  <c r="EJ73" i="5"/>
  <c r="EI73" i="5"/>
  <c r="EJ65" i="5"/>
  <c r="EI65" i="5"/>
  <c r="EJ57" i="5"/>
  <c r="EI57" i="5"/>
  <c r="EJ49" i="5"/>
  <c r="EN134" i="5"/>
  <c r="EM134" i="5"/>
  <c r="EM126" i="5"/>
  <c r="EN126" i="5"/>
  <c r="EN118" i="5"/>
  <c r="EM118" i="5"/>
  <c r="EM110" i="5"/>
  <c r="EN102" i="5"/>
  <c r="EN94" i="5"/>
  <c r="EM94" i="5"/>
  <c r="EM86" i="5"/>
  <c r="EN86" i="5"/>
  <c r="EN78" i="5"/>
  <c r="EM78" i="5"/>
  <c r="EN70" i="5"/>
  <c r="EM70" i="5"/>
  <c r="EM62" i="5"/>
  <c r="EN62" i="5"/>
  <c r="EN54" i="5"/>
  <c r="EM54" i="5"/>
  <c r="EM46" i="5"/>
  <c r="EN38" i="5"/>
  <c r="EN30" i="5"/>
  <c r="EM30" i="5"/>
  <c r="EM22" i="5"/>
  <c r="EN22" i="5"/>
  <c r="EN14" i="5"/>
  <c r="EM14" i="5"/>
  <c r="EN6" i="5"/>
  <c r="EN11" i="5"/>
  <c r="EN52" i="5"/>
  <c r="EN75" i="5"/>
  <c r="EN116" i="5"/>
  <c r="EN139" i="5"/>
  <c r="EM44" i="5"/>
  <c r="EM67" i="5"/>
  <c r="EM108" i="5"/>
  <c r="EM131" i="5"/>
  <c r="EN12" i="5"/>
  <c r="EN35" i="5"/>
  <c r="EN76" i="5"/>
  <c r="EN99" i="5"/>
  <c r="EN4" i="5"/>
  <c r="EM27" i="5"/>
  <c r="EM68" i="5"/>
  <c r="EM91" i="5"/>
  <c r="EM132" i="5"/>
  <c r="EM6" i="5"/>
  <c r="EN132" i="5"/>
  <c r="EE137" i="5"/>
  <c r="EE129" i="5"/>
  <c r="EE121" i="5"/>
  <c r="EE113" i="5"/>
  <c r="EE105" i="5"/>
  <c r="EE97" i="5"/>
  <c r="EE89" i="5"/>
  <c r="EE81" i="5"/>
  <c r="EE73" i="5"/>
  <c r="EE65" i="5"/>
  <c r="EE57" i="5"/>
  <c r="EE49" i="5"/>
  <c r="EE41" i="5"/>
  <c r="EE33" i="5"/>
  <c r="EE25" i="5"/>
  <c r="EE17" i="5"/>
  <c r="EE9" i="5"/>
  <c r="EI136" i="5"/>
  <c r="EI128" i="5"/>
  <c r="EJ120" i="5"/>
  <c r="EI112" i="5"/>
  <c r="EI104" i="5"/>
  <c r="EI96" i="5"/>
  <c r="EI88" i="5"/>
  <c r="EI80" i="5"/>
  <c r="EJ72" i="5"/>
  <c r="EJ64" i="5"/>
  <c r="EI56" i="5"/>
  <c r="EI48" i="5"/>
  <c r="EI40" i="5"/>
  <c r="EI32" i="5"/>
  <c r="EI24" i="5"/>
  <c r="EI16" i="5"/>
  <c r="EJ8" i="5"/>
  <c r="EN110" i="5"/>
  <c r="EM76" i="5"/>
  <c r="EN60" i="5"/>
  <c r="EM52" i="5"/>
  <c r="EN44" i="5"/>
  <c r="EN36" i="5"/>
  <c r="EN28" i="5"/>
  <c r="EM20" i="5"/>
  <c r="EM12" i="5"/>
  <c r="EM124" i="5"/>
  <c r="EN91" i="5"/>
  <c r="EN67" i="5"/>
  <c r="EN59" i="5"/>
  <c r="EN51" i="5"/>
  <c r="EM43" i="5"/>
  <c r="EM35" i="5"/>
  <c r="EN19" i="5"/>
  <c r="EM11" i="5"/>
  <c r="EM102" i="5"/>
  <c r="EN68" i="5"/>
  <c r="EJ133" i="5"/>
  <c r="EI133" i="5"/>
  <c r="EJ125" i="5"/>
  <c r="EI125" i="5"/>
  <c r="EJ117" i="5"/>
  <c r="EI117" i="5"/>
  <c r="EJ109" i="5"/>
  <c r="EI109" i="5"/>
  <c r="EJ101" i="5"/>
  <c r="EI101" i="5"/>
  <c r="EJ93" i="5"/>
  <c r="EI93" i="5"/>
  <c r="EM83" i="5"/>
  <c r="EN46" i="5"/>
  <c r="EQ134" i="5"/>
  <c r="EQ126" i="5"/>
  <c r="EQ110" i="5"/>
  <c r="ER20" i="5"/>
  <c r="EQ20" i="5"/>
  <c r="ER12" i="5"/>
  <c r="EQ12" i="5"/>
  <c r="EI115" i="5"/>
  <c r="EI107" i="5"/>
  <c r="EI99" i="5"/>
  <c r="EI91" i="5"/>
  <c r="EI83" i="5"/>
  <c r="EI67" i="5"/>
  <c r="EI43" i="5"/>
  <c r="EI35" i="5"/>
  <c r="EI27" i="5"/>
  <c r="EI19" i="5"/>
  <c r="EJ128" i="5"/>
  <c r="EJ56" i="5"/>
  <c r="EN133" i="5"/>
  <c r="EN125" i="5"/>
  <c r="EN117" i="5"/>
  <c r="EN109" i="5"/>
  <c r="EN101" i="5"/>
  <c r="EN93" i="5"/>
  <c r="EN85" i="5"/>
  <c r="EN77" i="5"/>
  <c r="EN69" i="5"/>
  <c r="EN61" i="5"/>
  <c r="EN53" i="5"/>
  <c r="EN45" i="5"/>
  <c r="EN37" i="5"/>
  <c r="EN29" i="5"/>
  <c r="EN21" i="5"/>
  <c r="EN13" i="5"/>
  <c r="EN5" i="5"/>
  <c r="EM123" i="5"/>
  <c r="EM100" i="5"/>
  <c r="EM59" i="5"/>
  <c r="EM36" i="5"/>
  <c r="EQ139" i="5"/>
  <c r="EQ91" i="5"/>
  <c r="EQ59" i="5"/>
  <c r="EQ27" i="5"/>
  <c r="ER131" i="5"/>
  <c r="ER99" i="5"/>
  <c r="ER67" i="5"/>
  <c r="ER35" i="5"/>
  <c r="EJ82" i="5"/>
  <c r="EJ74" i="5"/>
  <c r="EJ66" i="5"/>
  <c r="EJ58" i="5"/>
  <c r="EJ50" i="5"/>
  <c r="EJ42" i="5"/>
  <c r="EJ34" i="5"/>
  <c r="EJ26" i="5"/>
  <c r="EJ18" i="5"/>
  <c r="EJ10" i="5"/>
  <c r="EI90" i="5"/>
  <c r="EI82" i="5"/>
  <c r="EI74" i="5"/>
  <c r="EI66" i="5"/>
  <c r="EI58" i="5"/>
  <c r="EI50" i="5"/>
  <c r="EI42" i="5"/>
  <c r="EI34" i="5"/>
  <c r="EI26" i="5"/>
  <c r="EI18" i="5"/>
  <c r="EI10" i="5"/>
  <c r="EJ80" i="5"/>
  <c r="EJ16" i="5"/>
  <c r="EN107" i="5"/>
  <c r="EN84" i="5"/>
  <c r="EN43" i="5"/>
  <c r="EN20" i="5"/>
  <c r="ER138" i="5"/>
  <c r="ER130" i="5"/>
  <c r="ER122" i="5"/>
  <c r="ER114" i="5"/>
  <c r="ER106" i="5"/>
  <c r="ER98" i="5"/>
  <c r="ER90" i="5"/>
  <c r="ER82" i="5"/>
  <c r="ER74" i="5"/>
  <c r="ER66" i="5"/>
  <c r="ER58" i="5"/>
  <c r="ER50" i="5"/>
  <c r="ER42" i="5"/>
  <c r="ER34" i="5"/>
  <c r="ER26" i="5"/>
  <c r="ER18" i="5"/>
  <c r="ER10" i="5"/>
  <c r="EJ41" i="5"/>
  <c r="EJ33" i="5"/>
  <c r="EJ25" i="5"/>
  <c r="EJ17" i="5"/>
  <c r="EJ9" i="5"/>
  <c r="EI49" i="5"/>
  <c r="EI41" i="5"/>
  <c r="EI33" i="5"/>
  <c r="EI25" i="5"/>
  <c r="EI17" i="5"/>
  <c r="EI9" i="5"/>
  <c r="EJ136" i="5"/>
  <c r="EJ104" i="5"/>
  <c r="EJ40" i="5"/>
  <c r="ER137" i="5"/>
  <c r="ER129" i="5"/>
  <c r="ER121" i="5"/>
  <c r="ER113" i="5"/>
  <c r="ER105" i="5"/>
  <c r="ER97" i="5"/>
  <c r="ER89" i="5"/>
  <c r="ER81" i="5"/>
  <c r="ER73" i="5"/>
  <c r="ER65" i="5"/>
  <c r="ER57" i="5"/>
  <c r="ER49" i="5"/>
  <c r="ER41" i="5"/>
  <c r="ER33" i="5"/>
  <c r="ER25" i="5"/>
  <c r="ER17" i="5"/>
  <c r="ER9" i="5"/>
  <c r="ER123" i="5"/>
  <c r="EI120" i="5"/>
  <c r="EI72" i="5"/>
  <c r="EI64" i="5"/>
  <c r="EI8" i="5"/>
  <c r="EN138" i="5"/>
  <c r="EN130" i="5"/>
  <c r="EN122" i="5"/>
  <c r="EN114" i="5"/>
  <c r="EN106" i="5"/>
  <c r="EN98" i="5"/>
  <c r="EN90" i="5"/>
  <c r="EN82" i="5"/>
  <c r="EN74" i="5"/>
  <c r="EN66" i="5"/>
  <c r="EN58" i="5"/>
  <c r="EN50" i="5"/>
  <c r="EN42" i="5"/>
  <c r="EN34" i="5"/>
  <c r="EN26" i="5"/>
  <c r="EN18" i="5"/>
  <c r="EN10" i="5"/>
  <c r="EM115" i="5"/>
  <c r="EM92" i="5"/>
  <c r="EM51" i="5"/>
  <c r="EM28" i="5"/>
  <c r="ER136" i="5"/>
  <c r="ER128" i="5"/>
  <c r="ER120" i="5"/>
  <c r="ER112" i="5"/>
  <c r="ER104" i="5"/>
  <c r="ER96" i="5"/>
  <c r="ER88" i="5"/>
  <c r="ER80" i="5"/>
  <c r="ER72" i="5"/>
  <c r="ER64" i="5"/>
  <c r="ER56" i="5"/>
  <c r="ER48" i="5"/>
  <c r="ER40" i="5"/>
  <c r="ER32" i="5"/>
  <c r="ER24" i="5"/>
  <c r="ER16" i="5"/>
  <c r="ER8" i="5"/>
  <c r="EN137" i="5"/>
  <c r="EN129" i="5"/>
  <c r="EN121" i="5"/>
  <c r="EN113" i="5"/>
  <c r="EN105" i="5"/>
  <c r="EN97" i="5"/>
  <c r="EN89" i="5"/>
  <c r="EN81" i="5"/>
  <c r="EN73" i="5"/>
  <c r="EN65" i="5"/>
  <c r="EN57" i="5"/>
  <c r="EN49" i="5"/>
  <c r="EN41" i="5"/>
  <c r="EN33" i="5"/>
  <c r="EN25" i="5"/>
  <c r="EN17" i="5"/>
  <c r="EN9" i="5"/>
  <c r="ER135" i="5"/>
  <c r="ER127" i="5"/>
  <c r="ER119" i="5"/>
  <c r="ER111" i="5"/>
  <c r="ER103" i="5"/>
  <c r="ER95" i="5"/>
  <c r="ER87" i="5"/>
  <c r="ER79" i="5"/>
  <c r="ER71" i="5"/>
  <c r="ER63" i="5"/>
  <c r="ER55" i="5"/>
  <c r="ER47" i="5"/>
  <c r="ER39" i="5"/>
  <c r="ER31" i="5"/>
  <c r="ER23" i="5"/>
  <c r="ER15" i="5"/>
  <c r="ER7" i="5"/>
  <c r="EN136" i="5"/>
  <c r="EM136" i="5"/>
  <c r="EN128" i="5"/>
  <c r="EN120" i="5"/>
  <c r="EN112" i="5"/>
  <c r="EN104" i="5"/>
  <c r="EN96" i="5"/>
  <c r="EN88" i="5"/>
  <c r="EN80" i="5"/>
  <c r="EN72" i="5"/>
  <c r="EN64" i="5"/>
  <c r="EN56" i="5"/>
  <c r="EN48" i="5"/>
  <c r="EN40" i="5"/>
  <c r="EN32" i="5"/>
  <c r="EN24" i="5"/>
  <c r="EN16" i="5"/>
  <c r="EN8" i="5"/>
  <c r="ER134" i="5"/>
  <c r="ER126" i="5"/>
  <c r="ER118" i="5"/>
  <c r="ER110" i="5"/>
  <c r="ER102" i="5"/>
  <c r="EQ102" i="5"/>
  <c r="ER94" i="5"/>
  <c r="EQ94" i="5"/>
  <c r="ER86" i="5"/>
  <c r="EQ86" i="5"/>
  <c r="ER78" i="5"/>
  <c r="EQ78" i="5"/>
  <c r="ER70" i="5"/>
  <c r="EQ70" i="5"/>
  <c r="ER62" i="5"/>
  <c r="EQ62" i="5"/>
  <c r="ER54" i="5"/>
  <c r="EQ54" i="5"/>
  <c r="ER46" i="5"/>
  <c r="EQ46" i="5"/>
  <c r="ER38" i="5"/>
  <c r="EQ38" i="5"/>
  <c r="ER30" i="5"/>
  <c r="EQ30" i="5"/>
  <c r="ER22" i="5"/>
  <c r="EQ22" i="5"/>
  <c r="ER14" i="5"/>
  <c r="EQ14" i="5"/>
  <c r="ER6" i="5"/>
  <c r="EQ6" i="5"/>
  <c r="EJ85" i="5"/>
  <c r="EJ77" i="5"/>
  <c r="EJ69" i="5"/>
  <c r="EJ61" i="5"/>
  <c r="EJ53" i="5"/>
  <c r="EJ45" i="5"/>
  <c r="EJ37" i="5"/>
  <c r="EJ29" i="5"/>
  <c r="EJ21" i="5"/>
  <c r="EJ13" i="5"/>
  <c r="EJ5" i="5"/>
  <c r="EI85" i="5"/>
  <c r="EI77" i="5"/>
  <c r="EI69" i="5"/>
  <c r="EI61" i="5"/>
  <c r="EI53" i="5"/>
  <c r="EI45" i="5"/>
  <c r="EI37" i="5"/>
  <c r="EI29" i="5"/>
  <c r="EI21" i="5"/>
  <c r="EI13" i="5"/>
  <c r="EI5" i="5"/>
  <c r="EN135" i="5"/>
  <c r="EM135" i="5"/>
  <c r="EN127" i="5"/>
  <c r="EM127" i="5"/>
  <c r="EN119" i="5"/>
  <c r="EM119" i="5"/>
  <c r="EN111" i="5"/>
  <c r="EM111" i="5"/>
  <c r="EN103" i="5"/>
  <c r="EN95" i="5"/>
  <c r="EN87" i="5"/>
  <c r="EN79" i="5"/>
  <c r="EN71" i="5"/>
  <c r="EN63" i="5"/>
  <c r="EN55" i="5"/>
  <c r="EN47" i="5"/>
  <c r="EN39" i="5"/>
  <c r="EN31" i="5"/>
  <c r="EN23" i="5"/>
  <c r="EN15" i="5"/>
  <c r="EN7" i="5"/>
  <c r="ER133" i="5"/>
  <c r="ER125" i="5"/>
  <c r="ER117" i="5"/>
  <c r="ER109" i="5"/>
  <c r="ER101" i="5"/>
  <c r="ER93" i="5"/>
  <c r="ER85" i="5"/>
  <c r="ER77" i="5"/>
  <c r="ER69" i="5"/>
  <c r="ER61" i="5"/>
  <c r="ER53" i="5"/>
  <c r="ER45" i="5"/>
  <c r="ER37" i="5"/>
  <c r="ER29" i="5"/>
  <c r="ER21" i="5"/>
  <c r="ER13" i="5"/>
  <c r="ER5" i="5"/>
  <c r="EM138" i="5"/>
  <c r="EM130" i="5"/>
  <c r="EM122" i="5"/>
  <c r="EM114" i="5"/>
  <c r="EM106" i="5"/>
  <c r="EM98" i="5"/>
  <c r="EM90" i="5"/>
  <c r="EM82" i="5"/>
  <c r="EM74" i="5"/>
  <c r="EM66" i="5"/>
  <c r="EM58" i="5"/>
  <c r="EM50" i="5"/>
  <c r="EM42" i="5"/>
  <c r="EM34" i="5"/>
  <c r="EM26" i="5"/>
  <c r="EM18" i="5"/>
  <c r="EM10" i="5"/>
  <c r="EQ138" i="5"/>
  <c r="EQ130" i="5"/>
  <c r="EQ122" i="5"/>
  <c r="EQ114" i="5"/>
  <c r="EQ106" i="5"/>
  <c r="EQ98" i="5"/>
  <c r="EQ90" i="5"/>
  <c r="EQ82" i="5"/>
  <c r="EQ74" i="5"/>
  <c r="EQ66" i="5"/>
  <c r="EQ58" i="5"/>
  <c r="EQ50" i="5"/>
  <c r="EQ42" i="5"/>
  <c r="EQ34" i="5"/>
  <c r="EQ26" i="5"/>
  <c r="EQ18" i="5"/>
  <c r="EQ10" i="5"/>
  <c r="EM137" i="5"/>
  <c r="EM129" i="5"/>
  <c r="EM121" i="5"/>
  <c r="EM113" i="5"/>
  <c r="EM105" i="5"/>
  <c r="EM97" i="5"/>
  <c r="EM89" i="5"/>
  <c r="EM81" i="5"/>
  <c r="EM73" i="5"/>
  <c r="EM65" i="5"/>
  <c r="EM57" i="5"/>
  <c r="EM49" i="5"/>
  <c r="EM41" i="5"/>
  <c r="EM33" i="5"/>
  <c r="EM25" i="5"/>
  <c r="EM17" i="5"/>
  <c r="EM9" i="5"/>
  <c r="EQ137" i="5"/>
  <c r="EQ129" i="5"/>
  <c r="EQ121" i="5"/>
  <c r="EQ113" i="5"/>
  <c r="EQ105" i="5"/>
  <c r="EQ97" i="5"/>
  <c r="EQ89" i="5"/>
  <c r="EQ81" i="5"/>
  <c r="EQ73" i="5"/>
  <c r="EQ65" i="5"/>
  <c r="EQ57" i="5"/>
  <c r="EQ49" i="5"/>
  <c r="EQ41" i="5"/>
  <c r="EQ33" i="5"/>
  <c r="EQ25" i="5"/>
  <c r="EQ17" i="5"/>
  <c r="EQ9" i="5"/>
  <c r="EM128" i="5"/>
  <c r="EM120" i="5"/>
  <c r="EM112" i="5"/>
  <c r="EM104" i="5"/>
  <c r="EM96" i="5"/>
  <c r="EM88" i="5"/>
  <c r="EM80" i="5"/>
  <c r="EM72" i="5"/>
  <c r="EM64" i="5"/>
  <c r="EM56" i="5"/>
  <c r="EM48" i="5"/>
  <c r="EM40" i="5"/>
  <c r="EM32" i="5"/>
  <c r="EM24" i="5"/>
  <c r="EM16" i="5"/>
  <c r="EM8" i="5"/>
  <c r="EQ136" i="5"/>
  <c r="EQ128" i="5"/>
  <c r="EQ120" i="5"/>
  <c r="EQ112" i="5"/>
  <c r="EQ104" i="5"/>
  <c r="EQ96" i="5"/>
  <c r="EQ88" i="5"/>
  <c r="EQ80" i="5"/>
  <c r="EQ72" i="5"/>
  <c r="EQ64" i="5"/>
  <c r="EQ56" i="5"/>
  <c r="EQ48" i="5"/>
  <c r="EQ40" i="5"/>
  <c r="EQ32" i="5"/>
  <c r="EQ24" i="5"/>
  <c r="EQ16" i="5"/>
  <c r="EQ8" i="5"/>
  <c r="EM103" i="5"/>
  <c r="EM95" i="5"/>
  <c r="EM87" i="5"/>
  <c r="EM79" i="5"/>
  <c r="EM71" i="5"/>
  <c r="EM63" i="5"/>
  <c r="EM55" i="5"/>
  <c r="EM47" i="5"/>
  <c r="EM39" i="5"/>
  <c r="EM31" i="5"/>
  <c r="EM23" i="5"/>
  <c r="EM15" i="5"/>
  <c r="EM7" i="5"/>
  <c r="EQ135" i="5"/>
  <c r="EQ127" i="5"/>
  <c r="EQ119" i="5"/>
  <c r="EQ111" i="5"/>
  <c r="EQ103" i="5"/>
  <c r="EQ95" i="5"/>
  <c r="EQ87" i="5"/>
  <c r="EQ79" i="5"/>
  <c r="EQ71" i="5"/>
  <c r="EQ63" i="5"/>
  <c r="EQ55" i="5"/>
  <c r="EQ47" i="5"/>
  <c r="EQ39" i="5"/>
  <c r="EQ31" i="5"/>
  <c r="EQ23" i="5"/>
  <c r="EQ15" i="5"/>
  <c r="EQ7" i="5"/>
  <c r="EM133" i="5"/>
  <c r="EM125" i="5"/>
  <c r="EM117" i="5"/>
  <c r="EM109" i="5"/>
  <c r="EM101" i="5"/>
  <c r="EM93" i="5"/>
  <c r="EM85" i="5"/>
  <c r="EM77" i="5"/>
  <c r="EM69" i="5"/>
  <c r="EM61" i="5"/>
  <c r="EM53" i="5"/>
  <c r="EM45" i="5"/>
  <c r="EM37" i="5"/>
  <c r="EM29" i="5"/>
  <c r="EM21" i="5"/>
  <c r="EM13" i="5"/>
  <c r="EM5" i="5"/>
  <c r="EQ133" i="5"/>
  <c r="EQ125" i="5"/>
  <c r="EQ117" i="5"/>
  <c r="EQ109" i="5"/>
  <c r="EQ101" i="5"/>
  <c r="EQ93" i="5"/>
  <c r="EQ85" i="5"/>
  <c r="EQ77" i="5"/>
  <c r="EQ69" i="5"/>
  <c r="EQ61" i="5"/>
  <c r="EQ53" i="5"/>
  <c r="EQ45" i="5"/>
  <c r="EQ37" i="5"/>
  <c r="EQ29" i="5"/>
  <c r="EQ21" i="5"/>
  <c r="EQ13" i="5"/>
  <c r="EQ5" i="5"/>
  <c r="CF122" i="5"/>
  <c r="CF114" i="5"/>
  <c r="CF106" i="5"/>
  <c r="CF98" i="5"/>
  <c r="CF90" i="5"/>
  <c r="CF82" i="5"/>
  <c r="CF74" i="5"/>
  <c r="CF66" i="5"/>
  <c r="CF58" i="5"/>
  <c r="CF50" i="5"/>
  <c r="CF42" i="5"/>
  <c r="CF34" i="5"/>
  <c r="CF26" i="5"/>
  <c r="CF18" i="5"/>
  <c r="CF10" i="5"/>
  <c r="CF136" i="5"/>
  <c r="CF128" i="5"/>
  <c r="CF120" i="5"/>
  <c r="CF112" i="5"/>
  <c r="CF104" i="5"/>
  <c r="CF96" i="5"/>
  <c r="CF88" i="5"/>
  <c r="CF80" i="5"/>
  <c r="CF72" i="5"/>
  <c r="CF64" i="5"/>
  <c r="CF56" i="5"/>
  <c r="CF48" i="5"/>
  <c r="CF40" i="5"/>
  <c r="CF32" i="5"/>
  <c r="CF24" i="5"/>
  <c r="CF16" i="5"/>
  <c r="CF8" i="5"/>
  <c r="CF15" i="5"/>
  <c r="CF7" i="5"/>
  <c r="CF126" i="5"/>
  <c r="CF118" i="5"/>
  <c r="CF110" i="5"/>
  <c r="CF102" i="5"/>
  <c r="CF94" i="5"/>
  <c r="CF86" i="5"/>
  <c r="CF78" i="5"/>
  <c r="CF70" i="5"/>
  <c r="CF62" i="5"/>
  <c r="CF54" i="5"/>
  <c r="CF46" i="5"/>
  <c r="CF38" i="5"/>
  <c r="CF30" i="5"/>
  <c r="CF22" i="5"/>
  <c r="CF14" i="5"/>
  <c r="CF6" i="5"/>
  <c r="CF133" i="5"/>
  <c r="CF125" i="5"/>
  <c r="CF117" i="5"/>
  <c r="CF109" i="5"/>
  <c r="CF101" i="5"/>
  <c r="CF93" i="5"/>
  <c r="CF85" i="5"/>
  <c r="CF77" i="5"/>
  <c r="CF69" i="5"/>
  <c r="CF61" i="5"/>
  <c r="CF53" i="5"/>
  <c r="CF45" i="5"/>
  <c r="CF37" i="5"/>
  <c r="CF29" i="5"/>
  <c r="CF21" i="5"/>
  <c r="CF13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C78" i="8"/>
  <c r="B78" i="8"/>
  <c r="C77" i="8"/>
  <c r="B77" i="8"/>
  <c r="C60" i="8"/>
  <c r="B60" i="8"/>
  <c r="C59" i="8"/>
  <c r="B59" i="8"/>
  <c r="B51" i="8"/>
  <c r="B50" i="8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BB4" i="5"/>
  <c r="AX4" i="5"/>
  <c r="AT4" i="5"/>
  <c r="AP4" i="5"/>
  <c r="AH4" i="5"/>
  <c r="Z4" i="5"/>
  <c r="V4" i="5"/>
  <c r="R4" i="5"/>
  <c r="AE63" i="5" l="1"/>
  <c r="AF15" i="5"/>
  <c r="AF118" i="5"/>
  <c r="AI103" i="5"/>
  <c r="X47" i="5"/>
  <c r="S111" i="5"/>
  <c r="S47" i="5"/>
  <c r="T118" i="5"/>
  <c r="AZ129" i="5"/>
  <c r="X99" i="5"/>
  <c r="S136" i="5"/>
  <c r="BH37" i="5"/>
  <c r="AI76" i="5"/>
  <c r="L135" i="5"/>
  <c r="L111" i="5"/>
  <c r="K87" i="5"/>
  <c r="L79" i="5"/>
  <c r="P136" i="5"/>
  <c r="P128" i="5"/>
  <c r="P112" i="5"/>
  <c r="S95" i="5"/>
  <c r="W113" i="5"/>
  <c r="W97" i="5"/>
  <c r="W65" i="5"/>
  <c r="AF121" i="5"/>
  <c r="AF73" i="5"/>
  <c r="AJ74" i="5"/>
  <c r="AI42" i="5"/>
  <c r="AV113" i="5"/>
  <c r="AV33" i="5"/>
  <c r="AB33" i="5"/>
  <c r="AF41" i="5"/>
  <c r="AE75" i="5"/>
  <c r="AI32" i="5"/>
  <c r="AU30" i="5"/>
  <c r="T86" i="5"/>
  <c r="T22" i="5"/>
  <c r="S15" i="5"/>
  <c r="AM106" i="5"/>
  <c r="AM26" i="5"/>
  <c r="AN33" i="5"/>
  <c r="AZ71" i="5"/>
  <c r="AM97" i="5"/>
  <c r="AU133" i="5"/>
  <c r="AV109" i="5"/>
  <c r="AV101" i="5"/>
  <c r="AV53" i="5"/>
  <c r="AV5" i="5"/>
  <c r="BH107" i="5"/>
  <c r="BH91" i="5"/>
  <c r="BH101" i="5"/>
  <c r="W117" i="5"/>
  <c r="AA36" i="5"/>
  <c r="AE27" i="5"/>
  <c r="AV117" i="5"/>
  <c r="AN79" i="5"/>
  <c r="AZ27" i="5"/>
  <c r="AZ17" i="5"/>
  <c r="BH65" i="5"/>
  <c r="AI108" i="5"/>
  <c r="BH21" i="5"/>
  <c r="BH69" i="5"/>
  <c r="BH123" i="5"/>
  <c r="AJ19" i="5"/>
  <c r="AJ135" i="5"/>
  <c r="AI135" i="5"/>
  <c r="AJ7" i="5"/>
  <c r="AI7" i="5"/>
  <c r="K128" i="5"/>
  <c r="K120" i="5"/>
  <c r="K112" i="5"/>
  <c r="K104" i="5"/>
  <c r="K80" i="5"/>
  <c r="K40" i="5"/>
  <c r="K32" i="5"/>
  <c r="P137" i="5"/>
  <c r="O129" i="5"/>
  <c r="O121" i="5"/>
  <c r="P113" i="5"/>
  <c r="O105" i="5"/>
  <c r="O97" i="5"/>
  <c r="P89" i="5"/>
  <c r="P81" i="5"/>
  <c r="P73" i="5"/>
  <c r="O65" i="5"/>
  <c r="O57" i="5"/>
  <c r="P49" i="5"/>
  <c r="O41" i="5"/>
  <c r="O33" i="5"/>
  <c r="P25" i="5"/>
  <c r="O17" i="5"/>
  <c r="P9" i="5"/>
  <c r="T128" i="5"/>
  <c r="S120" i="5"/>
  <c r="T112" i="5"/>
  <c r="S104" i="5"/>
  <c r="T96" i="5"/>
  <c r="S88" i="5"/>
  <c r="T80" i="5"/>
  <c r="S72" i="5"/>
  <c r="T64" i="5"/>
  <c r="S56" i="5"/>
  <c r="T48" i="5"/>
  <c r="S40" i="5"/>
  <c r="T32" i="5"/>
  <c r="S24" i="5"/>
  <c r="T16" i="5"/>
  <c r="S8" i="5"/>
  <c r="X72" i="5"/>
  <c r="W40" i="5"/>
  <c r="AB68" i="5"/>
  <c r="AA102" i="5"/>
  <c r="AE136" i="5"/>
  <c r="AE88" i="5"/>
  <c r="AI67" i="5"/>
  <c r="AN129" i="5"/>
  <c r="AU84" i="5"/>
  <c r="AU126" i="5"/>
  <c r="AY122" i="5"/>
  <c r="BG20" i="5"/>
  <c r="BG126" i="5"/>
  <c r="W135" i="5"/>
  <c r="W79" i="5"/>
  <c r="AE47" i="5"/>
  <c r="AF59" i="5"/>
  <c r="BH19" i="5"/>
  <c r="P127" i="5"/>
  <c r="O119" i="5"/>
  <c r="P111" i="5"/>
  <c r="O103" i="5"/>
  <c r="O95" i="5"/>
  <c r="P87" i="5"/>
  <c r="P79" i="5"/>
  <c r="O71" i="5"/>
  <c r="P63" i="5"/>
  <c r="O55" i="5"/>
  <c r="P47" i="5"/>
  <c r="O39" i="5"/>
  <c r="O31" i="5"/>
  <c r="P23" i="5"/>
  <c r="O15" i="5"/>
  <c r="O7" i="5"/>
  <c r="S134" i="5"/>
  <c r="T134" i="5"/>
  <c r="T126" i="5"/>
  <c r="S126" i="5"/>
  <c r="T110" i="5"/>
  <c r="T102" i="5"/>
  <c r="T94" i="5"/>
  <c r="T78" i="5"/>
  <c r="T70" i="5"/>
  <c r="T62" i="5"/>
  <c r="T46" i="5"/>
  <c r="T38" i="5"/>
  <c r="T30" i="5"/>
  <c r="T14" i="5"/>
  <c r="T6" i="5"/>
  <c r="X22" i="5"/>
  <c r="AB104" i="5"/>
  <c r="AF47" i="5"/>
  <c r="AJ99" i="5"/>
  <c r="AY64" i="5"/>
  <c r="BG138" i="5"/>
  <c r="BG122" i="5"/>
  <c r="BG106" i="5"/>
  <c r="BG10" i="5"/>
  <c r="BG84" i="5"/>
  <c r="BH85" i="5"/>
  <c r="BG36" i="5"/>
  <c r="BG52" i="5"/>
  <c r="BG58" i="5"/>
  <c r="BG116" i="5"/>
  <c r="K63" i="5"/>
  <c r="X95" i="5"/>
  <c r="AF111" i="5"/>
  <c r="AE50" i="5"/>
  <c r="AV91" i="5"/>
  <c r="BH59" i="5"/>
  <c r="BH27" i="5"/>
  <c r="AV65" i="5"/>
  <c r="AU26" i="5"/>
  <c r="AU134" i="5"/>
  <c r="AU42" i="5"/>
  <c r="AU68" i="5"/>
  <c r="O135" i="5"/>
  <c r="AY10" i="5"/>
  <c r="AY52" i="5"/>
  <c r="P134" i="5"/>
  <c r="O118" i="5"/>
  <c r="O86" i="5"/>
  <c r="P78" i="5"/>
  <c r="P70" i="5"/>
  <c r="O54" i="5"/>
  <c r="T54" i="5"/>
  <c r="AA129" i="5"/>
  <c r="AF18" i="5"/>
  <c r="AF66" i="5"/>
  <c r="AE20" i="5"/>
  <c r="AE66" i="5"/>
  <c r="AE114" i="5"/>
  <c r="AF82" i="5"/>
  <c r="AF130" i="5"/>
  <c r="AE40" i="5"/>
  <c r="AE84" i="5"/>
  <c r="AE130" i="5"/>
  <c r="AE15" i="5"/>
  <c r="AF27" i="5"/>
  <c r="AJ65" i="5"/>
  <c r="AM94" i="5"/>
  <c r="AM46" i="5"/>
  <c r="AN15" i="5"/>
  <c r="AV49" i="5"/>
  <c r="AU10" i="5"/>
  <c r="AZ87" i="5"/>
  <c r="BH129" i="5"/>
  <c r="BH113" i="5"/>
  <c r="BH81" i="5"/>
  <c r="BH17" i="5"/>
  <c r="BG74" i="5"/>
  <c r="BH49" i="5"/>
  <c r="W9" i="5"/>
  <c r="X119" i="5"/>
  <c r="BH43" i="5"/>
  <c r="K133" i="5"/>
  <c r="K93" i="5"/>
  <c r="S31" i="5"/>
  <c r="BD92" i="5"/>
  <c r="L132" i="5"/>
  <c r="L124" i="5"/>
  <c r="K116" i="5"/>
  <c r="K108" i="5"/>
  <c r="K100" i="5"/>
  <c r="K84" i="5"/>
  <c r="K76" i="5"/>
  <c r="L68" i="5"/>
  <c r="L60" i="5"/>
  <c r="L36" i="5"/>
  <c r="L28" i="5"/>
  <c r="K106" i="5"/>
  <c r="S137" i="5"/>
  <c r="AB136" i="5"/>
  <c r="AF86" i="5"/>
  <c r="AE100" i="5"/>
  <c r="AE52" i="5"/>
  <c r="AE116" i="5"/>
  <c r="AE8" i="5"/>
  <c r="AJ39" i="5"/>
  <c r="AJ33" i="5"/>
  <c r="BG42" i="5"/>
  <c r="AF9" i="5"/>
  <c r="L71" i="5"/>
  <c r="L55" i="5"/>
  <c r="L47" i="5"/>
  <c r="K39" i="5"/>
  <c r="P120" i="5"/>
  <c r="X111" i="5"/>
  <c r="W63" i="5"/>
  <c r="X15" i="5"/>
  <c r="AM40" i="5"/>
  <c r="AV59" i="5"/>
  <c r="AU90" i="5"/>
  <c r="AE131" i="5"/>
  <c r="AF43" i="5"/>
  <c r="AE111" i="5"/>
  <c r="AF6" i="5"/>
  <c r="AN47" i="5"/>
  <c r="BD80" i="5"/>
  <c r="BD32" i="5"/>
  <c r="BG30" i="5"/>
  <c r="AF95" i="5"/>
  <c r="BG133" i="5"/>
  <c r="BH133" i="5"/>
  <c r="AR19" i="5"/>
  <c r="W87" i="5"/>
  <c r="W47" i="5"/>
  <c r="AF79" i="5"/>
  <c r="AE79" i="5"/>
  <c r="AF31" i="5"/>
  <c r="AM72" i="5"/>
  <c r="BH83" i="5"/>
  <c r="BG100" i="5"/>
  <c r="AF139" i="5"/>
  <c r="AE123" i="5"/>
  <c r="AE11" i="5"/>
  <c r="AJ110" i="5"/>
  <c r="BD96" i="5"/>
  <c r="BD48" i="5"/>
  <c r="BH5" i="5"/>
  <c r="X28" i="5"/>
  <c r="X124" i="5"/>
  <c r="W92" i="5"/>
  <c r="K130" i="5"/>
  <c r="L98" i="5"/>
  <c r="S79" i="5"/>
  <c r="W138" i="5"/>
  <c r="W15" i="5"/>
  <c r="AF98" i="5"/>
  <c r="AE34" i="5"/>
  <c r="AE98" i="5"/>
  <c r="AF107" i="5"/>
  <c r="AM65" i="5"/>
  <c r="AU94" i="5"/>
  <c r="AY106" i="5"/>
  <c r="BG78" i="5"/>
  <c r="BG62" i="5"/>
  <c r="BG14" i="5"/>
  <c r="S43" i="5"/>
  <c r="K139" i="5"/>
  <c r="K131" i="5"/>
  <c r="K115" i="5"/>
  <c r="K67" i="5"/>
  <c r="K11" i="5"/>
  <c r="T139" i="5"/>
  <c r="T131" i="5"/>
  <c r="T123" i="5"/>
  <c r="T115" i="5"/>
  <c r="T107" i="5"/>
  <c r="T99" i="5"/>
  <c r="T91" i="5"/>
  <c r="T83" i="5"/>
  <c r="T75" i="5"/>
  <c r="T67" i="5"/>
  <c r="T59" i="5"/>
  <c r="T51" i="5"/>
  <c r="T43" i="5"/>
  <c r="T35" i="5"/>
  <c r="T27" i="5"/>
  <c r="T19" i="5"/>
  <c r="T11" i="5"/>
  <c r="W132" i="5"/>
  <c r="W116" i="5"/>
  <c r="W108" i="5"/>
  <c r="X100" i="5"/>
  <c r="X84" i="5"/>
  <c r="X76" i="5"/>
  <c r="W68" i="5"/>
  <c r="W52" i="5"/>
  <c r="W44" i="5"/>
  <c r="X36" i="5"/>
  <c r="X20" i="5"/>
  <c r="X12" i="5"/>
  <c r="AA134" i="5"/>
  <c r="AA38" i="5"/>
  <c r="AA6" i="5"/>
  <c r="AE134" i="5"/>
  <c r="AE126" i="5"/>
  <c r="AE118" i="5"/>
  <c r="AE110" i="5"/>
  <c r="AE102" i="5"/>
  <c r="AE94" i="5"/>
  <c r="AE86" i="5"/>
  <c r="AE78" i="5"/>
  <c r="AE70" i="5"/>
  <c r="AE62" i="5"/>
  <c r="AE54" i="5"/>
  <c r="AE46" i="5"/>
  <c r="AE38" i="5"/>
  <c r="AE30" i="5"/>
  <c r="AE22" i="5"/>
  <c r="AE14" i="5"/>
  <c r="AE6" i="5"/>
  <c r="AF54" i="5"/>
  <c r="AB93" i="5"/>
  <c r="K129" i="5"/>
  <c r="K121" i="5"/>
  <c r="K113" i="5"/>
  <c r="K97" i="5"/>
  <c r="K81" i="5"/>
  <c r="O138" i="5"/>
  <c r="O106" i="5"/>
  <c r="AF134" i="5"/>
  <c r="AQ36" i="5"/>
  <c r="AE115" i="5"/>
  <c r="AE107" i="5"/>
  <c r="AF99" i="5"/>
  <c r="AF83" i="5"/>
  <c r="AF75" i="5"/>
  <c r="AE67" i="5"/>
  <c r="AE51" i="5"/>
  <c r="AE43" i="5"/>
  <c r="AF35" i="5"/>
  <c r="AF19" i="5"/>
  <c r="AF11" i="5"/>
  <c r="AM133" i="5"/>
  <c r="AN119" i="5"/>
  <c r="AV17" i="5"/>
  <c r="O104" i="5"/>
  <c r="O96" i="5"/>
  <c r="P88" i="5"/>
  <c r="P72" i="5"/>
  <c r="P64" i="5"/>
  <c r="P56" i="5"/>
  <c r="P48" i="5"/>
  <c r="O40" i="5"/>
  <c r="O32" i="5"/>
  <c r="P24" i="5"/>
  <c r="O16" i="5"/>
  <c r="P8" i="5"/>
  <c r="S135" i="5"/>
  <c r="T127" i="5"/>
  <c r="S119" i="5"/>
  <c r="T111" i="5"/>
  <c r="S103" i="5"/>
  <c r="T95" i="5"/>
  <c r="S87" i="5"/>
  <c r="T79" i="5"/>
  <c r="S71" i="5"/>
  <c r="T63" i="5"/>
  <c r="S55" i="5"/>
  <c r="T47" i="5"/>
  <c r="S39" i="5"/>
  <c r="T31" i="5"/>
  <c r="S23" i="5"/>
  <c r="T15" i="5"/>
  <c r="S7" i="5"/>
  <c r="S63" i="5"/>
  <c r="AA70" i="5"/>
  <c r="AN87" i="5"/>
  <c r="AZ136" i="5"/>
  <c r="AZ128" i="5"/>
  <c r="AZ120" i="5"/>
  <c r="AZ112" i="5"/>
  <c r="AZ104" i="5"/>
  <c r="AZ96" i="5"/>
  <c r="AZ88" i="5"/>
  <c r="AZ80" i="5"/>
  <c r="AZ72" i="5"/>
  <c r="AZ64" i="5"/>
  <c r="AZ56" i="5"/>
  <c r="AZ48" i="5"/>
  <c r="AZ40" i="5"/>
  <c r="AZ32" i="5"/>
  <c r="AZ24" i="5"/>
  <c r="AZ16" i="5"/>
  <c r="AZ8" i="5"/>
  <c r="BG136" i="5"/>
  <c r="BG128" i="5"/>
  <c r="BG120" i="5"/>
  <c r="BG112" i="5"/>
  <c r="BG104" i="5"/>
  <c r="BG96" i="5"/>
  <c r="BG88" i="5"/>
  <c r="BG80" i="5"/>
  <c r="BG72" i="5"/>
  <c r="BG64" i="5"/>
  <c r="BG56" i="5"/>
  <c r="BG48" i="5"/>
  <c r="BG40" i="5"/>
  <c r="BG32" i="5"/>
  <c r="BG24" i="5"/>
  <c r="BG16" i="5"/>
  <c r="BG8" i="5"/>
  <c r="X134" i="5"/>
  <c r="AJ129" i="5"/>
  <c r="AJ97" i="5"/>
  <c r="BH134" i="5"/>
  <c r="BH126" i="5"/>
  <c r="BH118" i="5"/>
  <c r="BH110" i="5"/>
  <c r="BH102" i="5"/>
  <c r="BH94" i="5"/>
  <c r="BH86" i="5"/>
  <c r="BH78" i="5"/>
  <c r="BH70" i="5"/>
  <c r="BH62" i="5"/>
  <c r="BH54" i="5"/>
  <c r="BH46" i="5"/>
  <c r="BH38" i="5"/>
  <c r="BH30" i="5"/>
  <c r="BH22" i="5"/>
  <c r="BH14" i="5"/>
  <c r="BH6" i="5"/>
  <c r="BG94" i="5"/>
  <c r="K114" i="5"/>
  <c r="K68" i="5"/>
  <c r="O125" i="5"/>
  <c r="P125" i="5"/>
  <c r="O101" i="5"/>
  <c r="P101" i="5"/>
  <c r="O77" i="5"/>
  <c r="P77" i="5"/>
  <c r="O53" i="5"/>
  <c r="P53" i="5"/>
  <c r="O29" i="5"/>
  <c r="P29" i="5"/>
  <c r="O5" i="5"/>
  <c r="P5" i="5"/>
  <c r="O110" i="5"/>
  <c r="O88" i="5"/>
  <c r="O56" i="5"/>
  <c r="O34" i="5"/>
  <c r="O9" i="5"/>
  <c r="P119" i="5"/>
  <c r="P94" i="5"/>
  <c r="P55" i="5"/>
  <c r="AQ121" i="5"/>
  <c r="AR121" i="5"/>
  <c r="AQ81" i="5"/>
  <c r="AR81" i="5"/>
  <c r="AQ49" i="5"/>
  <c r="AR49" i="5"/>
  <c r="AQ17" i="5"/>
  <c r="AR17" i="5"/>
  <c r="BD112" i="5"/>
  <c r="K134" i="5"/>
  <c r="K125" i="5"/>
  <c r="K107" i="5"/>
  <c r="K98" i="5"/>
  <c r="K88" i="5"/>
  <c r="K73" i="5"/>
  <c r="K48" i="5"/>
  <c r="K19" i="5"/>
  <c r="L114" i="5"/>
  <c r="L76" i="5"/>
  <c r="L34" i="5"/>
  <c r="O134" i="5"/>
  <c r="O122" i="5"/>
  <c r="O112" i="5"/>
  <c r="O102" i="5"/>
  <c r="O90" i="5"/>
  <c r="O80" i="5"/>
  <c r="O70" i="5"/>
  <c r="O58" i="5"/>
  <c r="O48" i="5"/>
  <c r="O38" i="5"/>
  <c r="O25" i="5"/>
  <c r="O12" i="5"/>
  <c r="P135" i="5"/>
  <c r="P121" i="5"/>
  <c r="P110" i="5"/>
  <c r="P96" i="5"/>
  <c r="P83" i="5"/>
  <c r="P71" i="5"/>
  <c r="P57" i="5"/>
  <c r="P46" i="5"/>
  <c r="P32" i="5"/>
  <c r="P19" i="5"/>
  <c r="P7" i="5"/>
  <c r="S133" i="5"/>
  <c r="T133" i="5"/>
  <c r="S125" i="5"/>
  <c r="T125" i="5"/>
  <c r="S117" i="5"/>
  <c r="T117" i="5"/>
  <c r="S109" i="5"/>
  <c r="T109" i="5"/>
  <c r="S101" i="5"/>
  <c r="T101" i="5"/>
  <c r="S93" i="5"/>
  <c r="T93" i="5"/>
  <c r="S85" i="5"/>
  <c r="T85" i="5"/>
  <c r="S77" i="5"/>
  <c r="T77" i="5"/>
  <c r="S69" i="5"/>
  <c r="T69" i="5"/>
  <c r="S61" i="5"/>
  <c r="T61" i="5"/>
  <c r="S53" i="5"/>
  <c r="T53" i="5"/>
  <c r="S45" i="5"/>
  <c r="T45" i="5"/>
  <c r="S37" i="5"/>
  <c r="T37" i="5"/>
  <c r="S29" i="5"/>
  <c r="T29" i="5"/>
  <c r="S21" i="5"/>
  <c r="T21" i="5"/>
  <c r="S13" i="5"/>
  <c r="T13" i="5"/>
  <c r="S5" i="5"/>
  <c r="T5" i="5"/>
  <c r="S128" i="5"/>
  <c r="S113" i="5"/>
  <c r="S97" i="5"/>
  <c r="S81" i="5"/>
  <c r="S65" i="5"/>
  <c r="S49" i="5"/>
  <c r="S33" i="5"/>
  <c r="S17" i="5"/>
  <c r="T136" i="5"/>
  <c r="T120" i="5"/>
  <c r="T104" i="5"/>
  <c r="T88" i="5"/>
  <c r="T72" i="5"/>
  <c r="T56" i="5"/>
  <c r="T40" i="5"/>
  <c r="T24" i="5"/>
  <c r="T8" i="5"/>
  <c r="W126" i="5"/>
  <c r="X126" i="5"/>
  <c r="W118" i="5"/>
  <c r="W110" i="5"/>
  <c r="X110" i="5"/>
  <c r="W102" i="5"/>
  <c r="X102" i="5"/>
  <c r="W94" i="5"/>
  <c r="W86" i="5"/>
  <c r="W78" i="5"/>
  <c r="X78" i="5"/>
  <c r="W70" i="5"/>
  <c r="W62" i="5"/>
  <c r="X62" i="5"/>
  <c r="W54" i="5"/>
  <c r="W46" i="5"/>
  <c r="X46" i="5"/>
  <c r="W38" i="5"/>
  <c r="X38" i="5"/>
  <c r="W30" i="5"/>
  <c r="W22" i="5"/>
  <c r="W14" i="5"/>
  <c r="X14" i="5"/>
  <c r="W6" i="5"/>
  <c r="W125" i="5"/>
  <c r="W100" i="5"/>
  <c r="W73" i="5"/>
  <c r="W48" i="5"/>
  <c r="W23" i="5"/>
  <c r="X132" i="5"/>
  <c r="X107" i="5"/>
  <c r="X80" i="5"/>
  <c r="X55" i="5"/>
  <c r="X30" i="5"/>
  <c r="AA139" i="5"/>
  <c r="AB139" i="5"/>
  <c r="AA131" i="5"/>
  <c r="AB131" i="5"/>
  <c r="AA123" i="5"/>
  <c r="AA115" i="5"/>
  <c r="AB115" i="5"/>
  <c r="AA107" i="5"/>
  <c r="AA99" i="5"/>
  <c r="AB99" i="5"/>
  <c r="AA91" i="5"/>
  <c r="AA83" i="5"/>
  <c r="AB83" i="5"/>
  <c r="AA75" i="5"/>
  <c r="AB75" i="5"/>
  <c r="AA67" i="5"/>
  <c r="AB67" i="5"/>
  <c r="AA59" i="5"/>
  <c r="AA51" i="5"/>
  <c r="AB51" i="5"/>
  <c r="AA43" i="5"/>
  <c r="AA35" i="5"/>
  <c r="AB35" i="5"/>
  <c r="AA27" i="5"/>
  <c r="AA19" i="5"/>
  <c r="AB19" i="5"/>
  <c r="AA4" i="5"/>
  <c r="AA11" i="5"/>
  <c r="AB11" i="5"/>
  <c r="AA137" i="5"/>
  <c r="AA110" i="5"/>
  <c r="AA77" i="5"/>
  <c r="AA45" i="5"/>
  <c r="AA10" i="5"/>
  <c r="AB109" i="5"/>
  <c r="AB77" i="5"/>
  <c r="AB43" i="5"/>
  <c r="AB8" i="5"/>
  <c r="AQ132" i="5"/>
  <c r="AQ87" i="5"/>
  <c r="AQ44" i="5"/>
  <c r="AR139" i="5"/>
  <c r="AR94" i="5"/>
  <c r="AR51" i="5"/>
  <c r="AR11" i="5"/>
  <c r="BC105" i="5"/>
  <c r="BC47" i="5"/>
  <c r="BD124" i="5"/>
  <c r="BD70" i="5"/>
  <c r="BD12" i="5"/>
  <c r="AZ10" i="5"/>
  <c r="AZ18" i="5"/>
  <c r="AZ26" i="5"/>
  <c r="AZ34" i="5"/>
  <c r="AZ42" i="5"/>
  <c r="AZ50" i="5"/>
  <c r="AZ58" i="5"/>
  <c r="AZ66" i="5"/>
  <c r="AZ74" i="5"/>
  <c r="AZ82" i="5"/>
  <c r="AZ90" i="5"/>
  <c r="AZ98" i="5"/>
  <c r="AZ106" i="5"/>
  <c r="AZ114" i="5"/>
  <c r="AZ122" i="5"/>
  <c r="AZ130" i="5"/>
  <c r="AZ138" i="5"/>
  <c r="AZ4" i="5"/>
  <c r="AZ6" i="5"/>
  <c r="AZ14" i="5"/>
  <c r="AZ22" i="5"/>
  <c r="AZ30" i="5"/>
  <c r="AZ38" i="5"/>
  <c r="AZ46" i="5"/>
  <c r="AZ54" i="5"/>
  <c r="AZ62" i="5"/>
  <c r="AZ70" i="5"/>
  <c r="AZ78" i="5"/>
  <c r="AZ86" i="5"/>
  <c r="AZ94" i="5"/>
  <c r="AZ102" i="5"/>
  <c r="AZ110" i="5"/>
  <c r="AZ118" i="5"/>
  <c r="AZ126" i="5"/>
  <c r="AZ134" i="5"/>
  <c r="AY7" i="5"/>
  <c r="AY15" i="5"/>
  <c r="AY23" i="5"/>
  <c r="AY31" i="5"/>
  <c r="AY39" i="5"/>
  <c r="AY47" i="5"/>
  <c r="AY55" i="5"/>
  <c r="AY63" i="5"/>
  <c r="AY71" i="5"/>
  <c r="AY79" i="5"/>
  <c r="AY87" i="5"/>
  <c r="AY95" i="5"/>
  <c r="AY103" i="5"/>
  <c r="AY111" i="5"/>
  <c r="AY119" i="5"/>
  <c r="AY127" i="5"/>
  <c r="AY135" i="5"/>
  <c r="AZ25" i="5"/>
  <c r="AZ47" i="5"/>
  <c r="AZ111" i="5"/>
  <c r="AY18" i="5"/>
  <c r="AY40" i="5"/>
  <c r="AY60" i="5"/>
  <c r="AY82" i="5"/>
  <c r="AY104" i="5"/>
  <c r="AY124" i="5"/>
  <c r="AZ31" i="5"/>
  <c r="AZ95" i="5"/>
  <c r="AY24" i="5"/>
  <c r="AY44" i="5"/>
  <c r="AY66" i="5"/>
  <c r="AY88" i="5"/>
  <c r="AY108" i="5"/>
  <c r="AY130" i="5"/>
  <c r="AZ33" i="5"/>
  <c r="AZ55" i="5"/>
  <c r="AZ97" i="5"/>
  <c r="AZ119" i="5"/>
  <c r="AY26" i="5"/>
  <c r="AY48" i="5"/>
  <c r="AY68" i="5"/>
  <c r="AY90" i="5"/>
  <c r="AY112" i="5"/>
  <c r="AY132" i="5"/>
  <c r="AZ15" i="5"/>
  <c r="AZ57" i="5"/>
  <c r="AZ79" i="5"/>
  <c r="AZ121" i="5"/>
  <c r="AY8" i="5"/>
  <c r="AY28" i="5"/>
  <c r="AY50" i="5"/>
  <c r="AY72" i="5"/>
  <c r="AY92" i="5"/>
  <c r="AY114" i="5"/>
  <c r="AY136" i="5"/>
  <c r="AZ19" i="5"/>
  <c r="AZ41" i="5"/>
  <c r="AZ63" i="5"/>
  <c r="AZ83" i="5"/>
  <c r="AZ105" i="5"/>
  <c r="AZ127" i="5"/>
  <c r="AY12" i="5"/>
  <c r="AY34" i="5"/>
  <c r="AY56" i="5"/>
  <c r="AY76" i="5"/>
  <c r="AY98" i="5"/>
  <c r="AY120" i="5"/>
  <c r="K85" i="5"/>
  <c r="K124" i="5"/>
  <c r="K71" i="5"/>
  <c r="K47" i="5"/>
  <c r="O30" i="5"/>
  <c r="O22" i="5"/>
  <c r="O14" i="5"/>
  <c r="O6" i="5"/>
  <c r="O132" i="5"/>
  <c r="O111" i="5"/>
  <c r="O100" i="5"/>
  <c r="O89" i="5"/>
  <c r="O79" i="5"/>
  <c r="O68" i="5"/>
  <c r="O47" i="5"/>
  <c r="O36" i="5"/>
  <c r="O24" i="5"/>
  <c r="O10" i="5"/>
  <c r="P107" i="5"/>
  <c r="P95" i="5"/>
  <c r="P43" i="5"/>
  <c r="P31" i="5"/>
  <c r="P17" i="5"/>
  <c r="P6" i="5"/>
  <c r="S132" i="5"/>
  <c r="S124" i="5"/>
  <c r="S116" i="5"/>
  <c r="S108" i="5"/>
  <c r="S100" i="5"/>
  <c r="S92" i="5"/>
  <c r="S84" i="5"/>
  <c r="S76" i="5"/>
  <c r="S68" i="5"/>
  <c r="S60" i="5"/>
  <c r="S52" i="5"/>
  <c r="S44" i="5"/>
  <c r="S36" i="5"/>
  <c r="S28" i="5"/>
  <c r="S20" i="5"/>
  <c r="S12" i="5"/>
  <c r="S139" i="5"/>
  <c r="S127" i="5"/>
  <c r="S112" i="5"/>
  <c r="S96" i="5"/>
  <c r="S80" i="5"/>
  <c r="S64" i="5"/>
  <c r="S48" i="5"/>
  <c r="S32" i="5"/>
  <c r="S16" i="5"/>
  <c r="T135" i="5"/>
  <c r="T119" i="5"/>
  <c r="T103" i="5"/>
  <c r="T87" i="5"/>
  <c r="T71" i="5"/>
  <c r="T55" i="5"/>
  <c r="T39" i="5"/>
  <c r="T23" i="5"/>
  <c r="T7" i="5"/>
  <c r="X133" i="5"/>
  <c r="W133" i="5"/>
  <c r="X125" i="5"/>
  <c r="X117" i="5"/>
  <c r="X109" i="5"/>
  <c r="W109" i="5"/>
  <c r="X101" i="5"/>
  <c r="X93" i="5"/>
  <c r="W93" i="5"/>
  <c r="X85" i="5"/>
  <c r="X77" i="5"/>
  <c r="W77" i="5"/>
  <c r="X69" i="5"/>
  <c r="W69" i="5"/>
  <c r="X61" i="5"/>
  <c r="X53" i="5"/>
  <c r="X45" i="5"/>
  <c r="W45" i="5"/>
  <c r="X37" i="5"/>
  <c r="X29" i="5"/>
  <c r="W29" i="5"/>
  <c r="X21" i="5"/>
  <c r="X13" i="5"/>
  <c r="W13" i="5"/>
  <c r="X5" i="5"/>
  <c r="W5" i="5"/>
  <c r="W124" i="5"/>
  <c r="W72" i="5"/>
  <c r="W21" i="5"/>
  <c r="X131" i="5"/>
  <c r="X104" i="5"/>
  <c r="X79" i="5"/>
  <c r="X54" i="5"/>
  <c r="AB138" i="5"/>
  <c r="AB130" i="5"/>
  <c r="AA130" i="5"/>
  <c r="AB122" i="5"/>
  <c r="AB114" i="5"/>
  <c r="AA114" i="5"/>
  <c r="AB106" i="5"/>
  <c r="AA106" i="5"/>
  <c r="AB98" i="5"/>
  <c r="AA98" i="5"/>
  <c r="AB90" i="5"/>
  <c r="AB82" i="5"/>
  <c r="AA82" i="5"/>
  <c r="AB74" i="5"/>
  <c r="AB66" i="5"/>
  <c r="AA66" i="5"/>
  <c r="AB58" i="5"/>
  <c r="AB50" i="5"/>
  <c r="AA50" i="5"/>
  <c r="AB42" i="5"/>
  <c r="AA42" i="5"/>
  <c r="AB34" i="5"/>
  <c r="AA34" i="5"/>
  <c r="AB26" i="5"/>
  <c r="AB18" i="5"/>
  <c r="AA18" i="5"/>
  <c r="AB10" i="5"/>
  <c r="AA109" i="5"/>
  <c r="AA74" i="5"/>
  <c r="AB107" i="5"/>
  <c r="AB72" i="5"/>
  <c r="AB40" i="5"/>
  <c r="AE4" i="5"/>
  <c r="AF7" i="5"/>
  <c r="AF46" i="5"/>
  <c r="AF58" i="5"/>
  <c r="AF71" i="5"/>
  <c r="AF110" i="5"/>
  <c r="AF122" i="5"/>
  <c r="AF135" i="5"/>
  <c r="AE26" i="5"/>
  <c r="AE39" i="5"/>
  <c r="AE90" i="5"/>
  <c r="AE103" i="5"/>
  <c r="AF10" i="5"/>
  <c r="AF23" i="5"/>
  <c r="AF62" i="5"/>
  <c r="AF74" i="5"/>
  <c r="AF87" i="5"/>
  <c r="AF126" i="5"/>
  <c r="AF138" i="5"/>
  <c r="AE42" i="5"/>
  <c r="AE55" i="5"/>
  <c r="AE106" i="5"/>
  <c r="AE119" i="5"/>
  <c r="AF38" i="5"/>
  <c r="AF50" i="5"/>
  <c r="AF63" i="5"/>
  <c r="AF102" i="5"/>
  <c r="AF114" i="5"/>
  <c r="AF127" i="5"/>
  <c r="AE18" i="5"/>
  <c r="AE31" i="5"/>
  <c r="AE82" i="5"/>
  <c r="AE95" i="5"/>
  <c r="AF14" i="5"/>
  <c r="AF26" i="5"/>
  <c r="AF39" i="5"/>
  <c r="AF78" i="5"/>
  <c r="AF90" i="5"/>
  <c r="AF103" i="5"/>
  <c r="AE7" i="5"/>
  <c r="AE32" i="5"/>
  <c r="AE58" i="5"/>
  <c r="AE71" i="5"/>
  <c r="AE96" i="5"/>
  <c r="AE122" i="5"/>
  <c r="AE135" i="5"/>
  <c r="AF17" i="5"/>
  <c r="AF30" i="5"/>
  <c r="AF42" i="5"/>
  <c r="AF55" i="5"/>
  <c r="AF81" i="5"/>
  <c r="AF94" i="5"/>
  <c r="AF106" i="5"/>
  <c r="AF119" i="5"/>
  <c r="AE10" i="5"/>
  <c r="AE23" i="5"/>
  <c r="AE48" i="5"/>
  <c r="AE74" i="5"/>
  <c r="AE87" i="5"/>
  <c r="AE112" i="5"/>
  <c r="AE138" i="5"/>
  <c r="AF132" i="5"/>
  <c r="AE132" i="5"/>
  <c r="AF124" i="5"/>
  <c r="AE124" i="5"/>
  <c r="AF116" i="5"/>
  <c r="AF108" i="5"/>
  <c r="AE108" i="5"/>
  <c r="AF100" i="5"/>
  <c r="AF92" i="5"/>
  <c r="AE92" i="5"/>
  <c r="AF84" i="5"/>
  <c r="AF76" i="5"/>
  <c r="AE76" i="5"/>
  <c r="AF68" i="5"/>
  <c r="AE68" i="5"/>
  <c r="AF60" i="5"/>
  <c r="AE60" i="5"/>
  <c r="AF52" i="5"/>
  <c r="AF44" i="5"/>
  <c r="AE44" i="5"/>
  <c r="AF36" i="5"/>
  <c r="AF28" i="5"/>
  <c r="AE28" i="5"/>
  <c r="AF20" i="5"/>
  <c r="AF12" i="5"/>
  <c r="AE12" i="5"/>
  <c r="AE139" i="5"/>
  <c r="AE104" i="5"/>
  <c r="AE72" i="5"/>
  <c r="AE36" i="5"/>
  <c r="AF137" i="5"/>
  <c r="AF105" i="5"/>
  <c r="AF70" i="5"/>
  <c r="AF34" i="5"/>
  <c r="AI133" i="5"/>
  <c r="AJ133" i="5"/>
  <c r="AI125" i="5"/>
  <c r="AJ125" i="5"/>
  <c r="AI117" i="5"/>
  <c r="AJ117" i="5"/>
  <c r="AI109" i="5"/>
  <c r="AJ109" i="5"/>
  <c r="AI101" i="5"/>
  <c r="AJ101" i="5"/>
  <c r="AI93" i="5"/>
  <c r="AJ93" i="5"/>
  <c r="AI85" i="5"/>
  <c r="AJ85" i="5"/>
  <c r="AI77" i="5"/>
  <c r="AJ77" i="5"/>
  <c r="AI69" i="5"/>
  <c r="AJ69" i="5"/>
  <c r="AI61" i="5"/>
  <c r="AJ61" i="5"/>
  <c r="AI53" i="5"/>
  <c r="AJ53" i="5"/>
  <c r="AI45" i="5"/>
  <c r="AJ45" i="5"/>
  <c r="AI37" i="5"/>
  <c r="AJ37" i="5"/>
  <c r="AI29" i="5"/>
  <c r="AJ29" i="5"/>
  <c r="AI21" i="5"/>
  <c r="AJ21" i="5"/>
  <c r="AI13" i="5"/>
  <c r="AJ13" i="5"/>
  <c r="AI5" i="5"/>
  <c r="AJ5" i="5"/>
  <c r="AI106" i="5"/>
  <c r="AI71" i="5"/>
  <c r="AI39" i="5"/>
  <c r="AJ138" i="5"/>
  <c r="AJ103" i="5"/>
  <c r="AJ71" i="5"/>
  <c r="AJ35" i="5"/>
  <c r="AM136" i="5"/>
  <c r="AM104" i="5"/>
  <c r="AM69" i="5"/>
  <c r="AM32" i="5"/>
  <c r="AN127" i="5"/>
  <c r="AN81" i="5"/>
  <c r="AN39" i="5"/>
  <c r="AQ124" i="5"/>
  <c r="AQ84" i="5"/>
  <c r="AQ39" i="5"/>
  <c r="AR131" i="5"/>
  <c r="AR91" i="5"/>
  <c r="AR46" i="5"/>
  <c r="AU139" i="5"/>
  <c r="AU131" i="5"/>
  <c r="AV131" i="5"/>
  <c r="AU123" i="5"/>
  <c r="AU115" i="5"/>
  <c r="AV115" i="5"/>
  <c r="AU107" i="5"/>
  <c r="AV107" i="5"/>
  <c r="AU99" i="5"/>
  <c r="AV99" i="5"/>
  <c r="AU91" i="5"/>
  <c r="AU83" i="5"/>
  <c r="AV83" i="5"/>
  <c r="AU75" i="5"/>
  <c r="AU67" i="5"/>
  <c r="AV67" i="5"/>
  <c r="AU59" i="5"/>
  <c r="AU51" i="5"/>
  <c r="AV51" i="5"/>
  <c r="AU43" i="5"/>
  <c r="AV43" i="5"/>
  <c r="AU35" i="5"/>
  <c r="AV35" i="5"/>
  <c r="AU27" i="5"/>
  <c r="AU19" i="5"/>
  <c r="AV19" i="5"/>
  <c r="AU11" i="5"/>
  <c r="AU132" i="5"/>
  <c r="AU74" i="5"/>
  <c r="AU20" i="5"/>
  <c r="AV97" i="5"/>
  <c r="AV37" i="5"/>
  <c r="AY116" i="5"/>
  <c r="AY58" i="5"/>
  <c r="AZ135" i="5"/>
  <c r="AZ81" i="5"/>
  <c r="AZ23" i="5"/>
  <c r="BD110" i="5"/>
  <c r="BC95" i="5"/>
  <c r="BC41" i="5"/>
  <c r="BD118" i="5"/>
  <c r="BD60" i="5"/>
  <c r="BD6" i="5"/>
  <c r="AQ97" i="5"/>
  <c r="AR97" i="5"/>
  <c r="AQ57" i="5"/>
  <c r="AR57" i="5"/>
  <c r="AQ9" i="5"/>
  <c r="AR9" i="5"/>
  <c r="AR43" i="5"/>
  <c r="L5" i="5"/>
  <c r="K27" i="5"/>
  <c r="L4" i="5"/>
  <c r="K122" i="5"/>
  <c r="K94" i="5"/>
  <c r="L100" i="5"/>
  <c r="O4" i="5"/>
  <c r="P124" i="5"/>
  <c r="P108" i="5"/>
  <c r="P92" i="5"/>
  <c r="P76" i="5"/>
  <c r="P60" i="5"/>
  <c r="P44" i="5"/>
  <c r="P28" i="5"/>
  <c r="P4" i="5"/>
  <c r="O76" i="5"/>
  <c r="O44" i="5"/>
  <c r="P129" i="5"/>
  <c r="P91" i="5"/>
  <c r="P65" i="5"/>
  <c r="P40" i="5"/>
  <c r="P15" i="5"/>
  <c r="S130" i="5"/>
  <c r="S114" i="5"/>
  <c r="S98" i="5"/>
  <c r="S82" i="5"/>
  <c r="S66" i="5"/>
  <c r="S50" i="5"/>
  <c r="S34" i="5"/>
  <c r="S18" i="5"/>
  <c r="S123" i="5"/>
  <c r="S91" i="5"/>
  <c r="T114" i="5"/>
  <c r="W12" i="5"/>
  <c r="AA125" i="5"/>
  <c r="AA65" i="5"/>
  <c r="AB132" i="5"/>
  <c r="AB29" i="5"/>
  <c r="AJ139" i="5"/>
  <c r="AJ131" i="5"/>
  <c r="AI123" i="5"/>
  <c r="AI107" i="5"/>
  <c r="AI99" i="5"/>
  <c r="AJ91" i="5"/>
  <c r="AJ75" i="5"/>
  <c r="AJ67" i="5"/>
  <c r="AI59" i="5"/>
  <c r="AI43" i="5"/>
  <c r="AI35" i="5"/>
  <c r="AJ27" i="5"/>
  <c r="AJ11" i="5"/>
  <c r="AI131" i="5"/>
  <c r="AI96" i="5"/>
  <c r="AI64" i="5"/>
  <c r="AI28" i="5"/>
  <c r="AJ62" i="5"/>
  <c r="AJ26" i="5"/>
  <c r="AN138" i="5"/>
  <c r="AM138" i="5"/>
  <c r="AN130" i="5"/>
  <c r="AM130" i="5"/>
  <c r="AN122" i="5"/>
  <c r="AN114" i="5"/>
  <c r="AM114" i="5"/>
  <c r="AN106" i="5"/>
  <c r="AN98" i="5"/>
  <c r="AM98" i="5"/>
  <c r="AN90" i="5"/>
  <c r="AN82" i="5"/>
  <c r="AM82" i="5"/>
  <c r="AN74" i="5"/>
  <c r="AM74" i="5"/>
  <c r="AN66" i="5"/>
  <c r="AM66" i="5"/>
  <c r="AN58" i="5"/>
  <c r="AN50" i="5"/>
  <c r="AM50" i="5"/>
  <c r="AN42" i="5"/>
  <c r="AN34" i="5"/>
  <c r="AM34" i="5"/>
  <c r="AN26" i="5"/>
  <c r="AN18" i="5"/>
  <c r="AM18" i="5"/>
  <c r="AN10" i="5"/>
  <c r="AM129" i="5"/>
  <c r="AM58" i="5"/>
  <c r="AM24" i="5"/>
  <c r="AN113" i="5"/>
  <c r="AN71" i="5"/>
  <c r="AN31" i="5"/>
  <c r="AQ116" i="5"/>
  <c r="AQ71" i="5"/>
  <c r="AQ28" i="5"/>
  <c r="AR123" i="5"/>
  <c r="AR78" i="5"/>
  <c r="AR35" i="5"/>
  <c r="AU116" i="5"/>
  <c r="AU62" i="5"/>
  <c r="AV139" i="5"/>
  <c r="AV81" i="5"/>
  <c r="AV27" i="5"/>
  <c r="AY100" i="5"/>
  <c r="AY42" i="5"/>
  <c r="AZ123" i="5"/>
  <c r="AZ65" i="5"/>
  <c r="AZ7" i="5"/>
  <c r="BC137" i="5"/>
  <c r="BC85" i="5"/>
  <c r="BC25" i="5"/>
  <c r="BD102" i="5"/>
  <c r="L92" i="5"/>
  <c r="L103" i="5"/>
  <c r="AQ137" i="5"/>
  <c r="AR137" i="5"/>
  <c r="AQ113" i="5"/>
  <c r="AR113" i="5"/>
  <c r="AQ73" i="5"/>
  <c r="AR73" i="5"/>
  <c r="AQ41" i="5"/>
  <c r="AR41" i="5"/>
  <c r="AQ25" i="5"/>
  <c r="AR25" i="5"/>
  <c r="AR126" i="5"/>
  <c r="BC31" i="5"/>
  <c r="T4" i="5"/>
  <c r="S4" i="5"/>
  <c r="K5" i="5"/>
  <c r="P132" i="5"/>
  <c r="P116" i="5"/>
  <c r="P100" i="5"/>
  <c r="P84" i="5"/>
  <c r="P68" i="5"/>
  <c r="P52" i="5"/>
  <c r="P36" i="5"/>
  <c r="P20" i="5"/>
  <c r="P12" i="5"/>
  <c r="O108" i="5"/>
  <c r="O87" i="5"/>
  <c r="O20" i="5"/>
  <c r="O8" i="5"/>
  <c r="P118" i="5"/>
  <c r="P104" i="5"/>
  <c r="P54" i="5"/>
  <c r="P27" i="5"/>
  <c r="S138" i="5"/>
  <c r="S122" i="5"/>
  <c r="S106" i="5"/>
  <c r="S90" i="5"/>
  <c r="S74" i="5"/>
  <c r="S58" i="5"/>
  <c r="S42" i="5"/>
  <c r="S26" i="5"/>
  <c r="S10" i="5"/>
  <c r="S107" i="5"/>
  <c r="S75" i="5"/>
  <c r="S59" i="5"/>
  <c r="S27" i="5"/>
  <c r="S11" i="5"/>
  <c r="T130" i="5"/>
  <c r="T98" i="5"/>
  <c r="T82" i="5"/>
  <c r="T66" i="5"/>
  <c r="T50" i="5"/>
  <c r="T34" i="5"/>
  <c r="T18" i="5"/>
  <c r="X139" i="5"/>
  <c r="W136" i="5"/>
  <c r="W88" i="5"/>
  <c r="W37" i="5"/>
  <c r="X120" i="5"/>
  <c r="X70" i="5"/>
  <c r="X44" i="5"/>
  <c r="X19" i="5"/>
  <c r="AA100" i="5"/>
  <c r="AA33" i="5"/>
  <c r="AB97" i="5"/>
  <c r="AB65" i="5"/>
  <c r="X24" i="5"/>
  <c r="W56" i="5"/>
  <c r="X4" i="5"/>
  <c r="X27" i="5"/>
  <c r="X64" i="5"/>
  <c r="X91" i="5"/>
  <c r="X128" i="5"/>
  <c r="W32" i="5"/>
  <c r="W96" i="5"/>
  <c r="W4" i="5"/>
  <c r="L58" i="5"/>
  <c r="K102" i="5"/>
  <c r="O139" i="5"/>
  <c r="O131" i="5"/>
  <c r="O123" i="5"/>
  <c r="O115" i="5"/>
  <c r="O107" i="5"/>
  <c r="O99" i="5"/>
  <c r="O91" i="5"/>
  <c r="O83" i="5"/>
  <c r="O75" i="5"/>
  <c r="O67" i="5"/>
  <c r="O59" i="5"/>
  <c r="O51" i="5"/>
  <c r="O43" i="5"/>
  <c r="O35" i="5"/>
  <c r="O27" i="5"/>
  <c r="O19" i="5"/>
  <c r="O11" i="5"/>
  <c r="O128" i="5"/>
  <c r="O74" i="5"/>
  <c r="O64" i="5"/>
  <c r="O42" i="5"/>
  <c r="O18" i="5"/>
  <c r="P115" i="5"/>
  <c r="P103" i="5"/>
  <c r="P51" i="5"/>
  <c r="P39" i="5"/>
  <c r="P14" i="5"/>
  <c r="T137" i="5"/>
  <c r="T129" i="5"/>
  <c r="T121" i="5"/>
  <c r="T113" i="5"/>
  <c r="T105" i="5"/>
  <c r="T97" i="5"/>
  <c r="T89" i="5"/>
  <c r="T81" i="5"/>
  <c r="T73" i="5"/>
  <c r="T65" i="5"/>
  <c r="T57" i="5"/>
  <c r="T49" i="5"/>
  <c r="T41" i="5"/>
  <c r="T33" i="5"/>
  <c r="T25" i="5"/>
  <c r="T17" i="5"/>
  <c r="T9" i="5"/>
  <c r="S121" i="5"/>
  <c r="S105" i="5"/>
  <c r="S89" i="5"/>
  <c r="S73" i="5"/>
  <c r="S57" i="5"/>
  <c r="S41" i="5"/>
  <c r="S25" i="5"/>
  <c r="S9" i="5"/>
  <c r="W112" i="5"/>
  <c r="W61" i="5"/>
  <c r="W36" i="5"/>
  <c r="X94" i="5"/>
  <c r="X68" i="5"/>
  <c r="X43" i="5"/>
  <c r="X16" i="5"/>
  <c r="AA124" i="5"/>
  <c r="AA97" i="5"/>
  <c r="AA61" i="5"/>
  <c r="AA26" i="5"/>
  <c r="AB129" i="5"/>
  <c r="AB59" i="5"/>
  <c r="AB27" i="5"/>
  <c r="AE127" i="5"/>
  <c r="AE91" i="5"/>
  <c r="AE59" i="5"/>
  <c r="AE24" i="5"/>
  <c r="AF123" i="5"/>
  <c r="AF91" i="5"/>
  <c r="AF57" i="5"/>
  <c r="AF22" i="5"/>
  <c r="AI128" i="5"/>
  <c r="AI92" i="5"/>
  <c r="AI58" i="5"/>
  <c r="AI26" i="5"/>
  <c r="AJ126" i="5"/>
  <c r="AJ90" i="5"/>
  <c r="AJ58" i="5"/>
  <c r="AJ23" i="5"/>
  <c r="AM137" i="5"/>
  <c r="AM121" i="5"/>
  <c r="AM73" i="5"/>
  <c r="AM57" i="5"/>
  <c r="AM33" i="5"/>
  <c r="AM17" i="5"/>
  <c r="AM122" i="5"/>
  <c r="AM90" i="5"/>
  <c r="AM56" i="5"/>
  <c r="AM16" i="5"/>
  <c r="AN111" i="5"/>
  <c r="AN65" i="5"/>
  <c r="AN23" i="5"/>
  <c r="AR127" i="5"/>
  <c r="AR111" i="5"/>
  <c r="AR95" i="5"/>
  <c r="AR79" i="5"/>
  <c r="AR63" i="5"/>
  <c r="AR47" i="5"/>
  <c r="AR31" i="5"/>
  <c r="AR15" i="5"/>
  <c r="AQ108" i="5"/>
  <c r="AQ68" i="5"/>
  <c r="AQ23" i="5"/>
  <c r="AR115" i="5"/>
  <c r="AR75" i="5"/>
  <c r="AR30" i="5"/>
  <c r="AU110" i="5"/>
  <c r="AU52" i="5"/>
  <c r="AV133" i="5"/>
  <c r="AV75" i="5"/>
  <c r="AY134" i="5"/>
  <c r="AY126" i="5"/>
  <c r="AY118" i="5"/>
  <c r="AY110" i="5"/>
  <c r="AY102" i="5"/>
  <c r="AY94" i="5"/>
  <c r="AY86" i="5"/>
  <c r="AY78" i="5"/>
  <c r="AY70" i="5"/>
  <c r="AY62" i="5"/>
  <c r="AY54" i="5"/>
  <c r="AY46" i="5"/>
  <c r="AY38" i="5"/>
  <c r="AY30" i="5"/>
  <c r="AY22" i="5"/>
  <c r="AY14" i="5"/>
  <c r="AY6" i="5"/>
  <c r="AY96" i="5"/>
  <c r="AY36" i="5"/>
  <c r="AZ113" i="5"/>
  <c r="AZ59" i="5"/>
  <c r="BC133" i="5"/>
  <c r="BC73" i="5"/>
  <c r="BC21" i="5"/>
  <c r="BD38" i="5"/>
  <c r="K132" i="5"/>
  <c r="K96" i="5"/>
  <c r="K45" i="5"/>
  <c r="O133" i="5"/>
  <c r="P133" i="5"/>
  <c r="O109" i="5"/>
  <c r="P109" i="5"/>
  <c r="O85" i="5"/>
  <c r="P85" i="5"/>
  <c r="O61" i="5"/>
  <c r="P61" i="5"/>
  <c r="O37" i="5"/>
  <c r="P37" i="5"/>
  <c r="O13" i="5"/>
  <c r="P13" i="5"/>
  <c r="O120" i="5"/>
  <c r="O66" i="5"/>
  <c r="AB32" i="5"/>
  <c r="AB44" i="5"/>
  <c r="AB57" i="5"/>
  <c r="AB96" i="5"/>
  <c r="AB108" i="5"/>
  <c r="AB121" i="5"/>
  <c r="AA12" i="5"/>
  <c r="AA25" i="5"/>
  <c r="AA76" i="5"/>
  <c r="AA89" i="5"/>
  <c r="AB9" i="5"/>
  <c r="AB48" i="5"/>
  <c r="AB60" i="5"/>
  <c r="AB73" i="5"/>
  <c r="AB112" i="5"/>
  <c r="AB124" i="5"/>
  <c r="AB137" i="5"/>
  <c r="AA28" i="5"/>
  <c r="AA41" i="5"/>
  <c r="AA92" i="5"/>
  <c r="AA105" i="5"/>
  <c r="AB24" i="5"/>
  <c r="AB36" i="5"/>
  <c r="AB49" i="5"/>
  <c r="AB88" i="5"/>
  <c r="AB100" i="5"/>
  <c r="AB113" i="5"/>
  <c r="AA17" i="5"/>
  <c r="AA29" i="5"/>
  <c r="AA68" i="5"/>
  <c r="AA81" i="5"/>
  <c r="AA93" i="5"/>
  <c r="AA132" i="5"/>
  <c r="AB12" i="5"/>
  <c r="AB25" i="5"/>
  <c r="AB37" i="5"/>
  <c r="AB64" i="5"/>
  <c r="AB76" i="5"/>
  <c r="AB89" i="5"/>
  <c r="AB101" i="5"/>
  <c r="AB128" i="5"/>
  <c r="AA5" i="5"/>
  <c r="AA44" i="5"/>
  <c r="AA57" i="5"/>
  <c r="AA69" i="5"/>
  <c r="AA108" i="5"/>
  <c r="AA121" i="5"/>
  <c r="AA133" i="5"/>
  <c r="AB16" i="5"/>
  <c r="AB28" i="5"/>
  <c r="AB41" i="5"/>
  <c r="AB53" i="5"/>
  <c r="AB80" i="5"/>
  <c r="AB92" i="5"/>
  <c r="AB105" i="5"/>
  <c r="AB117" i="5"/>
  <c r="AA9" i="5"/>
  <c r="AA21" i="5"/>
  <c r="AA60" i="5"/>
  <c r="AA73" i="5"/>
  <c r="AA85" i="5"/>
  <c r="K138" i="5"/>
  <c r="K110" i="5"/>
  <c r="K101" i="5"/>
  <c r="K92" i="5"/>
  <c r="K79" i="5"/>
  <c r="K61" i="5"/>
  <c r="L90" i="5"/>
  <c r="L50" i="5"/>
  <c r="P138" i="5"/>
  <c r="P130" i="5"/>
  <c r="P122" i="5"/>
  <c r="P114" i="5"/>
  <c r="P106" i="5"/>
  <c r="P98" i="5"/>
  <c r="P90" i="5"/>
  <c r="P82" i="5"/>
  <c r="P74" i="5"/>
  <c r="P66" i="5"/>
  <c r="P58" i="5"/>
  <c r="P50" i="5"/>
  <c r="P42" i="5"/>
  <c r="P34" i="5"/>
  <c r="P26" i="5"/>
  <c r="P18" i="5"/>
  <c r="P10" i="5"/>
  <c r="O137" i="5"/>
  <c r="O127" i="5"/>
  <c r="O116" i="5"/>
  <c r="O84" i="5"/>
  <c r="O73" i="5"/>
  <c r="O63" i="5"/>
  <c r="O52" i="5"/>
  <c r="P139" i="5"/>
  <c r="P102" i="5"/>
  <c r="P75" i="5"/>
  <c r="P38" i="5"/>
  <c r="P11" i="5"/>
  <c r="X137" i="5"/>
  <c r="W137" i="5"/>
  <c r="X129" i="5"/>
  <c r="X121" i="5"/>
  <c r="W121" i="5"/>
  <c r="X113" i="5"/>
  <c r="X105" i="5"/>
  <c r="W105" i="5"/>
  <c r="X97" i="5"/>
  <c r="X89" i="5"/>
  <c r="W89" i="5"/>
  <c r="X81" i="5"/>
  <c r="W81" i="5"/>
  <c r="X73" i="5"/>
  <c r="X65" i="5"/>
  <c r="X57" i="5"/>
  <c r="W57" i="5"/>
  <c r="X49" i="5"/>
  <c r="X41" i="5"/>
  <c r="W41" i="5"/>
  <c r="X33" i="5"/>
  <c r="X25" i="5"/>
  <c r="W25" i="5"/>
  <c r="X17" i="5"/>
  <c r="W17" i="5"/>
  <c r="X9" i="5"/>
  <c r="W134" i="5"/>
  <c r="W111" i="5"/>
  <c r="W85" i="5"/>
  <c r="W60" i="5"/>
  <c r="W33" i="5"/>
  <c r="W8" i="5"/>
  <c r="X118" i="5"/>
  <c r="X92" i="5"/>
  <c r="X67" i="5"/>
  <c r="X40" i="5"/>
  <c r="AB134" i="5"/>
  <c r="AB126" i="5"/>
  <c r="AA126" i="5"/>
  <c r="AB118" i="5"/>
  <c r="AA118" i="5"/>
  <c r="AB110" i="5"/>
  <c r="AB102" i="5"/>
  <c r="AB94" i="5"/>
  <c r="AA94" i="5"/>
  <c r="AB86" i="5"/>
  <c r="AB78" i="5"/>
  <c r="AA78" i="5"/>
  <c r="AB70" i="5"/>
  <c r="AB62" i="5"/>
  <c r="AA62" i="5"/>
  <c r="AB54" i="5"/>
  <c r="AA54" i="5"/>
  <c r="AB46" i="5"/>
  <c r="AA46" i="5"/>
  <c r="AB38" i="5"/>
  <c r="AB30" i="5"/>
  <c r="AA30" i="5"/>
  <c r="AB22" i="5"/>
  <c r="AB14" i="5"/>
  <c r="AA14" i="5"/>
  <c r="AB6" i="5"/>
  <c r="AA122" i="5"/>
  <c r="AA90" i="5"/>
  <c r="AA58" i="5"/>
  <c r="AA22" i="5"/>
  <c r="AB123" i="5"/>
  <c r="AB91" i="5"/>
  <c r="AB56" i="5"/>
  <c r="AB20" i="5"/>
  <c r="AI137" i="5"/>
  <c r="AJ137" i="5"/>
  <c r="AI129" i="5"/>
  <c r="AI121" i="5"/>
  <c r="AJ121" i="5"/>
  <c r="AI113" i="5"/>
  <c r="AI105" i="5"/>
  <c r="AJ105" i="5"/>
  <c r="AI97" i="5"/>
  <c r="AI89" i="5"/>
  <c r="AJ89" i="5"/>
  <c r="AI81" i="5"/>
  <c r="AJ81" i="5"/>
  <c r="AI73" i="5"/>
  <c r="AJ73" i="5"/>
  <c r="AI65" i="5"/>
  <c r="AI57" i="5"/>
  <c r="AJ57" i="5"/>
  <c r="AI49" i="5"/>
  <c r="AI41" i="5"/>
  <c r="AJ41" i="5"/>
  <c r="AI33" i="5"/>
  <c r="AI25" i="5"/>
  <c r="AJ25" i="5"/>
  <c r="AI17" i="5"/>
  <c r="AJ17" i="5"/>
  <c r="AI4" i="5"/>
  <c r="AI9" i="5"/>
  <c r="AJ9" i="5"/>
  <c r="AI122" i="5"/>
  <c r="AI90" i="5"/>
  <c r="AI55" i="5"/>
  <c r="AI19" i="5"/>
  <c r="AJ122" i="5"/>
  <c r="AJ87" i="5"/>
  <c r="AJ51" i="5"/>
  <c r="AM120" i="5"/>
  <c r="AM85" i="5"/>
  <c r="AM53" i="5"/>
  <c r="AM10" i="5"/>
  <c r="AN103" i="5"/>
  <c r="AN63" i="5"/>
  <c r="AN17" i="5"/>
  <c r="AQ103" i="5"/>
  <c r="AQ60" i="5"/>
  <c r="AQ20" i="5"/>
  <c r="AR110" i="5"/>
  <c r="AR67" i="5"/>
  <c r="AR27" i="5"/>
  <c r="AU135" i="5"/>
  <c r="AV135" i="5"/>
  <c r="AU127" i="5"/>
  <c r="AV127" i="5"/>
  <c r="AU119" i="5"/>
  <c r="AV119" i="5"/>
  <c r="AU111" i="5"/>
  <c r="AV111" i="5"/>
  <c r="AU103" i="5"/>
  <c r="AV103" i="5"/>
  <c r="AU95" i="5"/>
  <c r="AV95" i="5"/>
  <c r="AU87" i="5"/>
  <c r="AV87" i="5"/>
  <c r="AU79" i="5"/>
  <c r="AV79" i="5"/>
  <c r="AU71" i="5"/>
  <c r="AV71" i="5"/>
  <c r="AU63" i="5"/>
  <c r="AV63" i="5"/>
  <c r="AU55" i="5"/>
  <c r="AV55" i="5"/>
  <c r="AU47" i="5"/>
  <c r="AV47" i="5"/>
  <c r="AU39" i="5"/>
  <c r="AV39" i="5"/>
  <c r="AU31" i="5"/>
  <c r="AV31" i="5"/>
  <c r="AU23" i="5"/>
  <c r="AV23" i="5"/>
  <c r="AU15" i="5"/>
  <c r="AV15" i="5"/>
  <c r="AU7" i="5"/>
  <c r="AV7" i="5"/>
  <c r="AU106" i="5"/>
  <c r="AU46" i="5"/>
  <c r="AV123" i="5"/>
  <c r="AV69" i="5"/>
  <c r="AV11" i="5"/>
  <c r="AY84" i="5"/>
  <c r="AY32" i="5"/>
  <c r="AZ107" i="5"/>
  <c r="AZ49" i="5"/>
  <c r="BC138" i="5"/>
  <c r="BD138" i="5"/>
  <c r="BC130" i="5"/>
  <c r="BD130" i="5"/>
  <c r="BC122" i="5"/>
  <c r="BD122" i="5"/>
  <c r="BC114" i="5"/>
  <c r="BD114" i="5"/>
  <c r="BC106" i="5"/>
  <c r="BD106" i="5"/>
  <c r="BC98" i="5"/>
  <c r="BD98" i="5"/>
  <c r="BC90" i="5"/>
  <c r="BD90" i="5"/>
  <c r="BC82" i="5"/>
  <c r="BD82" i="5"/>
  <c r="BC74" i="5"/>
  <c r="BD74" i="5"/>
  <c r="BC66" i="5"/>
  <c r="BD66" i="5"/>
  <c r="BC58" i="5"/>
  <c r="BD58" i="5"/>
  <c r="BC50" i="5"/>
  <c r="BD50" i="5"/>
  <c r="BC42" i="5"/>
  <c r="BD42" i="5"/>
  <c r="BC34" i="5"/>
  <c r="BD34" i="5"/>
  <c r="BC26" i="5"/>
  <c r="BD26" i="5"/>
  <c r="BC18" i="5"/>
  <c r="BD18" i="5"/>
  <c r="BC10" i="5"/>
  <c r="BD10" i="5"/>
  <c r="BC127" i="5"/>
  <c r="BC69" i="5"/>
  <c r="BC9" i="5"/>
  <c r="BD7" i="5"/>
  <c r="BD15" i="5"/>
  <c r="BD23" i="5"/>
  <c r="BD31" i="5"/>
  <c r="BD39" i="5"/>
  <c r="BD47" i="5"/>
  <c r="BD55" i="5"/>
  <c r="BD63" i="5"/>
  <c r="BD71" i="5"/>
  <c r="BD79" i="5"/>
  <c r="BD87" i="5"/>
  <c r="BD95" i="5"/>
  <c r="BD103" i="5"/>
  <c r="BD111" i="5"/>
  <c r="BD119" i="5"/>
  <c r="BD127" i="5"/>
  <c r="BD135" i="5"/>
  <c r="BD11" i="5"/>
  <c r="BD19" i="5"/>
  <c r="BD27" i="5"/>
  <c r="BD35" i="5"/>
  <c r="BD43" i="5"/>
  <c r="BD51" i="5"/>
  <c r="BD59" i="5"/>
  <c r="BD67" i="5"/>
  <c r="BD75" i="5"/>
  <c r="BD83" i="5"/>
  <c r="BD91" i="5"/>
  <c r="BD99" i="5"/>
  <c r="BD107" i="5"/>
  <c r="BD115" i="5"/>
  <c r="BD123" i="5"/>
  <c r="BD131" i="5"/>
  <c r="BD139" i="5"/>
  <c r="BC12" i="5"/>
  <c r="BC20" i="5"/>
  <c r="BC28" i="5"/>
  <c r="BC36" i="5"/>
  <c r="BC44" i="5"/>
  <c r="BC52" i="5"/>
  <c r="BC60" i="5"/>
  <c r="BC68" i="5"/>
  <c r="BC76" i="5"/>
  <c r="BC84" i="5"/>
  <c r="BC92" i="5"/>
  <c r="BC100" i="5"/>
  <c r="BC108" i="5"/>
  <c r="BC116" i="5"/>
  <c r="BC124" i="5"/>
  <c r="BC132" i="5"/>
  <c r="BD36" i="5"/>
  <c r="BD100" i="5"/>
  <c r="BC7" i="5"/>
  <c r="BC29" i="5"/>
  <c r="BC49" i="5"/>
  <c r="BC71" i="5"/>
  <c r="BC93" i="5"/>
  <c r="BC113" i="5"/>
  <c r="BC135" i="5"/>
  <c r="BD20" i="5"/>
  <c r="BD84" i="5"/>
  <c r="BC13" i="5"/>
  <c r="BC33" i="5"/>
  <c r="BC55" i="5"/>
  <c r="BC77" i="5"/>
  <c r="BC97" i="5"/>
  <c r="BC119" i="5"/>
  <c r="BD44" i="5"/>
  <c r="BD108" i="5"/>
  <c r="BC15" i="5"/>
  <c r="BC37" i="5"/>
  <c r="BC57" i="5"/>
  <c r="BC79" i="5"/>
  <c r="BC101" i="5"/>
  <c r="BC121" i="5"/>
  <c r="BD46" i="5"/>
  <c r="BD68" i="5"/>
  <c r="BD132" i="5"/>
  <c r="BC17" i="5"/>
  <c r="BC39" i="5"/>
  <c r="BC61" i="5"/>
  <c r="BC81" i="5"/>
  <c r="BC103" i="5"/>
  <c r="BC125" i="5"/>
  <c r="BD30" i="5"/>
  <c r="BD52" i="5"/>
  <c r="BD94" i="5"/>
  <c r="BD116" i="5"/>
  <c r="BC23" i="5"/>
  <c r="BC45" i="5"/>
  <c r="BC65" i="5"/>
  <c r="BC87" i="5"/>
  <c r="BC109" i="5"/>
  <c r="BC129" i="5"/>
  <c r="K4" i="5"/>
  <c r="K105" i="5"/>
  <c r="K8" i="5"/>
  <c r="O117" i="5"/>
  <c r="P117" i="5"/>
  <c r="O93" i="5"/>
  <c r="P93" i="5"/>
  <c r="O69" i="5"/>
  <c r="P69" i="5"/>
  <c r="O45" i="5"/>
  <c r="P45" i="5"/>
  <c r="O21" i="5"/>
  <c r="P21" i="5"/>
  <c r="O130" i="5"/>
  <c r="O98" i="5"/>
  <c r="O78" i="5"/>
  <c r="O46" i="5"/>
  <c r="O23" i="5"/>
  <c r="P131" i="5"/>
  <c r="P105" i="5"/>
  <c r="P80" i="5"/>
  <c r="P67" i="5"/>
  <c r="P41" i="5"/>
  <c r="P30" i="5"/>
  <c r="P16" i="5"/>
  <c r="AQ129" i="5"/>
  <c r="AR129" i="5"/>
  <c r="AQ89" i="5"/>
  <c r="AR89" i="5"/>
  <c r="AQ33" i="5"/>
  <c r="AR33" i="5"/>
  <c r="AQ119" i="5"/>
  <c r="AR83" i="5"/>
  <c r="BC89" i="5"/>
  <c r="BD54" i="5"/>
  <c r="AJ38" i="5"/>
  <c r="AJ50" i="5"/>
  <c r="AJ63" i="5"/>
  <c r="AJ102" i="5"/>
  <c r="AJ114" i="5"/>
  <c r="AJ127" i="5"/>
  <c r="AI18" i="5"/>
  <c r="AI31" i="5"/>
  <c r="AI82" i="5"/>
  <c r="AI95" i="5"/>
  <c r="AJ15" i="5"/>
  <c r="AJ54" i="5"/>
  <c r="AJ66" i="5"/>
  <c r="AJ79" i="5"/>
  <c r="AJ118" i="5"/>
  <c r="AJ130" i="5"/>
  <c r="AI34" i="5"/>
  <c r="AI47" i="5"/>
  <c r="AI98" i="5"/>
  <c r="AI111" i="5"/>
  <c r="AJ30" i="5"/>
  <c r="AJ42" i="5"/>
  <c r="AJ55" i="5"/>
  <c r="AJ94" i="5"/>
  <c r="AJ106" i="5"/>
  <c r="AJ119" i="5"/>
  <c r="AI10" i="5"/>
  <c r="AI23" i="5"/>
  <c r="AI48" i="5"/>
  <c r="AI74" i="5"/>
  <c r="AI87" i="5"/>
  <c r="AI112" i="5"/>
  <c r="AI138" i="5"/>
  <c r="AJ6" i="5"/>
  <c r="AJ18" i="5"/>
  <c r="AJ31" i="5"/>
  <c r="AJ43" i="5"/>
  <c r="AJ70" i="5"/>
  <c r="AJ82" i="5"/>
  <c r="AJ95" i="5"/>
  <c r="AJ107" i="5"/>
  <c r="AJ134" i="5"/>
  <c r="AI11" i="5"/>
  <c r="AI24" i="5"/>
  <c r="AI50" i="5"/>
  <c r="AI63" i="5"/>
  <c r="AI75" i="5"/>
  <c r="AI88" i="5"/>
  <c r="AI114" i="5"/>
  <c r="AI127" i="5"/>
  <c r="AI139" i="5"/>
  <c r="AJ4" i="5"/>
  <c r="AJ22" i="5"/>
  <c r="AJ34" i="5"/>
  <c r="AJ47" i="5"/>
  <c r="AJ59" i="5"/>
  <c r="AJ86" i="5"/>
  <c r="AJ98" i="5"/>
  <c r="AJ111" i="5"/>
  <c r="AJ123" i="5"/>
  <c r="AI15" i="5"/>
  <c r="AI27" i="5"/>
  <c r="AI40" i="5"/>
  <c r="AI52" i="5"/>
  <c r="AI66" i="5"/>
  <c r="AI79" i="5"/>
  <c r="AI91" i="5"/>
  <c r="AI104" i="5"/>
  <c r="AI116" i="5"/>
  <c r="AI130" i="5"/>
  <c r="K72" i="5"/>
  <c r="K137" i="5"/>
  <c r="K118" i="5"/>
  <c r="K109" i="5"/>
  <c r="K90" i="5"/>
  <c r="K77" i="5"/>
  <c r="K59" i="5"/>
  <c r="K29" i="5"/>
  <c r="L122" i="5"/>
  <c r="L82" i="5"/>
  <c r="O136" i="5"/>
  <c r="O126" i="5"/>
  <c r="O114" i="5"/>
  <c r="O94" i="5"/>
  <c r="O82" i="5"/>
  <c r="O72" i="5"/>
  <c r="O62" i="5"/>
  <c r="O50" i="5"/>
  <c r="O28" i="5"/>
  <c r="P126" i="5"/>
  <c r="P99" i="5"/>
  <c r="P62" i="5"/>
  <c r="P35" i="5"/>
  <c r="S131" i="5"/>
  <c r="W128" i="5"/>
  <c r="W120" i="5"/>
  <c r="X112" i="5"/>
  <c r="X96" i="5"/>
  <c r="X88" i="5"/>
  <c r="W80" i="5"/>
  <c r="W64" i="5"/>
  <c r="X48" i="5"/>
  <c r="X32" i="5"/>
  <c r="W16" i="5"/>
  <c r="W129" i="5"/>
  <c r="W104" i="5"/>
  <c r="W53" i="5"/>
  <c r="W28" i="5"/>
  <c r="X136" i="5"/>
  <c r="X86" i="5"/>
  <c r="X60" i="5"/>
  <c r="X35" i="5"/>
  <c r="X8" i="5"/>
  <c r="AB133" i="5"/>
  <c r="AB125" i="5"/>
  <c r="AA117" i="5"/>
  <c r="AA101" i="5"/>
  <c r="AB85" i="5"/>
  <c r="AB69" i="5"/>
  <c r="AB61" i="5"/>
  <c r="AA53" i="5"/>
  <c r="AA37" i="5"/>
  <c r="AB21" i="5"/>
  <c r="AB5" i="5"/>
  <c r="AA116" i="5"/>
  <c r="AA86" i="5"/>
  <c r="AA52" i="5"/>
  <c r="AA20" i="5"/>
  <c r="AB120" i="5"/>
  <c r="AB84" i="5"/>
  <c r="AB52" i="5"/>
  <c r="AB17" i="5"/>
  <c r="AI136" i="5"/>
  <c r="AI72" i="5"/>
  <c r="AI8" i="5"/>
  <c r="AI119" i="5"/>
  <c r="AI83" i="5"/>
  <c r="AI51" i="5"/>
  <c r="AI16" i="5"/>
  <c r="AJ115" i="5"/>
  <c r="AJ83" i="5"/>
  <c r="AJ49" i="5"/>
  <c r="AJ14" i="5"/>
  <c r="AM117" i="5"/>
  <c r="AM81" i="5"/>
  <c r="AM8" i="5"/>
  <c r="AN97" i="5"/>
  <c r="AN55" i="5"/>
  <c r="AQ133" i="5"/>
  <c r="AR133" i="5"/>
  <c r="AQ125" i="5"/>
  <c r="AR125" i="5"/>
  <c r="AQ117" i="5"/>
  <c r="AR117" i="5"/>
  <c r="AQ109" i="5"/>
  <c r="AR109" i="5"/>
  <c r="AQ101" i="5"/>
  <c r="AR101" i="5"/>
  <c r="AQ93" i="5"/>
  <c r="AR93" i="5"/>
  <c r="AQ85" i="5"/>
  <c r="AR85" i="5"/>
  <c r="AQ77" i="5"/>
  <c r="AR77" i="5"/>
  <c r="AQ69" i="5"/>
  <c r="AR69" i="5"/>
  <c r="AQ61" i="5"/>
  <c r="AR61" i="5"/>
  <c r="AQ53" i="5"/>
  <c r="AR53" i="5"/>
  <c r="AQ45" i="5"/>
  <c r="AR45" i="5"/>
  <c r="AQ37" i="5"/>
  <c r="AR37" i="5"/>
  <c r="AQ29" i="5"/>
  <c r="AR29" i="5"/>
  <c r="AQ21" i="5"/>
  <c r="AR21" i="5"/>
  <c r="AQ13" i="5"/>
  <c r="AR13" i="5"/>
  <c r="AQ5" i="5"/>
  <c r="AR5" i="5"/>
  <c r="AQ100" i="5"/>
  <c r="AQ55" i="5"/>
  <c r="AQ12" i="5"/>
  <c r="AR107" i="5"/>
  <c r="AR62" i="5"/>
  <c r="AZ132" i="5"/>
  <c r="AZ124" i="5"/>
  <c r="AZ116" i="5"/>
  <c r="AZ108" i="5"/>
  <c r="AZ100" i="5"/>
  <c r="AZ92" i="5"/>
  <c r="AZ84" i="5"/>
  <c r="AZ76" i="5"/>
  <c r="AZ68" i="5"/>
  <c r="AZ60" i="5"/>
  <c r="AZ52" i="5"/>
  <c r="AZ44" i="5"/>
  <c r="AZ36" i="5"/>
  <c r="AZ28" i="5"/>
  <c r="AZ20" i="5"/>
  <c r="AZ12" i="5"/>
  <c r="AY138" i="5"/>
  <c r="AY80" i="5"/>
  <c r="AY20" i="5"/>
  <c r="AZ103" i="5"/>
  <c r="AZ43" i="5"/>
  <c r="BC117" i="5"/>
  <c r="BC63" i="5"/>
  <c r="BC5" i="5"/>
  <c r="BD28" i="5"/>
  <c r="K123" i="5"/>
  <c r="AQ105" i="5"/>
  <c r="AR105" i="5"/>
  <c r="AQ65" i="5"/>
  <c r="AR65" i="5"/>
  <c r="AQ76" i="5"/>
  <c r="AR10" i="5"/>
  <c r="AR18" i="5"/>
  <c r="AR26" i="5"/>
  <c r="AR34" i="5"/>
  <c r="AR42" i="5"/>
  <c r="AR50" i="5"/>
  <c r="AR58" i="5"/>
  <c r="AR66" i="5"/>
  <c r="AR74" i="5"/>
  <c r="AR82" i="5"/>
  <c r="AR90" i="5"/>
  <c r="AR98" i="5"/>
  <c r="AR106" i="5"/>
  <c r="AR114" i="5"/>
  <c r="AR122" i="5"/>
  <c r="AR130" i="5"/>
  <c r="AR138" i="5"/>
  <c r="AQ11" i="5"/>
  <c r="AQ19" i="5"/>
  <c r="AQ27" i="5"/>
  <c r="AQ35" i="5"/>
  <c r="AQ43" i="5"/>
  <c r="AQ51" i="5"/>
  <c r="AQ59" i="5"/>
  <c r="AQ67" i="5"/>
  <c r="AQ75" i="5"/>
  <c r="AQ83" i="5"/>
  <c r="AQ91" i="5"/>
  <c r="AQ99" i="5"/>
  <c r="AQ107" i="5"/>
  <c r="AQ115" i="5"/>
  <c r="AQ123" i="5"/>
  <c r="AQ131" i="5"/>
  <c r="AQ139" i="5"/>
  <c r="AR4" i="5"/>
  <c r="AQ14" i="5"/>
  <c r="AQ30" i="5"/>
  <c r="AQ46" i="5"/>
  <c r="AQ62" i="5"/>
  <c r="AQ78" i="5"/>
  <c r="AQ94" i="5"/>
  <c r="AQ110" i="5"/>
  <c r="AQ126" i="5"/>
  <c r="AR6" i="5"/>
  <c r="AR22" i="5"/>
  <c r="AR38" i="5"/>
  <c r="AR54" i="5"/>
  <c r="AR70" i="5"/>
  <c r="AR86" i="5"/>
  <c r="AR102" i="5"/>
  <c r="AR118" i="5"/>
  <c r="AR134" i="5"/>
  <c r="AR7" i="5"/>
  <c r="AR23" i="5"/>
  <c r="AR39" i="5"/>
  <c r="AR55" i="5"/>
  <c r="AR71" i="5"/>
  <c r="AR87" i="5"/>
  <c r="AR103" i="5"/>
  <c r="AR119" i="5"/>
  <c r="AR135" i="5"/>
  <c r="AQ6" i="5"/>
  <c r="AQ22" i="5"/>
  <c r="AQ38" i="5"/>
  <c r="AQ54" i="5"/>
  <c r="AQ70" i="5"/>
  <c r="AQ86" i="5"/>
  <c r="AQ102" i="5"/>
  <c r="AQ118" i="5"/>
  <c r="AQ134" i="5"/>
  <c r="K135" i="5"/>
  <c r="K127" i="5"/>
  <c r="K119" i="5"/>
  <c r="K111" i="5"/>
  <c r="K103" i="5"/>
  <c r="K95" i="5"/>
  <c r="K55" i="5"/>
  <c r="K136" i="5"/>
  <c r="K126" i="5"/>
  <c r="K117" i="5"/>
  <c r="K99" i="5"/>
  <c r="K89" i="5"/>
  <c r="K56" i="5"/>
  <c r="K21" i="5"/>
  <c r="L119" i="5"/>
  <c r="O124" i="5"/>
  <c r="O113" i="5"/>
  <c r="O92" i="5"/>
  <c r="O81" i="5"/>
  <c r="O60" i="5"/>
  <c r="O49" i="5"/>
  <c r="O26" i="5"/>
  <c r="P123" i="5"/>
  <c r="P97" i="5"/>
  <c r="P86" i="5"/>
  <c r="P59" i="5"/>
  <c r="P33" i="5"/>
  <c r="P22" i="5"/>
  <c r="S118" i="5"/>
  <c r="S110" i="5"/>
  <c r="S102" i="5"/>
  <c r="S94" i="5"/>
  <c r="S86" i="5"/>
  <c r="S78" i="5"/>
  <c r="S70" i="5"/>
  <c r="S62" i="5"/>
  <c r="S54" i="5"/>
  <c r="S46" i="5"/>
  <c r="S38" i="5"/>
  <c r="S30" i="5"/>
  <c r="S22" i="5"/>
  <c r="S14" i="5"/>
  <c r="S6" i="5"/>
  <c r="S129" i="5"/>
  <c r="S115" i="5"/>
  <c r="S99" i="5"/>
  <c r="S83" i="5"/>
  <c r="S67" i="5"/>
  <c r="S51" i="5"/>
  <c r="S35" i="5"/>
  <c r="S19" i="5"/>
  <c r="T138" i="5"/>
  <c r="T122" i="5"/>
  <c r="T106" i="5"/>
  <c r="T90" i="5"/>
  <c r="T74" i="5"/>
  <c r="T58" i="5"/>
  <c r="T42" i="5"/>
  <c r="T26" i="5"/>
  <c r="T10" i="5"/>
  <c r="X135" i="5"/>
  <c r="X127" i="5"/>
  <c r="W119" i="5"/>
  <c r="W103" i="5"/>
  <c r="X103" i="5"/>
  <c r="W95" i="5"/>
  <c r="X87" i="5"/>
  <c r="X71" i="5"/>
  <c r="W71" i="5"/>
  <c r="X63" i="5"/>
  <c r="W55" i="5"/>
  <c r="W39" i="5"/>
  <c r="X39" i="5"/>
  <c r="W31" i="5"/>
  <c r="X23" i="5"/>
  <c r="X7" i="5"/>
  <c r="W7" i="5"/>
  <c r="W127" i="5"/>
  <c r="W101" i="5"/>
  <c r="W76" i="5"/>
  <c r="W49" i="5"/>
  <c r="W24" i="5"/>
  <c r="X108" i="5"/>
  <c r="X83" i="5"/>
  <c r="X56" i="5"/>
  <c r="X31" i="5"/>
  <c r="X6" i="5"/>
  <c r="AA138" i="5"/>
  <c r="AA113" i="5"/>
  <c r="AA84" i="5"/>
  <c r="AA49" i="5"/>
  <c r="AA13" i="5"/>
  <c r="AB116" i="5"/>
  <c r="AB81" i="5"/>
  <c r="AB45" i="5"/>
  <c r="AB13" i="5"/>
  <c r="AI115" i="5"/>
  <c r="AI80" i="5"/>
  <c r="AI44" i="5"/>
  <c r="AI12" i="5"/>
  <c r="AJ113" i="5"/>
  <c r="AJ78" i="5"/>
  <c r="AJ46" i="5"/>
  <c r="AJ10" i="5"/>
  <c r="AN134" i="5"/>
  <c r="AM134" i="5"/>
  <c r="AN126" i="5"/>
  <c r="AM126" i="5"/>
  <c r="AN118" i="5"/>
  <c r="AM118" i="5"/>
  <c r="AN110" i="5"/>
  <c r="AN102" i="5"/>
  <c r="AM102" i="5"/>
  <c r="AN94" i="5"/>
  <c r="AN86" i="5"/>
  <c r="AM86" i="5"/>
  <c r="AN78" i="5"/>
  <c r="AN70" i="5"/>
  <c r="AM70" i="5"/>
  <c r="AN62" i="5"/>
  <c r="AM62" i="5"/>
  <c r="AN54" i="5"/>
  <c r="AM54" i="5"/>
  <c r="AN46" i="5"/>
  <c r="AN38" i="5"/>
  <c r="AM38" i="5"/>
  <c r="AN30" i="5"/>
  <c r="AM30" i="5"/>
  <c r="AN22" i="5"/>
  <c r="AM22" i="5"/>
  <c r="AN14" i="5"/>
  <c r="AM14" i="5"/>
  <c r="AN12" i="5"/>
  <c r="AN20" i="5"/>
  <c r="AN28" i="5"/>
  <c r="AN36" i="5"/>
  <c r="AN44" i="5"/>
  <c r="AN52" i="5"/>
  <c r="AN60" i="5"/>
  <c r="AN68" i="5"/>
  <c r="AN76" i="5"/>
  <c r="AN84" i="5"/>
  <c r="AN92" i="5"/>
  <c r="AN100" i="5"/>
  <c r="AN108" i="5"/>
  <c r="AN116" i="5"/>
  <c r="AN124" i="5"/>
  <c r="AN132" i="5"/>
  <c r="AM5" i="5"/>
  <c r="AM13" i="5"/>
  <c r="AM21" i="5"/>
  <c r="AM29" i="5"/>
  <c r="AM37" i="5"/>
  <c r="AN6" i="5"/>
  <c r="AN5" i="5"/>
  <c r="AN21" i="5"/>
  <c r="AN37" i="5"/>
  <c r="AN53" i="5"/>
  <c r="AN69" i="5"/>
  <c r="AN85" i="5"/>
  <c r="AN101" i="5"/>
  <c r="AN117" i="5"/>
  <c r="AN133" i="5"/>
  <c r="AM45" i="5"/>
  <c r="AM96" i="5"/>
  <c r="AM109" i="5"/>
  <c r="AN8" i="5"/>
  <c r="AN24" i="5"/>
  <c r="AN40" i="5"/>
  <c r="AN56" i="5"/>
  <c r="AN72" i="5"/>
  <c r="AN88" i="5"/>
  <c r="AN104" i="5"/>
  <c r="AN120" i="5"/>
  <c r="AN136" i="5"/>
  <c r="AM48" i="5"/>
  <c r="AM61" i="5"/>
  <c r="AM112" i="5"/>
  <c r="AM125" i="5"/>
  <c r="AN9" i="5"/>
  <c r="AN25" i="5"/>
  <c r="AN41" i="5"/>
  <c r="AN57" i="5"/>
  <c r="AN73" i="5"/>
  <c r="AN89" i="5"/>
  <c r="AN105" i="5"/>
  <c r="AN121" i="5"/>
  <c r="AN137" i="5"/>
  <c r="AM49" i="5"/>
  <c r="AM88" i="5"/>
  <c r="AM101" i="5"/>
  <c r="AM113" i="5"/>
  <c r="AN13" i="5"/>
  <c r="AN29" i="5"/>
  <c r="AN45" i="5"/>
  <c r="AN61" i="5"/>
  <c r="AN77" i="5"/>
  <c r="AN93" i="5"/>
  <c r="AN109" i="5"/>
  <c r="AN125" i="5"/>
  <c r="AM6" i="5"/>
  <c r="AM64" i="5"/>
  <c r="AM77" i="5"/>
  <c r="AM89" i="5"/>
  <c r="AM128" i="5"/>
  <c r="AN16" i="5"/>
  <c r="AN32" i="5"/>
  <c r="AN48" i="5"/>
  <c r="AN64" i="5"/>
  <c r="AN80" i="5"/>
  <c r="AN96" i="5"/>
  <c r="AN112" i="5"/>
  <c r="AN128" i="5"/>
  <c r="AM9" i="5"/>
  <c r="AM25" i="5"/>
  <c r="AM41" i="5"/>
  <c r="AM80" i="5"/>
  <c r="AM93" i="5"/>
  <c r="AM105" i="5"/>
  <c r="AM110" i="5"/>
  <c r="AM78" i="5"/>
  <c r="AM42" i="5"/>
  <c r="AN135" i="5"/>
  <c r="AN95" i="5"/>
  <c r="AN49" i="5"/>
  <c r="AN7" i="5"/>
  <c r="AQ135" i="5"/>
  <c r="AQ92" i="5"/>
  <c r="AQ52" i="5"/>
  <c r="AQ7" i="5"/>
  <c r="AR99" i="5"/>
  <c r="AR59" i="5"/>
  <c r="AR14" i="5"/>
  <c r="AY128" i="5"/>
  <c r="AY74" i="5"/>
  <c r="AY16" i="5"/>
  <c r="AZ91" i="5"/>
  <c r="AZ39" i="5"/>
  <c r="BC136" i="5"/>
  <c r="BD136" i="5"/>
  <c r="BC128" i="5"/>
  <c r="BD128" i="5"/>
  <c r="BC120" i="5"/>
  <c r="BD120" i="5"/>
  <c r="BC112" i="5"/>
  <c r="BC104" i="5"/>
  <c r="BD104" i="5"/>
  <c r="BC96" i="5"/>
  <c r="BC88" i="5"/>
  <c r="BD88" i="5"/>
  <c r="BC80" i="5"/>
  <c r="BC72" i="5"/>
  <c r="BD72" i="5"/>
  <c r="BC64" i="5"/>
  <c r="BD64" i="5"/>
  <c r="BC56" i="5"/>
  <c r="BD56" i="5"/>
  <c r="BC48" i="5"/>
  <c r="BC40" i="5"/>
  <c r="BD40" i="5"/>
  <c r="BC32" i="5"/>
  <c r="BC24" i="5"/>
  <c r="BD24" i="5"/>
  <c r="BC16" i="5"/>
  <c r="BC8" i="5"/>
  <c r="BD8" i="5"/>
  <c r="BC111" i="5"/>
  <c r="BC53" i="5"/>
  <c r="BD134" i="5"/>
  <c r="BD76" i="5"/>
  <c r="BD16" i="5"/>
  <c r="AE99" i="5"/>
  <c r="AE35" i="5"/>
  <c r="AF131" i="5"/>
  <c r="AF67" i="5"/>
  <c r="AI134" i="5"/>
  <c r="AI126" i="5"/>
  <c r="AI118" i="5"/>
  <c r="AI110" i="5"/>
  <c r="AI102" i="5"/>
  <c r="AI94" i="5"/>
  <c r="AI86" i="5"/>
  <c r="AI78" i="5"/>
  <c r="AI70" i="5"/>
  <c r="AI62" i="5"/>
  <c r="AI54" i="5"/>
  <c r="AI46" i="5"/>
  <c r="AI38" i="5"/>
  <c r="AI30" i="5"/>
  <c r="AI22" i="5"/>
  <c r="AI14" i="5"/>
  <c r="AI6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7" i="5"/>
  <c r="AQ138" i="5"/>
  <c r="AQ130" i="5"/>
  <c r="AQ122" i="5"/>
  <c r="AQ114" i="5"/>
  <c r="AQ106" i="5"/>
  <c r="AQ98" i="5"/>
  <c r="AQ90" i="5"/>
  <c r="AQ82" i="5"/>
  <c r="AQ74" i="5"/>
  <c r="AQ66" i="5"/>
  <c r="AQ58" i="5"/>
  <c r="AQ50" i="5"/>
  <c r="AQ42" i="5"/>
  <c r="AQ34" i="5"/>
  <c r="AQ26" i="5"/>
  <c r="AQ18" i="5"/>
  <c r="AQ10" i="5"/>
  <c r="AU136" i="5"/>
  <c r="AU128" i="5"/>
  <c r="AU120" i="5"/>
  <c r="AU112" i="5"/>
  <c r="AU104" i="5"/>
  <c r="AU96" i="5"/>
  <c r="AU88" i="5"/>
  <c r="AU80" i="5"/>
  <c r="AU72" i="5"/>
  <c r="AU64" i="5"/>
  <c r="AU56" i="5"/>
  <c r="AU48" i="5"/>
  <c r="AU40" i="5"/>
  <c r="AU32" i="5"/>
  <c r="AU24" i="5"/>
  <c r="AU16" i="5"/>
  <c r="AU8" i="5"/>
  <c r="AU130" i="5"/>
  <c r="AU108" i="5"/>
  <c r="AU86" i="5"/>
  <c r="AU66" i="5"/>
  <c r="AU44" i="5"/>
  <c r="AU22" i="5"/>
  <c r="AV137" i="5"/>
  <c r="AV93" i="5"/>
  <c r="AV73" i="5"/>
  <c r="AV29" i="5"/>
  <c r="AV9" i="5"/>
  <c r="AY133" i="5"/>
  <c r="AZ133" i="5"/>
  <c r="AY125" i="5"/>
  <c r="AZ125" i="5"/>
  <c r="AY117" i="5"/>
  <c r="AZ117" i="5"/>
  <c r="AY109" i="5"/>
  <c r="AZ109" i="5"/>
  <c r="AY101" i="5"/>
  <c r="AZ101" i="5"/>
  <c r="AY93" i="5"/>
  <c r="AZ93" i="5"/>
  <c r="AY85" i="5"/>
  <c r="AZ85" i="5"/>
  <c r="AY77" i="5"/>
  <c r="AZ77" i="5"/>
  <c r="AY69" i="5"/>
  <c r="AZ69" i="5"/>
  <c r="AY61" i="5"/>
  <c r="AZ61" i="5"/>
  <c r="AY53" i="5"/>
  <c r="AZ53" i="5"/>
  <c r="AY45" i="5"/>
  <c r="AZ45" i="5"/>
  <c r="AY37" i="5"/>
  <c r="AZ37" i="5"/>
  <c r="AY29" i="5"/>
  <c r="AZ29" i="5"/>
  <c r="AY21" i="5"/>
  <c r="AZ21" i="5"/>
  <c r="AY13" i="5"/>
  <c r="AZ13" i="5"/>
  <c r="AY5" i="5"/>
  <c r="AZ5" i="5"/>
  <c r="BD137" i="5"/>
  <c r="BD129" i="5"/>
  <c r="BD121" i="5"/>
  <c r="BD113" i="5"/>
  <c r="BD105" i="5"/>
  <c r="BD97" i="5"/>
  <c r="BD89" i="5"/>
  <c r="BD81" i="5"/>
  <c r="BD73" i="5"/>
  <c r="BD65" i="5"/>
  <c r="BD57" i="5"/>
  <c r="BD49" i="5"/>
  <c r="BD41" i="5"/>
  <c r="BD33" i="5"/>
  <c r="BD25" i="5"/>
  <c r="BD17" i="5"/>
  <c r="BD9" i="5"/>
  <c r="BG125" i="5"/>
  <c r="BG117" i="5"/>
  <c r="BG109" i="5"/>
  <c r="BG101" i="5"/>
  <c r="BG93" i="5"/>
  <c r="BG85" i="5"/>
  <c r="BG77" i="5"/>
  <c r="BG69" i="5"/>
  <c r="BG61" i="5"/>
  <c r="BG53" i="5"/>
  <c r="BG45" i="5"/>
  <c r="BG37" i="5"/>
  <c r="BG29" i="5"/>
  <c r="BG21" i="5"/>
  <c r="BG13" i="5"/>
  <c r="BH12" i="5"/>
  <c r="BH20" i="5"/>
  <c r="BH28" i="5"/>
  <c r="BH36" i="5"/>
  <c r="BH44" i="5"/>
  <c r="BH52" i="5"/>
  <c r="BH60" i="5"/>
  <c r="BH68" i="5"/>
  <c r="BH76" i="5"/>
  <c r="BH84" i="5"/>
  <c r="BH92" i="5"/>
  <c r="BH100" i="5"/>
  <c r="BH108" i="5"/>
  <c r="BH116" i="5"/>
  <c r="BH124" i="5"/>
  <c r="BH132" i="5"/>
  <c r="BG5" i="5"/>
  <c r="BH8" i="5"/>
  <c r="BH16" i="5"/>
  <c r="BH24" i="5"/>
  <c r="BH32" i="5"/>
  <c r="BH40" i="5"/>
  <c r="BH48" i="5"/>
  <c r="BH56" i="5"/>
  <c r="BH64" i="5"/>
  <c r="BH72" i="5"/>
  <c r="BH80" i="5"/>
  <c r="BH88" i="5"/>
  <c r="BH96" i="5"/>
  <c r="BH104" i="5"/>
  <c r="BH112" i="5"/>
  <c r="BH120" i="5"/>
  <c r="BH128" i="5"/>
  <c r="BH136" i="5"/>
  <c r="BG9" i="5"/>
  <c r="BG17" i="5"/>
  <c r="BG25" i="5"/>
  <c r="BG33" i="5"/>
  <c r="BG41" i="5"/>
  <c r="BG49" i="5"/>
  <c r="BG57" i="5"/>
  <c r="BG65" i="5"/>
  <c r="BG73" i="5"/>
  <c r="BG81" i="5"/>
  <c r="BG89" i="5"/>
  <c r="BG97" i="5"/>
  <c r="BG105" i="5"/>
  <c r="BG113" i="5"/>
  <c r="BG121" i="5"/>
  <c r="BG129" i="5"/>
  <c r="BG137" i="5"/>
  <c r="BG118" i="5"/>
  <c r="BG98" i="5"/>
  <c r="BG76" i="5"/>
  <c r="BG54" i="5"/>
  <c r="BG34" i="5"/>
  <c r="BG12" i="5"/>
  <c r="BH125" i="5"/>
  <c r="BH105" i="5"/>
  <c r="BH61" i="5"/>
  <c r="BH41" i="5"/>
  <c r="W84" i="5"/>
  <c r="W20" i="5"/>
  <c r="X116" i="5"/>
  <c r="X52" i="5"/>
  <c r="AE137" i="5"/>
  <c r="AE129" i="5"/>
  <c r="AE121" i="5"/>
  <c r="AE113" i="5"/>
  <c r="AE105" i="5"/>
  <c r="AE97" i="5"/>
  <c r="AE89" i="5"/>
  <c r="AE81" i="5"/>
  <c r="AE73" i="5"/>
  <c r="AE65" i="5"/>
  <c r="AE57" i="5"/>
  <c r="AE49" i="5"/>
  <c r="AE41" i="5"/>
  <c r="AE33" i="5"/>
  <c r="AE25" i="5"/>
  <c r="AE17" i="5"/>
  <c r="AE9" i="5"/>
  <c r="AE83" i="5"/>
  <c r="AE19" i="5"/>
  <c r="AF129" i="5"/>
  <c r="AF115" i="5"/>
  <c r="AF65" i="5"/>
  <c r="AF51" i="5"/>
  <c r="AJ132" i="5"/>
  <c r="AJ124" i="5"/>
  <c r="AJ116" i="5"/>
  <c r="AJ108" i="5"/>
  <c r="AJ100" i="5"/>
  <c r="AJ92" i="5"/>
  <c r="AJ84" i="5"/>
  <c r="AJ76" i="5"/>
  <c r="AJ68" i="5"/>
  <c r="AJ60" i="5"/>
  <c r="AJ52" i="5"/>
  <c r="AJ44" i="5"/>
  <c r="AJ36" i="5"/>
  <c r="AJ28" i="5"/>
  <c r="AJ20" i="5"/>
  <c r="AJ12" i="5"/>
  <c r="AI100" i="5"/>
  <c r="AI36" i="5"/>
  <c r="AR136" i="5"/>
  <c r="AR128" i="5"/>
  <c r="AR120" i="5"/>
  <c r="AR112" i="5"/>
  <c r="AR104" i="5"/>
  <c r="AR96" i="5"/>
  <c r="AR88" i="5"/>
  <c r="AR80" i="5"/>
  <c r="AR72" i="5"/>
  <c r="AR64" i="5"/>
  <c r="AR56" i="5"/>
  <c r="AR48" i="5"/>
  <c r="AR40" i="5"/>
  <c r="AR32" i="5"/>
  <c r="AR24" i="5"/>
  <c r="AR16" i="5"/>
  <c r="AR8" i="5"/>
  <c r="AQ128" i="5"/>
  <c r="AQ112" i="5"/>
  <c r="AQ96" i="5"/>
  <c r="AQ80" i="5"/>
  <c r="AQ64" i="5"/>
  <c r="AQ48" i="5"/>
  <c r="AQ32" i="5"/>
  <c r="AQ16" i="5"/>
  <c r="AV134" i="5"/>
  <c r="AV126" i="5"/>
  <c r="AV118" i="5"/>
  <c r="AV110" i="5"/>
  <c r="AV102" i="5"/>
  <c r="AV94" i="5"/>
  <c r="AV86" i="5"/>
  <c r="AV78" i="5"/>
  <c r="AV70" i="5"/>
  <c r="AV62" i="5"/>
  <c r="AV54" i="5"/>
  <c r="AV46" i="5"/>
  <c r="AV38" i="5"/>
  <c r="AV30" i="5"/>
  <c r="AV22" i="5"/>
  <c r="AV14" i="5"/>
  <c r="AV6" i="5"/>
  <c r="AU124" i="5"/>
  <c r="AU102" i="5"/>
  <c r="AU82" i="5"/>
  <c r="AU60" i="5"/>
  <c r="AU38" i="5"/>
  <c r="AU18" i="5"/>
  <c r="AV89" i="5"/>
  <c r="AV45" i="5"/>
  <c r="AV25" i="5"/>
  <c r="AY139" i="5"/>
  <c r="AY131" i="5"/>
  <c r="AY123" i="5"/>
  <c r="AY115" i="5"/>
  <c r="AY107" i="5"/>
  <c r="AY99" i="5"/>
  <c r="AY91" i="5"/>
  <c r="AY83" i="5"/>
  <c r="AY75" i="5"/>
  <c r="AY67" i="5"/>
  <c r="AY59" i="5"/>
  <c r="AY51" i="5"/>
  <c r="AY43" i="5"/>
  <c r="AY35" i="5"/>
  <c r="AY27" i="5"/>
  <c r="AY19" i="5"/>
  <c r="AY11" i="5"/>
  <c r="AZ99" i="5"/>
  <c r="AZ35" i="5"/>
  <c r="BG139" i="5"/>
  <c r="BG131" i="5"/>
  <c r="BG123" i="5"/>
  <c r="BG115" i="5"/>
  <c r="BG107" i="5"/>
  <c r="BG99" i="5"/>
  <c r="BG91" i="5"/>
  <c r="BG83" i="5"/>
  <c r="BG75" i="5"/>
  <c r="BG67" i="5"/>
  <c r="BG59" i="5"/>
  <c r="BG51" i="5"/>
  <c r="BG43" i="5"/>
  <c r="BG35" i="5"/>
  <c r="BG27" i="5"/>
  <c r="BG19" i="5"/>
  <c r="BG11" i="5"/>
  <c r="BG134" i="5"/>
  <c r="BG114" i="5"/>
  <c r="BG92" i="5"/>
  <c r="BG70" i="5"/>
  <c r="BG50" i="5"/>
  <c r="BG28" i="5"/>
  <c r="BG6" i="5"/>
  <c r="BH121" i="5"/>
  <c r="BH99" i="5"/>
  <c r="BH77" i="5"/>
  <c r="BH57" i="5"/>
  <c r="BH35" i="5"/>
  <c r="BH13" i="5"/>
  <c r="T132" i="5"/>
  <c r="T124" i="5"/>
  <c r="T116" i="5"/>
  <c r="T108" i="5"/>
  <c r="T100" i="5"/>
  <c r="T92" i="5"/>
  <c r="T84" i="5"/>
  <c r="T76" i="5"/>
  <c r="T68" i="5"/>
  <c r="T60" i="5"/>
  <c r="T52" i="5"/>
  <c r="T44" i="5"/>
  <c r="T36" i="5"/>
  <c r="T28" i="5"/>
  <c r="T20" i="5"/>
  <c r="T12" i="5"/>
  <c r="W131" i="5"/>
  <c r="W123" i="5"/>
  <c r="W115" i="5"/>
  <c r="W107" i="5"/>
  <c r="W99" i="5"/>
  <c r="W91" i="5"/>
  <c r="W83" i="5"/>
  <c r="W75" i="5"/>
  <c r="W67" i="5"/>
  <c r="W59" i="5"/>
  <c r="W51" i="5"/>
  <c r="W43" i="5"/>
  <c r="W35" i="5"/>
  <c r="W27" i="5"/>
  <c r="W19" i="5"/>
  <c r="W11" i="5"/>
  <c r="X115" i="5"/>
  <c r="X51" i="5"/>
  <c r="AA136" i="5"/>
  <c r="AA128" i="5"/>
  <c r="AA120" i="5"/>
  <c r="AA112" i="5"/>
  <c r="AA104" i="5"/>
  <c r="AA96" i="5"/>
  <c r="AA88" i="5"/>
  <c r="AA80" i="5"/>
  <c r="AA72" i="5"/>
  <c r="AA64" i="5"/>
  <c r="AA56" i="5"/>
  <c r="AA48" i="5"/>
  <c r="AA40" i="5"/>
  <c r="AA32" i="5"/>
  <c r="AA24" i="5"/>
  <c r="AA16" i="5"/>
  <c r="AA8" i="5"/>
  <c r="AF136" i="5"/>
  <c r="AF128" i="5"/>
  <c r="AF120" i="5"/>
  <c r="AF112" i="5"/>
  <c r="AF104" i="5"/>
  <c r="AF96" i="5"/>
  <c r="AF88" i="5"/>
  <c r="AF80" i="5"/>
  <c r="AF72" i="5"/>
  <c r="AF64" i="5"/>
  <c r="AF56" i="5"/>
  <c r="AF48" i="5"/>
  <c r="AF40" i="5"/>
  <c r="AF32" i="5"/>
  <c r="AF24" i="5"/>
  <c r="AF16" i="5"/>
  <c r="AF8" i="5"/>
  <c r="AE120" i="5"/>
  <c r="AE56" i="5"/>
  <c r="AF89" i="5"/>
  <c r="AF25" i="5"/>
  <c r="AI124" i="5"/>
  <c r="AI60" i="5"/>
  <c r="AM132" i="5"/>
  <c r="AM124" i="5"/>
  <c r="AM116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12" i="5"/>
  <c r="AQ127" i="5"/>
  <c r="AQ111" i="5"/>
  <c r="AQ95" i="5"/>
  <c r="AQ79" i="5"/>
  <c r="AQ63" i="5"/>
  <c r="AQ47" i="5"/>
  <c r="AQ31" i="5"/>
  <c r="AQ15" i="5"/>
  <c r="AU125" i="5"/>
  <c r="AU117" i="5"/>
  <c r="AU109" i="5"/>
  <c r="AU101" i="5"/>
  <c r="AU93" i="5"/>
  <c r="AU85" i="5"/>
  <c r="AU77" i="5"/>
  <c r="AU69" i="5"/>
  <c r="AU61" i="5"/>
  <c r="AU53" i="5"/>
  <c r="AU45" i="5"/>
  <c r="AU37" i="5"/>
  <c r="AU29" i="5"/>
  <c r="AU21" i="5"/>
  <c r="AU13" i="5"/>
  <c r="AU5" i="5"/>
  <c r="AU122" i="5"/>
  <c r="AU100" i="5"/>
  <c r="AU78" i="5"/>
  <c r="AU58" i="5"/>
  <c r="AU36" i="5"/>
  <c r="AU14" i="5"/>
  <c r="AV129" i="5"/>
  <c r="AV85" i="5"/>
  <c r="AV21" i="5"/>
  <c r="AZ139" i="5"/>
  <c r="AZ75" i="5"/>
  <c r="AZ11" i="5"/>
  <c r="BC134" i="5"/>
  <c r="BC126" i="5"/>
  <c r="BC118" i="5"/>
  <c r="BC110" i="5"/>
  <c r="BC102" i="5"/>
  <c r="BC94" i="5"/>
  <c r="BC86" i="5"/>
  <c r="BC78" i="5"/>
  <c r="BC70" i="5"/>
  <c r="BC62" i="5"/>
  <c r="BC54" i="5"/>
  <c r="BC46" i="5"/>
  <c r="BC38" i="5"/>
  <c r="BC30" i="5"/>
  <c r="BC22" i="5"/>
  <c r="BC14" i="5"/>
  <c r="BC6" i="5"/>
  <c r="BD86" i="5"/>
  <c r="BD22" i="5"/>
  <c r="BH138" i="5"/>
  <c r="BH130" i="5"/>
  <c r="BH122" i="5"/>
  <c r="BH114" i="5"/>
  <c r="BH106" i="5"/>
  <c r="BH98" i="5"/>
  <c r="BH90" i="5"/>
  <c r="BH82" i="5"/>
  <c r="BH74" i="5"/>
  <c r="BH66" i="5"/>
  <c r="BH58" i="5"/>
  <c r="BH50" i="5"/>
  <c r="BH42" i="5"/>
  <c r="BH34" i="5"/>
  <c r="BH26" i="5"/>
  <c r="BH18" i="5"/>
  <c r="BH10" i="5"/>
  <c r="BG132" i="5"/>
  <c r="BG110" i="5"/>
  <c r="BG90" i="5"/>
  <c r="BG68" i="5"/>
  <c r="BG46" i="5"/>
  <c r="BG26" i="5"/>
  <c r="BH139" i="5"/>
  <c r="BH117" i="5"/>
  <c r="BH97" i="5"/>
  <c r="BH75" i="5"/>
  <c r="BH53" i="5"/>
  <c r="BH33" i="5"/>
  <c r="BH11" i="5"/>
  <c r="AV12" i="5"/>
  <c r="AV20" i="5"/>
  <c r="AV28" i="5"/>
  <c r="AV36" i="5"/>
  <c r="AV44" i="5"/>
  <c r="AV52" i="5"/>
  <c r="AV60" i="5"/>
  <c r="AV68" i="5"/>
  <c r="AV76" i="5"/>
  <c r="AV84" i="5"/>
  <c r="AV92" i="5"/>
  <c r="AV100" i="5"/>
  <c r="AV108" i="5"/>
  <c r="AV116" i="5"/>
  <c r="AV124" i="5"/>
  <c r="AV132" i="5"/>
  <c r="AV8" i="5"/>
  <c r="AV16" i="5"/>
  <c r="AV24" i="5"/>
  <c r="AV32" i="5"/>
  <c r="AV40" i="5"/>
  <c r="AV48" i="5"/>
  <c r="AV56" i="5"/>
  <c r="AV64" i="5"/>
  <c r="AV72" i="5"/>
  <c r="AV80" i="5"/>
  <c r="AV88" i="5"/>
  <c r="AV96" i="5"/>
  <c r="AV104" i="5"/>
  <c r="AV112" i="5"/>
  <c r="AV120" i="5"/>
  <c r="AV128" i="5"/>
  <c r="AV136" i="5"/>
  <c r="AU9" i="5"/>
  <c r="AU17" i="5"/>
  <c r="AU25" i="5"/>
  <c r="AU33" i="5"/>
  <c r="AU41" i="5"/>
  <c r="AU49" i="5"/>
  <c r="AU57" i="5"/>
  <c r="AU65" i="5"/>
  <c r="AU73" i="5"/>
  <c r="AU81" i="5"/>
  <c r="AU89" i="5"/>
  <c r="AU97" i="5"/>
  <c r="AU105" i="5"/>
  <c r="AU113" i="5"/>
  <c r="AU121" i="5"/>
  <c r="AU129" i="5"/>
  <c r="AU137" i="5"/>
  <c r="AV4" i="5"/>
  <c r="X138" i="5"/>
  <c r="X130" i="5"/>
  <c r="W122" i="5"/>
  <c r="X122" i="5"/>
  <c r="W114" i="5"/>
  <c r="X114" i="5"/>
  <c r="W106" i="5"/>
  <c r="X106" i="5"/>
  <c r="W98" i="5"/>
  <c r="X98" i="5"/>
  <c r="W90" i="5"/>
  <c r="X90" i="5"/>
  <c r="W82" i="5"/>
  <c r="X82" i="5"/>
  <c r="W74" i="5"/>
  <c r="X74" i="5"/>
  <c r="W66" i="5"/>
  <c r="X66" i="5"/>
  <c r="W58" i="5"/>
  <c r="X58" i="5"/>
  <c r="W50" i="5"/>
  <c r="X50" i="5"/>
  <c r="W42" i="5"/>
  <c r="X42" i="5"/>
  <c r="W34" i="5"/>
  <c r="X34" i="5"/>
  <c r="W26" i="5"/>
  <c r="X26" i="5"/>
  <c r="W18" i="5"/>
  <c r="X18" i="5"/>
  <c r="W10" i="5"/>
  <c r="X10" i="5"/>
  <c r="W139" i="5"/>
  <c r="W130" i="5"/>
  <c r="X75" i="5"/>
  <c r="X11" i="5"/>
  <c r="AA135" i="5"/>
  <c r="AB135" i="5"/>
  <c r="AA127" i="5"/>
  <c r="AB127" i="5"/>
  <c r="AA119" i="5"/>
  <c r="AB119" i="5"/>
  <c r="AA111" i="5"/>
  <c r="AB111" i="5"/>
  <c r="AA103" i="5"/>
  <c r="AB103" i="5"/>
  <c r="AA95" i="5"/>
  <c r="AB95" i="5"/>
  <c r="AA87" i="5"/>
  <c r="AB87" i="5"/>
  <c r="AA79" i="5"/>
  <c r="AB79" i="5"/>
  <c r="AA71" i="5"/>
  <c r="AB71" i="5"/>
  <c r="AA63" i="5"/>
  <c r="AB63" i="5"/>
  <c r="AA55" i="5"/>
  <c r="AB55" i="5"/>
  <c r="AA47" i="5"/>
  <c r="AB47" i="5"/>
  <c r="AA39" i="5"/>
  <c r="AB39" i="5"/>
  <c r="AA31" i="5"/>
  <c r="AB31" i="5"/>
  <c r="AA23" i="5"/>
  <c r="AB23" i="5"/>
  <c r="AA15" i="5"/>
  <c r="AB15" i="5"/>
  <c r="AA7" i="5"/>
  <c r="AB7" i="5"/>
  <c r="AE80" i="5"/>
  <c r="AE16" i="5"/>
  <c r="AF113" i="5"/>
  <c r="AF49" i="5"/>
  <c r="AI84" i="5"/>
  <c r="AI20" i="5"/>
  <c r="AM139" i="5"/>
  <c r="AN139" i="5"/>
  <c r="AM131" i="5"/>
  <c r="AN131" i="5"/>
  <c r="AM123" i="5"/>
  <c r="AN123" i="5"/>
  <c r="AM115" i="5"/>
  <c r="AN115" i="5"/>
  <c r="AM107" i="5"/>
  <c r="AN107" i="5"/>
  <c r="AM99" i="5"/>
  <c r="AN99" i="5"/>
  <c r="AM91" i="5"/>
  <c r="AN91" i="5"/>
  <c r="AM83" i="5"/>
  <c r="AN83" i="5"/>
  <c r="AM75" i="5"/>
  <c r="AN75" i="5"/>
  <c r="AM67" i="5"/>
  <c r="AN67" i="5"/>
  <c r="AM59" i="5"/>
  <c r="AN59" i="5"/>
  <c r="AM51" i="5"/>
  <c r="AN51" i="5"/>
  <c r="AM43" i="5"/>
  <c r="AN43" i="5"/>
  <c r="AM35" i="5"/>
  <c r="AN35" i="5"/>
  <c r="AM27" i="5"/>
  <c r="AN27" i="5"/>
  <c r="AM19" i="5"/>
  <c r="AN19" i="5"/>
  <c r="AN4" i="5"/>
  <c r="AM11" i="5"/>
  <c r="AN11" i="5"/>
  <c r="AU138" i="5"/>
  <c r="AU118" i="5"/>
  <c r="AU98" i="5"/>
  <c r="AU76" i="5"/>
  <c r="AU54" i="5"/>
  <c r="AU34" i="5"/>
  <c r="AU12" i="5"/>
  <c r="AV125" i="5"/>
  <c r="AV105" i="5"/>
  <c r="AV61" i="5"/>
  <c r="AV41" i="5"/>
  <c r="AY137" i="5"/>
  <c r="AY129" i="5"/>
  <c r="AY121" i="5"/>
  <c r="AY113" i="5"/>
  <c r="AY105" i="5"/>
  <c r="AY97" i="5"/>
  <c r="AY89" i="5"/>
  <c r="AY81" i="5"/>
  <c r="AY73" i="5"/>
  <c r="AY65" i="5"/>
  <c r="AY57" i="5"/>
  <c r="AY49" i="5"/>
  <c r="AY41" i="5"/>
  <c r="AY33" i="5"/>
  <c r="AY25" i="5"/>
  <c r="AY17" i="5"/>
  <c r="AY9" i="5"/>
  <c r="AZ137" i="5"/>
  <c r="AZ115" i="5"/>
  <c r="AZ73" i="5"/>
  <c r="AZ51" i="5"/>
  <c r="AZ9" i="5"/>
  <c r="BD133" i="5"/>
  <c r="BD125" i="5"/>
  <c r="BD117" i="5"/>
  <c r="BD109" i="5"/>
  <c r="BD101" i="5"/>
  <c r="BD93" i="5"/>
  <c r="BD85" i="5"/>
  <c r="BD77" i="5"/>
  <c r="BD69" i="5"/>
  <c r="BD61" i="5"/>
  <c r="BD53" i="5"/>
  <c r="BD45" i="5"/>
  <c r="BD37" i="5"/>
  <c r="BD29" i="5"/>
  <c r="BD21" i="5"/>
  <c r="BD13" i="5"/>
  <c r="BD5" i="5"/>
  <c r="BD126" i="5"/>
  <c r="BD62" i="5"/>
  <c r="BG130" i="5"/>
  <c r="BG108" i="5"/>
  <c r="BG86" i="5"/>
  <c r="BG66" i="5"/>
  <c r="BG44" i="5"/>
  <c r="BG22" i="5"/>
  <c r="BH137" i="5"/>
  <c r="BH115" i="5"/>
  <c r="BH93" i="5"/>
  <c r="BH73" i="5"/>
  <c r="BH51" i="5"/>
  <c r="BH29" i="5"/>
  <c r="BH9" i="5"/>
  <c r="X123" i="5"/>
  <c r="X59" i="5"/>
  <c r="AE133" i="5"/>
  <c r="AF133" i="5"/>
  <c r="AE125" i="5"/>
  <c r="AF125" i="5"/>
  <c r="AE117" i="5"/>
  <c r="AF117" i="5"/>
  <c r="AE109" i="5"/>
  <c r="AF109" i="5"/>
  <c r="AE101" i="5"/>
  <c r="AF101" i="5"/>
  <c r="AE93" i="5"/>
  <c r="AF93" i="5"/>
  <c r="AE85" i="5"/>
  <c r="AF85" i="5"/>
  <c r="AE77" i="5"/>
  <c r="AF77" i="5"/>
  <c r="AE69" i="5"/>
  <c r="AF69" i="5"/>
  <c r="AE61" i="5"/>
  <c r="AF61" i="5"/>
  <c r="AE53" i="5"/>
  <c r="AF53" i="5"/>
  <c r="AE45" i="5"/>
  <c r="AF45" i="5"/>
  <c r="AE37" i="5"/>
  <c r="AF37" i="5"/>
  <c r="AE29" i="5"/>
  <c r="AF29" i="5"/>
  <c r="AE21" i="5"/>
  <c r="AF21" i="5"/>
  <c r="AE13" i="5"/>
  <c r="AF13" i="5"/>
  <c r="AE5" i="5"/>
  <c r="AF5" i="5"/>
  <c r="AE128" i="5"/>
  <c r="AE64" i="5"/>
  <c r="AF97" i="5"/>
  <c r="AF33" i="5"/>
  <c r="AJ136" i="5"/>
  <c r="AJ128" i="5"/>
  <c r="AJ120" i="5"/>
  <c r="AJ112" i="5"/>
  <c r="AJ104" i="5"/>
  <c r="AJ96" i="5"/>
  <c r="AJ88" i="5"/>
  <c r="AJ80" i="5"/>
  <c r="AJ72" i="5"/>
  <c r="AJ64" i="5"/>
  <c r="AJ56" i="5"/>
  <c r="AJ48" i="5"/>
  <c r="AJ40" i="5"/>
  <c r="AJ32" i="5"/>
  <c r="AJ24" i="5"/>
  <c r="AJ16" i="5"/>
  <c r="AJ8" i="5"/>
  <c r="AI132" i="5"/>
  <c r="AI120" i="5"/>
  <c r="AI68" i="5"/>
  <c r="AI56" i="5"/>
  <c r="AR132" i="5"/>
  <c r="AR124" i="5"/>
  <c r="AR116" i="5"/>
  <c r="AR108" i="5"/>
  <c r="AR100" i="5"/>
  <c r="AR92" i="5"/>
  <c r="AR84" i="5"/>
  <c r="AR76" i="5"/>
  <c r="AR68" i="5"/>
  <c r="AR60" i="5"/>
  <c r="AR52" i="5"/>
  <c r="AR44" i="5"/>
  <c r="AR36" i="5"/>
  <c r="AR28" i="5"/>
  <c r="AR20" i="5"/>
  <c r="AR12" i="5"/>
  <c r="AQ136" i="5"/>
  <c r="AQ120" i="5"/>
  <c r="AQ104" i="5"/>
  <c r="AQ88" i="5"/>
  <c r="AQ72" i="5"/>
  <c r="AQ56" i="5"/>
  <c r="AQ40" i="5"/>
  <c r="AQ24" i="5"/>
  <c r="AQ8" i="5"/>
  <c r="AV138" i="5"/>
  <c r="AV130" i="5"/>
  <c r="AV122" i="5"/>
  <c r="AV114" i="5"/>
  <c r="AV106" i="5"/>
  <c r="AV98" i="5"/>
  <c r="AV90" i="5"/>
  <c r="AV82" i="5"/>
  <c r="AV74" i="5"/>
  <c r="AV66" i="5"/>
  <c r="AV58" i="5"/>
  <c r="AV50" i="5"/>
  <c r="AV42" i="5"/>
  <c r="AV34" i="5"/>
  <c r="AV26" i="5"/>
  <c r="AV18" i="5"/>
  <c r="AV10" i="5"/>
  <c r="AU114" i="5"/>
  <c r="AU92" i="5"/>
  <c r="AU70" i="5"/>
  <c r="AU50" i="5"/>
  <c r="AU28" i="5"/>
  <c r="AU6" i="5"/>
  <c r="AV121" i="5"/>
  <c r="AV77" i="5"/>
  <c r="AV57" i="5"/>
  <c r="AV13" i="5"/>
  <c r="AZ131" i="5"/>
  <c r="AZ89" i="5"/>
  <c r="AZ67" i="5"/>
  <c r="BC139" i="5"/>
  <c r="BC131" i="5"/>
  <c r="BC123" i="5"/>
  <c r="BC115" i="5"/>
  <c r="BC107" i="5"/>
  <c r="BC99" i="5"/>
  <c r="BC91" i="5"/>
  <c r="BC83" i="5"/>
  <c r="BC75" i="5"/>
  <c r="BC67" i="5"/>
  <c r="BC59" i="5"/>
  <c r="BC51" i="5"/>
  <c r="BC43" i="5"/>
  <c r="BC35" i="5"/>
  <c r="BC27" i="5"/>
  <c r="BC19" i="5"/>
  <c r="BC11" i="5"/>
  <c r="BD78" i="5"/>
  <c r="BD14" i="5"/>
  <c r="BG135" i="5"/>
  <c r="BH135" i="5"/>
  <c r="BG127" i="5"/>
  <c r="BH127" i="5"/>
  <c r="BG119" i="5"/>
  <c r="BH119" i="5"/>
  <c r="BG111" i="5"/>
  <c r="BH111" i="5"/>
  <c r="BG103" i="5"/>
  <c r="BH103" i="5"/>
  <c r="BG95" i="5"/>
  <c r="BH95" i="5"/>
  <c r="BG87" i="5"/>
  <c r="BH87" i="5"/>
  <c r="BG79" i="5"/>
  <c r="BH79" i="5"/>
  <c r="BG71" i="5"/>
  <c r="BH71" i="5"/>
  <c r="BG63" i="5"/>
  <c r="BH63" i="5"/>
  <c r="BG55" i="5"/>
  <c r="BH55" i="5"/>
  <c r="BG47" i="5"/>
  <c r="BH47" i="5"/>
  <c r="BG39" i="5"/>
  <c r="BH39" i="5"/>
  <c r="BG31" i="5"/>
  <c r="BH31" i="5"/>
  <c r="BG23" i="5"/>
  <c r="BH23" i="5"/>
  <c r="BG15" i="5"/>
  <c r="BH15" i="5"/>
  <c r="BG7" i="5"/>
  <c r="BH7" i="5"/>
  <c r="BG124" i="5"/>
  <c r="BG102" i="5"/>
  <c r="BG82" i="5"/>
  <c r="BG60" i="5"/>
  <c r="BG38" i="5"/>
  <c r="BG18" i="5"/>
  <c r="BH131" i="5"/>
  <c r="BH109" i="5"/>
  <c r="BH89" i="5"/>
  <c r="BH67" i="5"/>
  <c r="BH45" i="5"/>
  <c r="BH25" i="5"/>
  <c r="AU4" i="5"/>
  <c r="BH4" i="5"/>
  <c r="AQ4" i="5"/>
  <c r="BD4" i="5"/>
  <c r="AF4" i="5"/>
  <c r="AY4" i="5"/>
  <c r="BG4" i="5"/>
  <c r="BC4" i="5"/>
  <c r="AM4" i="5"/>
  <c r="B52" i="8"/>
  <c r="B53" i="8" s="1"/>
  <c r="C62" i="8"/>
  <c r="C96" i="8" s="1"/>
  <c r="C80" i="8"/>
  <c r="C95" i="8" s="1"/>
  <c r="B62" i="8"/>
  <c r="B80" i="8"/>
  <c r="AB4" i="5"/>
  <c r="K86" i="5"/>
  <c r="K78" i="5"/>
  <c r="K69" i="5"/>
  <c r="K58" i="5"/>
  <c r="K43" i="5"/>
  <c r="K24" i="5"/>
  <c r="L138" i="5"/>
  <c r="L116" i="5"/>
  <c r="L95" i="5"/>
  <c r="L74" i="5"/>
  <c r="L52" i="5"/>
  <c r="L26" i="5"/>
  <c r="L20" i="5"/>
  <c r="L18" i="5"/>
  <c r="K91" i="5"/>
  <c r="K83" i="5"/>
  <c r="K75" i="5"/>
  <c r="K66" i="5"/>
  <c r="K53" i="5"/>
  <c r="K37" i="5"/>
  <c r="K16" i="5"/>
  <c r="L130" i="5"/>
  <c r="L108" i="5"/>
  <c r="L87" i="5"/>
  <c r="L66" i="5"/>
  <c r="L44" i="5"/>
  <c r="L12" i="5"/>
  <c r="K82" i="5"/>
  <c r="K74" i="5"/>
  <c r="K64" i="5"/>
  <c r="K51" i="5"/>
  <c r="K35" i="5"/>
  <c r="K13" i="5"/>
  <c r="L127" i="5"/>
  <c r="L106" i="5"/>
  <c r="L84" i="5"/>
  <c r="L63" i="5"/>
  <c r="L42" i="5"/>
  <c r="L10" i="5"/>
  <c r="K60" i="5"/>
  <c r="K52" i="5"/>
  <c r="K44" i="5"/>
  <c r="K36" i="5"/>
  <c r="K28" i="5"/>
  <c r="K20" i="5"/>
  <c r="K12" i="5"/>
  <c r="L139" i="5"/>
  <c r="L131" i="5"/>
  <c r="L123" i="5"/>
  <c r="L115" i="5"/>
  <c r="L107" i="5"/>
  <c r="L99" i="5"/>
  <c r="L91" i="5"/>
  <c r="L83" i="5"/>
  <c r="L75" i="5"/>
  <c r="L67" i="5"/>
  <c r="L59" i="5"/>
  <c r="L51" i="5"/>
  <c r="L43" i="5"/>
  <c r="L35" i="5"/>
  <c r="L27" i="5"/>
  <c r="L19" i="5"/>
  <c r="L11" i="5"/>
  <c r="K50" i="5"/>
  <c r="K42" i="5"/>
  <c r="K34" i="5"/>
  <c r="K26" i="5"/>
  <c r="K18" i="5"/>
  <c r="K10" i="5"/>
  <c r="L137" i="5"/>
  <c r="L129" i="5"/>
  <c r="L121" i="5"/>
  <c r="L113" i="5"/>
  <c r="L105" i="5"/>
  <c r="L97" i="5"/>
  <c r="L89" i="5"/>
  <c r="L81" i="5"/>
  <c r="L73" i="5"/>
  <c r="L65" i="5"/>
  <c r="L57" i="5"/>
  <c r="L49" i="5"/>
  <c r="L41" i="5"/>
  <c r="L33" i="5"/>
  <c r="L25" i="5"/>
  <c r="L17" i="5"/>
  <c r="L9" i="5"/>
  <c r="K65" i="5"/>
  <c r="K57" i="5"/>
  <c r="K49" i="5"/>
  <c r="K41" i="5"/>
  <c r="K33" i="5"/>
  <c r="K25" i="5"/>
  <c r="K17" i="5"/>
  <c r="K9" i="5"/>
  <c r="L136" i="5"/>
  <c r="L128" i="5"/>
  <c r="L120" i="5"/>
  <c r="L112" i="5"/>
  <c r="L104" i="5"/>
  <c r="L96" i="5"/>
  <c r="L88" i="5"/>
  <c r="L80" i="5"/>
  <c r="L72" i="5"/>
  <c r="L64" i="5"/>
  <c r="L56" i="5"/>
  <c r="L48" i="5"/>
  <c r="L40" i="5"/>
  <c r="L32" i="5"/>
  <c r="L24" i="5"/>
  <c r="L16" i="5"/>
  <c r="L8" i="5"/>
  <c r="L39" i="5"/>
  <c r="L31" i="5"/>
  <c r="L23" i="5"/>
  <c r="L15" i="5"/>
  <c r="L7" i="5"/>
  <c r="K31" i="5"/>
  <c r="K23" i="5"/>
  <c r="K15" i="5"/>
  <c r="K7" i="5"/>
  <c r="L134" i="5"/>
  <c r="L126" i="5"/>
  <c r="L118" i="5"/>
  <c r="L110" i="5"/>
  <c r="L102" i="5"/>
  <c r="L94" i="5"/>
  <c r="L86" i="5"/>
  <c r="L78" i="5"/>
  <c r="L70" i="5"/>
  <c r="L62" i="5"/>
  <c r="L54" i="5"/>
  <c r="L46" i="5"/>
  <c r="L38" i="5"/>
  <c r="L30" i="5"/>
  <c r="L22" i="5"/>
  <c r="L14" i="5"/>
  <c r="L6" i="5"/>
  <c r="K70" i="5"/>
  <c r="K62" i="5"/>
  <c r="K54" i="5"/>
  <c r="K46" i="5"/>
  <c r="K38" i="5"/>
  <c r="K30" i="5"/>
  <c r="K22" i="5"/>
  <c r="K14" i="5"/>
  <c r="K6" i="5"/>
  <c r="L133" i="5"/>
  <c r="L125" i="5"/>
  <c r="L117" i="5"/>
  <c r="L109" i="5"/>
  <c r="L101" i="5"/>
  <c r="L93" i="5"/>
  <c r="L85" i="5"/>
  <c r="L77" i="5"/>
  <c r="L69" i="5"/>
  <c r="L61" i="5"/>
  <c r="L53" i="5"/>
  <c r="L45" i="5"/>
  <c r="L37" i="5"/>
  <c r="L29" i="5"/>
  <c r="L21" i="5"/>
  <c r="L13" i="5"/>
  <c r="C98" i="8" l="1"/>
  <c r="B68" i="8"/>
  <c r="B70" i="8" s="1"/>
  <c r="B71" i="8" s="1"/>
  <c r="B86" i="8"/>
  <c r="B88" i="8" s="1"/>
  <c r="B89" i="8" s="1"/>
  <c r="B102" i="8" s="1"/>
  <c r="B95" i="8"/>
  <c r="B96" i="8"/>
  <c r="B98" i="8" l="1"/>
  <c r="G4" i="4"/>
  <c r="H5" i="4"/>
  <c r="H4" i="4"/>
  <c r="G5" i="4"/>
  <c r="J5" i="4" l="1"/>
  <c r="K9" i="4"/>
  <c r="J9" i="4"/>
  <c r="K159" i="4"/>
  <c r="K95" i="4"/>
  <c r="K31" i="4"/>
  <c r="K151" i="4"/>
  <c r="K87" i="4"/>
  <c r="K23" i="4"/>
  <c r="K143" i="4"/>
  <c r="K79" i="4"/>
  <c r="K15" i="4"/>
  <c r="K135" i="4"/>
  <c r="K127" i="4"/>
  <c r="K63" i="4"/>
  <c r="K7" i="4"/>
  <c r="K119" i="4"/>
  <c r="K55" i="4"/>
  <c r="K4" i="4"/>
  <c r="K111" i="4"/>
  <c r="K47" i="4"/>
  <c r="K71" i="4"/>
  <c r="K167" i="4"/>
  <c r="K103" i="4"/>
  <c r="K39" i="4"/>
  <c r="J155" i="4"/>
  <c r="J83" i="4"/>
  <c r="J27" i="4"/>
  <c r="J172" i="4"/>
  <c r="J164" i="4"/>
  <c r="J156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  <c r="K168" i="4"/>
  <c r="K16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J163" i="4"/>
  <c r="J107" i="4"/>
  <c r="J67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42" i="4"/>
  <c r="J34" i="4"/>
  <c r="J26" i="4"/>
  <c r="J18" i="4"/>
  <c r="J10" i="4"/>
  <c r="K174" i="4"/>
  <c r="K166" i="4"/>
  <c r="K158" i="4"/>
  <c r="K150" i="4"/>
  <c r="K142" i="4"/>
  <c r="K134" i="4"/>
  <c r="K126" i="4"/>
  <c r="K118" i="4"/>
  <c r="K110" i="4"/>
  <c r="K102" i="4"/>
  <c r="K94" i="4"/>
  <c r="K86" i="4"/>
  <c r="K78" i="4"/>
  <c r="K70" i="4"/>
  <c r="K62" i="4"/>
  <c r="K54" i="4"/>
  <c r="K46" i="4"/>
  <c r="K38" i="4"/>
  <c r="K30" i="4"/>
  <c r="K22" i="4"/>
  <c r="K14" i="4"/>
  <c r="K6" i="4"/>
  <c r="J123" i="4"/>
  <c r="J75" i="4"/>
  <c r="J19" i="4"/>
  <c r="J169" i="4"/>
  <c r="J161" i="4"/>
  <c r="J153" i="4"/>
  <c r="J145" i="4"/>
  <c r="J137" i="4"/>
  <c r="J129" i="4"/>
  <c r="J121" i="4"/>
  <c r="J113" i="4"/>
  <c r="J105" i="4"/>
  <c r="J97" i="4"/>
  <c r="J89" i="4"/>
  <c r="J81" i="4"/>
  <c r="J73" i="4"/>
  <c r="J65" i="4"/>
  <c r="J57" i="4"/>
  <c r="J49" i="4"/>
  <c r="J41" i="4"/>
  <c r="J33" i="4"/>
  <c r="J25" i="4"/>
  <c r="J17" i="4"/>
  <c r="K173" i="4"/>
  <c r="K165" i="4"/>
  <c r="K157" i="4"/>
  <c r="K149" i="4"/>
  <c r="K141" i="4"/>
  <c r="K133" i="4"/>
  <c r="K125" i="4"/>
  <c r="K117" i="4"/>
  <c r="K109" i="4"/>
  <c r="K101" i="4"/>
  <c r="K93" i="4"/>
  <c r="K85" i="4"/>
  <c r="K77" i="4"/>
  <c r="K69" i="4"/>
  <c r="K61" i="4"/>
  <c r="K53" i="4"/>
  <c r="K45" i="4"/>
  <c r="K37" i="4"/>
  <c r="K29" i="4"/>
  <c r="K21" i="4"/>
  <c r="K13" i="4"/>
  <c r="K5" i="4"/>
  <c r="J171" i="4"/>
  <c r="J115" i="4"/>
  <c r="J91" i="4"/>
  <c r="J59" i="4"/>
  <c r="J11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J131" i="4"/>
  <c r="J99" i="4"/>
  <c r="J43" i="4"/>
  <c r="J167" i="4"/>
  <c r="J15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K171" i="4"/>
  <c r="K163" i="4"/>
  <c r="K155" i="4"/>
  <c r="K147" i="4"/>
  <c r="K139" i="4"/>
  <c r="K131" i="4"/>
  <c r="K123" i="4"/>
  <c r="K115" i="4"/>
  <c r="K107" i="4"/>
  <c r="K99" i="4"/>
  <c r="K91" i="4"/>
  <c r="K83" i="4"/>
  <c r="K75" i="4"/>
  <c r="K67" i="4"/>
  <c r="K59" i="4"/>
  <c r="K51" i="4"/>
  <c r="K43" i="4"/>
  <c r="K35" i="4"/>
  <c r="K27" i="4"/>
  <c r="K19" i="4"/>
  <c r="K11" i="4"/>
  <c r="J139" i="4"/>
  <c r="J51" i="4"/>
  <c r="J174" i="4"/>
  <c r="J166" i="4"/>
  <c r="J158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147" i="4"/>
  <c r="J35" i="4"/>
  <c r="J173" i="4"/>
  <c r="J165" i="4"/>
  <c r="J157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K169" i="4"/>
  <c r="K161" i="4"/>
  <c r="K153" i="4"/>
  <c r="K145" i="4"/>
  <c r="K137" i="4"/>
  <c r="K129" i="4"/>
  <c r="K121" i="4"/>
  <c r="K113" i="4"/>
  <c r="K105" i="4"/>
  <c r="K97" i="4"/>
  <c r="K89" i="4"/>
  <c r="K81" i="4"/>
  <c r="K73" i="4"/>
  <c r="K65" i="4"/>
  <c r="K57" i="4"/>
  <c r="K49" i="4"/>
  <c r="K41" i="4"/>
  <c r="K33" i="4"/>
  <c r="K25" i="4"/>
  <c r="K17" i="4"/>
</calcChain>
</file>

<file path=xl/sharedStrings.xml><?xml version="1.0" encoding="utf-8"?>
<sst xmlns="http://schemas.openxmlformats.org/spreadsheetml/2006/main" count="1184" uniqueCount="123">
  <si>
    <t>NORMAL</t>
  </si>
  <si>
    <t>PANAS</t>
  </si>
  <si>
    <t>Data Uji</t>
  </si>
  <si>
    <t>DATASET SUHU</t>
  </si>
  <si>
    <t>Kelembaban</t>
  </si>
  <si>
    <t>Suhu</t>
  </si>
  <si>
    <t>Status</t>
  </si>
  <si>
    <t>≥68</t>
  </si>
  <si>
    <t>&lt;68</t>
  </si>
  <si>
    <t>&gt;34</t>
  </si>
  <si>
    <t>Data Uji (Baru)</t>
  </si>
  <si>
    <t>Rumus KNN (menggunakan Eucladian Distance)</t>
  </si>
  <si>
    <t>Distance</t>
  </si>
  <si>
    <t>K = 3</t>
  </si>
  <si>
    <r>
      <rPr>
        <sz val="10"/>
        <rFont val="Calibri"/>
        <family val="2"/>
      </rPr>
      <t>≤</t>
    </r>
    <r>
      <rPr>
        <sz val="10"/>
        <rFont val="Arial"/>
        <family val="2"/>
      </rPr>
      <t>34</t>
    </r>
  </si>
  <si>
    <t>Std</t>
  </si>
  <si>
    <t>Normalisasi (Z SCORE)</t>
  </si>
  <si>
    <t>Ranking</t>
  </si>
  <si>
    <t>Mean</t>
  </si>
  <si>
    <t>Data Training</t>
  </si>
  <si>
    <t>Data Testing</t>
  </si>
  <si>
    <t>171 x 80%</t>
  </si>
  <si>
    <t>171 x 20%</t>
  </si>
  <si>
    <t>= 136</t>
  </si>
  <si>
    <t>= 35</t>
  </si>
  <si>
    <t>REAL VALUE</t>
  </si>
  <si>
    <t>No.</t>
  </si>
  <si>
    <t>Data Uji (2) = PANAS</t>
  </si>
  <si>
    <t>Data Uji (3) = PANAS</t>
  </si>
  <si>
    <t>Data Uji (7) = PANAS</t>
  </si>
  <si>
    <t>Data Uji (10) = NORMAL</t>
  </si>
  <si>
    <t>Data Uji (13) = NORMAL</t>
  </si>
  <si>
    <t>Data Uji (1) = NORMAL</t>
  </si>
  <si>
    <t>Data Uji (6) = PANAS</t>
  </si>
  <si>
    <t>Real Value</t>
  </si>
  <si>
    <t>PREDICTED</t>
  </si>
  <si>
    <t>True Class</t>
  </si>
  <si>
    <t>Positif = Suhu Normal</t>
  </si>
  <si>
    <t>Positif</t>
  </si>
  <si>
    <t>Negatif</t>
  </si>
  <si>
    <t>Negatif = Suhu Panas</t>
  </si>
  <si>
    <t>Predicted Class</t>
  </si>
  <si>
    <t>TP</t>
  </si>
  <si>
    <t>FP</t>
  </si>
  <si>
    <t>FN</t>
  </si>
  <si>
    <t>TN</t>
  </si>
  <si>
    <t>AKURASI</t>
  </si>
  <si>
    <t>Accuracy =</t>
  </si>
  <si>
    <t>TP + TN</t>
  </si>
  <si>
    <t>jumlah data yang diprediksi benar</t>
  </si>
  <si>
    <t>TP + TN + FP + FN</t>
  </si>
  <si>
    <t>jumlah data keseluruhan</t>
  </si>
  <si>
    <t>=</t>
  </si>
  <si>
    <t>* 100%</t>
  </si>
  <si>
    <t>PRESISI</t>
  </si>
  <si>
    <t>Precision =</t>
  </si>
  <si>
    <r>
      <t xml:space="preserve">jumlah data suhu </t>
    </r>
    <r>
      <rPr>
        <b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yang diprediksi </t>
    </r>
    <r>
      <rPr>
        <b/>
        <sz val="12"/>
        <color theme="1"/>
        <rFont val="Times New Roman"/>
        <family val="1"/>
      </rPr>
      <t>benar</t>
    </r>
  </si>
  <si>
    <t>TP + FP</t>
  </si>
  <si>
    <r>
      <t xml:space="preserve">jumlah data yang diprediksi </t>
    </r>
    <r>
      <rPr>
        <b/>
        <sz val="12"/>
        <color theme="1"/>
        <rFont val="Times New Roman"/>
        <family val="1"/>
      </rPr>
      <t>suhu A</t>
    </r>
  </si>
  <si>
    <t>Normal</t>
  </si>
  <si>
    <t>Panas</t>
  </si>
  <si>
    <t>TP/TN</t>
  </si>
  <si>
    <t>FP/FN</t>
  </si>
  <si>
    <t>Precission</t>
  </si>
  <si>
    <t>5 / (5 + 0)</t>
  </si>
  <si>
    <t>7 / (7 + 1)</t>
  </si>
  <si>
    <t>All Precission =</t>
  </si>
  <si>
    <t>Precission Normal + Panas</t>
  </si>
  <si>
    <t>jumlah kelas</t>
  </si>
  <si>
    <t>RECALL</t>
  </si>
  <si>
    <t>Recall =</t>
  </si>
  <si>
    <t>TP + FN</t>
  </si>
  <si>
    <t>FN/FP</t>
  </si>
  <si>
    <t>Recall</t>
  </si>
  <si>
    <t>5 / (5 + 1)</t>
  </si>
  <si>
    <t>7 / (7 + 0)</t>
  </si>
  <si>
    <t>All Recall =</t>
  </si>
  <si>
    <t>Recall Normal + Panas</t>
  </si>
  <si>
    <t>F1 SCORE</t>
  </si>
  <si>
    <t>F1 Score =</t>
  </si>
  <si>
    <t>2 x</t>
  </si>
  <si>
    <t>Recall * Precission</t>
  </si>
  <si>
    <t>Recall + Precission</t>
  </si>
  <si>
    <t>F1 Score</t>
  </si>
  <si>
    <t>Data Uji (4) = NORMAL</t>
  </si>
  <si>
    <t>Data Uji (5) = PANAS</t>
  </si>
  <si>
    <t>Data Uji (8) = NORMAL</t>
  </si>
  <si>
    <t>Data Uji (9) = NORMAL</t>
  </si>
  <si>
    <t>Data Uji (11) = PANAS</t>
  </si>
  <si>
    <t>Data Uji (12) = NORMAL</t>
  </si>
  <si>
    <t>Data Uji (14) = NORMAL</t>
  </si>
  <si>
    <t>Data Uji (16) = NORMAL</t>
  </si>
  <si>
    <t>Data Uji (17) = NORMAL</t>
  </si>
  <si>
    <t>Data Uji (18) = NORMAL</t>
  </si>
  <si>
    <t>Data Uji (19) = NORMAL</t>
  </si>
  <si>
    <t>Data Uji (21) = NORMAL</t>
  </si>
  <si>
    <t>Data Uji (15) = PANAS</t>
  </si>
  <si>
    <t>Data Uji (20) = PANAS</t>
  </si>
  <si>
    <t>Data Uji (24) = NORMAL</t>
  </si>
  <si>
    <t>Data Uji (25) = NORMAL</t>
  </si>
  <si>
    <t>Data Uji (26) = NORMAL</t>
  </si>
  <si>
    <t>Data Uji (27) = PANAS</t>
  </si>
  <si>
    <t>Data Uji (28) = PANAS</t>
  </si>
  <si>
    <t>Data Uji (32) = PANAS</t>
  </si>
  <si>
    <t>Data Uji (33) = PANAS</t>
  </si>
  <si>
    <t>Data Uji (34) = PANAS</t>
  </si>
  <si>
    <t>Data Uji (29) = NORMAL</t>
  </si>
  <si>
    <t>Data Uji (30) = NORMAL</t>
  </si>
  <si>
    <t>Data Uji (31) = NORMAL</t>
  </si>
  <si>
    <t>Data Uji (35) = NORMAL</t>
  </si>
  <si>
    <t>Data Uji (22) = PANAS</t>
  </si>
  <si>
    <t>Data Uji (23) = PANAS</t>
  </si>
  <si>
    <t>20 + 15</t>
  </si>
  <si>
    <t>20 + 0 + 0 + 15</t>
  </si>
  <si>
    <t>1 + 1</t>
  </si>
  <si>
    <t>2 * ((1*1) / (1+1))</t>
  </si>
  <si>
    <t>100 * 100</t>
  </si>
  <si>
    <t>100 + 100</t>
  </si>
  <si>
    <t>Max</t>
  </si>
  <si>
    <t>Min</t>
  </si>
  <si>
    <t>→</t>
  </si>
  <si>
    <r>
      <t xml:space="preserve">jumlah data suhu </t>
    </r>
    <r>
      <rPr>
        <b/>
        <sz val="12"/>
        <color theme="1"/>
        <rFont val="Times New Roman"/>
        <family val="1"/>
      </rPr>
      <t>A</t>
    </r>
  </si>
  <si>
    <r>
      <t xml:space="preserve">DATASET SUHU </t>
    </r>
    <r>
      <rPr>
        <i/>
        <sz val="10"/>
        <rFont val="Arial"/>
        <family val="2"/>
      </rPr>
      <t>(data acak)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</si>
</sst>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Arial"/>
    </font>
    <font>
      <b/>
      <i/>
      <sz val="10"/>
      <color rgb="FF000000"/>
      <name val="Arial"/>
      <family val="2"/>
    </font>
    <font>
      <b/>
      <sz val="10"/>
      <color theme="0"/>
      <name val="Arial"/>
      <family val="2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2"/>
      <color theme="5" tint="-0.249977111117893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i/>
      <sz val="12"/>
      <color theme="9" tint="-0.249977111117893"/>
      <name val="Times New Roman"/>
      <family val="1"/>
    </font>
    <font>
      <b/>
      <i/>
      <sz val="12"/>
      <color theme="7"/>
      <name val="Times New Roman"/>
      <family val="1"/>
    </font>
    <font>
      <b/>
      <i/>
      <sz val="12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theme="7"/>
      <name val="Times New Roman"/>
      <family val="1"/>
    </font>
    <font>
      <b/>
      <sz val="36"/>
      <color theme="9"/>
      <name val="Calibri"/>
      <family val="2"/>
    </font>
    <font>
      <b/>
      <sz val="36"/>
      <color theme="9"/>
      <name val="Arial"/>
      <family val="2"/>
    </font>
    <font>
      <i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quotePrefix="1" applyFont="1"/>
    <xf numFmtId="0" fontId="11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0" fillId="0" borderId="0" xfId="0" applyAlignment="1">
      <alignment horizontal="center"/>
    </xf>
    <xf numFmtId="0" fontId="13" fillId="12" borderId="3" xfId="0" applyFont="1" applyFill="1" applyBorder="1" applyAlignment="1">
      <alignment vertical="center"/>
    </xf>
    <xf numFmtId="0" fontId="13" fillId="12" borderId="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12" borderId="6" xfId="0" applyFont="1" applyFill="1" applyBorder="1" applyAlignment="1">
      <alignment vertical="center"/>
    </xf>
    <xf numFmtId="0" fontId="13" fillId="1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7" xfId="0" applyFont="1" applyBorder="1" applyAlignment="1">
      <alignment vertical="center"/>
    </xf>
    <xf numFmtId="0" fontId="16" fillId="13" borderId="1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7" fillId="14" borderId="11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 vertical="center"/>
    </xf>
    <xf numFmtId="0" fontId="13" fillId="15" borderId="0" xfId="0" applyFont="1" applyFill="1" applyAlignment="1">
      <alignment vertical="center"/>
    </xf>
    <xf numFmtId="0" fontId="13" fillId="16" borderId="0" xfId="0" applyFont="1" applyFill="1" applyAlignment="1">
      <alignment vertical="center"/>
    </xf>
    <xf numFmtId="0" fontId="13" fillId="15" borderId="2" xfId="0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right" vertical="center"/>
    </xf>
    <xf numFmtId="0" fontId="13" fillId="16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right" vertical="center"/>
    </xf>
    <xf numFmtId="9" fontId="19" fillId="15" borderId="0" xfId="1" applyFont="1" applyFill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16" borderId="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left" vertical="center"/>
    </xf>
    <xf numFmtId="9" fontId="19" fillId="16" borderId="0" xfId="1" applyFont="1" applyFill="1" applyAlignment="1">
      <alignment horizontal="left" vertical="center"/>
    </xf>
    <xf numFmtId="0" fontId="13" fillId="15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15" borderId="0" xfId="0" applyFont="1" applyFill="1" applyAlignment="1">
      <alignment vertical="center"/>
    </xf>
    <xf numFmtId="0" fontId="0" fillId="0" borderId="0" xfId="0" applyFill="1"/>
    <xf numFmtId="0" fontId="3" fillId="0" borderId="0" xfId="0" quotePrefix="1" applyFont="1" applyFill="1"/>
    <xf numFmtId="0" fontId="6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right" vertical="center"/>
    </xf>
    <xf numFmtId="0" fontId="23" fillId="18" borderId="1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right" vertical="center"/>
    </xf>
    <xf numFmtId="0" fontId="13" fillId="16" borderId="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3" fillId="18" borderId="14" xfId="0" applyFont="1" applyFill="1" applyBorder="1" applyAlignment="1">
      <alignment horizontal="center" vertical="center"/>
    </xf>
    <xf numFmtId="0" fontId="23" fillId="18" borderId="15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7" fillId="0" borderId="0" xfId="0" applyNumberFormat="1" applyFont="1" applyAlignment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6" fillId="9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/>
    <xf numFmtId="0" fontId="7" fillId="0" borderId="0" xfId="0" applyFont="1" applyBorder="1" applyAlignment="1"/>
    <xf numFmtId="0" fontId="7" fillId="0" borderId="7" xfId="0" applyFont="1" applyBorder="1" applyAlignment="1"/>
    <xf numFmtId="0" fontId="6" fillId="9" borderId="6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9" borderId="9" xfId="0" applyFont="1" applyFill="1" applyBorder="1" applyAlignment="1"/>
    <xf numFmtId="0" fontId="7" fillId="0" borderId="10" xfId="0" applyFont="1" applyBorder="1" applyAlignment="1"/>
    <xf numFmtId="0" fontId="7" fillId="0" borderId="16" xfId="0" applyFont="1" applyBorder="1" applyAlignment="1"/>
    <xf numFmtId="164" fontId="7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833438</xdr:colOff>
      <xdr:row>12</xdr:row>
      <xdr:rowOff>71438</xdr:rowOff>
    </xdr:from>
    <xdr:to>
      <xdr:col>8</xdr:col>
      <xdr:colOff>259542</xdr:colOff>
      <xdr:row>18</xdr:row>
      <xdr:rowOff>79376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397E28-4F92-4783-AA82-ACF3DEA5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6" y="2452688"/>
          <a:ext cx="3458354" cy="1198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52916</xdr:colOff>
      <xdr:row>42</xdr:row>
      <xdr:rowOff>1</xdr:rowOff>
    </xdr:from>
    <xdr:to>
      <xdr:col>8</xdr:col>
      <xdr:colOff>105962</xdr:colOff>
      <xdr:row>46</xdr:row>
      <xdr:rowOff>44449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9D8F86-20BE-49A4-B0E2-D0EA5A3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0749" y="8043334"/>
          <a:ext cx="2328462" cy="764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7768089" cy="9034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5E05A-2AE7-4A34-90F6-1E930E9963C1}"/>
            </a:ext>
          </a:extLst>
        </xdr:cNvPr>
        <xdr:cNvSpPr txBox="1"/>
      </xdr:nvSpPr>
      <xdr:spPr>
        <a:xfrm>
          <a:off x="4851400" y="19050"/>
          <a:ext cx="7768089" cy="903452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Dari </a:t>
          </a:r>
          <a:r>
            <a:rPr lang="id-ID" sz="1100" b="1"/>
            <a:t>35 data </a:t>
          </a:r>
          <a:r>
            <a:rPr lang="id-ID" sz="1100"/>
            <a:t>pengujian klasifikasi </a:t>
          </a:r>
          <a:r>
            <a:rPr lang="id-ID" sz="1100" b="1"/>
            <a:t>suhu</a:t>
          </a:r>
          <a:r>
            <a:rPr lang="id-ID" sz="1100"/>
            <a:t> yang terbagi menjadi 2 label, didapatkan hasil:</a:t>
          </a:r>
        </a:p>
        <a:p>
          <a:r>
            <a:rPr lang="en-ID" sz="1100"/>
            <a:t>- Dari </a:t>
          </a:r>
          <a:r>
            <a:rPr lang="id-ID" sz="1100"/>
            <a:t>20</a:t>
          </a:r>
          <a:r>
            <a:rPr lang="en-ID" sz="1100"/>
            <a:t> data suhu NORMAL, yang diprediksi </a:t>
          </a:r>
          <a:r>
            <a:rPr lang="id-ID" sz="1100" b="1"/>
            <a:t>benar</a:t>
          </a:r>
          <a:r>
            <a:rPr lang="id-ID" sz="1100"/>
            <a:t> (</a:t>
          </a:r>
          <a:r>
            <a:rPr lang="en-ID" sz="1100">
              <a:solidFill>
                <a:schemeClr val="accent1"/>
              </a:solidFill>
            </a:rPr>
            <a:t>normal</a:t>
          </a:r>
          <a:r>
            <a:rPr lang="id-ID" sz="1100"/>
            <a:t>)</a:t>
          </a:r>
          <a:r>
            <a:rPr lang="en-ID" sz="1100"/>
            <a:t> sebanyak </a:t>
          </a:r>
          <a:r>
            <a:rPr lang="id-ID" sz="1100"/>
            <a:t>20</a:t>
          </a:r>
          <a:r>
            <a:rPr lang="en-ID" sz="1100"/>
            <a:t> kali, diprediksi</a:t>
          </a:r>
          <a:r>
            <a:rPr lang="id-ID" sz="1100"/>
            <a:t> </a:t>
          </a:r>
          <a:r>
            <a:rPr lang="id-ID" sz="1100" b="1"/>
            <a:t>salah</a:t>
          </a:r>
          <a:r>
            <a:rPr lang="id-ID" sz="1100"/>
            <a:t> (</a:t>
          </a:r>
          <a:r>
            <a:rPr lang="en-ID" sz="1100">
              <a:solidFill>
                <a:schemeClr val="accent2"/>
              </a:solidFill>
            </a:rPr>
            <a:t>panas</a:t>
          </a:r>
          <a:r>
            <a:rPr lang="id-ID" sz="1100"/>
            <a:t>)</a:t>
          </a:r>
          <a:r>
            <a:rPr lang="en-ID" sz="1100"/>
            <a:t> sebanyak </a:t>
          </a:r>
          <a:r>
            <a:rPr lang="id-ID" sz="1100"/>
            <a:t>0</a:t>
          </a:r>
          <a:r>
            <a:rPr lang="en-ID" sz="1100"/>
            <a:t> kali.</a:t>
          </a:r>
          <a:endParaRPr lang="id-ID" sz="1100"/>
        </a:p>
        <a:p>
          <a:r>
            <a:rPr lang="en-ID" sz="1100"/>
            <a:t>- Dari </a:t>
          </a:r>
          <a:r>
            <a:rPr lang="id-ID" sz="1100"/>
            <a:t>15</a:t>
          </a:r>
          <a:r>
            <a:rPr lang="en-ID" sz="1100"/>
            <a:t> data suhu PANAS, yang diprediksi </a:t>
          </a:r>
          <a:r>
            <a:rPr lang="id-ID" sz="1100" b="1"/>
            <a:t>benar</a:t>
          </a:r>
          <a:r>
            <a:rPr lang="id-ID" sz="1100" baseline="0"/>
            <a:t> (</a:t>
          </a:r>
          <a:r>
            <a:rPr lang="id-ID" sz="1100" baseline="0">
              <a:solidFill>
                <a:schemeClr val="accent1"/>
              </a:solidFill>
            </a:rPr>
            <a:t>panas</a:t>
          </a:r>
          <a:r>
            <a:rPr lang="id-ID" sz="1100" baseline="0"/>
            <a:t>)</a:t>
          </a:r>
          <a:r>
            <a:rPr lang="en-ID" sz="1100"/>
            <a:t> sebanyak </a:t>
          </a:r>
          <a:r>
            <a:rPr lang="id-ID" sz="1100"/>
            <a:t>15</a:t>
          </a:r>
          <a:r>
            <a:rPr lang="en-ID" sz="1100"/>
            <a:t> kali, diprediksi </a:t>
          </a:r>
          <a:r>
            <a:rPr lang="en-ID" sz="1100" b="1"/>
            <a:t>salah</a:t>
          </a:r>
          <a:r>
            <a:rPr lang="id-ID" sz="1100"/>
            <a:t> (</a:t>
          </a:r>
          <a:r>
            <a:rPr lang="id-ID" sz="1100">
              <a:solidFill>
                <a:schemeClr val="accent2"/>
              </a:solidFill>
            </a:rPr>
            <a:t>normal</a:t>
          </a:r>
          <a:r>
            <a:rPr lang="id-ID" sz="1100"/>
            <a:t>)</a:t>
          </a:r>
          <a:r>
            <a:rPr lang="en-ID" sz="1100"/>
            <a:t> sebanyak </a:t>
          </a:r>
          <a:r>
            <a:rPr lang="id-ID" sz="1100"/>
            <a:t>0</a:t>
          </a:r>
          <a:r>
            <a:rPr lang="en-ID" sz="1100"/>
            <a:t> kali.</a:t>
          </a:r>
          <a:endParaRPr lang="id-ID" sz="1100"/>
        </a:p>
        <a:p>
          <a:endParaRPr lang="id-ID" sz="1100"/>
        </a:p>
        <a:p>
          <a:r>
            <a:rPr lang="id-ID" sz="1100"/>
            <a:t>Akan dilakukan validasi model menggunakan Confusion Matrix.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74"/>
  <sheetViews>
    <sheetView zoomScale="80" zoomScaleNormal="80" workbookViewId="0">
      <selection activeCell="F20" sqref="F20"/>
    </sheetView>
  </sheetViews>
  <sheetFormatPr defaultColWidth="14.453125" defaultRowHeight="15.75" customHeight="1" x14ac:dyDescent="0.25"/>
  <cols>
    <col min="1" max="1" width="4.1796875" style="7" bestFit="1" customWidth="1"/>
    <col min="2" max="16384" width="14.453125" style="4"/>
  </cols>
  <sheetData>
    <row r="1" spans="1:8" ht="15.75" customHeight="1" x14ac:dyDescent="0.25">
      <c r="A1" s="95" t="s">
        <v>3</v>
      </c>
      <c r="B1" s="95"/>
      <c r="C1" s="95"/>
      <c r="D1" s="95"/>
    </row>
    <row r="2" spans="1:8" ht="15.75" customHeight="1" x14ac:dyDescent="0.25">
      <c r="A2" s="95"/>
      <c r="B2" s="95"/>
      <c r="C2" s="95"/>
      <c r="D2" s="95"/>
    </row>
    <row r="3" spans="1:8" s="5" customFormat="1" ht="15.75" customHeight="1" x14ac:dyDescent="0.25">
      <c r="A3" s="96" t="s">
        <v>26</v>
      </c>
      <c r="B3" s="96" t="s">
        <v>4</v>
      </c>
      <c r="C3" s="96" t="s">
        <v>5</v>
      </c>
      <c r="D3" s="96" t="s">
        <v>6</v>
      </c>
      <c r="F3" s="6" t="s">
        <v>4</v>
      </c>
      <c r="G3" s="6" t="s">
        <v>5</v>
      </c>
      <c r="H3" s="6" t="s">
        <v>6</v>
      </c>
    </row>
    <row r="4" spans="1:8" ht="15.75" customHeight="1" x14ac:dyDescent="0.35">
      <c r="A4" s="97">
        <v>1</v>
      </c>
      <c r="B4" s="98">
        <v>68</v>
      </c>
      <c r="C4" s="98">
        <v>32.299999999999997</v>
      </c>
      <c r="D4" s="99" t="s">
        <v>0</v>
      </c>
      <c r="F4" s="9" t="s">
        <v>7</v>
      </c>
      <c r="G4" s="9" t="s">
        <v>14</v>
      </c>
      <c r="H4" s="9" t="s">
        <v>0</v>
      </c>
    </row>
    <row r="5" spans="1:8" ht="15.75" customHeight="1" x14ac:dyDescent="0.35">
      <c r="A5" s="97">
        <v>2</v>
      </c>
      <c r="B5" s="98">
        <v>68</v>
      </c>
      <c r="C5" s="98">
        <v>32.200000000000003</v>
      </c>
      <c r="D5" s="99" t="s">
        <v>0</v>
      </c>
      <c r="F5" s="9" t="s">
        <v>8</v>
      </c>
      <c r="G5" s="9" t="s">
        <v>9</v>
      </c>
      <c r="H5" s="9" t="s">
        <v>1</v>
      </c>
    </row>
    <row r="6" spans="1:8" ht="15.75" customHeight="1" x14ac:dyDescent="0.35">
      <c r="A6" s="97">
        <v>3</v>
      </c>
      <c r="B6" s="98">
        <v>68</v>
      </c>
      <c r="C6" s="98">
        <v>32.200000000000003</v>
      </c>
      <c r="D6" s="99" t="s">
        <v>0</v>
      </c>
    </row>
    <row r="7" spans="1:8" ht="15.75" customHeight="1" x14ac:dyDescent="0.35">
      <c r="A7" s="97">
        <v>4</v>
      </c>
      <c r="B7" s="98">
        <v>68</v>
      </c>
      <c r="C7" s="98">
        <v>32.200000000000003</v>
      </c>
      <c r="D7" s="99" t="s">
        <v>0</v>
      </c>
    </row>
    <row r="8" spans="1:8" ht="15.75" customHeight="1" x14ac:dyDescent="0.35">
      <c r="A8" s="97">
        <v>5</v>
      </c>
      <c r="B8" s="98">
        <v>68</v>
      </c>
      <c r="C8" s="98">
        <v>32.200000000000003</v>
      </c>
      <c r="D8" s="99" t="s">
        <v>0</v>
      </c>
    </row>
    <row r="9" spans="1:8" ht="15.75" customHeight="1" x14ac:dyDescent="0.35">
      <c r="A9" s="97">
        <v>6</v>
      </c>
      <c r="B9" s="98">
        <v>68</v>
      </c>
      <c r="C9" s="98">
        <v>32.200000000000003</v>
      </c>
      <c r="D9" s="99" t="s">
        <v>0</v>
      </c>
    </row>
    <row r="10" spans="1:8" ht="15.75" customHeight="1" x14ac:dyDescent="0.35">
      <c r="A10" s="97">
        <v>7</v>
      </c>
      <c r="B10" s="98">
        <v>68</v>
      </c>
      <c r="C10" s="98">
        <v>32.200000000000003</v>
      </c>
      <c r="D10" s="99" t="s">
        <v>0</v>
      </c>
    </row>
    <row r="11" spans="1:8" ht="15.75" customHeight="1" x14ac:dyDescent="0.35">
      <c r="A11" s="97">
        <v>8</v>
      </c>
      <c r="B11" s="98">
        <v>68</v>
      </c>
      <c r="C11" s="98">
        <v>32.200000000000003</v>
      </c>
      <c r="D11" s="99" t="s">
        <v>0</v>
      </c>
    </row>
    <row r="12" spans="1:8" ht="15.75" customHeight="1" x14ac:dyDescent="0.35">
      <c r="A12" s="97">
        <v>9</v>
      </c>
      <c r="B12" s="98">
        <v>69</v>
      </c>
      <c r="C12" s="98">
        <v>32.1</v>
      </c>
      <c r="D12" s="99" t="s">
        <v>0</v>
      </c>
    </row>
    <row r="13" spans="1:8" ht="15.75" customHeight="1" x14ac:dyDescent="0.35">
      <c r="A13" s="97">
        <v>10</v>
      </c>
      <c r="B13" s="98">
        <v>69</v>
      </c>
      <c r="C13" s="98">
        <v>32.1</v>
      </c>
      <c r="D13" s="99" t="s">
        <v>0</v>
      </c>
    </row>
    <row r="14" spans="1:8" ht="15.75" customHeight="1" x14ac:dyDescent="0.35">
      <c r="A14" s="97">
        <v>11</v>
      </c>
      <c r="B14" s="98">
        <v>69</v>
      </c>
      <c r="C14" s="98">
        <v>32.1</v>
      </c>
      <c r="D14" s="99" t="s">
        <v>0</v>
      </c>
    </row>
    <row r="15" spans="1:8" ht="15.75" customHeight="1" x14ac:dyDescent="0.35">
      <c r="A15" s="97">
        <v>12</v>
      </c>
      <c r="B15" s="98">
        <v>69</v>
      </c>
      <c r="C15" s="98">
        <v>32.1</v>
      </c>
      <c r="D15" s="99" t="s">
        <v>0</v>
      </c>
    </row>
    <row r="16" spans="1:8" ht="15.75" customHeight="1" x14ac:dyDescent="0.35">
      <c r="A16" s="97">
        <v>13</v>
      </c>
      <c r="B16" s="98">
        <v>69</v>
      </c>
      <c r="C16" s="98">
        <v>32.1</v>
      </c>
      <c r="D16" s="99" t="s">
        <v>0</v>
      </c>
    </row>
    <row r="17" spans="1:10" ht="15.75" customHeight="1" x14ac:dyDescent="0.35">
      <c r="A17" s="97">
        <v>14</v>
      </c>
      <c r="B17" s="98">
        <v>69</v>
      </c>
      <c r="C17" s="98">
        <v>32.1</v>
      </c>
      <c r="D17" s="99" t="s">
        <v>0</v>
      </c>
      <c r="I17" s="8"/>
      <c r="J17" s="8"/>
    </row>
    <row r="18" spans="1:10" ht="15.75" customHeight="1" x14ac:dyDescent="0.35">
      <c r="A18" s="97">
        <v>15</v>
      </c>
      <c r="B18" s="98">
        <v>69</v>
      </c>
      <c r="C18" s="98">
        <v>32.1</v>
      </c>
      <c r="D18" s="99" t="s">
        <v>0</v>
      </c>
      <c r="I18" s="8"/>
      <c r="J18" s="8"/>
    </row>
    <row r="19" spans="1:10" ht="15.75" customHeight="1" x14ac:dyDescent="0.35">
      <c r="A19" s="97">
        <v>16</v>
      </c>
      <c r="B19" s="98">
        <v>69</v>
      </c>
      <c r="C19" s="98">
        <v>32</v>
      </c>
      <c r="D19" s="99" t="s">
        <v>0</v>
      </c>
    </row>
    <row r="20" spans="1:10" ht="15.75" customHeight="1" x14ac:dyDescent="0.35">
      <c r="A20" s="97">
        <v>17</v>
      </c>
      <c r="B20" s="98">
        <v>69</v>
      </c>
      <c r="C20" s="98">
        <v>32</v>
      </c>
      <c r="D20" s="99" t="s">
        <v>0</v>
      </c>
    </row>
    <row r="21" spans="1:10" ht="14.5" x14ac:dyDescent="0.35">
      <c r="A21" s="97">
        <v>18</v>
      </c>
      <c r="B21" s="98">
        <v>69</v>
      </c>
      <c r="C21" s="98">
        <v>32</v>
      </c>
      <c r="D21" s="99" t="s">
        <v>0</v>
      </c>
    </row>
    <row r="22" spans="1:10" ht="14.5" x14ac:dyDescent="0.35">
      <c r="A22" s="97">
        <v>19</v>
      </c>
      <c r="B22" s="98">
        <v>69</v>
      </c>
      <c r="C22" s="98">
        <v>32</v>
      </c>
      <c r="D22" s="99" t="s">
        <v>0</v>
      </c>
    </row>
    <row r="23" spans="1:10" ht="14.5" x14ac:dyDescent="0.35">
      <c r="A23" s="97">
        <v>20</v>
      </c>
      <c r="B23" s="98">
        <v>68</v>
      </c>
      <c r="C23" s="98">
        <v>32</v>
      </c>
      <c r="D23" s="99" t="s">
        <v>0</v>
      </c>
    </row>
    <row r="24" spans="1:10" ht="14.5" x14ac:dyDescent="0.35">
      <c r="A24" s="97">
        <v>21</v>
      </c>
      <c r="B24" s="98">
        <v>68</v>
      </c>
      <c r="C24" s="98">
        <v>32</v>
      </c>
      <c r="D24" s="99" t="s">
        <v>0</v>
      </c>
    </row>
    <row r="25" spans="1:10" ht="14.5" x14ac:dyDescent="0.35">
      <c r="A25" s="97">
        <v>22</v>
      </c>
      <c r="B25" s="98">
        <v>68</v>
      </c>
      <c r="C25" s="98">
        <v>32</v>
      </c>
      <c r="D25" s="99" t="s">
        <v>0</v>
      </c>
    </row>
    <row r="26" spans="1:10" ht="14.5" x14ac:dyDescent="0.35">
      <c r="A26" s="97">
        <v>23</v>
      </c>
      <c r="B26" s="98">
        <v>68</v>
      </c>
      <c r="C26" s="98">
        <v>32</v>
      </c>
      <c r="D26" s="99" t="s">
        <v>0</v>
      </c>
    </row>
    <row r="27" spans="1:10" ht="14.5" x14ac:dyDescent="0.35">
      <c r="A27" s="97">
        <v>24</v>
      </c>
      <c r="B27" s="98">
        <v>68</v>
      </c>
      <c r="C27" s="98">
        <v>31.9</v>
      </c>
      <c r="D27" s="99" t="s">
        <v>0</v>
      </c>
    </row>
    <row r="28" spans="1:10" ht="14.5" x14ac:dyDescent="0.35">
      <c r="A28" s="97">
        <v>25</v>
      </c>
      <c r="B28" s="98">
        <v>68</v>
      </c>
      <c r="C28" s="98">
        <v>31.9</v>
      </c>
      <c r="D28" s="99" t="s">
        <v>0</v>
      </c>
    </row>
    <row r="29" spans="1:10" ht="14.5" x14ac:dyDescent="0.35">
      <c r="A29" s="97">
        <v>26</v>
      </c>
      <c r="B29" s="98">
        <v>69</v>
      </c>
      <c r="C29" s="98">
        <v>31.9</v>
      </c>
      <c r="D29" s="99" t="s">
        <v>0</v>
      </c>
    </row>
    <row r="30" spans="1:10" ht="14.5" x14ac:dyDescent="0.35">
      <c r="A30" s="97">
        <v>27</v>
      </c>
      <c r="B30" s="98">
        <v>69</v>
      </c>
      <c r="C30" s="98">
        <v>31.9</v>
      </c>
      <c r="D30" s="99" t="s">
        <v>0</v>
      </c>
    </row>
    <row r="31" spans="1:10" ht="14.5" x14ac:dyDescent="0.35">
      <c r="A31" s="97">
        <v>28</v>
      </c>
      <c r="B31" s="98">
        <v>69</v>
      </c>
      <c r="C31" s="98">
        <v>31.9</v>
      </c>
      <c r="D31" s="99" t="s">
        <v>0</v>
      </c>
    </row>
    <row r="32" spans="1:10" ht="14.5" x14ac:dyDescent="0.35">
      <c r="A32" s="97">
        <v>29</v>
      </c>
      <c r="B32" s="98">
        <v>69</v>
      </c>
      <c r="C32" s="98">
        <v>31.9</v>
      </c>
      <c r="D32" s="99" t="s">
        <v>0</v>
      </c>
    </row>
    <row r="33" spans="1:4" ht="14.5" x14ac:dyDescent="0.35">
      <c r="A33" s="97">
        <v>30</v>
      </c>
      <c r="B33" s="98">
        <v>69</v>
      </c>
      <c r="C33" s="98">
        <v>31.9</v>
      </c>
      <c r="D33" s="99" t="s">
        <v>0</v>
      </c>
    </row>
    <row r="34" spans="1:4" ht="14.5" x14ac:dyDescent="0.35">
      <c r="A34" s="97">
        <v>31</v>
      </c>
      <c r="B34" s="98">
        <v>69</v>
      </c>
      <c r="C34" s="98">
        <v>31.9</v>
      </c>
      <c r="D34" s="99" t="s">
        <v>0</v>
      </c>
    </row>
    <row r="35" spans="1:4" ht="14.5" x14ac:dyDescent="0.35">
      <c r="A35" s="97">
        <v>32</v>
      </c>
      <c r="B35" s="98">
        <v>70</v>
      </c>
      <c r="C35" s="98">
        <v>32.1</v>
      </c>
      <c r="D35" s="99" t="s">
        <v>0</v>
      </c>
    </row>
    <row r="36" spans="1:4" ht="14.5" x14ac:dyDescent="0.35">
      <c r="A36" s="97">
        <v>33</v>
      </c>
      <c r="B36" s="98">
        <v>70</v>
      </c>
      <c r="C36" s="98">
        <v>32.1</v>
      </c>
      <c r="D36" s="99" t="s">
        <v>0</v>
      </c>
    </row>
    <row r="37" spans="1:4" ht="14.5" x14ac:dyDescent="0.35">
      <c r="A37" s="97">
        <v>34</v>
      </c>
      <c r="B37" s="98">
        <v>70</v>
      </c>
      <c r="C37" s="98">
        <v>32.299999999999997</v>
      </c>
      <c r="D37" s="99" t="s">
        <v>0</v>
      </c>
    </row>
    <row r="38" spans="1:4" ht="14.5" x14ac:dyDescent="0.35">
      <c r="A38" s="97">
        <v>35</v>
      </c>
      <c r="B38" s="98">
        <v>70</v>
      </c>
      <c r="C38" s="98">
        <v>32.299999999999997</v>
      </c>
      <c r="D38" s="99" t="s">
        <v>0</v>
      </c>
    </row>
    <row r="39" spans="1:4" ht="14.5" x14ac:dyDescent="0.35">
      <c r="A39" s="97">
        <v>36</v>
      </c>
      <c r="B39" s="98">
        <v>70</v>
      </c>
      <c r="C39" s="98">
        <v>32.4</v>
      </c>
      <c r="D39" s="99" t="s">
        <v>0</v>
      </c>
    </row>
    <row r="40" spans="1:4" ht="14.5" x14ac:dyDescent="0.35">
      <c r="A40" s="97">
        <v>37</v>
      </c>
      <c r="B40" s="98">
        <v>70</v>
      </c>
      <c r="C40" s="98">
        <v>32.4</v>
      </c>
      <c r="D40" s="99" t="s">
        <v>0</v>
      </c>
    </row>
    <row r="41" spans="1:4" ht="14.5" x14ac:dyDescent="0.35">
      <c r="A41" s="97">
        <v>38</v>
      </c>
      <c r="B41" s="98">
        <v>69</v>
      </c>
      <c r="C41" s="98">
        <v>32.799999999999997</v>
      </c>
      <c r="D41" s="99" t="s">
        <v>0</v>
      </c>
    </row>
    <row r="42" spans="1:4" ht="14.5" x14ac:dyDescent="0.35">
      <c r="A42" s="97">
        <v>39</v>
      </c>
      <c r="B42" s="98">
        <v>69</v>
      </c>
      <c r="C42" s="98">
        <v>32.799999999999997</v>
      </c>
      <c r="D42" s="99" t="s">
        <v>0</v>
      </c>
    </row>
    <row r="43" spans="1:4" ht="14.5" x14ac:dyDescent="0.35">
      <c r="A43" s="97">
        <v>40</v>
      </c>
      <c r="B43" s="98">
        <v>69</v>
      </c>
      <c r="C43" s="98">
        <v>33.1</v>
      </c>
      <c r="D43" s="99" t="s">
        <v>0</v>
      </c>
    </row>
    <row r="44" spans="1:4" ht="14.5" x14ac:dyDescent="0.35">
      <c r="A44" s="97">
        <v>41</v>
      </c>
      <c r="B44" s="98">
        <v>69</v>
      </c>
      <c r="C44" s="98">
        <v>33.1</v>
      </c>
      <c r="D44" s="99" t="s">
        <v>0</v>
      </c>
    </row>
    <row r="45" spans="1:4" ht="14.5" x14ac:dyDescent="0.35">
      <c r="A45" s="97">
        <v>42</v>
      </c>
      <c r="B45" s="98">
        <v>68</v>
      </c>
      <c r="C45" s="98">
        <v>33.799999999999997</v>
      </c>
      <c r="D45" s="99" t="s">
        <v>0</v>
      </c>
    </row>
    <row r="46" spans="1:4" ht="14.5" x14ac:dyDescent="0.35">
      <c r="A46" s="97">
        <v>43</v>
      </c>
      <c r="B46" s="98">
        <v>68</v>
      </c>
      <c r="C46" s="98">
        <v>33.799999999999997</v>
      </c>
      <c r="D46" s="99" t="s">
        <v>0</v>
      </c>
    </row>
    <row r="47" spans="1:4" ht="14.5" x14ac:dyDescent="0.35">
      <c r="A47" s="97">
        <v>44</v>
      </c>
      <c r="B47" s="98">
        <v>67</v>
      </c>
      <c r="C47" s="98">
        <v>34.299999999999997</v>
      </c>
      <c r="D47" s="99" t="s">
        <v>1</v>
      </c>
    </row>
    <row r="48" spans="1:4" ht="14.5" x14ac:dyDescent="0.35">
      <c r="A48" s="97">
        <v>45</v>
      </c>
      <c r="B48" s="98">
        <v>67</v>
      </c>
      <c r="C48" s="98">
        <v>34.299999999999997</v>
      </c>
      <c r="D48" s="99" t="s">
        <v>1</v>
      </c>
    </row>
    <row r="49" spans="1:4" ht="14.5" x14ac:dyDescent="0.35">
      <c r="A49" s="97">
        <v>46</v>
      </c>
      <c r="B49" s="98">
        <v>66</v>
      </c>
      <c r="C49" s="98">
        <v>34.6</v>
      </c>
      <c r="D49" s="99" t="s">
        <v>1</v>
      </c>
    </row>
    <row r="50" spans="1:4" ht="14.5" x14ac:dyDescent="0.35">
      <c r="A50" s="97">
        <v>47</v>
      </c>
      <c r="B50" s="98">
        <v>66</v>
      </c>
      <c r="C50" s="98">
        <v>34.6</v>
      </c>
      <c r="D50" s="99" t="s">
        <v>1</v>
      </c>
    </row>
    <row r="51" spans="1:4" ht="14.5" x14ac:dyDescent="0.35">
      <c r="A51" s="97">
        <v>48</v>
      </c>
      <c r="B51" s="98">
        <v>65</v>
      </c>
      <c r="C51" s="98">
        <v>34.700000000000003</v>
      </c>
      <c r="D51" s="99" t="s">
        <v>1</v>
      </c>
    </row>
    <row r="52" spans="1:4" ht="14.5" x14ac:dyDescent="0.35">
      <c r="A52" s="97">
        <v>49</v>
      </c>
      <c r="B52" s="98">
        <v>63</v>
      </c>
      <c r="C52" s="98">
        <v>34.9</v>
      </c>
      <c r="D52" s="99" t="s">
        <v>1</v>
      </c>
    </row>
    <row r="53" spans="1:4" ht="14.5" x14ac:dyDescent="0.35">
      <c r="A53" s="97">
        <v>50</v>
      </c>
      <c r="B53" s="98">
        <v>62</v>
      </c>
      <c r="C53" s="98">
        <v>35</v>
      </c>
      <c r="D53" s="99" t="s">
        <v>1</v>
      </c>
    </row>
    <row r="54" spans="1:4" ht="14.5" x14ac:dyDescent="0.35">
      <c r="A54" s="97">
        <v>51</v>
      </c>
      <c r="B54" s="98">
        <v>62</v>
      </c>
      <c r="C54" s="98">
        <v>35</v>
      </c>
      <c r="D54" s="99" t="s">
        <v>1</v>
      </c>
    </row>
    <row r="55" spans="1:4" ht="14.5" x14ac:dyDescent="0.35">
      <c r="A55" s="97">
        <v>52</v>
      </c>
      <c r="B55" s="98">
        <v>59</v>
      </c>
      <c r="C55" s="98">
        <v>35.1</v>
      </c>
      <c r="D55" s="99" t="s">
        <v>1</v>
      </c>
    </row>
    <row r="56" spans="1:4" ht="14.5" x14ac:dyDescent="0.35">
      <c r="A56" s="97">
        <v>53</v>
      </c>
      <c r="B56" s="98">
        <v>59</v>
      </c>
      <c r="C56" s="98">
        <v>35.1</v>
      </c>
      <c r="D56" s="99" t="s">
        <v>1</v>
      </c>
    </row>
    <row r="57" spans="1:4" ht="14.5" x14ac:dyDescent="0.35">
      <c r="A57" s="97">
        <v>54</v>
      </c>
      <c r="B57" s="98">
        <v>59</v>
      </c>
      <c r="C57" s="98">
        <v>35.1</v>
      </c>
      <c r="D57" s="99" t="s">
        <v>1</v>
      </c>
    </row>
    <row r="58" spans="1:4" ht="14.5" x14ac:dyDescent="0.35">
      <c r="A58" s="97">
        <v>55</v>
      </c>
      <c r="B58" s="98">
        <v>59</v>
      </c>
      <c r="C58" s="98">
        <v>35.1</v>
      </c>
      <c r="D58" s="99" t="s">
        <v>1</v>
      </c>
    </row>
    <row r="59" spans="1:4" ht="14.5" x14ac:dyDescent="0.35">
      <c r="A59" s="97">
        <v>56</v>
      </c>
      <c r="B59" s="98">
        <v>58</v>
      </c>
      <c r="C59" s="98">
        <v>35.200000000000003</v>
      </c>
      <c r="D59" s="99" t="s">
        <v>1</v>
      </c>
    </row>
    <row r="60" spans="1:4" ht="14.5" x14ac:dyDescent="0.35">
      <c r="A60" s="97">
        <v>57</v>
      </c>
      <c r="B60" s="98">
        <v>58</v>
      </c>
      <c r="C60" s="98">
        <v>35.200000000000003</v>
      </c>
      <c r="D60" s="99" t="s">
        <v>1</v>
      </c>
    </row>
    <row r="61" spans="1:4" ht="14.5" x14ac:dyDescent="0.35">
      <c r="A61" s="97">
        <v>58</v>
      </c>
      <c r="B61" s="98">
        <v>58</v>
      </c>
      <c r="C61" s="98">
        <v>35.200000000000003</v>
      </c>
      <c r="D61" s="99" t="s">
        <v>1</v>
      </c>
    </row>
    <row r="62" spans="1:4" ht="14.5" x14ac:dyDescent="0.35">
      <c r="A62" s="97">
        <v>59</v>
      </c>
      <c r="B62" s="98">
        <v>58</v>
      </c>
      <c r="C62" s="98">
        <v>35.200000000000003</v>
      </c>
      <c r="D62" s="99" t="s">
        <v>1</v>
      </c>
    </row>
    <row r="63" spans="1:4" ht="14.5" x14ac:dyDescent="0.35">
      <c r="A63" s="97">
        <v>60</v>
      </c>
      <c r="B63" s="98">
        <v>57</v>
      </c>
      <c r="C63" s="98">
        <v>35.5</v>
      </c>
      <c r="D63" s="99" t="s">
        <v>1</v>
      </c>
    </row>
    <row r="64" spans="1:4" ht="14.5" x14ac:dyDescent="0.35">
      <c r="A64" s="97">
        <v>61</v>
      </c>
      <c r="B64" s="98">
        <v>57</v>
      </c>
      <c r="C64" s="98">
        <v>35.5</v>
      </c>
      <c r="D64" s="99" t="s">
        <v>1</v>
      </c>
    </row>
    <row r="65" spans="1:4" ht="14.5" x14ac:dyDescent="0.35">
      <c r="A65" s="97">
        <v>62</v>
      </c>
      <c r="B65" s="98">
        <v>57</v>
      </c>
      <c r="C65" s="98">
        <v>36</v>
      </c>
      <c r="D65" s="99" t="s">
        <v>1</v>
      </c>
    </row>
    <row r="66" spans="1:4" ht="14.5" x14ac:dyDescent="0.35">
      <c r="A66" s="97">
        <v>63</v>
      </c>
      <c r="B66" s="98">
        <v>57</v>
      </c>
      <c r="C66" s="98">
        <v>36</v>
      </c>
      <c r="D66" s="99" t="s">
        <v>1</v>
      </c>
    </row>
    <row r="67" spans="1:4" ht="14.5" x14ac:dyDescent="0.35">
      <c r="A67" s="97">
        <v>64</v>
      </c>
      <c r="B67" s="98">
        <v>57</v>
      </c>
      <c r="C67" s="98">
        <v>36.299999999999997</v>
      </c>
      <c r="D67" s="99" t="s">
        <v>1</v>
      </c>
    </row>
    <row r="68" spans="1:4" ht="14.5" x14ac:dyDescent="0.35">
      <c r="A68" s="97">
        <v>65</v>
      </c>
      <c r="B68" s="98">
        <v>57</v>
      </c>
      <c r="C68" s="98">
        <v>36.299999999999997</v>
      </c>
      <c r="D68" s="99" t="s">
        <v>1</v>
      </c>
    </row>
    <row r="69" spans="1:4" ht="14.5" x14ac:dyDescent="0.35">
      <c r="A69" s="97">
        <v>66</v>
      </c>
      <c r="B69" s="98">
        <v>56</v>
      </c>
      <c r="C69" s="98">
        <v>36.700000000000003</v>
      </c>
      <c r="D69" s="99" t="s">
        <v>1</v>
      </c>
    </row>
    <row r="70" spans="1:4" ht="14.5" x14ac:dyDescent="0.35">
      <c r="A70" s="97">
        <v>67</v>
      </c>
      <c r="B70" s="98">
        <v>56</v>
      </c>
      <c r="C70" s="98">
        <v>36.700000000000003</v>
      </c>
      <c r="D70" s="99" t="s">
        <v>1</v>
      </c>
    </row>
    <row r="71" spans="1:4" ht="14.5" x14ac:dyDescent="0.35">
      <c r="A71" s="97">
        <v>68</v>
      </c>
      <c r="B71" s="98">
        <v>55</v>
      </c>
      <c r="C71" s="98">
        <v>36.9</v>
      </c>
      <c r="D71" s="99" t="s">
        <v>1</v>
      </c>
    </row>
    <row r="72" spans="1:4" ht="14.5" x14ac:dyDescent="0.35">
      <c r="A72" s="97">
        <v>69</v>
      </c>
      <c r="B72" s="98">
        <v>55</v>
      </c>
      <c r="C72" s="98">
        <v>36.9</v>
      </c>
      <c r="D72" s="99" t="s">
        <v>1</v>
      </c>
    </row>
    <row r="73" spans="1:4" ht="14.5" x14ac:dyDescent="0.35">
      <c r="A73" s="97">
        <v>70</v>
      </c>
      <c r="B73" s="98">
        <v>53</v>
      </c>
      <c r="C73" s="98">
        <v>36.5</v>
      </c>
      <c r="D73" s="99" t="s">
        <v>1</v>
      </c>
    </row>
    <row r="74" spans="1:4" ht="14.5" x14ac:dyDescent="0.35">
      <c r="A74" s="97">
        <v>71</v>
      </c>
      <c r="B74" s="98">
        <v>53</v>
      </c>
      <c r="C74" s="98">
        <v>36.4</v>
      </c>
      <c r="D74" s="99" t="s">
        <v>1</v>
      </c>
    </row>
    <row r="75" spans="1:4" ht="14.5" x14ac:dyDescent="0.35">
      <c r="A75" s="97">
        <v>72</v>
      </c>
      <c r="B75" s="98">
        <v>53</v>
      </c>
      <c r="C75" s="98">
        <v>36.4</v>
      </c>
      <c r="D75" s="99" t="s">
        <v>1</v>
      </c>
    </row>
    <row r="76" spans="1:4" ht="14.5" x14ac:dyDescent="0.35">
      <c r="A76" s="97">
        <v>73</v>
      </c>
      <c r="B76" s="98">
        <v>54</v>
      </c>
      <c r="C76" s="98">
        <v>36.299999999999997</v>
      </c>
      <c r="D76" s="99" t="s">
        <v>1</v>
      </c>
    </row>
    <row r="77" spans="1:4" ht="14.5" x14ac:dyDescent="0.35">
      <c r="A77" s="97">
        <v>74</v>
      </c>
      <c r="B77" s="98">
        <v>54</v>
      </c>
      <c r="C77" s="98">
        <v>36.299999999999997</v>
      </c>
      <c r="D77" s="99" t="s">
        <v>1</v>
      </c>
    </row>
    <row r="78" spans="1:4" ht="14.5" x14ac:dyDescent="0.35">
      <c r="A78" s="97">
        <v>75</v>
      </c>
      <c r="B78" s="98">
        <v>54</v>
      </c>
      <c r="C78" s="98">
        <v>36.1</v>
      </c>
      <c r="D78" s="99" t="s">
        <v>1</v>
      </c>
    </row>
    <row r="79" spans="1:4" ht="14.5" x14ac:dyDescent="0.35">
      <c r="A79" s="97">
        <v>76</v>
      </c>
      <c r="B79" s="98">
        <v>54</v>
      </c>
      <c r="C79" s="98">
        <v>36.1</v>
      </c>
      <c r="D79" s="99" t="s">
        <v>1</v>
      </c>
    </row>
    <row r="80" spans="1:4" ht="14.5" x14ac:dyDescent="0.35">
      <c r="A80" s="97">
        <v>77</v>
      </c>
      <c r="B80" s="98">
        <v>54</v>
      </c>
      <c r="C80" s="98">
        <v>36</v>
      </c>
      <c r="D80" s="99" t="s">
        <v>1</v>
      </c>
    </row>
    <row r="81" spans="1:4" ht="14.5" x14ac:dyDescent="0.35">
      <c r="A81" s="97">
        <v>78</v>
      </c>
      <c r="B81" s="98">
        <v>54</v>
      </c>
      <c r="C81" s="98">
        <v>36</v>
      </c>
      <c r="D81" s="99" t="s">
        <v>1</v>
      </c>
    </row>
    <row r="82" spans="1:4" ht="14.5" x14ac:dyDescent="0.35">
      <c r="A82" s="97">
        <v>79</v>
      </c>
      <c r="B82" s="98">
        <v>55</v>
      </c>
      <c r="C82" s="98">
        <v>35.9</v>
      </c>
      <c r="D82" s="99" t="s">
        <v>1</v>
      </c>
    </row>
    <row r="83" spans="1:4" ht="14.5" x14ac:dyDescent="0.35">
      <c r="A83" s="97">
        <v>80</v>
      </c>
      <c r="B83" s="98">
        <v>55</v>
      </c>
      <c r="C83" s="98">
        <v>35.9</v>
      </c>
      <c r="D83" s="99" t="s">
        <v>1</v>
      </c>
    </row>
    <row r="84" spans="1:4" ht="14.5" x14ac:dyDescent="0.35">
      <c r="A84" s="97">
        <v>81</v>
      </c>
      <c r="B84" s="98">
        <v>55</v>
      </c>
      <c r="C84" s="98">
        <v>35.799999999999997</v>
      </c>
      <c r="D84" s="99" t="s">
        <v>1</v>
      </c>
    </row>
    <row r="85" spans="1:4" ht="14.5" x14ac:dyDescent="0.35">
      <c r="A85" s="97">
        <v>82</v>
      </c>
      <c r="B85" s="98">
        <v>55</v>
      </c>
      <c r="C85" s="98">
        <v>35.799999999999997</v>
      </c>
      <c r="D85" s="99" t="s">
        <v>1</v>
      </c>
    </row>
    <row r="86" spans="1:4" ht="14.5" x14ac:dyDescent="0.35">
      <c r="A86" s="97">
        <v>83</v>
      </c>
      <c r="B86" s="98">
        <v>55</v>
      </c>
      <c r="C86" s="98">
        <v>35.700000000000003</v>
      </c>
      <c r="D86" s="99" t="s">
        <v>1</v>
      </c>
    </row>
    <row r="87" spans="1:4" ht="14.5" x14ac:dyDescent="0.35">
      <c r="A87" s="97">
        <v>84</v>
      </c>
      <c r="B87" s="98">
        <v>55</v>
      </c>
      <c r="C87" s="98">
        <v>35.700000000000003</v>
      </c>
      <c r="D87" s="99" t="s">
        <v>1</v>
      </c>
    </row>
    <row r="88" spans="1:4" ht="14.5" x14ac:dyDescent="0.35">
      <c r="A88" s="97">
        <v>85</v>
      </c>
      <c r="B88" s="98">
        <v>55</v>
      </c>
      <c r="C88" s="98">
        <v>35.6</v>
      </c>
      <c r="D88" s="99" t="s">
        <v>1</v>
      </c>
    </row>
    <row r="89" spans="1:4" ht="14.5" x14ac:dyDescent="0.35">
      <c r="A89" s="97">
        <v>86</v>
      </c>
      <c r="B89" s="98">
        <v>55</v>
      </c>
      <c r="C89" s="98">
        <v>35.6</v>
      </c>
      <c r="D89" s="99" t="s">
        <v>1</v>
      </c>
    </row>
    <row r="90" spans="1:4" ht="14.5" x14ac:dyDescent="0.35">
      <c r="A90" s="97">
        <v>87</v>
      </c>
      <c r="B90" s="98">
        <v>56</v>
      </c>
      <c r="C90" s="98">
        <v>35.5</v>
      </c>
      <c r="D90" s="99" t="s">
        <v>1</v>
      </c>
    </row>
    <row r="91" spans="1:4" ht="14.5" x14ac:dyDescent="0.35">
      <c r="A91" s="97">
        <v>88</v>
      </c>
      <c r="B91" s="98">
        <v>56</v>
      </c>
      <c r="C91" s="98">
        <v>35.5</v>
      </c>
      <c r="D91" s="99" t="s">
        <v>1</v>
      </c>
    </row>
    <row r="92" spans="1:4" ht="14.5" x14ac:dyDescent="0.35">
      <c r="A92" s="97">
        <v>89</v>
      </c>
      <c r="B92" s="98">
        <v>56</v>
      </c>
      <c r="C92" s="98">
        <v>35.4</v>
      </c>
      <c r="D92" s="99" t="s">
        <v>1</v>
      </c>
    </row>
    <row r="93" spans="1:4" ht="14.5" x14ac:dyDescent="0.35">
      <c r="A93" s="97">
        <v>90</v>
      </c>
      <c r="B93" s="98">
        <v>56</v>
      </c>
      <c r="C93" s="98">
        <v>35.4</v>
      </c>
      <c r="D93" s="99" t="s">
        <v>1</v>
      </c>
    </row>
    <row r="94" spans="1:4" ht="14.5" x14ac:dyDescent="0.35">
      <c r="A94" s="97">
        <v>91</v>
      </c>
      <c r="B94" s="98">
        <v>57</v>
      </c>
      <c r="C94" s="98">
        <v>35.299999999999997</v>
      </c>
      <c r="D94" s="99" t="s">
        <v>1</v>
      </c>
    </row>
    <row r="95" spans="1:4" ht="14.5" x14ac:dyDescent="0.35">
      <c r="A95" s="97">
        <v>92</v>
      </c>
      <c r="B95" s="98">
        <v>57</v>
      </c>
      <c r="C95" s="98">
        <v>35.299999999999997</v>
      </c>
      <c r="D95" s="99" t="s">
        <v>1</v>
      </c>
    </row>
    <row r="96" spans="1:4" ht="14.5" x14ac:dyDescent="0.35">
      <c r="A96" s="97">
        <v>93</v>
      </c>
      <c r="B96" s="98">
        <v>57</v>
      </c>
      <c r="C96" s="98">
        <v>35.1</v>
      </c>
      <c r="D96" s="99" t="s">
        <v>1</v>
      </c>
    </row>
    <row r="97" spans="1:4" ht="14.5" x14ac:dyDescent="0.35">
      <c r="A97" s="97">
        <v>94</v>
      </c>
      <c r="B97" s="98">
        <v>57</v>
      </c>
      <c r="C97" s="98">
        <v>35.1</v>
      </c>
      <c r="D97" s="99" t="s">
        <v>1</v>
      </c>
    </row>
    <row r="98" spans="1:4" ht="14.5" x14ac:dyDescent="0.35">
      <c r="A98" s="97">
        <v>95</v>
      </c>
      <c r="B98" s="98">
        <v>57</v>
      </c>
      <c r="C98" s="98">
        <v>35.1</v>
      </c>
      <c r="D98" s="99" t="s">
        <v>1</v>
      </c>
    </row>
    <row r="99" spans="1:4" ht="14.5" x14ac:dyDescent="0.35">
      <c r="A99" s="97">
        <v>96</v>
      </c>
      <c r="B99" s="98">
        <v>57</v>
      </c>
      <c r="C99" s="98">
        <v>35.1</v>
      </c>
      <c r="D99" s="99" t="s">
        <v>1</v>
      </c>
    </row>
    <row r="100" spans="1:4" ht="14.5" x14ac:dyDescent="0.35">
      <c r="A100" s="97">
        <v>97</v>
      </c>
      <c r="B100" s="98">
        <v>57</v>
      </c>
      <c r="C100" s="98">
        <v>35</v>
      </c>
      <c r="D100" s="99" t="s">
        <v>1</v>
      </c>
    </row>
    <row r="101" spans="1:4" ht="14.5" x14ac:dyDescent="0.35">
      <c r="A101" s="97">
        <v>98</v>
      </c>
      <c r="B101" s="98">
        <v>57</v>
      </c>
      <c r="C101" s="98">
        <v>35</v>
      </c>
      <c r="D101" s="99" t="s">
        <v>1</v>
      </c>
    </row>
    <row r="102" spans="1:4" ht="14.5" x14ac:dyDescent="0.35">
      <c r="A102" s="97">
        <v>99</v>
      </c>
      <c r="B102" s="98">
        <v>58</v>
      </c>
      <c r="C102" s="98">
        <v>34.9</v>
      </c>
      <c r="D102" s="99" t="s">
        <v>1</v>
      </c>
    </row>
    <row r="103" spans="1:4" ht="14.5" x14ac:dyDescent="0.35">
      <c r="A103" s="97">
        <v>100</v>
      </c>
      <c r="B103" s="98">
        <v>58</v>
      </c>
      <c r="C103" s="98">
        <v>34.9</v>
      </c>
      <c r="D103" s="99" t="s">
        <v>1</v>
      </c>
    </row>
    <row r="104" spans="1:4" ht="14.5" x14ac:dyDescent="0.35">
      <c r="A104" s="97">
        <v>101</v>
      </c>
      <c r="B104" s="98">
        <v>58</v>
      </c>
      <c r="C104" s="98">
        <v>34.799999999999997</v>
      </c>
      <c r="D104" s="99" t="s">
        <v>1</v>
      </c>
    </row>
    <row r="105" spans="1:4" ht="14.5" x14ac:dyDescent="0.35">
      <c r="A105" s="97">
        <v>102</v>
      </c>
      <c r="B105" s="98">
        <v>58</v>
      </c>
      <c r="C105" s="98">
        <v>34.799999999999997</v>
      </c>
      <c r="D105" s="99" t="s">
        <v>1</v>
      </c>
    </row>
    <row r="106" spans="1:4" ht="14.5" x14ac:dyDescent="0.35">
      <c r="A106" s="97">
        <v>103</v>
      </c>
      <c r="B106" s="98">
        <v>58</v>
      </c>
      <c r="C106" s="98">
        <v>34.700000000000003</v>
      </c>
      <c r="D106" s="99" t="s">
        <v>1</v>
      </c>
    </row>
    <row r="107" spans="1:4" ht="14.5" x14ac:dyDescent="0.35">
      <c r="A107" s="97">
        <v>104</v>
      </c>
      <c r="B107" s="98">
        <v>58</v>
      </c>
      <c r="C107" s="98">
        <v>34.700000000000003</v>
      </c>
      <c r="D107" s="99" t="s">
        <v>1</v>
      </c>
    </row>
    <row r="108" spans="1:4" ht="14.5" x14ac:dyDescent="0.35">
      <c r="A108" s="97">
        <v>105</v>
      </c>
      <c r="B108" s="98">
        <v>58</v>
      </c>
      <c r="C108" s="98">
        <v>34.6</v>
      </c>
      <c r="D108" s="99" t="s">
        <v>1</v>
      </c>
    </row>
    <row r="109" spans="1:4" ht="14.5" x14ac:dyDescent="0.35">
      <c r="A109" s="97">
        <v>106</v>
      </c>
      <c r="B109" s="98">
        <v>58</v>
      </c>
      <c r="C109" s="98">
        <v>34.6</v>
      </c>
      <c r="D109" s="99" t="s">
        <v>1</v>
      </c>
    </row>
    <row r="110" spans="1:4" ht="14.5" x14ac:dyDescent="0.35">
      <c r="A110" s="97">
        <v>107</v>
      </c>
      <c r="B110" s="98">
        <v>59</v>
      </c>
      <c r="C110" s="98">
        <v>34.5</v>
      </c>
      <c r="D110" s="99" t="s">
        <v>1</v>
      </c>
    </row>
    <row r="111" spans="1:4" ht="14.5" x14ac:dyDescent="0.35">
      <c r="A111" s="97">
        <v>108</v>
      </c>
      <c r="B111" s="98">
        <v>59</v>
      </c>
      <c r="C111" s="98">
        <v>34.5</v>
      </c>
      <c r="D111" s="99" t="s">
        <v>1</v>
      </c>
    </row>
    <row r="112" spans="1:4" ht="14.5" x14ac:dyDescent="0.35">
      <c r="A112" s="97">
        <v>109</v>
      </c>
      <c r="B112" s="98">
        <v>59</v>
      </c>
      <c r="C112" s="98">
        <v>34.4</v>
      </c>
      <c r="D112" s="99" t="s">
        <v>1</v>
      </c>
    </row>
    <row r="113" spans="1:4" ht="14.5" x14ac:dyDescent="0.35">
      <c r="A113" s="97">
        <v>110</v>
      </c>
      <c r="B113" s="98">
        <v>59</v>
      </c>
      <c r="C113" s="98">
        <v>34.4</v>
      </c>
      <c r="D113" s="99" t="s">
        <v>1</v>
      </c>
    </row>
    <row r="114" spans="1:4" ht="14.5" x14ac:dyDescent="0.35">
      <c r="A114" s="97">
        <v>111</v>
      </c>
      <c r="B114" s="98">
        <v>59</v>
      </c>
      <c r="C114" s="98">
        <v>34.299999999999997</v>
      </c>
      <c r="D114" s="99" t="s">
        <v>1</v>
      </c>
    </row>
    <row r="115" spans="1:4" ht="14.5" x14ac:dyDescent="0.35">
      <c r="A115" s="97">
        <v>112</v>
      </c>
      <c r="B115" s="98">
        <v>59</v>
      </c>
      <c r="C115" s="98">
        <v>34.299999999999997</v>
      </c>
      <c r="D115" s="99" t="s">
        <v>1</v>
      </c>
    </row>
    <row r="116" spans="1:4" ht="14.5" x14ac:dyDescent="0.35">
      <c r="A116" s="97">
        <v>113</v>
      </c>
      <c r="B116" s="98">
        <v>60</v>
      </c>
      <c r="C116" s="98">
        <v>34.299999999999997</v>
      </c>
      <c r="D116" s="99" t="s">
        <v>1</v>
      </c>
    </row>
    <row r="117" spans="1:4" ht="14.5" x14ac:dyDescent="0.35">
      <c r="A117" s="97">
        <v>114</v>
      </c>
      <c r="B117" s="98">
        <v>60</v>
      </c>
      <c r="C117" s="98">
        <v>34.299999999999997</v>
      </c>
      <c r="D117" s="99" t="s">
        <v>1</v>
      </c>
    </row>
    <row r="118" spans="1:4" ht="14.5" x14ac:dyDescent="0.35">
      <c r="A118" s="97">
        <v>115</v>
      </c>
      <c r="B118" s="98">
        <v>60</v>
      </c>
      <c r="C118" s="98">
        <v>34.200000000000003</v>
      </c>
      <c r="D118" s="99" t="s">
        <v>1</v>
      </c>
    </row>
    <row r="119" spans="1:4" ht="14.5" x14ac:dyDescent="0.35">
      <c r="A119" s="97">
        <v>116</v>
      </c>
      <c r="B119" s="98">
        <v>60</v>
      </c>
      <c r="C119" s="98">
        <v>34.200000000000003</v>
      </c>
      <c r="D119" s="99" t="s">
        <v>1</v>
      </c>
    </row>
    <row r="120" spans="1:4" ht="14.5" x14ac:dyDescent="0.35">
      <c r="A120" s="97">
        <v>117</v>
      </c>
      <c r="B120" s="98">
        <v>60</v>
      </c>
      <c r="C120" s="98">
        <v>34.1</v>
      </c>
      <c r="D120" s="99" t="s">
        <v>1</v>
      </c>
    </row>
    <row r="121" spans="1:4" ht="14.5" x14ac:dyDescent="0.35">
      <c r="A121" s="97">
        <v>118</v>
      </c>
      <c r="B121" s="98">
        <v>60</v>
      </c>
      <c r="C121" s="98">
        <v>34.1</v>
      </c>
      <c r="D121" s="99" t="s">
        <v>1</v>
      </c>
    </row>
    <row r="122" spans="1:4" ht="14.5" x14ac:dyDescent="0.35">
      <c r="A122" s="97">
        <v>119</v>
      </c>
      <c r="B122" s="98">
        <v>60</v>
      </c>
      <c r="C122" s="98">
        <v>34</v>
      </c>
      <c r="D122" s="99" t="s">
        <v>1</v>
      </c>
    </row>
    <row r="123" spans="1:4" ht="14.5" x14ac:dyDescent="0.35">
      <c r="A123" s="97">
        <v>120</v>
      </c>
      <c r="B123" s="98">
        <v>60</v>
      </c>
      <c r="C123" s="98">
        <v>34</v>
      </c>
      <c r="D123" s="99" t="s">
        <v>1</v>
      </c>
    </row>
    <row r="124" spans="1:4" ht="14.5" x14ac:dyDescent="0.35">
      <c r="A124" s="97">
        <v>121</v>
      </c>
      <c r="B124" s="98">
        <v>61</v>
      </c>
      <c r="C124" s="98">
        <v>33.9</v>
      </c>
      <c r="D124" s="99" t="s">
        <v>0</v>
      </c>
    </row>
    <row r="125" spans="1:4" ht="14.5" x14ac:dyDescent="0.35">
      <c r="A125" s="97">
        <v>122</v>
      </c>
      <c r="B125" s="98">
        <v>61</v>
      </c>
      <c r="C125" s="98">
        <v>33.9</v>
      </c>
      <c r="D125" s="99" t="s">
        <v>0</v>
      </c>
    </row>
    <row r="126" spans="1:4" ht="14.5" x14ac:dyDescent="0.35">
      <c r="A126" s="97">
        <v>123</v>
      </c>
      <c r="B126" s="98">
        <v>61</v>
      </c>
      <c r="C126" s="98">
        <v>33.9</v>
      </c>
      <c r="D126" s="99" t="s">
        <v>0</v>
      </c>
    </row>
    <row r="127" spans="1:4" ht="14.5" x14ac:dyDescent="0.35">
      <c r="A127" s="97">
        <v>124</v>
      </c>
      <c r="B127" s="98">
        <v>61</v>
      </c>
      <c r="C127" s="98">
        <v>33.9</v>
      </c>
      <c r="D127" s="99" t="s">
        <v>0</v>
      </c>
    </row>
    <row r="128" spans="1:4" ht="14.5" x14ac:dyDescent="0.35">
      <c r="A128" s="97">
        <v>125</v>
      </c>
      <c r="B128" s="98">
        <v>61</v>
      </c>
      <c r="C128" s="98">
        <v>33.799999999999997</v>
      </c>
      <c r="D128" s="99" t="s">
        <v>0</v>
      </c>
    </row>
    <row r="129" spans="1:4" ht="14.5" x14ac:dyDescent="0.35">
      <c r="A129" s="97">
        <v>126</v>
      </c>
      <c r="B129" s="98">
        <v>61</v>
      </c>
      <c r="C129" s="98">
        <v>33.799999999999997</v>
      </c>
      <c r="D129" s="99" t="s">
        <v>0</v>
      </c>
    </row>
    <row r="130" spans="1:4" ht="14.5" x14ac:dyDescent="0.35">
      <c r="A130" s="97">
        <v>127</v>
      </c>
      <c r="B130" s="98">
        <v>61</v>
      </c>
      <c r="C130" s="98">
        <v>33.700000000000003</v>
      </c>
      <c r="D130" s="99" t="s">
        <v>0</v>
      </c>
    </row>
    <row r="131" spans="1:4" ht="14.5" x14ac:dyDescent="0.35">
      <c r="A131" s="97">
        <v>128</v>
      </c>
      <c r="B131" s="98">
        <v>61</v>
      </c>
      <c r="C131" s="98">
        <v>33.700000000000003</v>
      </c>
      <c r="D131" s="99" t="s">
        <v>0</v>
      </c>
    </row>
    <row r="132" spans="1:4" ht="14.5" x14ac:dyDescent="0.35">
      <c r="A132" s="97">
        <v>129</v>
      </c>
      <c r="B132" s="98">
        <v>61</v>
      </c>
      <c r="C132" s="98">
        <v>33.700000000000003</v>
      </c>
      <c r="D132" s="99" t="s">
        <v>0</v>
      </c>
    </row>
    <row r="133" spans="1:4" ht="14.5" x14ac:dyDescent="0.35">
      <c r="A133" s="97">
        <v>130</v>
      </c>
      <c r="B133" s="98">
        <v>61</v>
      </c>
      <c r="C133" s="98">
        <v>33.700000000000003</v>
      </c>
      <c r="D133" s="99" t="s">
        <v>0</v>
      </c>
    </row>
    <row r="134" spans="1:4" ht="14.5" x14ac:dyDescent="0.35">
      <c r="A134" s="97">
        <v>131</v>
      </c>
      <c r="B134" s="98">
        <v>62</v>
      </c>
      <c r="C134" s="98">
        <v>33.6</v>
      </c>
      <c r="D134" s="99" t="s">
        <v>0</v>
      </c>
    </row>
    <row r="135" spans="1:4" ht="14.5" x14ac:dyDescent="0.35">
      <c r="A135" s="97">
        <v>132</v>
      </c>
      <c r="B135" s="98">
        <v>62</v>
      </c>
      <c r="C135" s="98">
        <v>33.6</v>
      </c>
      <c r="D135" s="99" t="s">
        <v>0</v>
      </c>
    </row>
    <row r="136" spans="1:4" ht="14.5" x14ac:dyDescent="0.35">
      <c r="A136" s="97">
        <v>133</v>
      </c>
      <c r="B136" s="98">
        <v>62</v>
      </c>
      <c r="C136" s="98">
        <v>33.6</v>
      </c>
      <c r="D136" s="99" t="s">
        <v>0</v>
      </c>
    </row>
    <row r="137" spans="1:4" ht="14.5" x14ac:dyDescent="0.35">
      <c r="A137" s="97">
        <v>134</v>
      </c>
      <c r="B137" s="98">
        <v>62</v>
      </c>
      <c r="C137" s="98">
        <v>33.6</v>
      </c>
      <c r="D137" s="99" t="s">
        <v>0</v>
      </c>
    </row>
    <row r="138" spans="1:4" ht="14.5" x14ac:dyDescent="0.35">
      <c r="A138" s="97">
        <v>135</v>
      </c>
      <c r="B138" s="98">
        <v>62</v>
      </c>
      <c r="C138" s="98">
        <v>33.5</v>
      </c>
      <c r="D138" s="99" t="s">
        <v>0</v>
      </c>
    </row>
    <row r="139" spans="1:4" ht="14.5" x14ac:dyDescent="0.35">
      <c r="A139" s="97">
        <v>136</v>
      </c>
      <c r="B139" s="98">
        <v>62</v>
      </c>
      <c r="C139" s="98">
        <v>33.5</v>
      </c>
      <c r="D139" s="99" t="s">
        <v>0</v>
      </c>
    </row>
    <row r="140" spans="1:4" ht="14.5" x14ac:dyDescent="0.35">
      <c r="A140" s="97">
        <v>137</v>
      </c>
      <c r="B140" s="98">
        <v>63</v>
      </c>
      <c r="C140" s="98">
        <v>33.4</v>
      </c>
      <c r="D140" s="99" t="s">
        <v>0</v>
      </c>
    </row>
    <row r="141" spans="1:4" ht="14.5" x14ac:dyDescent="0.35">
      <c r="A141" s="97">
        <v>138</v>
      </c>
      <c r="B141" s="98">
        <v>63</v>
      </c>
      <c r="C141" s="98">
        <v>33.4</v>
      </c>
      <c r="D141" s="99" t="s">
        <v>0</v>
      </c>
    </row>
    <row r="142" spans="1:4" ht="14.5" x14ac:dyDescent="0.35">
      <c r="A142" s="97">
        <v>139</v>
      </c>
      <c r="B142" s="98">
        <v>63</v>
      </c>
      <c r="C142" s="98">
        <v>33.4</v>
      </c>
      <c r="D142" s="99" t="s">
        <v>0</v>
      </c>
    </row>
    <row r="143" spans="1:4" ht="14.5" x14ac:dyDescent="0.35">
      <c r="A143" s="97">
        <v>140</v>
      </c>
      <c r="B143" s="98">
        <v>63</v>
      </c>
      <c r="C143" s="98">
        <v>33.4</v>
      </c>
      <c r="D143" s="99" t="s">
        <v>0</v>
      </c>
    </row>
    <row r="144" spans="1:4" ht="14.5" x14ac:dyDescent="0.35">
      <c r="A144" s="97">
        <v>141</v>
      </c>
      <c r="B144" s="98">
        <v>63</v>
      </c>
      <c r="C144" s="98">
        <v>33.299999999999997</v>
      </c>
      <c r="D144" s="99" t="s">
        <v>0</v>
      </c>
    </row>
    <row r="145" spans="1:4" ht="14.5" x14ac:dyDescent="0.35">
      <c r="A145" s="97">
        <v>142</v>
      </c>
      <c r="B145" s="98">
        <v>63</v>
      </c>
      <c r="C145" s="98">
        <v>33.299999999999997</v>
      </c>
      <c r="D145" s="99" t="s">
        <v>0</v>
      </c>
    </row>
    <row r="146" spans="1:4" ht="14.5" x14ac:dyDescent="0.35">
      <c r="A146" s="97">
        <v>143</v>
      </c>
      <c r="B146" s="98">
        <v>63</v>
      </c>
      <c r="C146" s="98">
        <v>33.299999999999997</v>
      </c>
      <c r="D146" s="99" t="s">
        <v>0</v>
      </c>
    </row>
    <row r="147" spans="1:4" ht="14.5" x14ac:dyDescent="0.35">
      <c r="A147" s="97">
        <v>144</v>
      </c>
      <c r="B147" s="98">
        <v>63</v>
      </c>
      <c r="C147" s="98">
        <v>33.299999999999997</v>
      </c>
      <c r="D147" s="99" t="s">
        <v>0</v>
      </c>
    </row>
    <row r="148" spans="1:4" ht="14.5" x14ac:dyDescent="0.35">
      <c r="A148" s="97">
        <v>145</v>
      </c>
      <c r="B148" s="98">
        <v>63</v>
      </c>
      <c r="C148" s="98">
        <v>33.200000000000003</v>
      </c>
      <c r="D148" s="99" t="s">
        <v>0</v>
      </c>
    </row>
    <row r="149" spans="1:4" ht="14.5" x14ac:dyDescent="0.35">
      <c r="A149" s="97">
        <v>146</v>
      </c>
      <c r="B149" s="98">
        <v>63</v>
      </c>
      <c r="C149" s="98">
        <v>33.200000000000003</v>
      </c>
      <c r="D149" s="99" t="s">
        <v>0</v>
      </c>
    </row>
    <row r="150" spans="1:4" ht="14.5" x14ac:dyDescent="0.35">
      <c r="A150" s="97">
        <v>147</v>
      </c>
      <c r="B150" s="98">
        <v>63</v>
      </c>
      <c r="C150" s="98">
        <v>33.200000000000003</v>
      </c>
      <c r="D150" s="99" t="s">
        <v>0</v>
      </c>
    </row>
    <row r="151" spans="1:4" ht="14.5" x14ac:dyDescent="0.35">
      <c r="A151" s="97">
        <v>148</v>
      </c>
      <c r="B151" s="98">
        <v>63</v>
      </c>
      <c r="C151" s="98">
        <v>33.200000000000003</v>
      </c>
      <c r="D151" s="99" t="s">
        <v>0</v>
      </c>
    </row>
    <row r="152" spans="1:4" ht="14.5" x14ac:dyDescent="0.35">
      <c r="A152" s="97">
        <v>149</v>
      </c>
      <c r="B152" s="98">
        <v>64</v>
      </c>
      <c r="C152" s="98">
        <v>33.1</v>
      </c>
      <c r="D152" s="99" t="s">
        <v>0</v>
      </c>
    </row>
    <row r="153" spans="1:4" ht="14.5" x14ac:dyDescent="0.35">
      <c r="A153" s="97">
        <v>150</v>
      </c>
      <c r="B153" s="98">
        <v>64</v>
      </c>
      <c r="C153" s="98">
        <v>33.1</v>
      </c>
      <c r="D153" s="99" t="s">
        <v>0</v>
      </c>
    </row>
    <row r="154" spans="1:4" ht="14.5" x14ac:dyDescent="0.35">
      <c r="A154" s="97">
        <v>151</v>
      </c>
      <c r="B154" s="98">
        <v>64</v>
      </c>
      <c r="C154" s="98">
        <v>33.1</v>
      </c>
      <c r="D154" s="99" t="s">
        <v>0</v>
      </c>
    </row>
    <row r="155" spans="1:4" ht="14.5" x14ac:dyDescent="0.35">
      <c r="A155" s="97">
        <v>152</v>
      </c>
      <c r="B155" s="98">
        <v>64</v>
      </c>
      <c r="C155" s="98">
        <v>33</v>
      </c>
      <c r="D155" s="99" t="s">
        <v>0</v>
      </c>
    </row>
    <row r="156" spans="1:4" ht="14.5" x14ac:dyDescent="0.35">
      <c r="A156" s="97">
        <v>153</v>
      </c>
      <c r="B156" s="98">
        <v>64</v>
      </c>
      <c r="C156" s="98">
        <v>32.9</v>
      </c>
      <c r="D156" s="99" t="s">
        <v>0</v>
      </c>
    </row>
    <row r="157" spans="1:4" ht="14.5" x14ac:dyDescent="0.35">
      <c r="A157" s="97">
        <v>154</v>
      </c>
      <c r="B157" s="98">
        <v>64</v>
      </c>
      <c r="C157" s="98">
        <v>32.9</v>
      </c>
      <c r="D157" s="99" t="s">
        <v>0</v>
      </c>
    </row>
    <row r="158" spans="1:4" ht="14.5" x14ac:dyDescent="0.35">
      <c r="A158" s="97">
        <v>155</v>
      </c>
      <c r="B158" s="98">
        <v>64</v>
      </c>
      <c r="C158" s="98">
        <v>32.9</v>
      </c>
      <c r="D158" s="99" t="s">
        <v>0</v>
      </c>
    </row>
    <row r="159" spans="1:4" ht="14.5" x14ac:dyDescent="0.35">
      <c r="A159" s="97">
        <v>156</v>
      </c>
      <c r="B159" s="98">
        <v>64</v>
      </c>
      <c r="C159" s="98">
        <v>32.9</v>
      </c>
      <c r="D159" s="99" t="s">
        <v>0</v>
      </c>
    </row>
    <row r="160" spans="1:4" ht="14.5" x14ac:dyDescent="0.35">
      <c r="A160" s="97">
        <v>157</v>
      </c>
      <c r="B160" s="98">
        <v>64</v>
      </c>
      <c r="C160" s="98">
        <v>32.799999999999997</v>
      </c>
      <c r="D160" s="99" t="s">
        <v>0</v>
      </c>
    </row>
    <row r="161" spans="1:4" ht="14.5" x14ac:dyDescent="0.35">
      <c r="A161" s="97">
        <v>158</v>
      </c>
      <c r="B161" s="98">
        <v>64</v>
      </c>
      <c r="C161" s="98">
        <v>32.799999999999997</v>
      </c>
      <c r="D161" s="99" t="s">
        <v>0</v>
      </c>
    </row>
    <row r="162" spans="1:4" ht="14.5" x14ac:dyDescent="0.35">
      <c r="A162" s="97">
        <v>159</v>
      </c>
      <c r="B162" s="98">
        <v>64</v>
      </c>
      <c r="C162" s="98">
        <v>32.799999999999997</v>
      </c>
      <c r="D162" s="99" t="s">
        <v>0</v>
      </c>
    </row>
    <row r="163" spans="1:4" ht="14.5" x14ac:dyDescent="0.35">
      <c r="A163" s="97">
        <v>160</v>
      </c>
      <c r="B163" s="98">
        <v>64</v>
      </c>
      <c r="C163" s="98">
        <v>32.799999999999997</v>
      </c>
      <c r="D163" s="99" t="s">
        <v>0</v>
      </c>
    </row>
    <row r="164" spans="1:4" ht="14.5" x14ac:dyDescent="0.35">
      <c r="A164" s="97">
        <v>161</v>
      </c>
      <c r="B164" s="98">
        <v>64</v>
      </c>
      <c r="C164" s="98">
        <v>32.799999999999997</v>
      </c>
      <c r="D164" s="99" t="s">
        <v>0</v>
      </c>
    </row>
    <row r="165" spans="1:4" ht="14.5" x14ac:dyDescent="0.35">
      <c r="A165" s="97">
        <v>162</v>
      </c>
      <c r="B165" s="98">
        <v>64</v>
      </c>
      <c r="C165" s="98">
        <v>32.799999999999997</v>
      </c>
      <c r="D165" s="99" t="s">
        <v>0</v>
      </c>
    </row>
    <row r="166" spans="1:4" ht="14.5" x14ac:dyDescent="0.35">
      <c r="A166" s="97">
        <v>163</v>
      </c>
      <c r="B166" s="98">
        <v>65</v>
      </c>
      <c r="C166" s="98">
        <v>32.700000000000003</v>
      </c>
      <c r="D166" s="99" t="s">
        <v>0</v>
      </c>
    </row>
    <row r="167" spans="1:4" ht="14.5" x14ac:dyDescent="0.35">
      <c r="A167" s="97">
        <v>164</v>
      </c>
      <c r="B167" s="98">
        <v>65</v>
      </c>
      <c r="C167" s="98">
        <v>32.700000000000003</v>
      </c>
      <c r="D167" s="99" t="s">
        <v>0</v>
      </c>
    </row>
    <row r="168" spans="1:4" ht="14.5" x14ac:dyDescent="0.35">
      <c r="A168" s="97">
        <v>165</v>
      </c>
      <c r="B168" s="98">
        <v>65</v>
      </c>
      <c r="C168" s="98">
        <v>32.700000000000003</v>
      </c>
      <c r="D168" s="99" t="s">
        <v>0</v>
      </c>
    </row>
    <row r="169" spans="1:4" ht="14.5" x14ac:dyDescent="0.35">
      <c r="A169" s="97">
        <v>166</v>
      </c>
      <c r="B169" s="98">
        <v>65</v>
      </c>
      <c r="C169" s="98">
        <v>32.700000000000003</v>
      </c>
      <c r="D169" s="99" t="s">
        <v>0</v>
      </c>
    </row>
    <row r="170" spans="1:4" ht="14.5" x14ac:dyDescent="0.35">
      <c r="A170" s="97">
        <v>167</v>
      </c>
      <c r="B170" s="98">
        <v>65</v>
      </c>
      <c r="C170" s="98">
        <v>32.6</v>
      </c>
      <c r="D170" s="99" t="s">
        <v>0</v>
      </c>
    </row>
    <row r="171" spans="1:4" ht="14.5" x14ac:dyDescent="0.35">
      <c r="A171" s="97">
        <v>168</v>
      </c>
      <c r="B171" s="98">
        <v>65</v>
      </c>
      <c r="C171" s="98">
        <v>32.6</v>
      </c>
      <c r="D171" s="99" t="s">
        <v>0</v>
      </c>
    </row>
    <row r="172" spans="1:4" ht="14.5" x14ac:dyDescent="0.35">
      <c r="A172" s="97">
        <v>169</v>
      </c>
      <c r="B172" s="98">
        <v>65</v>
      </c>
      <c r="C172" s="98">
        <v>32.6</v>
      </c>
      <c r="D172" s="99" t="s">
        <v>0</v>
      </c>
    </row>
    <row r="173" spans="1:4" ht="14.5" x14ac:dyDescent="0.35">
      <c r="A173" s="97">
        <v>170</v>
      </c>
      <c r="B173" s="98">
        <v>65</v>
      </c>
      <c r="C173" s="98">
        <v>32.6</v>
      </c>
      <c r="D173" s="99" t="s">
        <v>0</v>
      </c>
    </row>
    <row r="174" spans="1:4" ht="14.5" x14ac:dyDescent="0.35">
      <c r="A174" s="97">
        <v>171</v>
      </c>
      <c r="B174" s="98">
        <v>65</v>
      </c>
      <c r="C174" s="98">
        <v>32.5</v>
      </c>
      <c r="D174" s="99" t="s">
        <v>0</v>
      </c>
    </row>
  </sheetData>
  <mergeCells count="1">
    <mergeCell ref="A1:D2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55A9-BBAD-4268-B5B8-47131D4959B5}">
  <dimension ref="A1:P174"/>
  <sheetViews>
    <sheetView zoomScale="60" zoomScaleNormal="60" workbookViewId="0">
      <selection activeCell="N3" sqref="N3"/>
    </sheetView>
  </sheetViews>
  <sheetFormatPr defaultColWidth="14.453125" defaultRowHeight="12.5" x14ac:dyDescent="0.25"/>
  <cols>
    <col min="1" max="1" width="4.1796875" style="7" bestFit="1" customWidth="1"/>
    <col min="2" max="16384" width="14.453125" style="4"/>
  </cols>
  <sheetData>
    <row r="1" spans="1:16" ht="15.75" customHeight="1" x14ac:dyDescent="0.25">
      <c r="A1" s="95" t="s">
        <v>3</v>
      </c>
      <c r="B1" s="95"/>
      <c r="C1" s="95"/>
      <c r="D1" s="95"/>
      <c r="J1" s="69" t="s">
        <v>16</v>
      </c>
      <c r="K1" s="69"/>
      <c r="L1" s="92" t="s">
        <v>120</v>
      </c>
      <c r="M1" s="93"/>
      <c r="N1" s="95" t="s">
        <v>122</v>
      </c>
      <c r="O1" s="95"/>
      <c r="P1" s="95"/>
    </row>
    <row r="2" spans="1:16" ht="15.75" customHeight="1" thickBot="1" x14ac:dyDescent="0.3">
      <c r="A2" s="95"/>
      <c r="B2" s="95"/>
      <c r="C2" s="95"/>
      <c r="D2" s="95"/>
      <c r="J2" s="69"/>
      <c r="K2" s="69"/>
      <c r="L2" s="93"/>
      <c r="M2" s="93"/>
      <c r="N2" s="95"/>
      <c r="O2" s="95"/>
      <c r="P2" s="95"/>
    </row>
    <row r="3" spans="1:16" s="5" customFormat="1" ht="15.75" customHeight="1" x14ac:dyDescent="0.25">
      <c r="A3" s="96" t="s">
        <v>26</v>
      </c>
      <c r="B3" s="96" t="s">
        <v>4</v>
      </c>
      <c r="C3" s="96" t="s">
        <v>5</v>
      </c>
      <c r="D3" s="96" t="s">
        <v>6</v>
      </c>
      <c r="F3" s="100"/>
      <c r="G3" s="101" t="s">
        <v>4</v>
      </c>
      <c r="H3" s="102" t="s">
        <v>5</v>
      </c>
      <c r="J3" s="10" t="s">
        <v>4</v>
      </c>
      <c r="K3" s="10" t="s">
        <v>5</v>
      </c>
      <c r="L3" s="93"/>
      <c r="M3" s="93"/>
      <c r="N3" s="96" t="s">
        <v>4</v>
      </c>
      <c r="O3" s="96" t="s">
        <v>5</v>
      </c>
      <c r="P3" s="96" t="s">
        <v>6</v>
      </c>
    </row>
    <row r="4" spans="1:16" ht="15.75" customHeight="1" x14ac:dyDescent="0.35">
      <c r="A4" s="97">
        <v>1</v>
      </c>
      <c r="B4" s="98">
        <v>68</v>
      </c>
      <c r="C4" s="98">
        <v>32.299999999999997</v>
      </c>
      <c r="D4" s="99" t="s">
        <v>0</v>
      </c>
      <c r="F4" s="103" t="s">
        <v>18</v>
      </c>
      <c r="G4" s="104">
        <f>AVERAGE(B4:B174)</f>
        <v>62.146198830409354</v>
      </c>
      <c r="H4" s="105">
        <f>AVERAGE(C4:C174)</f>
        <v>33.882456140350875</v>
      </c>
      <c r="J4" s="94">
        <f>(B4-$G$4)/$G$5</f>
        <v>1.1730609956770048</v>
      </c>
      <c r="K4" s="94">
        <f>(C4-$H$4)/$H$5</f>
        <v>-1.1134651597546905</v>
      </c>
      <c r="N4" s="112">
        <v>1.1730609956770055</v>
      </c>
      <c r="O4" s="112">
        <v>-5.8018694577008881E-2</v>
      </c>
      <c r="P4" s="99" t="s">
        <v>0</v>
      </c>
    </row>
    <row r="5" spans="1:16" ht="15.75" customHeight="1" x14ac:dyDescent="0.35">
      <c r="A5" s="97">
        <v>2</v>
      </c>
      <c r="B5" s="98">
        <v>68</v>
      </c>
      <c r="C5" s="98">
        <v>32.200000000000003</v>
      </c>
      <c r="D5" s="99" t="s">
        <v>0</v>
      </c>
      <c r="F5" s="103" t="s">
        <v>15</v>
      </c>
      <c r="G5" s="104">
        <f>STDEV(B4:B174)</f>
        <v>4.990193341320893</v>
      </c>
      <c r="H5" s="105">
        <f>STDEV(C4:C174)</f>
        <v>1.4211995108131734</v>
      </c>
      <c r="J5" s="94">
        <f t="shared" ref="J5:J68" si="0">(B5-$G$4)/$G$5</f>
        <v>1.1730609956770048</v>
      </c>
      <c r="K5" s="94">
        <f t="shared" ref="K5:K68" si="1">(C5-$H$4)/$H$5</f>
        <v>-1.183828257433198</v>
      </c>
      <c r="N5" s="112">
        <v>0.37148884678282829</v>
      </c>
      <c r="O5" s="112">
        <v>-0.76164967136212369</v>
      </c>
      <c r="P5" s="99" t="s">
        <v>0</v>
      </c>
    </row>
    <row r="6" spans="1:16" ht="15.75" customHeight="1" x14ac:dyDescent="0.35">
      <c r="A6" s="97">
        <v>3</v>
      </c>
      <c r="B6" s="98">
        <v>68</v>
      </c>
      <c r="C6" s="98">
        <v>32.200000000000003</v>
      </c>
      <c r="D6" s="99" t="s">
        <v>0</v>
      </c>
      <c r="F6" s="106"/>
      <c r="G6" s="107"/>
      <c r="H6" s="108"/>
      <c r="J6" s="94">
        <f t="shared" si="0"/>
        <v>1.1730609956770048</v>
      </c>
      <c r="K6" s="94">
        <f t="shared" si="1"/>
        <v>-1.183828257433198</v>
      </c>
      <c r="N6" s="112">
        <v>1.3734540329005498</v>
      </c>
      <c r="O6" s="112">
        <v>-1.254191355111701</v>
      </c>
      <c r="P6" s="99" t="s">
        <v>0</v>
      </c>
    </row>
    <row r="7" spans="1:16" ht="15.75" customHeight="1" x14ac:dyDescent="0.35">
      <c r="A7" s="97">
        <v>4</v>
      </c>
      <c r="B7" s="98">
        <v>68</v>
      </c>
      <c r="C7" s="98">
        <v>32.200000000000003</v>
      </c>
      <c r="D7" s="99" t="s">
        <v>0</v>
      </c>
      <c r="F7" s="103" t="s">
        <v>118</v>
      </c>
      <c r="G7" s="104">
        <f>MAX(B4:B174)</f>
        <v>70</v>
      </c>
      <c r="H7" s="105">
        <f>MAX(C4:C174)</f>
        <v>36.9</v>
      </c>
      <c r="J7" s="94">
        <f t="shared" si="0"/>
        <v>1.1730609956770048</v>
      </c>
      <c r="K7" s="94">
        <f t="shared" si="1"/>
        <v>-1.183828257433198</v>
      </c>
      <c r="N7" s="112">
        <v>-1.4320484882290703</v>
      </c>
      <c r="O7" s="112">
        <v>1.4196063566717332</v>
      </c>
      <c r="P7" s="99" t="s">
        <v>1</v>
      </c>
    </row>
    <row r="8" spans="1:16" ht="15.75" customHeight="1" thickBot="1" x14ac:dyDescent="0.4">
      <c r="A8" s="97">
        <v>5</v>
      </c>
      <c r="B8" s="98">
        <v>68</v>
      </c>
      <c r="C8" s="98">
        <v>32.200000000000003</v>
      </c>
      <c r="D8" s="99" t="s">
        <v>0</v>
      </c>
      <c r="F8" s="109" t="s">
        <v>119</v>
      </c>
      <c r="G8" s="110">
        <f>MIN(B4:B174)</f>
        <v>53</v>
      </c>
      <c r="H8" s="111">
        <f>MIN(C4:C174)</f>
        <v>31.9</v>
      </c>
      <c r="J8" s="94">
        <f t="shared" si="0"/>
        <v>1.1730609956770048</v>
      </c>
      <c r="K8" s="94">
        <f t="shared" si="1"/>
        <v>-1.183828257433198</v>
      </c>
      <c r="N8" s="112">
        <v>1.1730609956770055</v>
      </c>
      <c r="O8" s="112">
        <v>-1.3245544527902133</v>
      </c>
      <c r="P8" s="99" t="s">
        <v>0</v>
      </c>
    </row>
    <row r="9" spans="1:16" ht="15.75" customHeight="1" x14ac:dyDescent="0.35">
      <c r="A9" s="97">
        <v>6</v>
      </c>
      <c r="B9" s="98">
        <v>68</v>
      </c>
      <c r="C9" s="98">
        <v>32.200000000000003</v>
      </c>
      <c r="D9" s="99" t="s">
        <v>0</v>
      </c>
      <c r="J9" s="94">
        <f>(B9-$G$4)/$G$5</f>
        <v>1.1730609956770048</v>
      </c>
      <c r="K9" s="94">
        <f t="shared" si="1"/>
        <v>-1.183828257433198</v>
      </c>
      <c r="N9" s="112">
        <v>1.1730609956770055</v>
      </c>
      <c r="O9" s="112">
        <v>-1.3949175504687259</v>
      </c>
      <c r="P9" s="99" t="s">
        <v>0</v>
      </c>
    </row>
    <row r="10" spans="1:16" ht="15.75" customHeight="1" x14ac:dyDescent="0.35">
      <c r="A10" s="97">
        <v>7</v>
      </c>
      <c r="B10" s="98">
        <v>68</v>
      </c>
      <c r="C10" s="98">
        <v>32.200000000000003</v>
      </c>
      <c r="D10" s="99" t="s">
        <v>0</v>
      </c>
      <c r="J10" s="94">
        <f t="shared" si="0"/>
        <v>1.1730609956770048</v>
      </c>
      <c r="K10" s="94">
        <f t="shared" si="1"/>
        <v>-1.183828257433198</v>
      </c>
      <c r="N10" s="112">
        <v>1.3734540329005498</v>
      </c>
      <c r="O10" s="112">
        <v>-1.3245544527902133</v>
      </c>
      <c r="P10" s="99" t="s">
        <v>0</v>
      </c>
    </row>
    <row r="11" spans="1:16" ht="15.75" customHeight="1" x14ac:dyDescent="0.35">
      <c r="A11" s="97">
        <v>8</v>
      </c>
      <c r="B11" s="98">
        <v>68</v>
      </c>
      <c r="C11" s="98">
        <v>32.200000000000003</v>
      </c>
      <c r="D11" s="99" t="s">
        <v>0</v>
      </c>
      <c r="J11" s="94">
        <f t="shared" si="0"/>
        <v>1.1730609956770048</v>
      </c>
      <c r="K11" s="94">
        <f t="shared" si="1"/>
        <v>-1.183828257433198</v>
      </c>
      <c r="N11" s="112">
        <v>1.3734540329005498</v>
      </c>
      <c r="O11" s="112">
        <v>-1.3245544527902133</v>
      </c>
      <c r="P11" s="99" t="s">
        <v>0</v>
      </c>
    </row>
    <row r="12" spans="1:16" ht="15.75" customHeight="1" x14ac:dyDescent="0.35">
      <c r="A12" s="97">
        <v>9</v>
      </c>
      <c r="B12" s="98">
        <v>69</v>
      </c>
      <c r="C12" s="98">
        <v>32.1</v>
      </c>
      <c r="D12" s="99" t="s">
        <v>0</v>
      </c>
      <c r="H12" s="8"/>
      <c r="J12" s="94">
        <f t="shared" si="0"/>
        <v>1.3734540329005489</v>
      </c>
      <c r="K12" s="94">
        <f t="shared" si="1"/>
        <v>-1.2541913551117103</v>
      </c>
      <c r="N12" s="112">
        <v>-1.6324415254526146</v>
      </c>
      <c r="O12" s="112">
        <v>1.4899694543502455</v>
      </c>
      <c r="P12" s="99" t="s">
        <v>1</v>
      </c>
    </row>
    <row r="13" spans="1:16" ht="15.75" customHeight="1" x14ac:dyDescent="0.35">
      <c r="A13" s="97">
        <v>10</v>
      </c>
      <c r="B13" s="98">
        <v>69</v>
      </c>
      <c r="C13" s="98">
        <v>32.1</v>
      </c>
      <c r="D13" s="99" t="s">
        <v>0</v>
      </c>
      <c r="H13" s="8"/>
      <c r="J13" s="94">
        <f t="shared" si="0"/>
        <v>1.3734540329005489</v>
      </c>
      <c r="K13" s="94">
        <f t="shared" si="1"/>
        <v>-1.2541913551117103</v>
      </c>
      <c r="N13" s="112">
        <v>-0.8308693765584374</v>
      </c>
      <c r="O13" s="112">
        <v>0.50488608685108594</v>
      </c>
      <c r="P13" s="99" t="s">
        <v>1</v>
      </c>
    </row>
    <row r="14" spans="1:16" ht="15.75" customHeight="1" x14ac:dyDescent="0.35">
      <c r="A14" s="97">
        <v>11</v>
      </c>
      <c r="B14" s="98">
        <v>69</v>
      </c>
      <c r="C14" s="98">
        <v>32.1</v>
      </c>
      <c r="D14" s="99" t="s">
        <v>0</v>
      </c>
      <c r="J14" s="94">
        <f t="shared" si="0"/>
        <v>1.3734540329005489</v>
      </c>
      <c r="K14" s="94">
        <f t="shared" si="1"/>
        <v>-1.2541913551117103</v>
      </c>
      <c r="N14" s="112">
        <v>1.3734540329005498</v>
      </c>
      <c r="O14" s="112">
        <v>-1.3245544527902133</v>
      </c>
      <c r="P14" s="99" t="s">
        <v>0</v>
      </c>
    </row>
    <row r="15" spans="1:16" ht="15.75" customHeight="1" x14ac:dyDescent="0.35">
      <c r="A15" s="97">
        <v>12</v>
      </c>
      <c r="B15" s="98">
        <v>69</v>
      </c>
      <c r="C15" s="98">
        <v>32.1</v>
      </c>
      <c r="D15" s="99" t="s">
        <v>0</v>
      </c>
      <c r="J15" s="94">
        <f t="shared" si="0"/>
        <v>1.3734540329005489</v>
      </c>
      <c r="K15" s="94">
        <f t="shared" si="1"/>
        <v>-1.2541913551117103</v>
      </c>
      <c r="N15" s="112">
        <v>1.3734540329005498</v>
      </c>
      <c r="O15" s="112">
        <v>-1.3949175504687259</v>
      </c>
      <c r="P15" s="99" t="s">
        <v>0</v>
      </c>
    </row>
    <row r="16" spans="1:16" ht="15.75" customHeight="1" x14ac:dyDescent="0.35">
      <c r="A16" s="97">
        <v>13</v>
      </c>
      <c r="B16" s="98">
        <v>69</v>
      </c>
      <c r="C16" s="98">
        <v>32.1</v>
      </c>
      <c r="D16" s="99" t="s">
        <v>0</v>
      </c>
      <c r="J16" s="94">
        <f t="shared" si="0"/>
        <v>1.3734540329005489</v>
      </c>
      <c r="K16" s="94">
        <f t="shared" si="1"/>
        <v>-1.2541913551117103</v>
      </c>
      <c r="N16" s="112">
        <v>-1.6324415254526146</v>
      </c>
      <c r="O16" s="112">
        <v>1.7010587473857779</v>
      </c>
      <c r="P16" s="99" t="s">
        <v>1</v>
      </c>
    </row>
    <row r="17" spans="1:16" ht="15.75" customHeight="1" x14ac:dyDescent="0.35">
      <c r="A17" s="97">
        <v>14</v>
      </c>
      <c r="B17" s="98">
        <v>69</v>
      </c>
      <c r="C17" s="98">
        <v>32.1</v>
      </c>
      <c r="D17" s="99" t="s">
        <v>0</v>
      </c>
      <c r="I17" s="8"/>
      <c r="J17" s="94">
        <f t="shared" si="0"/>
        <v>1.3734540329005489</v>
      </c>
      <c r="K17" s="94">
        <f t="shared" si="1"/>
        <v>-1.2541913551117103</v>
      </c>
      <c r="N17" s="112">
        <v>-2.929722766426027E-2</v>
      </c>
      <c r="O17" s="112">
        <v>-0.19874488993402883</v>
      </c>
      <c r="P17" s="99" t="s">
        <v>0</v>
      </c>
    </row>
    <row r="18" spans="1:16" ht="15.75" customHeight="1" x14ac:dyDescent="0.35">
      <c r="A18" s="97">
        <v>15</v>
      </c>
      <c r="B18" s="98">
        <v>69</v>
      </c>
      <c r="C18" s="98">
        <v>32.1</v>
      </c>
      <c r="D18" s="99" t="s">
        <v>0</v>
      </c>
      <c r="I18" s="8"/>
      <c r="J18" s="94">
        <f t="shared" si="0"/>
        <v>1.3734540329005489</v>
      </c>
      <c r="K18" s="94">
        <f t="shared" si="1"/>
        <v>-1.2541913551117103</v>
      </c>
      <c r="N18" s="112">
        <v>-1.8328345626761589</v>
      </c>
      <c r="O18" s="112">
        <v>1.841784942742803</v>
      </c>
      <c r="P18" s="99" t="s">
        <v>1</v>
      </c>
    </row>
    <row r="19" spans="1:16" ht="15.75" customHeight="1" x14ac:dyDescent="0.35">
      <c r="A19" s="97">
        <v>16</v>
      </c>
      <c r="B19" s="98">
        <v>69</v>
      </c>
      <c r="C19" s="98">
        <v>32</v>
      </c>
      <c r="D19" s="99" t="s">
        <v>0</v>
      </c>
      <c r="J19" s="94">
        <f t="shared" si="0"/>
        <v>1.3734540329005489</v>
      </c>
      <c r="K19" s="94">
        <f t="shared" si="1"/>
        <v>-1.3245544527902229</v>
      </c>
      <c r="N19" s="112">
        <v>0.37148884678282829</v>
      </c>
      <c r="O19" s="112">
        <v>-0.69128657368361113</v>
      </c>
      <c r="P19" s="99" t="s">
        <v>0</v>
      </c>
    </row>
    <row r="20" spans="1:16" ht="15.75" customHeight="1" x14ac:dyDescent="0.35">
      <c r="A20" s="97">
        <v>17</v>
      </c>
      <c r="B20" s="98">
        <v>69</v>
      </c>
      <c r="C20" s="98">
        <v>32</v>
      </c>
      <c r="D20" s="99" t="s">
        <v>0</v>
      </c>
      <c r="J20" s="94">
        <f t="shared" si="0"/>
        <v>1.3734540329005489</v>
      </c>
      <c r="K20" s="94">
        <f t="shared" si="1"/>
        <v>-1.3245544527902229</v>
      </c>
      <c r="N20" s="112">
        <v>0.77227492122991692</v>
      </c>
      <c r="O20" s="112">
        <v>0.50488608685108594</v>
      </c>
      <c r="P20" s="99" t="s">
        <v>1</v>
      </c>
    </row>
    <row r="21" spans="1:16" ht="14.5" x14ac:dyDescent="0.35">
      <c r="A21" s="97">
        <v>18</v>
      </c>
      <c r="B21" s="98">
        <v>69</v>
      </c>
      <c r="C21" s="98">
        <v>32</v>
      </c>
      <c r="D21" s="99" t="s">
        <v>0</v>
      </c>
      <c r="J21" s="94">
        <f t="shared" si="0"/>
        <v>1.3734540329005489</v>
      </c>
      <c r="K21" s="94">
        <f t="shared" si="1"/>
        <v>-1.3245544527902229</v>
      </c>
      <c r="N21" s="112">
        <v>-1.0312624137819817</v>
      </c>
      <c r="O21" s="112">
        <v>0.85670157524364332</v>
      </c>
      <c r="P21" s="99" t="s">
        <v>1</v>
      </c>
    </row>
    <row r="22" spans="1:16" ht="14.5" x14ac:dyDescent="0.35">
      <c r="A22" s="97">
        <v>19</v>
      </c>
      <c r="B22" s="98">
        <v>69</v>
      </c>
      <c r="C22" s="98">
        <v>32</v>
      </c>
      <c r="D22" s="99" t="s">
        <v>0</v>
      </c>
      <c r="J22" s="94">
        <f t="shared" si="0"/>
        <v>1.3734540329005489</v>
      </c>
      <c r="K22" s="94">
        <f t="shared" si="1"/>
        <v>-1.3245544527902229</v>
      </c>
      <c r="N22" s="112">
        <v>-0.22969026488780456</v>
      </c>
      <c r="O22" s="112">
        <v>-0.12838179225551635</v>
      </c>
      <c r="P22" s="99" t="s">
        <v>0</v>
      </c>
    </row>
    <row r="23" spans="1:16" ht="14.5" x14ac:dyDescent="0.35">
      <c r="A23" s="97">
        <v>20</v>
      </c>
      <c r="B23" s="98">
        <v>68</v>
      </c>
      <c r="C23" s="98">
        <v>32</v>
      </c>
      <c r="D23" s="99" t="s">
        <v>0</v>
      </c>
      <c r="J23" s="94">
        <f t="shared" si="0"/>
        <v>1.1730609956770048</v>
      </c>
      <c r="K23" s="94">
        <f t="shared" si="1"/>
        <v>-1.3245544527902229</v>
      </c>
      <c r="N23" s="112">
        <v>0.37148884678282829</v>
      </c>
      <c r="O23" s="112">
        <v>-0.76164967136212369</v>
      </c>
      <c r="P23" s="99" t="s">
        <v>0</v>
      </c>
    </row>
    <row r="24" spans="1:16" ht="14.5" x14ac:dyDescent="0.35">
      <c r="A24" s="97">
        <v>21</v>
      </c>
      <c r="B24" s="98">
        <v>68</v>
      </c>
      <c r="C24" s="98">
        <v>32</v>
      </c>
      <c r="D24" s="99" t="s">
        <v>0</v>
      </c>
      <c r="J24" s="94">
        <f t="shared" si="0"/>
        <v>1.1730609956770048</v>
      </c>
      <c r="K24" s="94">
        <f t="shared" si="1"/>
        <v>-1.3245544527902229</v>
      </c>
      <c r="N24" s="112">
        <v>-0.8308693765584374</v>
      </c>
      <c r="O24" s="112">
        <v>0.92706467292215577</v>
      </c>
      <c r="P24" s="99" t="s">
        <v>1</v>
      </c>
    </row>
    <row r="25" spans="1:16" ht="14.5" x14ac:dyDescent="0.35">
      <c r="A25" s="97">
        <v>22</v>
      </c>
      <c r="B25" s="98">
        <v>68</v>
      </c>
      <c r="C25" s="98">
        <v>32</v>
      </c>
      <c r="D25" s="99" t="s">
        <v>0</v>
      </c>
      <c r="J25" s="94">
        <f t="shared" si="0"/>
        <v>1.1730609956770048</v>
      </c>
      <c r="K25" s="94">
        <f t="shared" si="1"/>
        <v>-1.3245544527902229</v>
      </c>
      <c r="N25" s="112">
        <v>1.3734540329005498</v>
      </c>
      <c r="O25" s="112">
        <v>-1.3245544527902133</v>
      </c>
      <c r="P25" s="99" t="s">
        <v>0</v>
      </c>
    </row>
    <row r="26" spans="1:16" ht="14.5" x14ac:dyDescent="0.35">
      <c r="A26" s="97">
        <v>23</v>
      </c>
      <c r="B26" s="98">
        <v>68</v>
      </c>
      <c r="C26" s="98">
        <v>32</v>
      </c>
      <c r="D26" s="99" t="s">
        <v>0</v>
      </c>
      <c r="J26" s="94">
        <f t="shared" si="0"/>
        <v>1.1730609956770048</v>
      </c>
      <c r="K26" s="94">
        <f t="shared" si="1"/>
        <v>-1.3245544527902229</v>
      </c>
      <c r="N26" s="112">
        <v>1.3734540329005498</v>
      </c>
      <c r="O26" s="112">
        <v>-1.254191355111701</v>
      </c>
      <c r="P26" s="99" t="s">
        <v>0</v>
      </c>
    </row>
    <row r="27" spans="1:16" ht="14.5" x14ac:dyDescent="0.35">
      <c r="A27" s="97">
        <v>24</v>
      </c>
      <c r="B27" s="98">
        <v>68</v>
      </c>
      <c r="C27" s="98">
        <v>31.9</v>
      </c>
      <c r="D27" s="99" t="s">
        <v>0</v>
      </c>
      <c r="J27" s="94">
        <f t="shared" si="0"/>
        <v>1.1730609956770048</v>
      </c>
      <c r="K27" s="94">
        <f t="shared" si="1"/>
        <v>-1.3949175504687352</v>
      </c>
      <c r="N27" s="112">
        <v>0.37148884678282829</v>
      </c>
      <c r="O27" s="112">
        <v>-0.69128657368361113</v>
      </c>
      <c r="P27" s="99" t="s">
        <v>0</v>
      </c>
    </row>
    <row r="28" spans="1:16" ht="14.5" x14ac:dyDescent="0.35">
      <c r="A28" s="97">
        <v>25</v>
      </c>
      <c r="B28" s="98">
        <v>68</v>
      </c>
      <c r="C28" s="98">
        <v>31.9</v>
      </c>
      <c r="D28" s="99" t="s">
        <v>0</v>
      </c>
      <c r="J28" s="94">
        <f t="shared" si="0"/>
        <v>1.1730609956770048</v>
      </c>
      <c r="K28" s="94">
        <f t="shared" si="1"/>
        <v>-1.3949175504687352</v>
      </c>
      <c r="N28" s="112">
        <v>1.1730609956770055</v>
      </c>
      <c r="O28" s="112">
        <v>-1.1838282574331884</v>
      </c>
      <c r="P28" s="99" t="s">
        <v>0</v>
      </c>
    </row>
    <row r="29" spans="1:16" ht="14.5" x14ac:dyDescent="0.35">
      <c r="A29" s="97">
        <v>26</v>
      </c>
      <c r="B29" s="98">
        <v>69</v>
      </c>
      <c r="C29" s="98">
        <v>31.9</v>
      </c>
      <c r="D29" s="99" t="s">
        <v>0</v>
      </c>
      <c r="J29" s="94">
        <f t="shared" si="0"/>
        <v>1.3734540329005489</v>
      </c>
      <c r="K29" s="94">
        <f t="shared" si="1"/>
        <v>-1.3949175504687352</v>
      </c>
      <c r="N29" s="112">
        <v>1.3734540329005498</v>
      </c>
      <c r="O29" s="112">
        <v>-1.3949175504687259</v>
      </c>
      <c r="P29" s="99" t="s">
        <v>0</v>
      </c>
    </row>
    <row r="30" spans="1:16" ht="14.5" x14ac:dyDescent="0.35">
      <c r="A30" s="97">
        <v>27</v>
      </c>
      <c r="B30" s="98">
        <v>69</v>
      </c>
      <c r="C30" s="98">
        <v>31.9</v>
      </c>
      <c r="D30" s="99" t="s">
        <v>0</v>
      </c>
      <c r="J30" s="94">
        <f t="shared" si="0"/>
        <v>1.3734540329005489</v>
      </c>
      <c r="K30" s="94">
        <f t="shared" si="1"/>
        <v>-1.3949175504687352</v>
      </c>
      <c r="N30" s="112">
        <v>-0.43008330211134882</v>
      </c>
      <c r="O30" s="112">
        <v>0.223433696137041</v>
      </c>
      <c r="P30" s="99" t="s">
        <v>1</v>
      </c>
    </row>
    <row r="31" spans="1:16" ht="14.5" x14ac:dyDescent="0.35">
      <c r="A31" s="97">
        <v>28</v>
      </c>
      <c r="B31" s="98">
        <v>69</v>
      </c>
      <c r="C31" s="98">
        <v>31.9</v>
      </c>
      <c r="D31" s="99" t="s">
        <v>0</v>
      </c>
      <c r="J31" s="94">
        <f t="shared" si="0"/>
        <v>1.3734540329005489</v>
      </c>
      <c r="K31" s="94">
        <f t="shared" si="1"/>
        <v>-1.3949175504687352</v>
      </c>
      <c r="N31" s="112">
        <v>0.17109580955928402</v>
      </c>
      <c r="O31" s="112">
        <v>-0.48019728064807371</v>
      </c>
      <c r="P31" s="99" t="s">
        <v>0</v>
      </c>
    </row>
    <row r="32" spans="1:16" ht="14.5" x14ac:dyDescent="0.35">
      <c r="A32" s="97">
        <v>29</v>
      </c>
      <c r="B32" s="98">
        <v>69</v>
      </c>
      <c r="C32" s="98">
        <v>31.9</v>
      </c>
      <c r="D32" s="99" t="s">
        <v>0</v>
      </c>
      <c r="J32" s="94">
        <f t="shared" si="0"/>
        <v>1.3734540329005489</v>
      </c>
      <c r="K32" s="94">
        <f t="shared" si="1"/>
        <v>-1.3949175504687352</v>
      </c>
      <c r="N32" s="112">
        <v>-0.43008330211134882</v>
      </c>
      <c r="O32" s="112">
        <v>0.15307059845852855</v>
      </c>
      <c r="P32" s="99" t="s">
        <v>1</v>
      </c>
    </row>
    <row r="33" spans="1:16" ht="14.5" x14ac:dyDescent="0.35">
      <c r="A33" s="97">
        <v>30</v>
      </c>
      <c r="B33" s="98">
        <v>69</v>
      </c>
      <c r="C33" s="98">
        <v>31.9</v>
      </c>
      <c r="D33" s="99" t="s">
        <v>0</v>
      </c>
      <c r="J33" s="94">
        <f t="shared" si="0"/>
        <v>1.3734540329005489</v>
      </c>
      <c r="K33" s="94">
        <f t="shared" si="1"/>
        <v>-1.3949175504687352</v>
      </c>
      <c r="N33" s="112">
        <v>-0.63047633933489311</v>
      </c>
      <c r="O33" s="112">
        <v>0.85670157524364332</v>
      </c>
      <c r="P33" s="99" t="s">
        <v>1</v>
      </c>
    </row>
    <row r="34" spans="1:16" ht="14.5" x14ac:dyDescent="0.35">
      <c r="A34" s="97">
        <v>31</v>
      </c>
      <c r="B34" s="98">
        <v>69</v>
      </c>
      <c r="C34" s="98">
        <v>31.9</v>
      </c>
      <c r="D34" s="99" t="s">
        <v>0</v>
      </c>
      <c r="J34" s="94">
        <f t="shared" si="0"/>
        <v>1.3734540329005489</v>
      </c>
      <c r="K34" s="94">
        <f t="shared" si="1"/>
        <v>-1.3949175504687352</v>
      </c>
      <c r="N34" s="112">
        <v>-0.22969026488780456</v>
      </c>
      <c r="O34" s="112">
        <v>-0.12838179225551635</v>
      </c>
      <c r="P34" s="99" t="s">
        <v>0</v>
      </c>
    </row>
    <row r="35" spans="1:16" ht="14.5" x14ac:dyDescent="0.35">
      <c r="A35" s="97">
        <v>32</v>
      </c>
      <c r="B35" s="98">
        <v>70</v>
      </c>
      <c r="C35" s="98">
        <v>32.1</v>
      </c>
      <c r="D35" s="99" t="s">
        <v>0</v>
      </c>
      <c r="J35" s="94">
        <f t="shared" si="0"/>
        <v>1.5738470701240932</v>
      </c>
      <c r="K35" s="94">
        <f t="shared" si="1"/>
        <v>-1.2541913551117103</v>
      </c>
      <c r="N35" s="112">
        <v>0.57188188400637263</v>
      </c>
      <c r="O35" s="112">
        <v>0.57524918452959839</v>
      </c>
      <c r="P35" s="99" t="s">
        <v>1</v>
      </c>
    </row>
    <row r="36" spans="1:16" ht="14.5" x14ac:dyDescent="0.35">
      <c r="A36" s="97">
        <v>33</v>
      </c>
      <c r="B36" s="98">
        <v>70</v>
      </c>
      <c r="C36" s="98">
        <v>32.1</v>
      </c>
      <c r="D36" s="99" t="s">
        <v>0</v>
      </c>
      <c r="J36" s="94">
        <f t="shared" si="0"/>
        <v>1.5738470701240932</v>
      </c>
      <c r="K36" s="94">
        <f t="shared" si="1"/>
        <v>-1.2541913551117103</v>
      </c>
      <c r="N36" s="112">
        <v>-1.0312624137819817</v>
      </c>
      <c r="O36" s="112">
        <v>0.99742777060066323</v>
      </c>
      <c r="P36" s="99" t="s">
        <v>1</v>
      </c>
    </row>
    <row r="37" spans="1:16" ht="14.5" x14ac:dyDescent="0.35">
      <c r="A37" s="97">
        <v>34</v>
      </c>
      <c r="B37" s="98">
        <v>70</v>
      </c>
      <c r="C37" s="98">
        <v>32.299999999999997</v>
      </c>
      <c r="D37" s="99" t="s">
        <v>0</v>
      </c>
      <c r="J37" s="94">
        <f t="shared" si="0"/>
        <v>1.5738470701240932</v>
      </c>
      <c r="K37" s="94">
        <f t="shared" si="1"/>
        <v>-1.1134651597546905</v>
      </c>
      <c r="N37" s="112">
        <v>1.3734540329005498</v>
      </c>
      <c r="O37" s="112">
        <v>-1.254191355111701</v>
      </c>
      <c r="P37" s="99" t="s">
        <v>0</v>
      </c>
    </row>
    <row r="38" spans="1:16" ht="14.5" x14ac:dyDescent="0.35">
      <c r="A38" s="97">
        <v>35</v>
      </c>
      <c r="B38" s="98">
        <v>70</v>
      </c>
      <c r="C38" s="98">
        <v>32.299999999999997</v>
      </c>
      <c r="D38" s="99" t="s">
        <v>0</v>
      </c>
      <c r="J38" s="94">
        <f t="shared" si="0"/>
        <v>1.5738470701240932</v>
      </c>
      <c r="K38" s="94">
        <f t="shared" si="1"/>
        <v>-1.1134651597546905</v>
      </c>
      <c r="N38" s="112">
        <v>0.57188188400637263</v>
      </c>
      <c r="O38" s="112">
        <v>-0.83201276904063115</v>
      </c>
      <c r="P38" s="99" t="s">
        <v>0</v>
      </c>
    </row>
    <row r="39" spans="1:16" ht="14.5" x14ac:dyDescent="0.35">
      <c r="A39" s="97">
        <v>36</v>
      </c>
      <c r="B39" s="98">
        <v>70</v>
      </c>
      <c r="C39" s="98">
        <v>32.4</v>
      </c>
      <c r="D39" s="99" t="s">
        <v>0</v>
      </c>
      <c r="J39" s="94">
        <f t="shared" si="0"/>
        <v>1.5738470701240932</v>
      </c>
      <c r="K39" s="94">
        <f t="shared" si="1"/>
        <v>-1.0431020620761779</v>
      </c>
      <c r="N39" s="112">
        <v>-0.43008330211134882</v>
      </c>
      <c r="O39" s="112">
        <v>0.29379679381554852</v>
      </c>
      <c r="P39" s="99" t="s">
        <v>1</v>
      </c>
    </row>
    <row r="40" spans="1:16" ht="14.5" x14ac:dyDescent="0.35">
      <c r="A40" s="97">
        <v>37</v>
      </c>
      <c r="B40" s="98">
        <v>70</v>
      </c>
      <c r="C40" s="98">
        <v>32.4</v>
      </c>
      <c r="D40" s="99" t="s">
        <v>0</v>
      </c>
      <c r="J40" s="94">
        <f t="shared" si="0"/>
        <v>1.5738470701240932</v>
      </c>
      <c r="K40" s="94">
        <f t="shared" si="1"/>
        <v>-1.0431020620761779</v>
      </c>
      <c r="N40" s="112">
        <v>-1.4320484882290703</v>
      </c>
      <c r="O40" s="112">
        <v>1.2085170636362006</v>
      </c>
      <c r="P40" s="99" t="s">
        <v>1</v>
      </c>
    </row>
    <row r="41" spans="1:16" ht="14.5" x14ac:dyDescent="0.35">
      <c r="A41" s="97">
        <v>38</v>
      </c>
      <c r="B41" s="98">
        <v>69</v>
      </c>
      <c r="C41" s="98">
        <v>32.799999999999997</v>
      </c>
      <c r="D41" s="99" t="s">
        <v>0</v>
      </c>
      <c r="J41" s="94">
        <f t="shared" si="0"/>
        <v>1.3734540329005489</v>
      </c>
      <c r="K41" s="94">
        <f t="shared" si="1"/>
        <v>-0.76164967136213324</v>
      </c>
      <c r="N41" s="112">
        <v>1.1730609956770055</v>
      </c>
      <c r="O41" s="112">
        <v>-1.1838282574331884</v>
      </c>
      <c r="P41" s="99" t="s">
        <v>0</v>
      </c>
    </row>
    <row r="42" spans="1:16" ht="14.5" x14ac:dyDescent="0.35">
      <c r="A42" s="97">
        <v>39</v>
      </c>
      <c r="B42" s="98">
        <v>69</v>
      </c>
      <c r="C42" s="98">
        <v>32.799999999999997</v>
      </c>
      <c r="D42" s="99" t="s">
        <v>0</v>
      </c>
      <c r="J42" s="94">
        <f t="shared" si="0"/>
        <v>1.3734540329005489</v>
      </c>
      <c r="K42" s="94">
        <f t="shared" si="1"/>
        <v>-0.76164967136213324</v>
      </c>
      <c r="N42" s="112">
        <v>-1.0312624137819817</v>
      </c>
      <c r="O42" s="112">
        <v>1.4899694543502455</v>
      </c>
      <c r="P42" s="99" t="s">
        <v>1</v>
      </c>
    </row>
    <row r="43" spans="1:16" ht="14.5" x14ac:dyDescent="0.35">
      <c r="A43" s="97">
        <v>40</v>
      </c>
      <c r="B43" s="98">
        <v>69</v>
      </c>
      <c r="C43" s="98">
        <v>33.1</v>
      </c>
      <c r="D43" s="99" t="s">
        <v>0</v>
      </c>
      <c r="J43" s="94">
        <f t="shared" si="0"/>
        <v>1.3734540329005489</v>
      </c>
      <c r="K43" s="94">
        <f t="shared" si="1"/>
        <v>-0.55056037832659599</v>
      </c>
      <c r="N43" s="112">
        <v>-1.6324415254526146</v>
      </c>
      <c r="O43" s="112">
        <v>1.5603325520287581</v>
      </c>
      <c r="P43" s="99" t="s">
        <v>1</v>
      </c>
    </row>
    <row r="44" spans="1:16" ht="14.5" x14ac:dyDescent="0.35">
      <c r="A44" s="97">
        <v>41</v>
      </c>
      <c r="B44" s="98">
        <v>69</v>
      </c>
      <c r="C44" s="98">
        <v>33.1</v>
      </c>
      <c r="D44" s="99" t="s">
        <v>0</v>
      </c>
      <c r="J44" s="94">
        <f t="shared" si="0"/>
        <v>1.3734540329005489</v>
      </c>
      <c r="K44" s="94">
        <f t="shared" si="1"/>
        <v>-0.55056037832659599</v>
      </c>
      <c r="N44" s="112">
        <v>0.37148884678282829</v>
      </c>
      <c r="O44" s="112">
        <v>-0.76164967136212369</v>
      </c>
      <c r="P44" s="99" t="s">
        <v>0</v>
      </c>
    </row>
    <row r="45" spans="1:16" ht="14.5" x14ac:dyDescent="0.35">
      <c r="A45" s="97">
        <v>42</v>
      </c>
      <c r="B45" s="98">
        <v>68</v>
      </c>
      <c r="C45" s="98">
        <v>33.799999999999997</v>
      </c>
      <c r="D45" s="99" t="s">
        <v>0</v>
      </c>
      <c r="J45" s="94">
        <f t="shared" si="0"/>
        <v>1.1730609956770048</v>
      </c>
      <c r="K45" s="94">
        <f t="shared" si="1"/>
        <v>-5.8018694577018859E-2</v>
      </c>
      <c r="N45" s="112">
        <v>1.3734540329005498</v>
      </c>
      <c r="O45" s="112">
        <v>-0.55056037832658622</v>
      </c>
      <c r="P45" s="99" t="s">
        <v>0</v>
      </c>
    </row>
    <row r="46" spans="1:16" ht="14.5" x14ac:dyDescent="0.35">
      <c r="A46" s="97">
        <v>43</v>
      </c>
      <c r="B46" s="98">
        <v>68</v>
      </c>
      <c r="C46" s="98">
        <v>33.799999999999997</v>
      </c>
      <c r="D46" s="99" t="s">
        <v>0</v>
      </c>
      <c r="J46" s="94">
        <f t="shared" si="0"/>
        <v>1.1730609956770048</v>
      </c>
      <c r="K46" s="94">
        <f t="shared" si="1"/>
        <v>-5.8018694577018859E-2</v>
      </c>
      <c r="N46" s="112">
        <v>0.37148884678282829</v>
      </c>
      <c r="O46" s="112">
        <v>-0.76164967136212369</v>
      </c>
      <c r="P46" s="99" t="s">
        <v>0</v>
      </c>
    </row>
    <row r="47" spans="1:16" ht="14.5" x14ac:dyDescent="0.35">
      <c r="A47" s="97">
        <v>44</v>
      </c>
      <c r="B47" s="98">
        <v>67</v>
      </c>
      <c r="C47" s="98">
        <v>34.299999999999997</v>
      </c>
      <c r="D47" s="99" t="s">
        <v>1</v>
      </c>
      <c r="J47" s="94">
        <f t="shared" si="0"/>
        <v>0.97266795845346066</v>
      </c>
      <c r="K47" s="94">
        <f t="shared" si="1"/>
        <v>0.29379679381553836</v>
      </c>
      <c r="N47" s="112">
        <v>1.5738470701240941</v>
      </c>
      <c r="O47" s="112">
        <v>-1.113465159754681</v>
      </c>
      <c r="P47" s="99" t="s">
        <v>0</v>
      </c>
    </row>
    <row r="48" spans="1:16" ht="14.5" x14ac:dyDescent="0.35">
      <c r="A48" s="97">
        <v>45</v>
      </c>
      <c r="B48" s="98">
        <v>67</v>
      </c>
      <c r="C48" s="98">
        <v>34.299999999999997</v>
      </c>
      <c r="D48" s="99" t="s">
        <v>1</v>
      </c>
      <c r="J48" s="94">
        <f t="shared" si="0"/>
        <v>0.97266795845346066</v>
      </c>
      <c r="K48" s="94">
        <f t="shared" si="1"/>
        <v>0.29379679381553836</v>
      </c>
      <c r="N48" s="112">
        <v>0.57188188400637263</v>
      </c>
      <c r="O48" s="112">
        <v>-0.83201276904063115</v>
      </c>
      <c r="P48" s="99" t="s">
        <v>0</v>
      </c>
    </row>
    <row r="49" spans="1:16" ht="14.5" x14ac:dyDescent="0.35">
      <c r="A49" s="97">
        <v>46</v>
      </c>
      <c r="B49" s="98">
        <v>66</v>
      </c>
      <c r="C49" s="98">
        <v>34.6</v>
      </c>
      <c r="D49" s="99" t="s">
        <v>1</v>
      </c>
      <c r="J49" s="94">
        <f t="shared" si="0"/>
        <v>0.77227492122991648</v>
      </c>
      <c r="K49" s="94">
        <f t="shared" si="1"/>
        <v>0.50488608685107572</v>
      </c>
      <c r="N49" s="112">
        <v>-0.63047633933489311</v>
      </c>
      <c r="O49" s="112">
        <v>0.29379679381554852</v>
      </c>
      <c r="P49" s="99" t="s">
        <v>1</v>
      </c>
    </row>
    <row r="50" spans="1:16" ht="14.5" x14ac:dyDescent="0.35">
      <c r="A50" s="97">
        <v>47</v>
      </c>
      <c r="B50" s="98">
        <v>66</v>
      </c>
      <c r="C50" s="98">
        <v>34.6</v>
      </c>
      <c r="D50" s="99" t="s">
        <v>1</v>
      </c>
      <c r="J50" s="94">
        <f t="shared" si="0"/>
        <v>0.77227492122991648</v>
      </c>
      <c r="K50" s="94">
        <f t="shared" si="1"/>
        <v>0.50488608685107572</v>
      </c>
      <c r="N50" s="112">
        <v>0.37148884678282829</v>
      </c>
      <c r="O50" s="112">
        <v>-0.55056037832658622</v>
      </c>
      <c r="P50" s="99" t="s">
        <v>0</v>
      </c>
    </row>
    <row r="51" spans="1:16" ht="14.5" x14ac:dyDescent="0.35">
      <c r="A51" s="97">
        <v>48</v>
      </c>
      <c r="B51" s="98">
        <v>65</v>
      </c>
      <c r="C51" s="98">
        <v>34.700000000000003</v>
      </c>
      <c r="D51" s="99" t="s">
        <v>1</v>
      </c>
      <c r="J51" s="94">
        <f t="shared" si="0"/>
        <v>0.5718818840063723</v>
      </c>
      <c r="K51" s="94">
        <f t="shared" si="1"/>
        <v>0.57524918452958818</v>
      </c>
      <c r="N51" s="112">
        <v>-1.6324415254526146</v>
      </c>
      <c r="O51" s="112">
        <v>1.5603325520287581</v>
      </c>
      <c r="P51" s="99" t="s">
        <v>1</v>
      </c>
    </row>
    <row r="52" spans="1:16" ht="14.5" x14ac:dyDescent="0.35">
      <c r="A52" s="97">
        <v>49</v>
      </c>
      <c r="B52" s="98">
        <v>63</v>
      </c>
      <c r="C52" s="98">
        <v>34.9</v>
      </c>
      <c r="D52" s="99" t="s">
        <v>1</v>
      </c>
      <c r="J52" s="94">
        <f t="shared" si="0"/>
        <v>0.17109580955928391</v>
      </c>
      <c r="K52" s="94">
        <f t="shared" si="1"/>
        <v>0.71597537988660798</v>
      </c>
      <c r="N52" s="112">
        <v>-0.8308693765584374</v>
      </c>
      <c r="O52" s="112">
        <v>0.92706467292215577</v>
      </c>
      <c r="P52" s="99" t="s">
        <v>1</v>
      </c>
    </row>
    <row r="53" spans="1:16" ht="14.5" x14ac:dyDescent="0.35">
      <c r="A53" s="97">
        <v>50</v>
      </c>
      <c r="B53" s="98">
        <v>62</v>
      </c>
      <c r="C53" s="98">
        <v>35</v>
      </c>
      <c r="D53" s="99" t="s">
        <v>1</v>
      </c>
      <c r="J53" s="94">
        <f t="shared" si="0"/>
        <v>-2.9297227664260253E-2</v>
      </c>
      <c r="K53" s="94">
        <f t="shared" si="1"/>
        <v>0.78633847756512043</v>
      </c>
      <c r="N53" s="112">
        <v>-2.929722766426027E-2</v>
      </c>
      <c r="O53" s="112">
        <v>0.78633847756513087</v>
      </c>
      <c r="P53" s="99" t="s">
        <v>1</v>
      </c>
    </row>
    <row r="54" spans="1:16" ht="14.5" x14ac:dyDescent="0.35">
      <c r="A54" s="97">
        <v>51</v>
      </c>
      <c r="B54" s="98">
        <v>62</v>
      </c>
      <c r="C54" s="98">
        <v>35</v>
      </c>
      <c r="D54" s="99" t="s">
        <v>1</v>
      </c>
      <c r="J54" s="94">
        <f t="shared" si="0"/>
        <v>-2.9297227664260253E-2</v>
      </c>
      <c r="K54" s="94">
        <f t="shared" si="1"/>
        <v>0.78633847756512043</v>
      </c>
      <c r="N54" s="112">
        <v>1.5738470701240941</v>
      </c>
      <c r="O54" s="112">
        <v>-1.254191355111701</v>
      </c>
      <c r="P54" s="99" t="s">
        <v>0</v>
      </c>
    </row>
    <row r="55" spans="1:16" ht="14.5" x14ac:dyDescent="0.35">
      <c r="A55" s="97">
        <v>52</v>
      </c>
      <c r="B55" s="98">
        <v>59</v>
      </c>
      <c r="C55" s="98">
        <v>35.1</v>
      </c>
      <c r="D55" s="99" t="s">
        <v>1</v>
      </c>
      <c r="J55" s="94">
        <f t="shared" si="0"/>
        <v>-0.63047633933489278</v>
      </c>
      <c r="K55" s="94">
        <f t="shared" si="1"/>
        <v>0.85670157524363288</v>
      </c>
      <c r="N55" s="112">
        <v>1.5738470701240941</v>
      </c>
      <c r="O55" s="112">
        <v>-1.254191355111701</v>
      </c>
      <c r="P55" s="99" t="s">
        <v>0</v>
      </c>
    </row>
    <row r="56" spans="1:16" ht="14.5" x14ac:dyDescent="0.35">
      <c r="A56" s="97">
        <v>53</v>
      </c>
      <c r="B56" s="98">
        <v>59</v>
      </c>
      <c r="C56" s="98">
        <v>35.1</v>
      </c>
      <c r="D56" s="99" t="s">
        <v>1</v>
      </c>
      <c r="J56" s="94">
        <f t="shared" si="0"/>
        <v>-0.63047633933489278</v>
      </c>
      <c r="K56" s="94">
        <f t="shared" si="1"/>
        <v>0.85670157524363288</v>
      </c>
      <c r="N56" s="112">
        <v>-1.0312624137819817</v>
      </c>
      <c r="O56" s="112">
        <v>0.78633847756513087</v>
      </c>
      <c r="P56" s="99" t="s">
        <v>1</v>
      </c>
    </row>
    <row r="57" spans="1:16" ht="14.5" x14ac:dyDescent="0.35">
      <c r="A57" s="97">
        <v>54</v>
      </c>
      <c r="B57" s="98">
        <v>59</v>
      </c>
      <c r="C57" s="98">
        <v>35.1</v>
      </c>
      <c r="D57" s="99" t="s">
        <v>1</v>
      </c>
      <c r="J57" s="94">
        <f t="shared" si="0"/>
        <v>-0.63047633933489278</v>
      </c>
      <c r="K57" s="94">
        <f t="shared" si="1"/>
        <v>0.85670157524363288</v>
      </c>
      <c r="N57" s="112">
        <v>1.1730609956770055</v>
      </c>
      <c r="O57" s="112">
        <v>-1.3245544527902133</v>
      </c>
      <c r="P57" s="99" t="s">
        <v>0</v>
      </c>
    </row>
    <row r="58" spans="1:16" ht="14.5" x14ac:dyDescent="0.35">
      <c r="A58" s="97">
        <v>55</v>
      </c>
      <c r="B58" s="98">
        <v>59</v>
      </c>
      <c r="C58" s="98">
        <v>35.1</v>
      </c>
      <c r="D58" s="99" t="s">
        <v>1</v>
      </c>
      <c r="J58" s="94">
        <f t="shared" si="0"/>
        <v>-0.63047633933489278</v>
      </c>
      <c r="K58" s="94">
        <f t="shared" si="1"/>
        <v>0.85670157524363288</v>
      </c>
      <c r="N58" s="112">
        <v>-1.231655451005526</v>
      </c>
      <c r="O58" s="112">
        <v>1.1381539659576883</v>
      </c>
      <c r="P58" s="99" t="s">
        <v>1</v>
      </c>
    </row>
    <row r="59" spans="1:16" ht="14.5" x14ac:dyDescent="0.35">
      <c r="A59" s="97">
        <v>56</v>
      </c>
      <c r="B59" s="98">
        <v>58</v>
      </c>
      <c r="C59" s="98">
        <v>35.200000000000003</v>
      </c>
      <c r="D59" s="99" t="s">
        <v>1</v>
      </c>
      <c r="J59" s="94">
        <f t="shared" si="0"/>
        <v>-0.83086937655843696</v>
      </c>
      <c r="K59" s="94">
        <f t="shared" si="1"/>
        <v>0.92706467292214534</v>
      </c>
      <c r="N59" s="112">
        <v>-1.0312624137819817</v>
      </c>
      <c r="O59" s="112">
        <v>1.7010587473857779</v>
      </c>
      <c r="P59" s="99" t="s">
        <v>1</v>
      </c>
    </row>
    <row r="60" spans="1:16" ht="14.5" x14ac:dyDescent="0.35">
      <c r="A60" s="97">
        <v>57</v>
      </c>
      <c r="B60" s="98">
        <v>58</v>
      </c>
      <c r="C60" s="98">
        <v>35.200000000000003</v>
      </c>
      <c r="D60" s="99" t="s">
        <v>1</v>
      </c>
      <c r="J60" s="94">
        <f t="shared" si="0"/>
        <v>-0.83086937655843696</v>
      </c>
      <c r="K60" s="94">
        <f t="shared" si="1"/>
        <v>0.92706467292214534</v>
      </c>
      <c r="N60" s="112">
        <v>0.57188188400637263</v>
      </c>
      <c r="O60" s="112">
        <v>-0.9023758667191436</v>
      </c>
      <c r="P60" s="99" t="s">
        <v>0</v>
      </c>
    </row>
    <row r="61" spans="1:16" ht="14.5" x14ac:dyDescent="0.35">
      <c r="A61" s="97">
        <v>58</v>
      </c>
      <c r="B61" s="98">
        <v>58</v>
      </c>
      <c r="C61" s="98">
        <v>35.200000000000003</v>
      </c>
      <c r="D61" s="99" t="s">
        <v>1</v>
      </c>
      <c r="J61" s="94">
        <f t="shared" si="0"/>
        <v>-0.83086937655843696</v>
      </c>
      <c r="K61" s="94">
        <f t="shared" si="1"/>
        <v>0.92706467292214534</v>
      </c>
      <c r="N61" s="112">
        <v>-1.231655451005526</v>
      </c>
      <c r="O61" s="112">
        <v>1.1381539659576883</v>
      </c>
      <c r="P61" s="99" t="s">
        <v>1</v>
      </c>
    </row>
    <row r="62" spans="1:16" ht="14.5" x14ac:dyDescent="0.35">
      <c r="A62" s="97">
        <v>59</v>
      </c>
      <c r="B62" s="98">
        <v>58</v>
      </c>
      <c r="C62" s="98">
        <v>35.200000000000003</v>
      </c>
      <c r="D62" s="99" t="s">
        <v>1</v>
      </c>
      <c r="J62" s="94">
        <f t="shared" si="0"/>
        <v>-0.83086937655843696</v>
      </c>
      <c r="K62" s="94">
        <f t="shared" si="1"/>
        <v>0.92706467292214534</v>
      </c>
      <c r="N62" s="112">
        <v>0.17109580955928402</v>
      </c>
      <c r="O62" s="112">
        <v>-0.48019728064807371</v>
      </c>
      <c r="P62" s="99" t="s">
        <v>0</v>
      </c>
    </row>
    <row r="63" spans="1:16" ht="14.5" x14ac:dyDescent="0.35">
      <c r="A63" s="97">
        <v>60</v>
      </c>
      <c r="B63" s="98">
        <v>57</v>
      </c>
      <c r="C63" s="98">
        <v>35.5</v>
      </c>
      <c r="D63" s="99" t="s">
        <v>1</v>
      </c>
      <c r="J63" s="94">
        <f t="shared" si="0"/>
        <v>-1.0312624137819812</v>
      </c>
      <c r="K63" s="94">
        <f t="shared" si="1"/>
        <v>1.1381539659576776</v>
      </c>
      <c r="N63" s="112">
        <v>-1.231655451005526</v>
      </c>
      <c r="O63" s="112">
        <v>1.9825111380998279</v>
      </c>
      <c r="P63" s="99" t="s">
        <v>1</v>
      </c>
    </row>
    <row r="64" spans="1:16" ht="14.5" x14ac:dyDescent="0.35">
      <c r="A64" s="97">
        <v>61</v>
      </c>
      <c r="B64" s="98">
        <v>57</v>
      </c>
      <c r="C64" s="98">
        <v>35.5</v>
      </c>
      <c r="D64" s="99" t="s">
        <v>1</v>
      </c>
      <c r="J64" s="94">
        <f t="shared" si="0"/>
        <v>-1.0312624137819812</v>
      </c>
      <c r="K64" s="94">
        <f t="shared" si="1"/>
        <v>1.1381539659576776</v>
      </c>
      <c r="N64" s="112">
        <v>-1.4320484882290703</v>
      </c>
      <c r="O64" s="112">
        <v>1.2788801613147132</v>
      </c>
      <c r="P64" s="99" t="s">
        <v>1</v>
      </c>
    </row>
    <row r="65" spans="1:16" ht="14.5" x14ac:dyDescent="0.35">
      <c r="A65" s="97">
        <v>62</v>
      </c>
      <c r="B65" s="98">
        <v>57</v>
      </c>
      <c r="C65" s="98">
        <v>36</v>
      </c>
      <c r="D65" s="99" t="s">
        <v>1</v>
      </c>
      <c r="J65" s="94">
        <f t="shared" si="0"/>
        <v>-1.0312624137819812</v>
      </c>
      <c r="K65" s="94">
        <f t="shared" si="1"/>
        <v>1.4899694543502349</v>
      </c>
      <c r="N65" s="112">
        <v>-2.929722766426027E-2</v>
      </c>
      <c r="O65" s="112">
        <v>0.78633847756513087</v>
      </c>
      <c r="P65" s="99" t="s">
        <v>1</v>
      </c>
    </row>
    <row r="66" spans="1:16" ht="14.5" x14ac:dyDescent="0.35">
      <c r="A66" s="97">
        <v>63</v>
      </c>
      <c r="B66" s="98">
        <v>57</v>
      </c>
      <c r="C66" s="98">
        <v>36</v>
      </c>
      <c r="D66" s="99" t="s">
        <v>1</v>
      </c>
      <c r="J66" s="94">
        <f t="shared" si="0"/>
        <v>-1.0312624137819812</v>
      </c>
      <c r="K66" s="94">
        <f t="shared" si="1"/>
        <v>1.4899694543502349</v>
      </c>
      <c r="N66" s="112">
        <v>0.17109580955928402</v>
      </c>
      <c r="O66" s="112">
        <v>-0.3394710852910538</v>
      </c>
      <c r="P66" s="99" t="s">
        <v>0</v>
      </c>
    </row>
    <row r="67" spans="1:16" ht="14.5" x14ac:dyDescent="0.35">
      <c r="A67" s="97">
        <v>64</v>
      </c>
      <c r="B67" s="98">
        <v>57</v>
      </c>
      <c r="C67" s="98">
        <v>36.299999999999997</v>
      </c>
      <c r="D67" s="99" t="s">
        <v>1</v>
      </c>
      <c r="J67" s="94">
        <f t="shared" si="0"/>
        <v>-1.0312624137819812</v>
      </c>
      <c r="K67" s="94">
        <f t="shared" si="1"/>
        <v>1.7010587473857672</v>
      </c>
      <c r="N67" s="112">
        <v>-0.63047633933489311</v>
      </c>
      <c r="O67" s="112">
        <v>0.85670157524364332</v>
      </c>
      <c r="P67" s="99" t="s">
        <v>1</v>
      </c>
    </row>
    <row r="68" spans="1:16" ht="14.5" x14ac:dyDescent="0.35">
      <c r="A68" s="97">
        <v>65</v>
      </c>
      <c r="B68" s="98">
        <v>57</v>
      </c>
      <c r="C68" s="98">
        <v>36.299999999999997</v>
      </c>
      <c r="D68" s="99" t="s">
        <v>1</v>
      </c>
      <c r="J68" s="94">
        <f t="shared" si="0"/>
        <v>-1.0312624137819812</v>
      </c>
      <c r="K68" s="94">
        <f t="shared" si="1"/>
        <v>1.7010587473857672</v>
      </c>
      <c r="N68" s="112">
        <v>-0.43008330211134882</v>
      </c>
      <c r="O68" s="112">
        <v>0.223433696137041</v>
      </c>
      <c r="P68" s="99" t="s">
        <v>1</v>
      </c>
    </row>
    <row r="69" spans="1:16" ht="14.5" x14ac:dyDescent="0.35">
      <c r="A69" s="97">
        <v>66</v>
      </c>
      <c r="B69" s="98">
        <v>56</v>
      </c>
      <c r="C69" s="98">
        <v>36.700000000000003</v>
      </c>
      <c r="D69" s="99" t="s">
        <v>1</v>
      </c>
      <c r="J69" s="94">
        <f t="shared" ref="J69:J132" si="2">(B69-$G$4)/$G$5</f>
        <v>-1.2316554510055253</v>
      </c>
      <c r="K69" s="94">
        <f t="shared" ref="K69:K132" si="3">(C69-$H$4)/$H$5</f>
        <v>1.982511138099817</v>
      </c>
      <c r="N69" s="112">
        <v>-0.8308693765584374</v>
      </c>
      <c r="O69" s="112">
        <v>0.92706467292215577</v>
      </c>
      <c r="P69" s="99" t="s">
        <v>1</v>
      </c>
    </row>
    <row r="70" spans="1:16" ht="14.5" x14ac:dyDescent="0.35">
      <c r="A70" s="97">
        <v>67</v>
      </c>
      <c r="B70" s="98">
        <v>56</v>
      </c>
      <c r="C70" s="98">
        <v>36.700000000000003</v>
      </c>
      <c r="D70" s="99" t="s">
        <v>1</v>
      </c>
      <c r="J70" s="94">
        <f t="shared" si="2"/>
        <v>-1.2316554510055253</v>
      </c>
      <c r="K70" s="94">
        <f t="shared" si="3"/>
        <v>1.982511138099817</v>
      </c>
      <c r="N70" s="112">
        <v>-0.63047633933489311</v>
      </c>
      <c r="O70" s="112">
        <v>0.36415989149406097</v>
      </c>
      <c r="P70" s="99" t="s">
        <v>1</v>
      </c>
    </row>
    <row r="71" spans="1:16" ht="14.5" x14ac:dyDescent="0.35">
      <c r="A71" s="97">
        <v>68</v>
      </c>
      <c r="B71" s="98">
        <v>55</v>
      </c>
      <c r="C71" s="98">
        <v>36.9</v>
      </c>
      <c r="D71" s="99" t="s">
        <v>1</v>
      </c>
      <c r="J71" s="94">
        <f t="shared" si="2"/>
        <v>-1.4320484882290694</v>
      </c>
      <c r="K71" s="94">
        <f t="shared" si="3"/>
        <v>2.1232373334568369</v>
      </c>
      <c r="N71" s="112">
        <v>-1.0312624137819817</v>
      </c>
      <c r="O71" s="112">
        <v>1.4899694543502455</v>
      </c>
      <c r="P71" s="99" t="s">
        <v>1</v>
      </c>
    </row>
    <row r="72" spans="1:16" ht="14.5" x14ac:dyDescent="0.35">
      <c r="A72" s="97">
        <v>69</v>
      </c>
      <c r="B72" s="98">
        <v>55</v>
      </c>
      <c r="C72" s="98">
        <v>36.9</v>
      </c>
      <c r="D72" s="99" t="s">
        <v>1</v>
      </c>
      <c r="J72" s="94">
        <f t="shared" si="2"/>
        <v>-1.4320484882290694</v>
      </c>
      <c r="K72" s="94">
        <f t="shared" si="3"/>
        <v>2.1232373334568369</v>
      </c>
      <c r="N72" s="112">
        <v>-2.929722766426027E-2</v>
      </c>
      <c r="O72" s="112">
        <v>-0.26910798761254129</v>
      </c>
      <c r="P72" s="99" t="s">
        <v>0</v>
      </c>
    </row>
    <row r="73" spans="1:16" ht="14.5" x14ac:dyDescent="0.35">
      <c r="A73" s="97">
        <v>70</v>
      </c>
      <c r="B73" s="98">
        <v>53</v>
      </c>
      <c r="C73" s="98">
        <v>36.5</v>
      </c>
      <c r="D73" s="99" t="s">
        <v>1</v>
      </c>
      <c r="J73" s="94">
        <f t="shared" si="2"/>
        <v>-1.8328345626761577</v>
      </c>
      <c r="K73" s="94">
        <f t="shared" si="3"/>
        <v>1.8417849427427921</v>
      </c>
      <c r="N73" s="112">
        <v>-1.0312624137819817</v>
      </c>
      <c r="O73" s="112">
        <v>0.85670157524364332</v>
      </c>
      <c r="P73" s="99" t="s">
        <v>1</v>
      </c>
    </row>
    <row r="74" spans="1:16" ht="14.5" x14ac:dyDescent="0.35">
      <c r="A74" s="97">
        <v>71</v>
      </c>
      <c r="B74" s="98">
        <v>53</v>
      </c>
      <c r="C74" s="98">
        <v>36.4</v>
      </c>
      <c r="D74" s="99" t="s">
        <v>1</v>
      </c>
      <c r="J74" s="94">
        <f t="shared" si="2"/>
        <v>-1.8328345626761577</v>
      </c>
      <c r="K74" s="94">
        <f t="shared" si="3"/>
        <v>1.7714218450642796</v>
      </c>
      <c r="N74" s="112">
        <v>1.5738470701240941</v>
      </c>
      <c r="O74" s="112">
        <v>-1.0431020620761686</v>
      </c>
      <c r="P74" s="99" t="s">
        <v>0</v>
      </c>
    </row>
    <row r="75" spans="1:16" ht="14.5" x14ac:dyDescent="0.35">
      <c r="A75" s="97">
        <v>72</v>
      </c>
      <c r="B75" s="98">
        <v>53</v>
      </c>
      <c r="C75" s="98">
        <v>36.4</v>
      </c>
      <c r="D75" s="99" t="s">
        <v>1</v>
      </c>
      <c r="J75" s="94">
        <f t="shared" si="2"/>
        <v>-1.8328345626761577</v>
      </c>
      <c r="K75" s="94">
        <f t="shared" si="3"/>
        <v>1.7714218450642796</v>
      </c>
      <c r="N75" s="112">
        <v>-0.63047633933489311</v>
      </c>
      <c r="O75" s="112">
        <v>0.43452298917257343</v>
      </c>
      <c r="P75" s="99" t="s">
        <v>1</v>
      </c>
    </row>
    <row r="76" spans="1:16" ht="14.5" x14ac:dyDescent="0.35">
      <c r="A76" s="97">
        <v>73</v>
      </c>
      <c r="B76" s="98">
        <v>54</v>
      </c>
      <c r="C76" s="98">
        <v>36.299999999999997</v>
      </c>
      <c r="D76" s="99" t="s">
        <v>1</v>
      </c>
      <c r="J76" s="94">
        <f t="shared" si="2"/>
        <v>-1.6324415254526137</v>
      </c>
      <c r="K76" s="94">
        <f t="shared" si="3"/>
        <v>1.7010587473857672</v>
      </c>
      <c r="N76" s="112">
        <v>-2.929722766426027E-2</v>
      </c>
      <c r="O76" s="112">
        <v>-0.19874488993402883</v>
      </c>
      <c r="P76" s="99" t="s">
        <v>0</v>
      </c>
    </row>
    <row r="77" spans="1:16" ht="14.5" x14ac:dyDescent="0.35">
      <c r="A77" s="97">
        <v>74</v>
      </c>
      <c r="B77" s="98">
        <v>54</v>
      </c>
      <c r="C77" s="98">
        <v>36.299999999999997</v>
      </c>
      <c r="D77" s="99" t="s">
        <v>1</v>
      </c>
      <c r="J77" s="94">
        <f t="shared" si="2"/>
        <v>-1.6324415254526137</v>
      </c>
      <c r="K77" s="94">
        <f t="shared" si="3"/>
        <v>1.7010587473857672</v>
      </c>
      <c r="N77" s="112">
        <v>-0.22969026488780456</v>
      </c>
      <c r="O77" s="112">
        <v>-0.12838179225551635</v>
      </c>
      <c r="P77" s="99" t="s">
        <v>0</v>
      </c>
    </row>
    <row r="78" spans="1:16" ht="14.5" x14ac:dyDescent="0.35">
      <c r="A78" s="97">
        <v>75</v>
      </c>
      <c r="B78" s="98">
        <v>54</v>
      </c>
      <c r="C78" s="98">
        <v>36.1</v>
      </c>
      <c r="D78" s="99" t="s">
        <v>1</v>
      </c>
      <c r="J78" s="94">
        <f t="shared" si="2"/>
        <v>-1.6324415254526137</v>
      </c>
      <c r="K78" s="94">
        <f t="shared" si="3"/>
        <v>1.5603325520287472</v>
      </c>
      <c r="N78" s="112">
        <v>0.17109580955928402</v>
      </c>
      <c r="O78" s="112">
        <v>-0.3394710852910538</v>
      </c>
      <c r="P78" s="99" t="s">
        <v>0</v>
      </c>
    </row>
    <row r="79" spans="1:16" ht="14.5" x14ac:dyDescent="0.35">
      <c r="A79" s="97">
        <v>76</v>
      </c>
      <c r="B79" s="98">
        <v>54</v>
      </c>
      <c r="C79" s="98">
        <v>36.1</v>
      </c>
      <c r="D79" s="99" t="s">
        <v>1</v>
      </c>
      <c r="J79" s="94">
        <f t="shared" si="2"/>
        <v>-1.6324415254526137</v>
      </c>
      <c r="K79" s="94">
        <f t="shared" si="3"/>
        <v>1.5603325520287472</v>
      </c>
      <c r="N79" s="112">
        <v>1.1730609956770055</v>
      </c>
      <c r="O79" s="112">
        <v>-1.3949175504687259</v>
      </c>
      <c r="P79" s="99" t="s">
        <v>0</v>
      </c>
    </row>
    <row r="80" spans="1:16" ht="14.5" x14ac:dyDescent="0.35">
      <c r="A80" s="97">
        <v>77</v>
      </c>
      <c r="B80" s="98">
        <v>54</v>
      </c>
      <c r="C80" s="98">
        <v>36</v>
      </c>
      <c r="D80" s="99" t="s">
        <v>1</v>
      </c>
      <c r="J80" s="94">
        <f t="shared" si="2"/>
        <v>-1.6324415254526137</v>
      </c>
      <c r="K80" s="94">
        <f t="shared" si="3"/>
        <v>1.4899694543502349</v>
      </c>
      <c r="N80" s="112">
        <v>-0.22969026488780456</v>
      </c>
      <c r="O80" s="112">
        <v>1.2344403101503591E-2</v>
      </c>
      <c r="P80" s="99" t="s">
        <v>0</v>
      </c>
    </row>
    <row r="81" spans="1:16" ht="14.5" x14ac:dyDescent="0.35">
      <c r="A81" s="97">
        <v>78</v>
      </c>
      <c r="B81" s="98">
        <v>54</v>
      </c>
      <c r="C81" s="98">
        <v>36</v>
      </c>
      <c r="D81" s="99" t="s">
        <v>1</v>
      </c>
      <c r="J81" s="94">
        <f t="shared" si="2"/>
        <v>-1.6324415254526137</v>
      </c>
      <c r="K81" s="94">
        <f t="shared" si="3"/>
        <v>1.4899694543502349</v>
      </c>
      <c r="N81" s="112">
        <v>-0.8308693765584374</v>
      </c>
      <c r="O81" s="112">
        <v>0.50488608685108594</v>
      </c>
      <c r="P81" s="99" t="s">
        <v>1</v>
      </c>
    </row>
    <row r="82" spans="1:16" ht="14.5" x14ac:dyDescent="0.35">
      <c r="A82" s="97">
        <v>79</v>
      </c>
      <c r="B82" s="98">
        <v>55</v>
      </c>
      <c r="C82" s="98">
        <v>35.9</v>
      </c>
      <c r="D82" s="99" t="s">
        <v>1</v>
      </c>
      <c r="J82" s="94">
        <f t="shared" si="2"/>
        <v>-1.4320484882290694</v>
      </c>
      <c r="K82" s="94">
        <f t="shared" si="3"/>
        <v>1.4196063566717225</v>
      </c>
      <c r="N82" s="112">
        <v>-0.43008330211134882</v>
      </c>
      <c r="O82" s="112">
        <v>8.2707500780016069E-2</v>
      </c>
      <c r="P82" s="99" t="s">
        <v>1</v>
      </c>
    </row>
    <row r="83" spans="1:16" ht="14.5" x14ac:dyDescent="0.35">
      <c r="A83" s="97">
        <v>80</v>
      </c>
      <c r="B83" s="98">
        <v>55</v>
      </c>
      <c r="C83" s="98">
        <v>35.9</v>
      </c>
      <c r="D83" s="99" t="s">
        <v>1</v>
      </c>
      <c r="J83" s="94">
        <f t="shared" si="2"/>
        <v>-1.4320484882290694</v>
      </c>
      <c r="K83" s="94">
        <f t="shared" si="3"/>
        <v>1.4196063566717225</v>
      </c>
      <c r="N83" s="112">
        <v>1.1730609956770055</v>
      </c>
      <c r="O83" s="112">
        <v>-1.1838282574331884</v>
      </c>
      <c r="P83" s="99" t="s">
        <v>0</v>
      </c>
    </row>
    <row r="84" spans="1:16" ht="14.5" x14ac:dyDescent="0.35">
      <c r="A84" s="97">
        <v>81</v>
      </c>
      <c r="B84" s="98">
        <v>55</v>
      </c>
      <c r="C84" s="98">
        <v>35.799999999999997</v>
      </c>
      <c r="D84" s="99" t="s">
        <v>1</v>
      </c>
      <c r="J84" s="94">
        <f t="shared" si="2"/>
        <v>-1.4320484882290694</v>
      </c>
      <c r="K84" s="94">
        <f t="shared" si="3"/>
        <v>1.34924325899321</v>
      </c>
      <c r="N84" s="112">
        <v>-1.0312624137819817</v>
      </c>
      <c r="O84" s="112">
        <v>1.1381539659576883</v>
      </c>
      <c r="P84" s="99" t="s">
        <v>1</v>
      </c>
    </row>
    <row r="85" spans="1:16" ht="14.5" x14ac:dyDescent="0.35">
      <c r="A85" s="97">
        <v>82</v>
      </c>
      <c r="B85" s="98">
        <v>55</v>
      </c>
      <c r="C85" s="98">
        <v>35.799999999999997</v>
      </c>
      <c r="D85" s="99" t="s">
        <v>1</v>
      </c>
      <c r="J85" s="94">
        <f t="shared" si="2"/>
        <v>-1.4320484882290694</v>
      </c>
      <c r="K85" s="94">
        <f t="shared" si="3"/>
        <v>1.34924325899321</v>
      </c>
      <c r="N85" s="112">
        <v>0.17109580955928402</v>
      </c>
      <c r="O85" s="112">
        <v>-0.40983418296956625</v>
      </c>
      <c r="P85" s="99" t="s">
        <v>0</v>
      </c>
    </row>
    <row r="86" spans="1:16" ht="14.5" x14ac:dyDescent="0.35">
      <c r="A86" s="97">
        <v>83</v>
      </c>
      <c r="B86" s="98">
        <v>55</v>
      </c>
      <c r="C86" s="98">
        <v>35.700000000000003</v>
      </c>
      <c r="D86" s="99" t="s">
        <v>1</v>
      </c>
      <c r="J86" s="94">
        <f t="shared" si="2"/>
        <v>-1.4320484882290694</v>
      </c>
      <c r="K86" s="94">
        <f t="shared" si="3"/>
        <v>1.2788801613147025</v>
      </c>
      <c r="N86" s="112">
        <v>-1.0312624137819817</v>
      </c>
      <c r="O86" s="112">
        <v>1.7010587473857779</v>
      </c>
      <c r="P86" s="99" t="s">
        <v>1</v>
      </c>
    </row>
    <row r="87" spans="1:16" ht="14.5" x14ac:dyDescent="0.35">
      <c r="A87" s="97">
        <v>84</v>
      </c>
      <c r="B87" s="98">
        <v>55</v>
      </c>
      <c r="C87" s="98">
        <v>35.700000000000003</v>
      </c>
      <c r="D87" s="99" t="s">
        <v>1</v>
      </c>
      <c r="J87" s="94">
        <f t="shared" si="2"/>
        <v>-1.4320484882290694</v>
      </c>
      <c r="K87" s="94">
        <f t="shared" si="3"/>
        <v>1.2788801613147025</v>
      </c>
      <c r="N87" s="112">
        <v>0.37148884678282829</v>
      </c>
      <c r="O87" s="112">
        <v>-0.69128657368361113</v>
      </c>
      <c r="P87" s="99" t="s">
        <v>0</v>
      </c>
    </row>
    <row r="88" spans="1:16" ht="14.5" x14ac:dyDescent="0.35">
      <c r="A88" s="97">
        <v>85</v>
      </c>
      <c r="B88" s="98">
        <v>55</v>
      </c>
      <c r="C88" s="98">
        <v>35.6</v>
      </c>
      <c r="D88" s="99" t="s">
        <v>1</v>
      </c>
      <c r="J88" s="94">
        <f t="shared" si="2"/>
        <v>-1.4320484882290694</v>
      </c>
      <c r="K88" s="94">
        <f t="shared" si="3"/>
        <v>1.2085170636361902</v>
      </c>
      <c r="N88" s="112">
        <v>0.77227492122991692</v>
      </c>
      <c r="O88" s="112">
        <v>0.50488608685108594</v>
      </c>
      <c r="P88" s="99" t="s">
        <v>1</v>
      </c>
    </row>
    <row r="89" spans="1:16" ht="14.5" x14ac:dyDescent="0.35">
      <c r="A89" s="97">
        <v>86</v>
      </c>
      <c r="B89" s="98">
        <v>55</v>
      </c>
      <c r="C89" s="98">
        <v>35.6</v>
      </c>
      <c r="D89" s="99" t="s">
        <v>1</v>
      </c>
      <c r="J89" s="94">
        <f t="shared" si="2"/>
        <v>-1.4320484882290694</v>
      </c>
      <c r="K89" s="94">
        <f t="shared" si="3"/>
        <v>1.2085170636361902</v>
      </c>
      <c r="N89" s="112">
        <v>-0.22969026488780456</v>
      </c>
      <c r="O89" s="112">
        <v>-5.8018694577008881E-2</v>
      </c>
      <c r="P89" s="99" t="s">
        <v>0</v>
      </c>
    </row>
    <row r="90" spans="1:16" ht="14.5" x14ac:dyDescent="0.35">
      <c r="A90" s="97">
        <v>87</v>
      </c>
      <c r="B90" s="98">
        <v>56</v>
      </c>
      <c r="C90" s="98">
        <v>35.5</v>
      </c>
      <c r="D90" s="99" t="s">
        <v>1</v>
      </c>
      <c r="J90" s="94">
        <f t="shared" si="2"/>
        <v>-1.2316554510055253</v>
      </c>
      <c r="K90" s="94">
        <f t="shared" si="3"/>
        <v>1.1381539659576776</v>
      </c>
      <c r="N90" s="112">
        <v>0.9726679584534611</v>
      </c>
      <c r="O90" s="112">
        <v>0.29379679381554852</v>
      </c>
      <c r="P90" s="99" t="s">
        <v>1</v>
      </c>
    </row>
    <row r="91" spans="1:16" ht="14.5" x14ac:dyDescent="0.35">
      <c r="A91" s="97">
        <v>88</v>
      </c>
      <c r="B91" s="98">
        <v>56</v>
      </c>
      <c r="C91" s="98">
        <v>35.5</v>
      </c>
      <c r="D91" s="99" t="s">
        <v>1</v>
      </c>
      <c r="J91" s="94">
        <f t="shared" si="2"/>
        <v>-1.2316554510055253</v>
      </c>
      <c r="K91" s="94">
        <f t="shared" si="3"/>
        <v>1.1381539659576776</v>
      </c>
      <c r="N91" s="112">
        <v>0.17109580955928402</v>
      </c>
      <c r="O91" s="112">
        <v>-0.48019728064807371</v>
      </c>
      <c r="P91" s="99" t="s">
        <v>0</v>
      </c>
    </row>
    <row r="92" spans="1:16" ht="14.5" x14ac:dyDescent="0.35">
      <c r="A92" s="97">
        <v>89</v>
      </c>
      <c r="B92" s="98">
        <v>56</v>
      </c>
      <c r="C92" s="98">
        <v>35.4</v>
      </c>
      <c r="D92" s="99" t="s">
        <v>1</v>
      </c>
      <c r="J92" s="94">
        <f t="shared" si="2"/>
        <v>-1.2316554510055253</v>
      </c>
      <c r="K92" s="94">
        <f t="shared" si="3"/>
        <v>1.0677908682791653</v>
      </c>
      <c r="N92" s="112">
        <v>0.9726679584534611</v>
      </c>
      <c r="O92" s="112">
        <v>0.29379679381554852</v>
      </c>
      <c r="P92" s="99" t="s">
        <v>1</v>
      </c>
    </row>
    <row r="93" spans="1:16" ht="14.5" x14ac:dyDescent="0.35">
      <c r="A93" s="97">
        <v>90</v>
      </c>
      <c r="B93" s="98">
        <v>56</v>
      </c>
      <c r="C93" s="98">
        <v>35.4</v>
      </c>
      <c r="D93" s="99" t="s">
        <v>1</v>
      </c>
      <c r="J93" s="94">
        <f t="shared" si="2"/>
        <v>-1.2316554510055253</v>
      </c>
      <c r="K93" s="94">
        <f t="shared" si="3"/>
        <v>1.0677908682791653</v>
      </c>
      <c r="N93" s="112">
        <v>-0.8308693765584374</v>
      </c>
      <c r="O93" s="112">
        <v>0.92706467292215577</v>
      </c>
      <c r="P93" s="99" t="s">
        <v>1</v>
      </c>
    </row>
    <row r="94" spans="1:16" ht="14.5" x14ac:dyDescent="0.35">
      <c r="A94" s="97">
        <v>91</v>
      </c>
      <c r="B94" s="98">
        <v>57</v>
      </c>
      <c r="C94" s="98">
        <v>35.299999999999997</v>
      </c>
      <c r="D94" s="99" t="s">
        <v>1</v>
      </c>
      <c r="J94" s="94">
        <f t="shared" si="2"/>
        <v>-1.0312624137819812</v>
      </c>
      <c r="K94" s="94">
        <f t="shared" si="3"/>
        <v>0.9974277706006528</v>
      </c>
      <c r="N94" s="112">
        <v>-0.8308693765584374</v>
      </c>
      <c r="O94" s="112">
        <v>0.64561228220810585</v>
      </c>
      <c r="P94" s="99" t="s">
        <v>1</v>
      </c>
    </row>
    <row r="95" spans="1:16" ht="14.5" x14ac:dyDescent="0.35">
      <c r="A95" s="97">
        <v>92</v>
      </c>
      <c r="B95" s="98">
        <v>57</v>
      </c>
      <c r="C95" s="98">
        <v>35.299999999999997</v>
      </c>
      <c r="D95" s="99" t="s">
        <v>1</v>
      </c>
      <c r="J95" s="94">
        <f t="shared" si="2"/>
        <v>-1.0312624137819812</v>
      </c>
      <c r="K95" s="94">
        <f t="shared" si="3"/>
        <v>0.9974277706006528</v>
      </c>
      <c r="N95" s="112">
        <v>0.57188188400637263</v>
      </c>
      <c r="O95" s="112">
        <v>-0.9023758667191436</v>
      </c>
      <c r="P95" s="99" t="s">
        <v>0</v>
      </c>
    </row>
    <row r="96" spans="1:16" ht="14.5" x14ac:dyDescent="0.35">
      <c r="A96" s="97">
        <v>93</v>
      </c>
      <c r="B96" s="98">
        <v>57</v>
      </c>
      <c r="C96" s="98">
        <v>35.1</v>
      </c>
      <c r="D96" s="99" t="s">
        <v>1</v>
      </c>
      <c r="J96" s="94">
        <f t="shared" si="2"/>
        <v>-1.0312624137819812</v>
      </c>
      <c r="K96" s="94">
        <f t="shared" si="3"/>
        <v>0.85670157524363288</v>
      </c>
      <c r="N96" s="112">
        <v>0.17109580955928402</v>
      </c>
      <c r="O96" s="112">
        <v>-0.40983418296956625</v>
      </c>
      <c r="P96" s="99" t="s">
        <v>0</v>
      </c>
    </row>
    <row r="97" spans="1:16" ht="14.5" x14ac:dyDescent="0.35">
      <c r="A97" s="97">
        <v>94</v>
      </c>
      <c r="B97" s="98">
        <v>57</v>
      </c>
      <c r="C97" s="98">
        <v>35.1</v>
      </c>
      <c r="D97" s="99" t="s">
        <v>1</v>
      </c>
      <c r="J97" s="94">
        <f t="shared" si="2"/>
        <v>-1.0312624137819812</v>
      </c>
      <c r="K97" s="94">
        <f t="shared" si="3"/>
        <v>0.85670157524363288</v>
      </c>
      <c r="N97" s="112">
        <v>-0.8308693765584374</v>
      </c>
      <c r="O97" s="112">
        <v>0.57524918452959839</v>
      </c>
      <c r="P97" s="99" t="s">
        <v>1</v>
      </c>
    </row>
    <row r="98" spans="1:16" ht="14.5" x14ac:dyDescent="0.35">
      <c r="A98" s="97">
        <v>95</v>
      </c>
      <c r="B98" s="98">
        <v>57</v>
      </c>
      <c r="C98" s="98">
        <v>35.1</v>
      </c>
      <c r="D98" s="99" t="s">
        <v>1</v>
      </c>
      <c r="J98" s="94">
        <f t="shared" si="2"/>
        <v>-1.0312624137819812</v>
      </c>
      <c r="K98" s="94">
        <f t="shared" si="3"/>
        <v>0.85670157524363288</v>
      </c>
      <c r="N98" s="112">
        <v>-0.43008330211134882</v>
      </c>
      <c r="O98" s="112">
        <v>8.2707500780016069E-2</v>
      </c>
      <c r="P98" s="99" t="s">
        <v>1</v>
      </c>
    </row>
    <row r="99" spans="1:16" ht="14.5" x14ac:dyDescent="0.35">
      <c r="A99" s="97">
        <v>96</v>
      </c>
      <c r="B99" s="98">
        <v>57</v>
      </c>
      <c r="C99" s="98">
        <v>35.1</v>
      </c>
      <c r="D99" s="99" t="s">
        <v>1</v>
      </c>
      <c r="J99" s="94">
        <f t="shared" si="2"/>
        <v>-1.0312624137819812</v>
      </c>
      <c r="K99" s="94">
        <f t="shared" si="3"/>
        <v>0.85670157524363288</v>
      </c>
      <c r="N99" s="112">
        <v>1.1730609956770055</v>
      </c>
      <c r="O99" s="112">
        <v>-1.1838282574331884</v>
      </c>
      <c r="P99" s="99" t="s">
        <v>0</v>
      </c>
    </row>
    <row r="100" spans="1:16" ht="14.5" x14ac:dyDescent="0.35">
      <c r="A100" s="97">
        <v>97</v>
      </c>
      <c r="B100" s="98">
        <v>57</v>
      </c>
      <c r="C100" s="98">
        <v>35</v>
      </c>
      <c r="D100" s="99" t="s">
        <v>1</v>
      </c>
      <c r="J100" s="94">
        <f t="shared" si="2"/>
        <v>-1.0312624137819812</v>
      </c>
      <c r="K100" s="94">
        <f t="shared" si="3"/>
        <v>0.78633847756512043</v>
      </c>
      <c r="N100" s="112">
        <v>-1.6324415254526146</v>
      </c>
      <c r="O100" s="112">
        <v>1.4899694543502455</v>
      </c>
      <c r="P100" s="99" t="s">
        <v>1</v>
      </c>
    </row>
    <row r="101" spans="1:16" ht="14.5" x14ac:dyDescent="0.35">
      <c r="A101" s="97">
        <v>98</v>
      </c>
      <c r="B101" s="98">
        <v>57</v>
      </c>
      <c r="C101" s="98">
        <v>35</v>
      </c>
      <c r="D101" s="99" t="s">
        <v>1</v>
      </c>
      <c r="J101" s="94">
        <f t="shared" si="2"/>
        <v>-1.0312624137819812</v>
      </c>
      <c r="K101" s="94">
        <f t="shared" si="3"/>
        <v>0.78633847756512043</v>
      </c>
      <c r="N101" s="112">
        <v>1.3734540329005498</v>
      </c>
      <c r="O101" s="112">
        <v>-1.254191355111701</v>
      </c>
      <c r="P101" s="99" t="s">
        <v>0</v>
      </c>
    </row>
    <row r="102" spans="1:16" ht="14.5" x14ac:dyDescent="0.35">
      <c r="A102" s="97">
        <v>99</v>
      </c>
      <c r="B102" s="98">
        <v>58</v>
      </c>
      <c r="C102" s="98">
        <v>34.9</v>
      </c>
      <c r="D102" s="99" t="s">
        <v>1</v>
      </c>
      <c r="J102" s="94">
        <f t="shared" si="2"/>
        <v>-0.83086937655843696</v>
      </c>
      <c r="K102" s="94">
        <f t="shared" si="3"/>
        <v>0.71597537988660798</v>
      </c>
      <c r="N102" s="112">
        <v>-0.63047633933489311</v>
      </c>
      <c r="O102" s="112">
        <v>0.36415989149406097</v>
      </c>
      <c r="P102" s="99" t="s">
        <v>1</v>
      </c>
    </row>
    <row r="103" spans="1:16" ht="14.5" x14ac:dyDescent="0.35">
      <c r="A103" s="97">
        <v>100</v>
      </c>
      <c r="B103" s="98">
        <v>58</v>
      </c>
      <c r="C103" s="98">
        <v>34.9</v>
      </c>
      <c r="D103" s="99" t="s">
        <v>1</v>
      </c>
      <c r="J103" s="94">
        <f t="shared" si="2"/>
        <v>-0.83086937655843696</v>
      </c>
      <c r="K103" s="94">
        <f t="shared" si="3"/>
        <v>0.71597537988660798</v>
      </c>
      <c r="N103" s="112">
        <v>0.57188188400637263</v>
      </c>
      <c r="O103" s="112">
        <v>-0.83201276904063115</v>
      </c>
      <c r="P103" s="99" t="s">
        <v>0</v>
      </c>
    </row>
    <row r="104" spans="1:16" ht="14.5" x14ac:dyDescent="0.35">
      <c r="A104" s="97">
        <v>101</v>
      </c>
      <c r="B104" s="98">
        <v>58</v>
      </c>
      <c r="C104" s="98">
        <v>34.799999999999997</v>
      </c>
      <c r="D104" s="99" t="s">
        <v>1</v>
      </c>
      <c r="J104" s="94">
        <f t="shared" si="2"/>
        <v>-0.83086937655843696</v>
      </c>
      <c r="K104" s="94">
        <f t="shared" si="3"/>
        <v>0.64561228220809552</v>
      </c>
      <c r="N104" s="112">
        <v>-0.63047633933489311</v>
      </c>
      <c r="O104" s="112">
        <v>0.85670157524364332</v>
      </c>
      <c r="P104" s="99" t="s">
        <v>1</v>
      </c>
    </row>
    <row r="105" spans="1:16" ht="14.5" x14ac:dyDescent="0.35">
      <c r="A105" s="97">
        <v>102</v>
      </c>
      <c r="B105" s="98">
        <v>58</v>
      </c>
      <c r="C105" s="98">
        <v>34.799999999999997</v>
      </c>
      <c r="D105" s="99" t="s">
        <v>1</v>
      </c>
      <c r="J105" s="94">
        <f t="shared" si="2"/>
        <v>-0.83086937655843696</v>
      </c>
      <c r="K105" s="94">
        <f t="shared" si="3"/>
        <v>0.64561228220809552</v>
      </c>
      <c r="N105" s="112">
        <v>-0.63047633933489311</v>
      </c>
      <c r="O105" s="112">
        <v>0.43452298917257343</v>
      </c>
      <c r="P105" s="99" t="s">
        <v>1</v>
      </c>
    </row>
    <row r="106" spans="1:16" ht="14.5" x14ac:dyDescent="0.35">
      <c r="A106" s="97">
        <v>103</v>
      </c>
      <c r="B106" s="98">
        <v>58</v>
      </c>
      <c r="C106" s="98">
        <v>34.700000000000003</v>
      </c>
      <c r="D106" s="99" t="s">
        <v>1</v>
      </c>
      <c r="J106" s="94">
        <f t="shared" si="2"/>
        <v>-0.83086937655843696</v>
      </c>
      <c r="K106" s="94">
        <f t="shared" si="3"/>
        <v>0.57524918452958818</v>
      </c>
      <c r="N106" s="112">
        <v>-0.8308693765584374</v>
      </c>
      <c r="O106" s="112">
        <v>0.7159753798866183</v>
      </c>
      <c r="P106" s="99" t="s">
        <v>1</v>
      </c>
    </row>
    <row r="107" spans="1:16" ht="14.5" x14ac:dyDescent="0.35">
      <c r="A107" s="97">
        <v>104</v>
      </c>
      <c r="B107" s="98">
        <v>58</v>
      </c>
      <c r="C107" s="98">
        <v>34.700000000000003</v>
      </c>
      <c r="D107" s="99" t="s">
        <v>1</v>
      </c>
      <c r="J107" s="94">
        <f t="shared" si="2"/>
        <v>-0.83086937655843696</v>
      </c>
      <c r="K107" s="94">
        <f t="shared" si="3"/>
        <v>0.57524918452958818</v>
      </c>
      <c r="N107" s="112">
        <v>0.37148884678282829</v>
      </c>
      <c r="O107" s="112">
        <v>-0.76164967136212369</v>
      </c>
      <c r="P107" s="99" t="s">
        <v>0</v>
      </c>
    </row>
    <row r="108" spans="1:16" ht="14.5" x14ac:dyDescent="0.35">
      <c r="A108" s="97">
        <v>105</v>
      </c>
      <c r="B108" s="98">
        <v>58</v>
      </c>
      <c r="C108" s="98">
        <v>34.6</v>
      </c>
      <c r="D108" s="99" t="s">
        <v>1</v>
      </c>
      <c r="J108" s="94">
        <f t="shared" si="2"/>
        <v>-0.83086937655843696</v>
      </c>
      <c r="K108" s="94">
        <f t="shared" si="3"/>
        <v>0.50488608685107572</v>
      </c>
      <c r="N108" s="112">
        <v>-1.4320484882290703</v>
      </c>
      <c r="O108" s="112">
        <v>2.123237333456848</v>
      </c>
      <c r="P108" s="99" t="s">
        <v>1</v>
      </c>
    </row>
    <row r="109" spans="1:16" ht="14.5" x14ac:dyDescent="0.35">
      <c r="A109" s="97">
        <v>106</v>
      </c>
      <c r="B109" s="98">
        <v>58</v>
      </c>
      <c r="C109" s="98">
        <v>34.6</v>
      </c>
      <c r="D109" s="99" t="s">
        <v>1</v>
      </c>
      <c r="J109" s="94">
        <f t="shared" si="2"/>
        <v>-0.83086937655843696</v>
      </c>
      <c r="K109" s="94">
        <f t="shared" si="3"/>
        <v>0.50488608685107572</v>
      </c>
      <c r="N109" s="112">
        <v>1.3734540329005498</v>
      </c>
      <c r="O109" s="112">
        <v>-0.55056037832658622</v>
      </c>
      <c r="P109" s="99" t="s">
        <v>0</v>
      </c>
    </row>
    <row r="110" spans="1:16" ht="14.5" x14ac:dyDescent="0.35">
      <c r="A110" s="97">
        <v>107</v>
      </c>
      <c r="B110" s="98">
        <v>59</v>
      </c>
      <c r="C110" s="98">
        <v>34.5</v>
      </c>
      <c r="D110" s="99" t="s">
        <v>1</v>
      </c>
      <c r="J110" s="94">
        <f t="shared" si="2"/>
        <v>-0.63047633933489278</v>
      </c>
      <c r="K110" s="94">
        <f t="shared" si="3"/>
        <v>0.43452298917256327</v>
      </c>
      <c r="N110" s="112">
        <v>-0.43008330211134882</v>
      </c>
      <c r="O110" s="112">
        <v>0.15307059845852855</v>
      </c>
      <c r="P110" s="99" t="s">
        <v>1</v>
      </c>
    </row>
    <row r="111" spans="1:16" ht="14.5" x14ac:dyDescent="0.35">
      <c r="A111" s="97">
        <v>108</v>
      </c>
      <c r="B111" s="98">
        <v>59</v>
      </c>
      <c r="C111" s="98">
        <v>34.5</v>
      </c>
      <c r="D111" s="99" t="s">
        <v>1</v>
      </c>
      <c r="J111" s="94">
        <f t="shared" si="2"/>
        <v>-0.63047633933489278</v>
      </c>
      <c r="K111" s="94">
        <f t="shared" si="3"/>
        <v>0.43452298917256327</v>
      </c>
      <c r="N111" s="112">
        <v>0.37148884678282829</v>
      </c>
      <c r="O111" s="112">
        <v>-0.69128657368361113</v>
      </c>
      <c r="P111" s="99" t="s">
        <v>0</v>
      </c>
    </row>
    <row r="112" spans="1:16" ht="14.5" x14ac:dyDescent="0.35">
      <c r="A112" s="97">
        <v>109</v>
      </c>
      <c r="B112" s="98">
        <v>59</v>
      </c>
      <c r="C112" s="98">
        <v>34.4</v>
      </c>
      <c r="D112" s="99" t="s">
        <v>1</v>
      </c>
      <c r="J112" s="94">
        <f t="shared" si="2"/>
        <v>-0.63047633933489278</v>
      </c>
      <c r="K112" s="94">
        <f t="shared" si="3"/>
        <v>0.36415989149405081</v>
      </c>
      <c r="N112" s="112">
        <v>1.1730609956770055</v>
      </c>
      <c r="O112" s="112">
        <v>-1.1838282574331884</v>
      </c>
      <c r="P112" s="99" t="s">
        <v>0</v>
      </c>
    </row>
    <row r="113" spans="1:16" ht="14.5" x14ac:dyDescent="0.35">
      <c r="A113" s="97">
        <v>110</v>
      </c>
      <c r="B113" s="98">
        <v>59</v>
      </c>
      <c r="C113" s="98">
        <v>34.4</v>
      </c>
      <c r="D113" s="99" t="s">
        <v>1</v>
      </c>
      <c r="J113" s="94">
        <f t="shared" si="2"/>
        <v>-0.63047633933489278</v>
      </c>
      <c r="K113" s="94">
        <f t="shared" si="3"/>
        <v>0.36415989149405081</v>
      </c>
      <c r="N113" s="112">
        <v>1.3734540329005498</v>
      </c>
      <c r="O113" s="112">
        <v>-0.76164967136212369</v>
      </c>
      <c r="P113" s="99" t="s">
        <v>0</v>
      </c>
    </row>
    <row r="114" spans="1:16" ht="14.5" x14ac:dyDescent="0.35">
      <c r="A114" s="97">
        <v>111</v>
      </c>
      <c r="B114" s="98">
        <v>59</v>
      </c>
      <c r="C114" s="98">
        <v>34.299999999999997</v>
      </c>
      <c r="D114" s="99" t="s">
        <v>1</v>
      </c>
      <c r="J114" s="94">
        <f t="shared" si="2"/>
        <v>-0.63047633933489278</v>
      </c>
      <c r="K114" s="94">
        <f t="shared" si="3"/>
        <v>0.29379679381553836</v>
      </c>
      <c r="N114" s="112">
        <v>1.1730609956770055</v>
      </c>
      <c r="O114" s="112">
        <v>-1.1838282574331884</v>
      </c>
      <c r="P114" s="99" t="s">
        <v>0</v>
      </c>
    </row>
    <row r="115" spans="1:16" ht="14.5" x14ac:dyDescent="0.35">
      <c r="A115" s="97">
        <v>112</v>
      </c>
      <c r="B115" s="98">
        <v>59</v>
      </c>
      <c r="C115" s="98">
        <v>34.299999999999997</v>
      </c>
      <c r="D115" s="99" t="s">
        <v>1</v>
      </c>
      <c r="J115" s="94">
        <f t="shared" si="2"/>
        <v>-0.63047633933489278</v>
      </c>
      <c r="K115" s="94">
        <f t="shared" si="3"/>
        <v>0.29379679381553836</v>
      </c>
      <c r="N115" s="112">
        <v>0.57188188400637263</v>
      </c>
      <c r="O115" s="112">
        <v>-0.9023758667191436</v>
      </c>
      <c r="P115" s="99" t="s">
        <v>0</v>
      </c>
    </row>
    <row r="116" spans="1:16" ht="14.5" x14ac:dyDescent="0.35">
      <c r="A116" s="97">
        <v>113</v>
      </c>
      <c r="B116" s="98">
        <v>60</v>
      </c>
      <c r="C116" s="98">
        <v>34.299999999999997</v>
      </c>
      <c r="D116" s="99" t="s">
        <v>1</v>
      </c>
      <c r="J116" s="94">
        <f t="shared" si="2"/>
        <v>-0.4300833021113486</v>
      </c>
      <c r="K116" s="94">
        <f t="shared" si="3"/>
        <v>0.29379679381553836</v>
      </c>
      <c r="N116" s="112">
        <v>-1.8328345626761589</v>
      </c>
      <c r="O116" s="112">
        <v>1.7714218450642905</v>
      </c>
      <c r="P116" s="99" t="s">
        <v>1</v>
      </c>
    </row>
    <row r="117" spans="1:16" ht="14.5" x14ac:dyDescent="0.35">
      <c r="A117" s="97">
        <v>114</v>
      </c>
      <c r="B117" s="98">
        <v>60</v>
      </c>
      <c r="C117" s="98">
        <v>34.299999999999997</v>
      </c>
      <c r="D117" s="99" t="s">
        <v>1</v>
      </c>
      <c r="J117" s="94">
        <f t="shared" si="2"/>
        <v>-0.4300833021113486</v>
      </c>
      <c r="K117" s="94">
        <f t="shared" si="3"/>
        <v>0.29379679381553836</v>
      </c>
      <c r="N117" s="112">
        <v>1.3734540329005498</v>
      </c>
      <c r="O117" s="112">
        <v>-1.254191355111701</v>
      </c>
      <c r="P117" s="99" t="s">
        <v>0</v>
      </c>
    </row>
    <row r="118" spans="1:16" ht="14.5" x14ac:dyDescent="0.35">
      <c r="A118" s="97">
        <v>115</v>
      </c>
      <c r="B118" s="98">
        <v>60</v>
      </c>
      <c r="C118" s="98">
        <v>34.200000000000003</v>
      </c>
      <c r="D118" s="99" t="s">
        <v>1</v>
      </c>
      <c r="J118" s="94">
        <f t="shared" si="2"/>
        <v>-0.4300833021113486</v>
      </c>
      <c r="K118" s="94">
        <f t="shared" si="3"/>
        <v>0.2234336961370309</v>
      </c>
      <c r="N118" s="112">
        <v>-1.0312624137819817</v>
      </c>
      <c r="O118" s="112">
        <v>0.85670157524364332</v>
      </c>
      <c r="P118" s="99" t="s">
        <v>1</v>
      </c>
    </row>
    <row r="119" spans="1:16" ht="14.5" x14ac:dyDescent="0.35">
      <c r="A119" s="97">
        <v>116</v>
      </c>
      <c r="B119" s="98">
        <v>60</v>
      </c>
      <c r="C119" s="98">
        <v>34.200000000000003</v>
      </c>
      <c r="D119" s="99" t="s">
        <v>1</v>
      </c>
      <c r="J119" s="94">
        <f t="shared" si="2"/>
        <v>-0.4300833021113486</v>
      </c>
      <c r="K119" s="94">
        <f t="shared" si="3"/>
        <v>0.2234336961370309</v>
      </c>
      <c r="N119" s="112">
        <v>-0.8308693765584374</v>
      </c>
      <c r="O119" s="112">
        <v>0.7159753798866183</v>
      </c>
      <c r="P119" s="99" t="s">
        <v>1</v>
      </c>
    </row>
    <row r="120" spans="1:16" ht="14.5" x14ac:dyDescent="0.35">
      <c r="A120" s="97">
        <v>117</v>
      </c>
      <c r="B120" s="98">
        <v>60</v>
      </c>
      <c r="C120" s="98">
        <v>34.1</v>
      </c>
      <c r="D120" s="99" t="s">
        <v>1</v>
      </c>
      <c r="J120" s="94">
        <f t="shared" si="2"/>
        <v>-0.4300833021113486</v>
      </c>
      <c r="K120" s="94">
        <f t="shared" si="3"/>
        <v>0.15307059845851848</v>
      </c>
      <c r="N120" s="112">
        <v>0.17109580955928402</v>
      </c>
      <c r="O120" s="112">
        <v>-0.40983418296956625</v>
      </c>
      <c r="P120" s="99" t="s">
        <v>0</v>
      </c>
    </row>
    <row r="121" spans="1:16" ht="14.5" x14ac:dyDescent="0.35">
      <c r="A121" s="97">
        <v>118</v>
      </c>
      <c r="B121" s="98">
        <v>60</v>
      </c>
      <c r="C121" s="98">
        <v>34.1</v>
      </c>
      <c r="D121" s="99" t="s">
        <v>1</v>
      </c>
      <c r="J121" s="94">
        <f t="shared" si="2"/>
        <v>-0.4300833021113486</v>
      </c>
      <c r="K121" s="94">
        <f t="shared" si="3"/>
        <v>0.15307059845851848</v>
      </c>
      <c r="N121" s="112">
        <v>1.1730609956770055</v>
      </c>
      <c r="O121" s="112">
        <v>-5.8018694577008881E-2</v>
      </c>
      <c r="P121" s="99" t="s">
        <v>0</v>
      </c>
    </row>
    <row r="122" spans="1:16" ht="14.5" x14ac:dyDescent="0.35">
      <c r="A122" s="97">
        <v>119</v>
      </c>
      <c r="B122" s="98">
        <v>60</v>
      </c>
      <c r="C122" s="98">
        <v>34</v>
      </c>
      <c r="D122" s="99" t="s">
        <v>1</v>
      </c>
      <c r="J122" s="94">
        <f t="shared" si="2"/>
        <v>-0.4300833021113486</v>
      </c>
      <c r="K122" s="94">
        <f t="shared" si="3"/>
        <v>8.2707500780006035E-2</v>
      </c>
      <c r="N122" s="112">
        <v>-1.0312624137819817</v>
      </c>
      <c r="O122" s="112">
        <v>0.85670157524364332</v>
      </c>
      <c r="P122" s="99" t="s">
        <v>1</v>
      </c>
    </row>
    <row r="123" spans="1:16" ht="14.5" x14ac:dyDescent="0.35">
      <c r="A123" s="97">
        <v>120</v>
      </c>
      <c r="B123" s="98">
        <v>60</v>
      </c>
      <c r="C123" s="98">
        <v>34</v>
      </c>
      <c r="D123" s="99" t="s">
        <v>1</v>
      </c>
      <c r="J123" s="94">
        <f t="shared" si="2"/>
        <v>-0.4300833021113486</v>
      </c>
      <c r="K123" s="94">
        <f t="shared" si="3"/>
        <v>8.2707500780006035E-2</v>
      </c>
      <c r="N123" s="112">
        <v>-0.43008330211134882</v>
      </c>
      <c r="O123" s="112">
        <v>0.29379679381554852</v>
      </c>
      <c r="P123" s="99" t="s">
        <v>1</v>
      </c>
    </row>
    <row r="124" spans="1:16" ht="14.5" x14ac:dyDescent="0.35">
      <c r="A124" s="97">
        <v>121</v>
      </c>
      <c r="B124" s="98">
        <v>61</v>
      </c>
      <c r="C124" s="98">
        <v>33.9</v>
      </c>
      <c r="D124" s="99" t="s">
        <v>0</v>
      </c>
      <c r="J124" s="94">
        <f t="shared" si="2"/>
        <v>-0.22969026488780442</v>
      </c>
      <c r="K124" s="94">
        <f t="shared" si="3"/>
        <v>1.2344403101493586E-2</v>
      </c>
      <c r="N124" s="112">
        <v>1.3734540329005498</v>
      </c>
      <c r="O124" s="112">
        <v>-1.3949175504687259</v>
      </c>
      <c r="P124" s="99" t="s">
        <v>0</v>
      </c>
    </row>
    <row r="125" spans="1:16" ht="14.5" x14ac:dyDescent="0.35">
      <c r="A125" s="97">
        <v>122</v>
      </c>
      <c r="B125" s="98">
        <v>61</v>
      </c>
      <c r="C125" s="98">
        <v>33.9</v>
      </c>
      <c r="D125" s="99" t="s">
        <v>0</v>
      </c>
      <c r="J125" s="94">
        <f t="shared" si="2"/>
        <v>-0.22969026488780442</v>
      </c>
      <c r="K125" s="94">
        <f t="shared" si="3"/>
        <v>1.2344403101493586E-2</v>
      </c>
      <c r="N125" s="112">
        <v>-2.929722766426027E-2</v>
      </c>
      <c r="O125" s="112">
        <v>-0.19874488993402883</v>
      </c>
      <c r="P125" s="99" t="s">
        <v>0</v>
      </c>
    </row>
    <row r="126" spans="1:16" ht="14.5" x14ac:dyDescent="0.35">
      <c r="A126" s="97">
        <v>123</v>
      </c>
      <c r="B126" s="98">
        <v>61</v>
      </c>
      <c r="C126" s="98">
        <v>33.9</v>
      </c>
      <c r="D126" s="99" t="s">
        <v>0</v>
      </c>
      <c r="J126" s="94">
        <f t="shared" si="2"/>
        <v>-0.22969026488780442</v>
      </c>
      <c r="K126" s="94">
        <f t="shared" si="3"/>
        <v>1.2344403101493586E-2</v>
      </c>
      <c r="N126" s="112">
        <v>0.37148884678282829</v>
      </c>
      <c r="O126" s="112">
        <v>-0.55056037832658622</v>
      </c>
      <c r="P126" s="99" t="s">
        <v>0</v>
      </c>
    </row>
    <row r="127" spans="1:16" ht="14.5" x14ac:dyDescent="0.35">
      <c r="A127" s="97">
        <v>124</v>
      </c>
      <c r="B127" s="98">
        <v>61</v>
      </c>
      <c r="C127" s="98">
        <v>33.9</v>
      </c>
      <c r="D127" s="99" t="s">
        <v>0</v>
      </c>
      <c r="J127" s="94">
        <f t="shared" si="2"/>
        <v>-0.22969026488780442</v>
      </c>
      <c r="K127" s="94">
        <f t="shared" si="3"/>
        <v>1.2344403101493586E-2</v>
      </c>
      <c r="N127" s="112">
        <v>0.17109580955928402</v>
      </c>
      <c r="O127" s="112">
        <v>-0.3394710852910538</v>
      </c>
      <c r="P127" s="99" t="s">
        <v>0</v>
      </c>
    </row>
    <row r="128" spans="1:16" ht="14.5" x14ac:dyDescent="0.35">
      <c r="A128" s="97">
        <v>125</v>
      </c>
      <c r="B128" s="98">
        <v>61</v>
      </c>
      <c r="C128" s="98">
        <v>33.799999999999997</v>
      </c>
      <c r="D128" s="99" t="s">
        <v>0</v>
      </c>
      <c r="J128" s="94">
        <f t="shared" si="2"/>
        <v>-0.22969026488780442</v>
      </c>
      <c r="K128" s="94">
        <f t="shared" si="3"/>
        <v>-5.8018694577018859E-2</v>
      </c>
      <c r="N128" s="112">
        <v>0.17109580955928402</v>
      </c>
      <c r="O128" s="112">
        <v>0.7159753798866183</v>
      </c>
      <c r="P128" s="99" t="s">
        <v>1</v>
      </c>
    </row>
    <row r="129" spans="1:16" ht="14.5" x14ac:dyDescent="0.35">
      <c r="A129" s="97">
        <v>126</v>
      </c>
      <c r="B129" s="98">
        <v>61</v>
      </c>
      <c r="C129" s="98">
        <v>33.799999999999997</v>
      </c>
      <c r="D129" s="99" t="s">
        <v>0</v>
      </c>
      <c r="J129" s="94">
        <f t="shared" si="2"/>
        <v>-0.22969026488780442</v>
      </c>
      <c r="K129" s="94">
        <f t="shared" si="3"/>
        <v>-5.8018694577018859E-2</v>
      </c>
      <c r="N129" s="112">
        <v>-0.63047633933489311</v>
      </c>
      <c r="O129" s="112">
        <v>0.29379679381554852</v>
      </c>
      <c r="P129" s="99" t="s">
        <v>1</v>
      </c>
    </row>
    <row r="130" spans="1:16" ht="14.5" x14ac:dyDescent="0.35">
      <c r="A130" s="97">
        <v>127</v>
      </c>
      <c r="B130" s="98">
        <v>61</v>
      </c>
      <c r="C130" s="98">
        <v>33.700000000000003</v>
      </c>
      <c r="D130" s="99" t="s">
        <v>0</v>
      </c>
      <c r="J130" s="94">
        <f t="shared" si="2"/>
        <v>-0.22969026488780442</v>
      </c>
      <c r="K130" s="94">
        <f t="shared" si="3"/>
        <v>-0.12838179225552629</v>
      </c>
      <c r="N130" s="112">
        <v>1.3734540329005498</v>
      </c>
      <c r="O130" s="112">
        <v>-1.3949175504687259</v>
      </c>
      <c r="P130" s="99" t="s">
        <v>0</v>
      </c>
    </row>
    <row r="131" spans="1:16" ht="14.5" x14ac:dyDescent="0.35">
      <c r="A131" s="97">
        <v>128</v>
      </c>
      <c r="B131" s="98">
        <v>61</v>
      </c>
      <c r="C131" s="98">
        <v>33.700000000000003</v>
      </c>
      <c r="D131" s="99" t="s">
        <v>0</v>
      </c>
      <c r="J131" s="94">
        <f t="shared" si="2"/>
        <v>-0.22969026488780442</v>
      </c>
      <c r="K131" s="94">
        <f t="shared" si="3"/>
        <v>-0.12838179225552629</v>
      </c>
      <c r="N131" s="112">
        <v>0.17109580955928402</v>
      </c>
      <c r="O131" s="112">
        <v>-0.3394710852910538</v>
      </c>
      <c r="P131" s="99" t="s">
        <v>0</v>
      </c>
    </row>
    <row r="132" spans="1:16" ht="14.5" x14ac:dyDescent="0.35">
      <c r="A132" s="97">
        <v>129</v>
      </c>
      <c r="B132" s="98">
        <v>61</v>
      </c>
      <c r="C132" s="98">
        <v>33.700000000000003</v>
      </c>
      <c r="D132" s="99" t="s">
        <v>0</v>
      </c>
      <c r="J132" s="94">
        <f t="shared" si="2"/>
        <v>-0.22969026488780442</v>
      </c>
      <c r="K132" s="94">
        <f t="shared" si="3"/>
        <v>-0.12838179225552629</v>
      </c>
      <c r="N132" s="112">
        <v>0.57188188400637263</v>
      </c>
      <c r="O132" s="112">
        <v>-0.97273896439765606</v>
      </c>
      <c r="P132" s="99" t="s">
        <v>0</v>
      </c>
    </row>
    <row r="133" spans="1:16" ht="14.5" x14ac:dyDescent="0.35">
      <c r="A133" s="97">
        <v>130</v>
      </c>
      <c r="B133" s="98">
        <v>61</v>
      </c>
      <c r="C133" s="98">
        <v>33.700000000000003</v>
      </c>
      <c r="D133" s="99" t="s">
        <v>0</v>
      </c>
      <c r="J133" s="94">
        <f t="shared" ref="J133:J174" si="4">(B133-$G$4)/$G$5</f>
        <v>-0.22969026488780442</v>
      </c>
      <c r="K133" s="94">
        <f t="shared" ref="K133:K174" si="5">(C133-$H$4)/$H$5</f>
        <v>-0.12838179225552629</v>
      </c>
      <c r="N133" s="112">
        <v>-2.929722766426027E-2</v>
      </c>
      <c r="O133" s="112">
        <v>-0.26910798761254129</v>
      </c>
      <c r="P133" s="99" t="s">
        <v>0</v>
      </c>
    </row>
    <row r="134" spans="1:16" ht="14.5" x14ac:dyDescent="0.35">
      <c r="A134" s="97">
        <v>131</v>
      </c>
      <c r="B134" s="98">
        <v>62</v>
      </c>
      <c r="C134" s="98">
        <v>33.6</v>
      </c>
      <c r="D134" s="99" t="s">
        <v>0</v>
      </c>
      <c r="J134" s="94">
        <f t="shared" si="4"/>
        <v>-2.9297227664260253E-2</v>
      </c>
      <c r="K134" s="94">
        <f t="shared" si="5"/>
        <v>-0.19874488993403874</v>
      </c>
      <c r="N134" s="112">
        <v>-1.4320484882290703</v>
      </c>
      <c r="O134" s="112">
        <v>2.123237333456848</v>
      </c>
      <c r="P134" s="99" t="s">
        <v>1</v>
      </c>
    </row>
    <row r="135" spans="1:16" ht="14.5" x14ac:dyDescent="0.35">
      <c r="A135" s="97">
        <v>132</v>
      </c>
      <c r="B135" s="98">
        <v>62</v>
      </c>
      <c r="C135" s="98">
        <v>33.6</v>
      </c>
      <c r="D135" s="99" t="s">
        <v>0</v>
      </c>
      <c r="J135" s="94">
        <f t="shared" si="4"/>
        <v>-2.9297227664260253E-2</v>
      </c>
      <c r="K135" s="94">
        <f t="shared" si="5"/>
        <v>-0.19874488993403874</v>
      </c>
      <c r="N135" s="112">
        <v>0.37148884678282829</v>
      </c>
      <c r="O135" s="112">
        <v>-0.76164967136212369</v>
      </c>
      <c r="P135" s="99" t="s">
        <v>0</v>
      </c>
    </row>
    <row r="136" spans="1:16" ht="14.5" x14ac:dyDescent="0.35">
      <c r="A136" s="97">
        <v>133</v>
      </c>
      <c r="B136" s="98">
        <v>62</v>
      </c>
      <c r="C136" s="98">
        <v>33.6</v>
      </c>
      <c r="D136" s="99" t="s">
        <v>0</v>
      </c>
      <c r="J136" s="94">
        <f t="shared" si="4"/>
        <v>-2.9297227664260253E-2</v>
      </c>
      <c r="K136" s="94">
        <f t="shared" si="5"/>
        <v>-0.19874488993403874</v>
      </c>
      <c r="N136" s="112">
        <v>0.57188188400637263</v>
      </c>
      <c r="O136" s="112">
        <v>-0.83201276904063115</v>
      </c>
      <c r="P136" s="99" t="s">
        <v>0</v>
      </c>
    </row>
    <row r="137" spans="1:16" ht="14.5" x14ac:dyDescent="0.35">
      <c r="A137" s="97">
        <v>134</v>
      </c>
      <c r="B137" s="98">
        <v>62</v>
      </c>
      <c r="C137" s="98">
        <v>33.6</v>
      </c>
      <c r="D137" s="99" t="s">
        <v>0</v>
      </c>
      <c r="J137" s="94">
        <f t="shared" si="4"/>
        <v>-2.9297227664260253E-2</v>
      </c>
      <c r="K137" s="94">
        <f t="shared" si="5"/>
        <v>-0.19874488993403874</v>
      </c>
      <c r="N137" s="112">
        <v>-1.4320484882290703</v>
      </c>
      <c r="O137" s="112">
        <v>1.2788801613147132</v>
      </c>
      <c r="P137" s="99" t="s">
        <v>1</v>
      </c>
    </row>
    <row r="138" spans="1:16" ht="14.5" x14ac:dyDescent="0.35">
      <c r="A138" s="97">
        <v>135</v>
      </c>
      <c r="B138" s="98">
        <v>62</v>
      </c>
      <c r="C138" s="98">
        <v>33.5</v>
      </c>
      <c r="D138" s="99" t="s">
        <v>0</v>
      </c>
      <c r="J138" s="94">
        <f t="shared" si="4"/>
        <v>-2.9297227664260253E-2</v>
      </c>
      <c r="K138" s="94">
        <f t="shared" si="5"/>
        <v>-0.26910798761255117</v>
      </c>
      <c r="N138" s="112">
        <v>0.57188188400637263</v>
      </c>
      <c r="O138" s="112">
        <v>-0.9023758667191436</v>
      </c>
      <c r="P138" s="99" t="s">
        <v>0</v>
      </c>
    </row>
    <row r="139" spans="1:16" ht="14.5" x14ac:dyDescent="0.35">
      <c r="A139" s="97">
        <v>136</v>
      </c>
      <c r="B139" s="98">
        <v>62</v>
      </c>
      <c r="C139" s="98">
        <v>33.5</v>
      </c>
      <c r="D139" s="99" t="s">
        <v>0</v>
      </c>
      <c r="J139" s="94">
        <f t="shared" si="4"/>
        <v>-2.9297227664260253E-2</v>
      </c>
      <c r="K139" s="94">
        <f t="shared" si="5"/>
        <v>-0.26910798761255117</v>
      </c>
      <c r="N139" s="112">
        <v>-0.22969026488780456</v>
      </c>
      <c r="O139" s="112">
        <v>1.2344403101503591E-2</v>
      </c>
      <c r="P139" s="99" t="s">
        <v>0</v>
      </c>
    </row>
    <row r="140" spans="1:16" ht="14.5" x14ac:dyDescent="0.35">
      <c r="A140" s="97">
        <v>137</v>
      </c>
      <c r="B140" s="98">
        <v>63</v>
      </c>
      <c r="C140" s="98">
        <v>33.4</v>
      </c>
      <c r="D140" s="99" t="s">
        <v>0</v>
      </c>
      <c r="J140" s="94">
        <f t="shared" si="4"/>
        <v>0.17109580955928391</v>
      </c>
      <c r="K140" s="94">
        <f t="shared" si="5"/>
        <v>-0.33947108529106362</v>
      </c>
      <c r="N140" s="112">
        <v>-0.22969026488780456</v>
      </c>
      <c r="O140" s="112">
        <v>-0.12838179225551635</v>
      </c>
      <c r="P140" s="99" t="s">
        <v>0</v>
      </c>
    </row>
    <row r="141" spans="1:16" ht="14.5" x14ac:dyDescent="0.35">
      <c r="A141" s="97">
        <v>138</v>
      </c>
      <c r="B141" s="98">
        <v>63</v>
      </c>
      <c r="C141" s="98">
        <v>33.4</v>
      </c>
      <c r="D141" s="99" t="s">
        <v>0</v>
      </c>
      <c r="J141" s="94">
        <f t="shared" si="4"/>
        <v>0.17109580955928391</v>
      </c>
      <c r="K141" s="94">
        <f t="shared" si="5"/>
        <v>-0.33947108529106362</v>
      </c>
      <c r="N141" s="112">
        <v>-1.4320484882290703</v>
      </c>
      <c r="O141" s="112">
        <v>1.4196063566717332</v>
      </c>
      <c r="P141" s="99" t="s">
        <v>1</v>
      </c>
    </row>
    <row r="142" spans="1:16" ht="14.5" x14ac:dyDescent="0.35">
      <c r="A142" s="97">
        <v>139</v>
      </c>
      <c r="B142" s="98">
        <v>63</v>
      </c>
      <c r="C142" s="98">
        <v>33.4</v>
      </c>
      <c r="D142" s="99" t="s">
        <v>0</v>
      </c>
      <c r="J142" s="94">
        <f t="shared" si="4"/>
        <v>0.17109580955928391</v>
      </c>
      <c r="K142" s="94">
        <f t="shared" si="5"/>
        <v>-0.33947108529106362</v>
      </c>
      <c r="N142" s="112">
        <v>-1.6324415254526146</v>
      </c>
      <c r="O142" s="112">
        <v>1.7010587473857779</v>
      </c>
      <c r="P142" s="99" t="s">
        <v>1</v>
      </c>
    </row>
    <row r="143" spans="1:16" ht="14.5" x14ac:dyDescent="0.35">
      <c r="A143" s="97">
        <v>140</v>
      </c>
      <c r="B143" s="98">
        <v>63</v>
      </c>
      <c r="C143" s="98">
        <v>33.4</v>
      </c>
      <c r="D143" s="99" t="s">
        <v>0</v>
      </c>
      <c r="J143" s="94">
        <f t="shared" si="4"/>
        <v>0.17109580955928391</v>
      </c>
      <c r="K143" s="94">
        <f t="shared" si="5"/>
        <v>-0.33947108529106362</v>
      </c>
      <c r="N143" s="112">
        <v>1.3734540329005498</v>
      </c>
      <c r="O143" s="112">
        <v>-0.76164967136212369</v>
      </c>
      <c r="P143" s="99" t="s">
        <v>0</v>
      </c>
    </row>
    <row r="144" spans="1:16" ht="14.5" x14ac:dyDescent="0.35">
      <c r="A144" s="97">
        <v>141</v>
      </c>
      <c r="B144" s="98">
        <v>63</v>
      </c>
      <c r="C144" s="98">
        <v>33.299999999999997</v>
      </c>
      <c r="D144" s="99" t="s">
        <v>0</v>
      </c>
      <c r="J144" s="94">
        <f t="shared" si="4"/>
        <v>0.17109580955928391</v>
      </c>
      <c r="K144" s="94">
        <f t="shared" si="5"/>
        <v>-0.40983418296957608</v>
      </c>
      <c r="N144" s="112">
        <v>-1.4320484882290703</v>
      </c>
      <c r="O144" s="112">
        <v>1.3492432589932206</v>
      </c>
      <c r="P144" s="99" t="s">
        <v>1</v>
      </c>
    </row>
    <row r="145" spans="1:16" ht="14.5" x14ac:dyDescent="0.35">
      <c r="A145" s="97">
        <v>142</v>
      </c>
      <c r="B145" s="98">
        <v>63</v>
      </c>
      <c r="C145" s="98">
        <v>33.299999999999997</v>
      </c>
      <c r="D145" s="99" t="s">
        <v>0</v>
      </c>
      <c r="J145" s="94">
        <f t="shared" si="4"/>
        <v>0.17109580955928391</v>
      </c>
      <c r="K145" s="94">
        <f t="shared" si="5"/>
        <v>-0.40983418296957608</v>
      </c>
      <c r="N145" s="112">
        <v>-0.8308693765584374</v>
      </c>
      <c r="O145" s="112">
        <v>0.57524918452959839</v>
      </c>
      <c r="P145" s="99" t="s">
        <v>1</v>
      </c>
    </row>
    <row r="146" spans="1:16" ht="14.5" x14ac:dyDescent="0.35">
      <c r="A146" s="97">
        <v>143</v>
      </c>
      <c r="B146" s="98">
        <v>63</v>
      </c>
      <c r="C146" s="98">
        <v>33.299999999999997</v>
      </c>
      <c r="D146" s="99" t="s">
        <v>0</v>
      </c>
      <c r="J146" s="94">
        <f t="shared" si="4"/>
        <v>0.17109580955928391</v>
      </c>
      <c r="K146" s="94">
        <f t="shared" si="5"/>
        <v>-0.40983418296957608</v>
      </c>
      <c r="N146" s="112">
        <v>-1.0312624137819817</v>
      </c>
      <c r="O146" s="112">
        <v>0.78633847756513087</v>
      </c>
      <c r="P146" s="99" t="s">
        <v>1</v>
      </c>
    </row>
    <row r="147" spans="1:16" ht="14.5" x14ac:dyDescent="0.35">
      <c r="A147" s="97">
        <v>144</v>
      </c>
      <c r="B147" s="98">
        <v>63</v>
      </c>
      <c r="C147" s="98">
        <v>33.299999999999997</v>
      </c>
      <c r="D147" s="99" t="s">
        <v>0</v>
      </c>
      <c r="J147" s="94">
        <f t="shared" si="4"/>
        <v>0.17109580955928391</v>
      </c>
      <c r="K147" s="94">
        <f t="shared" si="5"/>
        <v>-0.40983418296957608</v>
      </c>
      <c r="N147" s="112">
        <v>0.17109580955928402</v>
      </c>
      <c r="O147" s="112">
        <v>-0.48019728064807371</v>
      </c>
      <c r="P147" s="99" t="s">
        <v>0</v>
      </c>
    </row>
    <row r="148" spans="1:16" ht="14.5" x14ac:dyDescent="0.35">
      <c r="A148" s="97">
        <v>145</v>
      </c>
      <c r="B148" s="98">
        <v>63</v>
      </c>
      <c r="C148" s="98">
        <v>33.200000000000003</v>
      </c>
      <c r="D148" s="99" t="s">
        <v>0</v>
      </c>
      <c r="J148" s="94">
        <f t="shared" si="4"/>
        <v>0.17109580955928391</v>
      </c>
      <c r="K148" s="94">
        <f t="shared" si="5"/>
        <v>-0.48019728064808354</v>
      </c>
      <c r="N148" s="112">
        <v>1.5738470701240941</v>
      </c>
      <c r="O148" s="112">
        <v>-1.113465159754681</v>
      </c>
      <c r="P148" s="99" t="s">
        <v>0</v>
      </c>
    </row>
    <row r="149" spans="1:16" ht="14.5" x14ac:dyDescent="0.35">
      <c r="A149" s="97">
        <v>146</v>
      </c>
      <c r="B149" s="98">
        <v>63</v>
      </c>
      <c r="C149" s="98">
        <v>33.200000000000003</v>
      </c>
      <c r="D149" s="99" t="s">
        <v>0</v>
      </c>
      <c r="J149" s="94">
        <f t="shared" si="4"/>
        <v>0.17109580955928391</v>
      </c>
      <c r="K149" s="94">
        <f t="shared" si="5"/>
        <v>-0.48019728064808354</v>
      </c>
      <c r="N149" s="112">
        <v>0.37148884678282829</v>
      </c>
      <c r="O149" s="112">
        <v>-0.62092347600509867</v>
      </c>
      <c r="P149" s="99" t="s">
        <v>0</v>
      </c>
    </row>
    <row r="150" spans="1:16" ht="14.5" x14ac:dyDescent="0.35">
      <c r="A150" s="97">
        <v>147</v>
      </c>
      <c r="B150" s="98">
        <v>63</v>
      </c>
      <c r="C150" s="98">
        <v>33.200000000000003</v>
      </c>
      <c r="D150" s="99" t="s">
        <v>0</v>
      </c>
      <c r="J150" s="94">
        <f t="shared" si="4"/>
        <v>0.17109580955928391</v>
      </c>
      <c r="K150" s="94">
        <f t="shared" si="5"/>
        <v>-0.48019728064808354</v>
      </c>
      <c r="N150" s="112">
        <v>-1.8328345626761589</v>
      </c>
      <c r="O150" s="112">
        <v>1.7714218450642905</v>
      </c>
      <c r="P150" s="99" t="s">
        <v>1</v>
      </c>
    </row>
    <row r="151" spans="1:16" ht="14.5" x14ac:dyDescent="0.35">
      <c r="A151" s="97">
        <v>148</v>
      </c>
      <c r="B151" s="98">
        <v>63</v>
      </c>
      <c r="C151" s="98">
        <v>33.200000000000003</v>
      </c>
      <c r="D151" s="99" t="s">
        <v>0</v>
      </c>
      <c r="J151" s="94">
        <f t="shared" si="4"/>
        <v>0.17109580955928391</v>
      </c>
      <c r="K151" s="94">
        <f t="shared" si="5"/>
        <v>-0.48019728064808354</v>
      </c>
      <c r="N151" s="112">
        <v>1.3734540329005498</v>
      </c>
      <c r="O151" s="112">
        <v>-1.3949175504687259</v>
      </c>
      <c r="P151" s="99" t="s">
        <v>0</v>
      </c>
    </row>
    <row r="152" spans="1:16" ht="14.5" x14ac:dyDescent="0.35">
      <c r="A152" s="97">
        <v>149</v>
      </c>
      <c r="B152" s="98">
        <v>64</v>
      </c>
      <c r="C152" s="98">
        <v>33.1</v>
      </c>
      <c r="D152" s="99" t="s">
        <v>0</v>
      </c>
      <c r="J152" s="94">
        <f t="shared" si="4"/>
        <v>0.37148884678282812</v>
      </c>
      <c r="K152" s="94">
        <f t="shared" si="5"/>
        <v>-0.55056037832659599</v>
      </c>
      <c r="N152" s="112">
        <v>-0.22969026488780456</v>
      </c>
      <c r="O152" s="112">
        <v>1.2344403101503591E-2</v>
      </c>
      <c r="P152" s="99" t="s">
        <v>0</v>
      </c>
    </row>
    <row r="153" spans="1:16" ht="14.5" x14ac:dyDescent="0.35">
      <c r="A153" s="97">
        <v>150</v>
      </c>
      <c r="B153" s="98">
        <v>64</v>
      </c>
      <c r="C153" s="98">
        <v>33.1</v>
      </c>
      <c r="D153" s="99" t="s">
        <v>0</v>
      </c>
      <c r="J153" s="94">
        <f t="shared" si="4"/>
        <v>0.37148884678282812</v>
      </c>
      <c r="K153" s="94">
        <f t="shared" si="5"/>
        <v>-0.55056037832659599</v>
      </c>
      <c r="N153" s="112">
        <v>1.3734540329005498</v>
      </c>
      <c r="O153" s="112">
        <v>-1.254191355111701</v>
      </c>
      <c r="P153" s="99" t="s">
        <v>0</v>
      </c>
    </row>
    <row r="154" spans="1:16" ht="14.5" x14ac:dyDescent="0.35">
      <c r="A154" s="97">
        <v>151</v>
      </c>
      <c r="B154" s="98">
        <v>64</v>
      </c>
      <c r="C154" s="98">
        <v>33.1</v>
      </c>
      <c r="D154" s="99" t="s">
        <v>0</v>
      </c>
      <c r="J154" s="94">
        <f t="shared" si="4"/>
        <v>0.37148884678282812</v>
      </c>
      <c r="K154" s="94">
        <f t="shared" si="5"/>
        <v>-0.55056037832659599</v>
      </c>
      <c r="N154" s="112">
        <v>-1.0312624137819817</v>
      </c>
      <c r="O154" s="112">
        <v>0.99742777060066323</v>
      </c>
      <c r="P154" s="99" t="s">
        <v>1</v>
      </c>
    </row>
    <row r="155" spans="1:16" ht="14.5" x14ac:dyDescent="0.35">
      <c r="A155" s="97">
        <v>152</v>
      </c>
      <c r="B155" s="98">
        <v>64</v>
      </c>
      <c r="C155" s="98">
        <v>33</v>
      </c>
      <c r="D155" s="99" t="s">
        <v>0</v>
      </c>
      <c r="J155" s="94">
        <f t="shared" si="4"/>
        <v>0.37148884678282812</v>
      </c>
      <c r="K155" s="94">
        <f t="shared" si="5"/>
        <v>-0.62092347600510844</v>
      </c>
      <c r="N155" s="112">
        <v>1.3734540329005498</v>
      </c>
      <c r="O155" s="112">
        <v>-1.3949175504687259</v>
      </c>
      <c r="P155" s="99" t="s">
        <v>0</v>
      </c>
    </row>
    <row r="156" spans="1:16" ht="14.5" x14ac:dyDescent="0.35">
      <c r="A156" s="97">
        <v>153</v>
      </c>
      <c r="B156" s="98">
        <v>64</v>
      </c>
      <c r="C156" s="98">
        <v>32.9</v>
      </c>
      <c r="D156" s="99" t="s">
        <v>0</v>
      </c>
      <c r="J156" s="94">
        <f t="shared" si="4"/>
        <v>0.37148884678282812</v>
      </c>
      <c r="K156" s="94">
        <f t="shared" si="5"/>
        <v>-0.69128657368362079</v>
      </c>
      <c r="N156" s="112">
        <v>-2.929722766426027E-2</v>
      </c>
      <c r="O156" s="112">
        <v>-0.19874488993402883</v>
      </c>
      <c r="P156" s="99" t="s">
        <v>0</v>
      </c>
    </row>
    <row r="157" spans="1:16" ht="14.5" x14ac:dyDescent="0.35">
      <c r="A157" s="97">
        <v>154</v>
      </c>
      <c r="B157" s="98">
        <v>64</v>
      </c>
      <c r="C157" s="98">
        <v>32.9</v>
      </c>
      <c r="D157" s="99" t="s">
        <v>0</v>
      </c>
      <c r="J157" s="94">
        <f t="shared" si="4"/>
        <v>0.37148884678282812</v>
      </c>
      <c r="K157" s="94">
        <f t="shared" si="5"/>
        <v>-0.69128657368362079</v>
      </c>
      <c r="N157" s="112">
        <v>1.1730609956770055</v>
      </c>
      <c r="O157" s="112">
        <v>-1.3245544527902133</v>
      </c>
      <c r="P157" s="99" t="s">
        <v>0</v>
      </c>
    </row>
    <row r="158" spans="1:16" ht="14.5" x14ac:dyDescent="0.35">
      <c r="A158" s="97">
        <v>155</v>
      </c>
      <c r="B158" s="98">
        <v>64</v>
      </c>
      <c r="C158" s="98">
        <v>32.9</v>
      </c>
      <c r="D158" s="99" t="s">
        <v>0</v>
      </c>
      <c r="J158" s="94">
        <f t="shared" si="4"/>
        <v>0.37148884678282812</v>
      </c>
      <c r="K158" s="94">
        <f t="shared" si="5"/>
        <v>-0.69128657368362079</v>
      </c>
      <c r="N158" s="112">
        <v>-0.22969026488780456</v>
      </c>
      <c r="O158" s="112">
        <v>1.2344403101503591E-2</v>
      </c>
      <c r="P158" s="99" t="s">
        <v>0</v>
      </c>
    </row>
    <row r="159" spans="1:16" ht="14.5" x14ac:dyDescent="0.35">
      <c r="A159" s="97">
        <v>156</v>
      </c>
      <c r="B159" s="98">
        <v>64</v>
      </c>
      <c r="C159" s="98">
        <v>32.9</v>
      </c>
      <c r="D159" s="99" t="s">
        <v>0</v>
      </c>
      <c r="J159" s="94">
        <f t="shared" si="4"/>
        <v>0.37148884678282812</v>
      </c>
      <c r="K159" s="94">
        <f t="shared" si="5"/>
        <v>-0.69128657368362079</v>
      </c>
      <c r="N159" s="112">
        <v>-0.8308693765584374</v>
      </c>
      <c r="O159" s="112">
        <v>0.64561228220810585</v>
      </c>
      <c r="P159" s="99" t="s">
        <v>1</v>
      </c>
    </row>
    <row r="160" spans="1:16" ht="14.5" x14ac:dyDescent="0.35">
      <c r="A160" s="97">
        <v>157</v>
      </c>
      <c r="B160" s="98">
        <v>64</v>
      </c>
      <c r="C160" s="98">
        <v>32.799999999999997</v>
      </c>
      <c r="D160" s="99" t="s">
        <v>0</v>
      </c>
      <c r="J160" s="94">
        <f t="shared" si="4"/>
        <v>0.37148884678282812</v>
      </c>
      <c r="K160" s="94">
        <f t="shared" si="5"/>
        <v>-0.76164967136213324</v>
      </c>
      <c r="N160" s="112">
        <v>1.1730609956770055</v>
      </c>
      <c r="O160" s="112">
        <v>-1.1838282574331884</v>
      </c>
      <c r="P160" s="99" t="s">
        <v>0</v>
      </c>
    </row>
    <row r="161" spans="1:16" ht="14.5" x14ac:dyDescent="0.35">
      <c r="A161" s="97">
        <v>158</v>
      </c>
      <c r="B161" s="98">
        <v>64</v>
      </c>
      <c r="C161" s="98">
        <v>32.799999999999997</v>
      </c>
      <c r="D161" s="99" t="s">
        <v>0</v>
      </c>
      <c r="J161" s="94">
        <f t="shared" si="4"/>
        <v>0.37148884678282812</v>
      </c>
      <c r="K161" s="94">
        <f t="shared" si="5"/>
        <v>-0.76164967136213324</v>
      </c>
      <c r="N161" s="112">
        <v>-1.4320484882290703</v>
      </c>
      <c r="O161" s="112">
        <v>1.3492432589932206</v>
      </c>
      <c r="P161" s="99" t="s">
        <v>1</v>
      </c>
    </row>
    <row r="162" spans="1:16" ht="14.5" x14ac:dyDescent="0.35">
      <c r="A162" s="97">
        <v>159</v>
      </c>
      <c r="B162" s="98">
        <v>64</v>
      </c>
      <c r="C162" s="98">
        <v>32.799999999999997</v>
      </c>
      <c r="D162" s="99" t="s">
        <v>0</v>
      </c>
      <c r="J162" s="94">
        <f t="shared" si="4"/>
        <v>0.37148884678282812</v>
      </c>
      <c r="K162" s="94">
        <f t="shared" si="5"/>
        <v>-0.76164967136213324</v>
      </c>
      <c r="N162" s="112">
        <v>-1.0312624137819817</v>
      </c>
      <c r="O162" s="112">
        <v>1.1381539659576883</v>
      </c>
      <c r="P162" s="99" t="s">
        <v>1</v>
      </c>
    </row>
    <row r="163" spans="1:16" ht="14.5" x14ac:dyDescent="0.35">
      <c r="A163" s="97">
        <v>160</v>
      </c>
      <c r="B163" s="98">
        <v>64</v>
      </c>
      <c r="C163" s="98">
        <v>32.799999999999997</v>
      </c>
      <c r="D163" s="99" t="s">
        <v>0</v>
      </c>
      <c r="J163" s="94">
        <f t="shared" si="4"/>
        <v>0.37148884678282812</v>
      </c>
      <c r="K163" s="94">
        <f t="shared" si="5"/>
        <v>-0.76164967136213324</v>
      </c>
      <c r="N163" s="112">
        <v>1.1730609956770055</v>
      </c>
      <c r="O163" s="112">
        <v>-1.3245544527902133</v>
      </c>
      <c r="P163" s="99" t="s">
        <v>0</v>
      </c>
    </row>
    <row r="164" spans="1:16" ht="14.5" x14ac:dyDescent="0.35">
      <c r="A164" s="97">
        <v>161</v>
      </c>
      <c r="B164" s="98">
        <v>64</v>
      </c>
      <c r="C164" s="98">
        <v>32.799999999999997</v>
      </c>
      <c r="D164" s="99" t="s">
        <v>0</v>
      </c>
      <c r="J164" s="94">
        <f t="shared" si="4"/>
        <v>0.37148884678282812</v>
      </c>
      <c r="K164" s="94">
        <f t="shared" si="5"/>
        <v>-0.76164967136213324</v>
      </c>
      <c r="N164" s="112">
        <v>1.1730609956770055</v>
      </c>
      <c r="O164" s="112">
        <v>-1.113465159754681</v>
      </c>
      <c r="P164" s="99" t="s">
        <v>0</v>
      </c>
    </row>
    <row r="165" spans="1:16" ht="14.5" x14ac:dyDescent="0.35">
      <c r="A165" s="97">
        <v>162</v>
      </c>
      <c r="B165" s="98">
        <v>64</v>
      </c>
      <c r="C165" s="98">
        <v>32.799999999999997</v>
      </c>
      <c r="D165" s="99" t="s">
        <v>0</v>
      </c>
      <c r="J165" s="94">
        <f t="shared" si="4"/>
        <v>0.37148884678282812</v>
      </c>
      <c r="K165" s="94">
        <f t="shared" si="5"/>
        <v>-0.76164967136213324</v>
      </c>
      <c r="N165" s="112">
        <v>-0.22969026488780456</v>
      </c>
      <c r="O165" s="112">
        <v>-5.8018694577008881E-2</v>
      </c>
      <c r="P165" s="99" t="s">
        <v>0</v>
      </c>
    </row>
    <row r="166" spans="1:16" ht="14.5" x14ac:dyDescent="0.35">
      <c r="A166" s="97">
        <v>163</v>
      </c>
      <c r="B166" s="98">
        <v>65</v>
      </c>
      <c r="C166" s="98">
        <v>32.700000000000003</v>
      </c>
      <c r="D166" s="99" t="s">
        <v>0</v>
      </c>
      <c r="J166" s="94">
        <f t="shared" si="4"/>
        <v>0.5718818840063723</v>
      </c>
      <c r="K166" s="94">
        <f t="shared" si="5"/>
        <v>-0.8320127690406407</v>
      </c>
      <c r="N166" s="112">
        <v>-1.4320484882290703</v>
      </c>
      <c r="O166" s="112">
        <v>1.2085170636362006</v>
      </c>
      <c r="P166" s="99" t="s">
        <v>1</v>
      </c>
    </row>
    <row r="167" spans="1:16" ht="14.5" x14ac:dyDescent="0.35">
      <c r="A167" s="97">
        <v>164</v>
      </c>
      <c r="B167" s="98">
        <v>65</v>
      </c>
      <c r="C167" s="98">
        <v>32.700000000000003</v>
      </c>
      <c r="D167" s="99" t="s">
        <v>0</v>
      </c>
      <c r="J167" s="94">
        <f t="shared" si="4"/>
        <v>0.5718818840063723</v>
      </c>
      <c r="K167" s="94">
        <f t="shared" si="5"/>
        <v>-0.8320127690406407</v>
      </c>
      <c r="N167" s="112">
        <v>-1.231655451005526</v>
      </c>
      <c r="O167" s="112">
        <v>1.0677908682791757</v>
      </c>
      <c r="P167" s="99" t="s">
        <v>1</v>
      </c>
    </row>
    <row r="168" spans="1:16" ht="14.5" x14ac:dyDescent="0.35">
      <c r="A168" s="97">
        <v>165</v>
      </c>
      <c r="B168" s="98">
        <v>65</v>
      </c>
      <c r="C168" s="98">
        <v>32.700000000000003</v>
      </c>
      <c r="D168" s="99" t="s">
        <v>0</v>
      </c>
      <c r="J168" s="94">
        <f t="shared" si="4"/>
        <v>0.5718818840063723</v>
      </c>
      <c r="K168" s="94">
        <f t="shared" si="5"/>
        <v>-0.8320127690406407</v>
      </c>
      <c r="N168" s="112">
        <v>1.5738470701240941</v>
      </c>
      <c r="O168" s="112">
        <v>-1.0431020620761686</v>
      </c>
      <c r="P168" s="99" t="s">
        <v>0</v>
      </c>
    </row>
    <row r="169" spans="1:16" ht="14.5" x14ac:dyDescent="0.35">
      <c r="A169" s="97">
        <v>166</v>
      </c>
      <c r="B169" s="98">
        <v>65</v>
      </c>
      <c r="C169" s="98">
        <v>32.700000000000003</v>
      </c>
      <c r="D169" s="99" t="s">
        <v>0</v>
      </c>
      <c r="J169" s="94">
        <f t="shared" si="4"/>
        <v>0.5718818840063723</v>
      </c>
      <c r="K169" s="94">
        <f t="shared" si="5"/>
        <v>-0.8320127690406407</v>
      </c>
      <c r="N169" s="112">
        <v>0.37148884678282829</v>
      </c>
      <c r="O169" s="112">
        <v>-0.55056037832658622</v>
      </c>
      <c r="P169" s="99" t="s">
        <v>0</v>
      </c>
    </row>
    <row r="170" spans="1:16" ht="14.5" x14ac:dyDescent="0.35">
      <c r="A170" s="97">
        <v>167</v>
      </c>
      <c r="B170" s="98">
        <v>65</v>
      </c>
      <c r="C170" s="98">
        <v>32.6</v>
      </c>
      <c r="D170" s="99" t="s">
        <v>0</v>
      </c>
      <c r="J170" s="94">
        <f t="shared" si="4"/>
        <v>0.5718818840063723</v>
      </c>
      <c r="K170" s="94">
        <f t="shared" si="5"/>
        <v>-0.90237586671915315</v>
      </c>
      <c r="N170" s="112">
        <v>0.17109580955928402</v>
      </c>
      <c r="O170" s="112">
        <v>-0.40983418296956625</v>
      </c>
      <c r="P170" s="99" t="s">
        <v>0</v>
      </c>
    </row>
    <row r="171" spans="1:16" ht="14.5" x14ac:dyDescent="0.35">
      <c r="A171" s="97">
        <v>168</v>
      </c>
      <c r="B171" s="98">
        <v>65</v>
      </c>
      <c r="C171" s="98">
        <v>32.6</v>
      </c>
      <c r="D171" s="99" t="s">
        <v>0</v>
      </c>
      <c r="J171" s="94">
        <f t="shared" si="4"/>
        <v>0.5718818840063723</v>
      </c>
      <c r="K171" s="94">
        <f t="shared" si="5"/>
        <v>-0.90237586671915315</v>
      </c>
      <c r="N171" s="112">
        <v>-0.63047633933489311</v>
      </c>
      <c r="O171" s="112">
        <v>0.85670157524364332</v>
      </c>
      <c r="P171" s="99" t="s">
        <v>1</v>
      </c>
    </row>
    <row r="172" spans="1:16" ht="14.5" x14ac:dyDescent="0.35">
      <c r="A172" s="97">
        <v>169</v>
      </c>
      <c r="B172" s="98">
        <v>65</v>
      </c>
      <c r="C172" s="98">
        <v>32.6</v>
      </c>
      <c r="D172" s="99" t="s">
        <v>0</v>
      </c>
      <c r="J172" s="94">
        <f t="shared" si="4"/>
        <v>0.5718818840063723</v>
      </c>
      <c r="K172" s="94">
        <f t="shared" si="5"/>
        <v>-0.90237586671915315</v>
      </c>
      <c r="N172" s="112">
        <v>-1.231655451005526</v>
      </c>
      <c r="O172" s="112">
        <v>1.9825111380998279</v>
      </c>
      <c r="P172" s="99" t="s">
        <v>1</v>
      </c>
    </row>
    <row r="173" spans="1:16" ht="14.5" x14ac:dyDescent="0.35">
      <c r="A173" s="97">
        <v>170</v>
      </c>
      <c r="B173" s="98">
        <v>65</v>
      </c>
      <c r="C173" s="98">
        <v>32.6</v>
      </c>
      <c r="D173" s="99" t="s">
        <v>0</v>
      </c>
      <c r="J173" s="94">
        <f t="shared" si="4"/>
        <v>0.5718818840063723</v>
      </c>
      <c r="K173" s="94">
        <f t="shared" si="5"/>
        <v>-0.90237586671915315</v>
      </c>
      <c r="N173" s="112">
        <v>-1.231655451005526</v>
      </c>
      <c r="O173" s="112">
        <v>1.0677908682791757</v>
      </c>
      <c r="P173" s="99" t="s">
        <v>1</v>
      </c>
    </row>
    <row r="174" spans="1:16" ht="14.5" x14ac:dyDescent="0.35">
      <c r="A174" s="97">
        <v>171</v>
      </c>
      <c r="B174" s="98">
        <v>65</v>
      </c>
      <c r="C174" s="98">
        <v>32.5</v>
      </c>
      <c r="D174" s="99" t="s">
        <v>0</v>
      </c>
      <c r="J174" s="94">
        <f t="shared" si="4"/>
        <v>0.5718818840063723</v>
      </c>
      <c r="K174" s="94">
        <f t="shared" si="5"/>
        <v>-0.97273896439766561</v>
      </c>
      <c r="N174" s="112">
        <v>1.3734540329005498</v>
      </c>
      <c r="O174" s="112">
        <v>-1.254191355111701</v>
      </c>
      <c r="P174" s="99" t="s">
        <v>0</v>
      </c>
    </row>
  </sheetData>
  <mergeCells count="4">
    <mergeCell ref="J1:K2"/>
    <mergeCell ref="N1:P2"/>
    <mergeCell ref="A1:D2"/>
    <mergeCell ref="L1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4"/>
  <sheetViews>
    <sheetView topLeftCell="A26" zoomScale="80" zoomScaleNormal="80" workbookViewId="0">
      <selection activeCell="K38" sqref="H1:K38"/>
    </sheetView>
  </sheetViews>
  <sheetFormatPr defaultColWidth="14.453125" defaultRowHeight="15.75" customHeight="1" x14ac:dyDescent="0.25"/>
  <cols>
    <col min="1" max="1" width="3.81640625" style="14" bestFit="1" customWidth="1"/>
    <col min="2" max="4" width="14.453125" style="4"/>
    <col min="8" max="8" width="6" style="14" customWidth="1"/>
  </cols>
  <sheetData>
    <row r="1" spans="1:11" ht="15.75" customHeight="1" x14ac:dyDescent="0.3">
      <c r="A1" s="95" t="s">
        <v>3</v>
      </c>
      <c r="B1" s="95"/>
      <c r="C1" s="95"/>
      <c r="D1" s="95"/>
      <c r="E1" s="13" t="s">
        <v>19</v>
      </c>
      <c r="F1" s="11" t="s">
        <v>21</v>
      </c>
      <c r="G1" s="12" t="s">
        <v>23</v>
      </c>
      <c r="H1" s="115" t="s">
        <v>10</v>
      </c>
      <c r="I1" s="115"/>
      <c r="J1" s="115"/>
      <c r="K1" s="115"/>
    </row>
    <row r="2" spans="1:11" ht="15.75" customHeight="1" x14ac:dyDescent="0.3">
      <c r="A2" s="95"/>
      <c r="B2" s="95"/>
      <c r="C2" s="95"/>
      <c r="D2" s="95"/>
      <c r="E2" s="13" t="s">
        <v>20</v>
      </c>
      <c r="F2" s="11" t="s">
        <v>22</v>
      </c>
      <c r="G2" s="12" t="s">
        <v>24</v>
      </c>
      <c r="H2" s="115"/>
      <c r="I2" s="115"/>
      <c r="J2" s="115"/>
      <c r="K2" s="115"/>
    </row>
    <row r="3" spans="1:11" s="1" customFormat="1" ht="15.75" customHeight="1" x14ac:dyDescent="0.25">
      <c r="A3" s="96" t="s">
        <v>26</v>
      </c>
      <c r="B3" s="96" t="s">
        <v>4</v>
      </c>
      <c r="C3" s="96" t="s">
        <v>5</v>
      </c>
      <c r="D3" s="96" t="s">
        <v>6</v>
      </c>
      <c r="E3"/>
      <c r="H3" s="116" t="s">
        <v>26</v>
      </c>
      <c r="I3" s="116" t="s">
        <v>4</v>
      </c>
      <c r="J3" s="116" t="s">
        <v>5</v>
      </c>
      <c r="K3" s="116" t="s">
        <v>25</v>
      </c>
    </row>
    <row r="4" spans="1:11" ht="15.75" customHeight="1" x14ac:dyDescent="0.35">
      <c r="A4" s="113">
        <v>1</v>
      </c>
      <c r="B4" s="114">
        <v>1.1730609956770055</v>
      </c>
      <c r="C4" s="114">
        <v>-5.8018694577008881E-2</v>
      </c>
      <c r="D4" s="99" t="s">
        <v>0</v>
      </c>
      <c r="H4" s="113">
        <v>1</v>
      </c>
      <c r="I4" s="114">
        <v>-0.22969026488780456</v>
      </c>
      <c r="J4" s="114">
        <v>-0.12838179225551635</v>
      </c>
      <c r="K4" s="99" t="s">
        <v>0</v>
      </c>
    </row>
    <row r="5" spans="1:11" ht="15.75" customHeight="1" x14ac:dyDescent="0.35">
      <c r="A5" s="113">
        <v>2</v>
      </c>
      <c r="B5" s="114">
        <v>0.37148884678282829</v>
      </c>
      <c r="C5" s="114">
        <v>-0.76164967136212369</v>
      </c>
      <c r="D5" s="99" t="s">
        <v>0</v>
      </c>
      <c r="H5" s="113">
        <v>2</v>
      </c>
      <c r="I5" s="114">
        <v>-1.4320484882290703</v>
      </c>
      <c r="J5" s="114">
        <v>1.4196063566717332</v>
      </c>
      <c r="K5" s="99" t="s">
        <v>1</v>
      </c>
    </row>
    <row r="6" spans="1:11" s="3" customFormat="1" ht="15.75" customHeight="1" x14ac:dyDescent="0.35">
      <c r="A6" s="113">
        <v>3</v>
      </c>
      <c r="B6" s="114">
        <v>1.3734540329005498</v>
      </c>
      <c r="C6" s="114">
        <v>-1.254191355111701</v>
      </c>
      <c r="D6" s="99" t="s">
        <v>0</v>
      </c>
      <c r="E6"/>
      <c r="H6" s="113">
        <v>3</v>
      </c>
      <c r="I6" s="114">
        <v>-1.6324415254526099</v>
      </c>
      <c r="J6" s="114">
        <v>1.7010587473857779</v>
      </c>
      <c r="K6" s="99" t="s">
        <v>1</v>
      </c>
    </row>
    <row r="7" spans="1:11" s="3" customFormat="1" ht="15.75" customHeight="1" x14ac:dyDescent="0.35">
      <c r="A7" s="113">
        <v>4</v>
      </c>
      <c r="B7" s="114">
        <v>-1.4320484882290703</v>
      </c>
      <c r="C7" s="114">
        <v>1.4196063566717332</v>
      </c>
      <c r="D7" s="99" t="s">
        <v>1</v>
      </c>
      <c r="E7"/>
      <c r="H7" s="113">
        <v>4</v>
      </c>
      <c r="I7" s="114">
        <v>1.3734540329005498</v>
      </c>
      <c r="J7" s="114">
        <v>-0.76164967136212369</v>
      </c>
      <c r="K7" s="99" t="s">
        <v>0</v>
      </c>
    </row>
    <row r="8" spans="1:11" ht="15.75" customHeight="1" x14ac:dyDescent="0.35">
      <c r="A8" s="113">
        <v>5</v>
      </c>
      <c r="B8" s="114">
        <v>1.1730609956770099</v>
      </c>
      <c r="C8" s="114">
        <v>-1.3245544527902133</v>
      </c>
      <c r="D8" s="99" t="s">
        <v>0</v>
      </c>
      <c r="H8" s="113">
        <v>5</v>
      </c>
      <c r="I8" s="114">
        <v>-1.4320484882290703</v>
      </c>
      <c r="J8" s="114">
        <v>1.34924325899322</v>
      </c>
      <c r="K8" s="99" t="s">
        <v>1</v>
      </c>
    </row>
    <row r="9" spans="1:11" ht="15.75" customHeight="1" x14ac:dyDescent="0.35">
      <c r="A9" s="113">
        <v>6</v>
      </c>
      <c r="B9" s="114">
        <v>1.1730609956770055</v>
      </c>
      <c r="C9" s="114">
        <v>-1.3949175504687299</v>
      </c>
      <c r="D9" s="99" t="s">
        <v>0</v>
      </c>
      <c r="H9" s="113">
        <v>6</v>
      </c>
      <c r="I9" s="114">
        <v>-0.83086937655843696</v>
      </c>
      <c r="J9" s="114">
        <v>0.57524918452959839</v>
      </c>
      <c r="K9" s="99" t="s">
        <v>1</v>
      </c>
    </row>
    <row r="10" spans="1:11" ht="15.75" customHeight="1" x14ac:dyDescent="0.35">
      <c r="A10" s="113">
        <v>7</v>
      </c>
      <c r="B10" s="114">
        <v>1.3734540329005498</v>
      </c>
      <c r="C10" s="114">
        <v>-1.3245544527902133</v>
      </c>
      <c r="D10" s="99" t="s">
        <v>0</v>
      </c>
      <c r="H10" s="113">
        <v>7</v>
      </c>
      <c r="I10" s="114">
        <v>-1.0312624137819817</v>
      </c>
      <c r="J10" s="114">
        <v>0.78633847756513087</v>
      </c>
      <c r="K10" s="99" t="s">
        <v>1</v>
      </c>
    </row>
    <row r="11" spans="1:11" ht="15.75" customHeight="1" x14ac:dyDescent="0.35">
      <c r="A11" s="113">
        <v>8</v>
      </c>
      <c r="B11" s="114">
        <v>1.3734540329005498</v>
      </c>
      <c r="C11" s="114">
        <v>-1.3245544527902133</v>
      </c>
      <c r="D11" s="99" t="s">
        <v>0</v>
      </c>
      <c r="H11" s="113">
        <v>8</v>
      </c>
      <c r="I11" s="114">
        <v>0.171095809559284</v>
      </c>
      <c r="J11" s="114">
        <v>-0.48019728064807371</v>
      </c>
      <c r="K11" s="99" t="s">
        <v>0</v>
      </c>
    </row>
    <row r="12" spans="1:11" ht="15.75" customHeight="1" x14ac:dyDescent="0.35">
      <c r="A12" s="113">
        <v>9</v>
      </c>
      <c r="B12" s="114">
        <v>-1.6324415254526146</v>
      </c>
      <c r="C12" s="114">
        <v>1.4899694543502455</v>
      </c>
      <c r="D12" s="99" t="s">
        <v>1</v>
      </c>
      <c r="H12" s="113">
        <v>9</v>
      </c>
      <c r="I12" s="114">
        <v>1.5738470701240901</v>
      </c>
      <c r="J12" s="114">
        <v>-1.113465159754681</v>
      </c>
      <c r="K12" s="99" t="s">
        <v>0</v>
      </c>
    </row>
    <row r="13" spans="1:11" ht="15.75" customHeight="1" x14ac:dyDescent="0.35">
      <c r="A13" s="113">
        <v>10</v>
      </c>
      <c r="B13" s="114">
        <v>-0.8308693765584374</v>
      </c>
      <c r="C13" s="114">
        <v>0.50488608685108594</v>
      </c>
      <c r="D13" s="99" t="s">
        <v>1</v>
      </c>
      <c r="H13" s="113">
        <v>10</v>
      </c>
      <c r="I13" s="114">
        <v>0.37148884678282801</v>
      </c>
      <c r="J13" s="114">
        <v>-0.62092347600509901</v>
      </c>
      <c r="K13" s="99" t="s">
        <v>0</v>
      </c>
    </row>
    <row r="14" spans="1:11" ht="15.75" customHeight="1" x14ac:dyDescent="0.35">
      <c r="A14" s="113">
        <v>11</v>
      </c>
      <c r="B14" s="114">
        <v>1.3734540329005498</v>
      </c>
      <c r="C14" s="114">
        <v>-1.3245544527902133</v>
      </c>
      <c r="D14" s="99" t="s">
        <v>0</v>
      </c>
      <c r="H14" s="113">
        <v>11</v>
      </c>
      <c r="I14" s="114">
        <v>-1.8328345626761589</v>
      </c>
      <c r="J14" s="114">
        <v>1.7714218450642905</v>
      </c>
      <c r="K14" s="99" t="s">
        <v>1</v>
      </c>
    </row>
    <row r="15" spans="1:11" ht="15.75" customHeight="1" x14ac:dyDescent="0.35">
      <c r="A15" s="113">
        <v>12</v>
      </c>
      <c r="B15" s="114">
        <v>1.3734540329005498</v>
      </c>
      <c r="C15" s="114">
        <v>-1.3949175504687259</v>
      </c>
      <c r="D15" s="99" t="s">
        <v>0</v>
      </c>
      <c r="H15" s="113">
        <v>12</v>
      </c>
      <c r="I15" s="114">
        <v>1.3734540329005498</v>
      </c>
      <c r="J15" s="114">
        <v>-1.3949175504687259</v>
      </c>
      <c r="K15" s="99" t="s">
        <v>0</v>
      </c>
    </row>
    <row r="16" spans="1:11" ht="15.75" customHeight="1" x14ac:dyDescent="0.35">
      <c r="A16" s="113">
        <v>13</v>
      </c>
      <c r="B16" s="114">
        <v>-1.6324415254526146</v>
      </c>
      <c r="C16" s="114">
        <v>1.7010587473857779</v>
      </c>
      <c r="D16" s="99" t="s">
        <v>1</v>
      </c>
      <c r="H16" s="113">
        <v>13</v>
      </c>
      <c r="I16" s="114">
        <v>-0.22969026488780456</v>
      </c>
      <c r="J16" s="114">
        <v>1.2344403101503591E-2</v>
      </c>
      <c r="K16" s="99" t="s">
        <v>0</v>
      </c>
    </row>
    <row r="17" spans="1:11" ht="15.75" customHeight="1" x14ac:dyDescent="0.35">
      <c r="A17" s="113">
        <v>14</v>
      </c>
      <c r="B17" s="114">
        <v>-2.929722766426027E-2</v>
      </c>
      <c r="C17" s="114">
        <v>-0.19874488993402883</v>
      </c>
      <c r="D17" s="99" t="s">
        <v>0</v>
      </c>
      <c r="H17" s="113">
        <v>14</v>
      </c>
      <c r="I17" s="114">
        <v>1.3734540329005498</v>
      </c>
      <c r="J17" s="114">
        <v>-1.254191355111701</v>
      </c>
      <c r="K17" s="99" t="s">
        <v>0</v>
      </c>
    </row>
    <row r="18" spans="1:11" s="3" customFormat="1" ht="15.75" customHeight="1" x14ac:dyDescent="0.35">
      <c r="A18" s="113">
        <v>15</v>
      </c>
      <c r="B18" s="114">
        <v>-1.8328345626761589</v>
      </c>
      <c r="C18" s="114">
        <v>1.841784942742803</v>
      </c>
      <c r="D18" s="99" t="s">
        <v>1</v>
      </c>
      <c r="E18"/>
      <c r="H18" s="113">
        <v>15</v>
      </c>
      <c r="I18" s="114">
        <v>-1.0312624137819817</v>
      </c>
      <c r="J18" s="114">
        <v>0.99742777060066323</v>
      </c>
      <c r="K18" s="99" t="s">
        <v>1</v>
      </c>
    </row>
    <row r="19" spans="1:11" ht="15.75" customHeight="1" x14ac:dyDescent="0.35">
      <c r="A19" s="113">
        <v>16</v>
      </c>
      <c r="B19" s="114">
        <v>0.37148884678282829</v>
      </c>
      <c r="C19" s="114">
        <v>-0.69128657368361113</v>
      </c>
      <c r="D19" s="99" t="s">
        <v>0</v>
      </c>
      <c r="H19" s="113">
        <v>16</v>
      </c>
      <c r="I19" s="114">
        <v>1.3734540329005498</v>
      </c>
      <c r="J19" s="114">
        <v>-1.3949175504687259</v>
      </c>
      <c r="K19" s="99" t="s">
        <v>0</v>
      </c>
    </row>
    <row r="20" spans="1:11" ht="15.75" customHeight="1" x14ac:dyDescent="0.35">
      <c r="A20" s="113">
        <v>17</v>
      </c>
      <c r="B20" s="114">
        <v>0.77227492122991692</v>
      </c>
      <c r="C20" s="114">
        <v>0.50488608685108594</v>
      </c>
      <c r="D20" s="99" t="s">
        <v>1</v>
      </c>
      <c r="H20" s="113">
        <v>17</v>
      </c>
      <c r="I20" s="114">
        <v>-2.929722766426027E-2</v>
      </c>
      <c r="J20" s="114">
        <v>-0.19874488993402883</v>
      </c>
      <c r="K20" s="99" t="s">
        <v>0</v>
      </c>
    </row>
    <row r="21" spans="1:11" ht="15.75" customHeight="1" x14ac:dyDescent="0.35">
      <c r="A21" s="113">
        <v>18</v>
      </c>
      <c r="B21" s="114">
        <v>-1.0312624137819817</v>
      </c>
      <c r="C21" s="114">
        <v>0.85670157524364332</v>
      </c>
      <c r="D21" s="99" t="s">
        <v>1</v>
      </c>
      <c r="H21" s="113">
        <v>18</v>
      </c>
      <c r="I21" s="114">
        <v>1.1730609956770055</v>
      </c>
      <c r="J21" s="114">
        <v>-1.3245544527902133</v>
      </c>
      <c r="K21" s="99" t="s">
        <v>0</v>
      </c>
    </row>
    <row r="22" spans="1:11" ht="15.75" customHeight="1" x14ac:dyDescent="0.35">
      <c r="A22" s="113">
        <v>19</v>
      </c>
      <c r="B22" s="114">
        <v>-0.22969026488780456</v>
      </c>
      <c r="C22" s="114">
        <v>-0.12838179225551635</v>
      </c>
      <c r="D22" s="99" t="s">
        <v>0</v>
      </c>
      <c r="H22" s="113">
        <v>19</v>
      </c>
      <c r="I22" s="114">
        <v>-0.22969026488780456</v>
      </c>
      <c r="J22" s="114">
        <v>1.2344403101503591E-2</v>
      </c>
      <c r="K22" s="99" t="s">
        <v>0</v>
      </c>
    </row>
    <row r="23" spans="1:11" ht="15.75" customHeight="1" x14ac:dyDescent="0.35">
      <c r="A23" s="113">
        <v>20</v>
      </c>
      <c r="B23" s="114">
        <v>0.37148884678282829</v>
      </c>
      <c r="C23" s="114">
        <v>-0.76164967136212369</v>
      </c>
      <c r="D23" s="99" t="s">
        <v>0</v>
      </c>
      <c r="H23" s="113">
        <v>20</v>
      </c>
      <c r="I23" s="114">
        <v>-0.8308693765584374</v>
      </c>
      <c r="J23" s="114">
        <v>0.64561228220810585</v>
      </c>
      <c r="K23" s="99" t="s">
        <v>1</v>
      </c>
    </row>
    <row r="24" spans="1:11" ht="15.75" customHeight="1" x14ac:dyDescent="0.35">
      <c r="A24" s="113">
        <v>21</v>
      </c>
      <c r="B24" s="114">
        <v>-0.8308693765584374</v>
      </c>
      <c r="C24" s="114">
        <v>0.92706467292215577</v>
      </c>
      <c r="D24" s="99" t="s">
        <v>1</v>
      </c>
      <c r="H24" s="113">
        <v>21</v>
      </c>
      <c r="I24" s="114">
        <v>1.1730609956770055</v>
      </c>
      <c r="J24" s="114">
        <v>-1.1838282574331884</v>
      </c>
      <c r="K24" s="99" t="s">
        <v>0</v>
      </c>
    </row>
    <row r="25" spans="1:11" ht="15.75" customHeight="1" x14ac:dyDescent="0.35">
      <c r="A25" s="113">
        <v>22</v>
      </c>
      <c r="B25" s="114">
        <v>1.3734540329005498</v>
      </c>
      <c r="C25" s="114">
        <v>-1.3245544527902133</v>
      </c>
      <c r="D25" s="99" t="s">
        <v>0</v>
      </c>
      <c r="H25" s="113">
        <v>22</v>
      </c>
      <c r="I25" s="114">
        <v>-1.4320484882290703</v>
      </c>
      <c r="J25" s="114">
        <v>1.3492432589932206</v>
      </c>
      <c r="K25" s="99" t="s">
        <v>1</v>
      </c>
    </row>
    <row r="26" spans="1:11" ht="15.75" customHeight="1" x14ac:dyDescent="0.35">
      <c r="A26" s="113">
        <v>23</v>
      </c>
      <c r="B26" s="114">
        <v>1.3734540329005498</v>
      </c>
      <c r="C26" s="114">
        <v>-1.254191355111701</v>
      </c>
      <c r="D26" s="99" t="s">
        <v>0</v>
      </c>
      <c r="H26" s="113">
        <v>23</v>
      </c>
      <c r="I26" s="114">
        <v>-1.0312624137819817</v>
      </c>
      <c r="J26" s="114">
        <v>1.1381539659576883</v>
      </c>
      <c r="K26" s="99" t="s">
        <v>1</v>
      </c>
    </row>
    <row r="27" spans="1:11" ht="15.75" customHeight="1" x14ac:dyDescent="0.35">
      <c r="A27" s="113">
        <v>24</v>
      </c>
      <c r="B27" s="114">
        <v>0.37148884678282829</v>
      </c>
      <c r="C27" s="114">
        <v>-0.69128657368361113</v>
      </c>
      <c r="D27" s="99" t="s">
        <v>0</v>
      </c>
      <c r="H27" s="113">
        <v>24</v>
      </c>
      <c r="I27" s="114">
        <v>1.1730609956770055</v>
      </c>
      <c r="J27" s="114">
        <v>-1.3245544527902133</v>
      </c>
      <c r="K27" s="99" t="s">
        <v>0</v>
      </c>
    </row>
    <row r="28" spans="1:11" ht="15.75" customHeight="1" x14ac:dyDescent="0.35">
      <c r="A28" s="113">
        <v>25</v>
      </c>
      <c r="B28" s="114">
        <v>1.1730609956770055</v>
      </c>
      <c r="C28" s="114">
        <v>-1.1838282574331884</v>
      </c>
      <c r="D28" s="99" t="s">
        <v>0</v>
      </c>
      <c r="H28" s="113">
        <v>25</v>
      </c>
      <c r="I28" s="114">
        <v>1.1730609956770055</v>
      </c>
      <c r="J28" s="114">
        <v>-1.113465159754681</v>
      </c>
      <c r="K28" s="99" t="s">
        <v>0</v>
      </c>
    </row>
    <row r="29" spans="1:11" ht="15.75" customHeight="1" x14ac:dyDescent="0.35">
      <c r="A29" s="113">
        <v>26</v>
      </c>
      <c r="B29" s="114">
        <v>1.3734540329005498</v>
      </c>
      <c r="C29" s="114">
        <v>-1.3949175504687259</v>
      </c>
      <c r="D29" s="99" t="s">
        <v>0</v>
      </c>
      <c r="H29" s="113">
        <v>26</v>
      </c>
      <c r="I29" s="114">
        <v>-0.22969026488780456</v>
      </c>
      <c r="J29" s="114">
        <v>-5.8018694577008881E-2</v>
      </c>
      <c r="K29" s="99" t="s">
        <v>0</v>
      </c>
    </row>
    <row r="30" spans="1:11" ht="15.75" customHeight="1" x14ac:dyDescent="0.35">
      <c r="A30" s="113">
        <v>27</v>
      </c>
      <c r="B30" s="114">
        <v>-0.43008330211134882</v>
      </c>
      <c r="C30" s="114">
        <v>0.223433696137041</v>
      </c>
      <c r="D30" s="99" t="s">
        <v>1</v>
      </c>
      <c r="H30" s="113">
        <v>27</v>
      </c>
      <c r="I30" s="114">
        <v>-1.4320484882290703</v>
      </c>
      <c r="J30" s="114">
        <v>1.2085170636362006</v>
      </c>
      <c r="K30" s="99" t="s">
        <v>1</v>
      </c>
    </row>
    <row r="31" spans="1:11" ht="15.75" customHeight="1" x14ac:dyDescent="0.35">
      <c r="A31" s="113">
        <v>28</v>
      </c>
      <c r="B31" s="114">
        <v>0.17109580955928402</v>
      </c>
      <c r="C31" s="114">
        <v>-0.48019728064807371</v>
      </c>
      <c r="D31" s="99" t="s">
        <v>0</v>
      </c>
      <c r="H31" s="113">
        <v>28</v>
      </c>
      <c r="I31" s="114">
        <v>-1.231655451005526</v>
      </c>
      <c r="J31" s="114">
        <v>1.0677908682791757</v>
      </c>
      <c r="K31" s="99" t="s">
        <v>1</v>
      </c>
    </row>
    <row r="32" spans="1:11" ht="15.75" customHeight="1" x14ac:dyDescent="0.35">
      <c r="A32" s="113">
        <v>29</v>
      </c>
      <c r="B32" s="114">
        <v>-0.43008330211134882</v>
      </c>
      <c r="C32" s="114">
        <v>0.15307059845852855</v>
      </c>
      <c r="D32" s="99" t="s">
        <v>1</v>
      </c>
      <c r="H32" s="113">
        <v>29</v>
      </c>
      <c r="I32" s="114">
        <v>1.5738470701240941</v>
      </c>
      <c r="J32" s="114">
        <v>-1.0431020620761686</v>
      </c>
      <c r="K32" s="99" t="s">
        <v>0</v>
      </c>
    </row>
    <row r="33" spans="1:11" ht="15.75" customHeight="1" x14ac:dyDescent="0.35">
      <c r="A33" s="113">
        <v>30</v>
      </c>
      <c r="B33" s="114">
        <v>-0.63047633933489311</v>
      </c>
      <c r="C33" s="114">
        <v>0.85670157524364332</v>
      </c>
      <c r="D33" s="99" t="s">
        <v>1</v>
      </c>
      <c r="H33" s="113">
        <v>30</v>
      </c>
      <c r="I33" s="114">
        <v>0.37148884678282829</v>
      </c>
      <c r="J33" s="114">
        <v>-0.55056037832658622</v>
      </c>
      <c r="K33" s="99" t="s">
        <v>0</v>
      </c>
    </row>
    <row r="34" spans="1:11" ht="15.75" customHeight="1" x14ac:dyDescent="0.35">
      <c r="A34" s="113">
        <v>31</v>
      </c>
      <c r="B34" s="114">
        <v>-0.22969026488780456</v>
      </c>
      <c r="C34" s="114">
        <v>-0.12838179225551635</v>
      </c>
      <c r="D34" s="99" t="s">
        <v>0</v>
      </c>
      <c r="H34" s="113">
        <v>31</v>
      </c>
      <c r="I34" s="114">
        <v>0.17109580955928402</v>
      </c>
      <c r="J34" s="114">
        <v>-0.40983418296956625</v>
      </c>
      <c r="K34" s="99" t="s">
        <v>0</v>
      </c>
    </row>
    <row r="35" spans="1:11" ht="15.75" customHeight="1" x14ac:dyDescent="0.35">
      <c r="A35" s="113">
        <v>32</v>
      </c>
      <c r="B35" s="114">
        <v>0.57188188400637263</v>
      </c>
      <c r="C35" s="114">
        <v>0.57524918452959839</v>
      </c>
      <c r="D35" s="99" t="s">
        <v>1</v>
      </c>
      <c r="H35" s="113">
        <v>32</v>
      </c>
      <c r="I35" s="114">
        <v>-0.63047633933489311</v>
      </c>
      <c r="J35" s="114">
        <v>0.85670157524364332</v>
      </c>
      <c r="K35" s="99" t="s">
        <v>1</v>
      </c>
    </row>
    <row r="36" spans="1:11" ht="15.75" customHeight="1" x14ac:dyDescent="0.35">
      <c r="A36" s="113">
        <v>33</v>
      </c>
      <c r="B36" s="114">
        <v>-1.0312624137819817</v>
      </c>
      <c r="C36" s="114">
        <v>0.99742777060066323</v>
      </c>
      <c r="D36" s="99" t="s">
        <v>1</v>
      </c>
      <c r="H36" s="113">
        <v>33</v>
      </c>
      <c r="I36" s="114">
        <v>-1.231655451005526</v>
      </c>
      <c r="J36" s="114">
        <v>1.9825111380998279</v>
      </c>
      <c r="K36" s="99" t="s">
        <v>1</v>
      </c>
    </row>
    <row r="37" spans="1:11" ht="15.75" customHeight="1" x14ac:dyDescent="0.35">
      <c r="A37" s="113">
        <v>34</v>
      </c>
      <c r="B37" s="114">
        <v>1.3734540329005498</v>
      </c>
      <c r="C37" s="114">
        <v>-1.254191355111701</v>
      </c>
      <c r="D37" s="99" t="s">
        <v>0</v>
      </c>
      <c r="H37" s="113">
        <v>34</v>
      </c>
      <c r="I37" s="114">
        <v>-1.231655451005526</v>
      </c>
      <c r="J37" s="114">
        <v>1.0677908682791757</v>
      </c>
      <c r="K37" s="99" t="s">
        <v>1</v>
      </c>
    </row>
    <row r="38" spans="1:11" ht="15.75" customHeight="1" x14ac:dyDescent="0.35">
      <c r="A38" s="113">
        <v>35</v>
      </c>
      <c r="B38" s="114">
        <v>0.57188188400637263</v>
      </c>
      <c r="C38" s="114">
        <v>-0.83201276904063115</v>
      </c>
      <c r="D38" s="99" t="s">
        <v>0</v>
      </c>
      <c r="H38" s="113">
        <v>35</v>
      </c>
      <c r="I38" s="114">
        <v>1.3734540329005498</v>
      </c>
      <c r="J38" s="114">
        <v>-1.2541913551117001</v>
      </c>
      <c r="K38" s="99" t="s">
        <v>0</v>
      </c>
    </row>
    <row r="39" spans="1:11" ht="15.75" customHeight="1" x14ac:dyDescent="0.35">
      <c r="A39" s="113">
        <v>36</v>
      </c>
      <c r="B39" s="114">
        <v>-0.43008330211134882</v>
      </c>
      <c r="C39" s="114">
        <v>0.29379679381554852</v>
      </c>
      <c r="D39" s="99" t="s">
        <v>1</v>
      </c>
    </row>
    <row r="40" spans="1:11" ht="15.75" customHeight="1" x14ac:dyDescent="0.35">
      <c r="A40" s="113">
        <v>37</v>
      </c>
      <c r="B40" s="114">
        <v>-1.4320484882290703</v>
      </c>
      <c r="C40" s="114">
        <v>1.2085170636362006</v>
      </c>
      <c r="D40" s="99" t="s">
        <v>1</v>
      </c>
    </row>
    <row r="41" spans="1:11" ht="15.75" customHeight="1" x14ac:dyDescent="0.35">
      <c r="A41" s="113">
        <v>38</v>
      </c>
      <c r="B41" s="114">
        <v>1.1730609956770055</v>
      </c>
      <c r="C41" s="114">
        <v>-1.1838282574331884</v>
      </c>
      <c r="D41" s="99" t="s">
        <v>0</v>
      </c>
    </row>
    <row r="42" spans="1:11" ht="15.75" customHeight="1" x14ac:dyDescent="0.35">
      <c r="A42" s="113">
        <v>39</v>
      </c>
      <c r="B42" s="114">
        <v>-1.0312624137819817</v>
      </c>
      <c r="C42" s="114">
        <v>1.4899694543502455</v>
      </c>
      <c r="D42" s="99" t="s">
        <v>1</v>
      </c>
    </row>
    <row r="43" spans="1:11" ht="15.75" customHeight="1" x14ac:dyDescent="0.35">
      <c r="A43" s="113">
        <v>40</v>
      </c>
      <c r="B43" s="114">
        <v>-1.6324415254526146</v>
      </c>
      <c r="C43" s="114">
        <v>1.5603325520287581</v>
      </c>
      <c r="D43" s="99" t="s">
        <v>1</v>
      </c>
    </row>
    <row r="44" spans="1:11" ht="15.75" customHeight="1" x14ac:dyDescent="0.35">
      <c r="A44" s="113">
        <v>41</v>
      </c>
      <c r="B44" s="114">
        <v>0.37148884678282829</v>
      </c>
      <c r="C44" s="114">
        <v>-0.76164967136212369</v>
      </c>
      <c r="D44" s="99" t="s">
        <v>0</v>
      </c>
    </row>
    <row r="45" spans="1:11" ht="15.75" customHeight="1" x14ac:dyDescent="0.35">
      <c r="A45" s="113">
        <v>42</v>
      </c>
      <c r="B45" s="114">
        <v>1.3734540329005498</v>
      </c>
      <c r="C45" s="114">
        <v>-0.55056037832658622</v>
      </c>
      <c r="D45" s="99" t="s">
        <v>0</v>
      </c>
    </row>
    <row r="46" spans="1:11" ht="15.75" customHeight="1" x14ac:dyDescent="0.35">
      <c r="A46" s="113">
        <v>43</v>
      </c>
      <c r="B46" s="114">
        <v>0.37148884678282829</v>
      </c>
      <c r="C46" s="114">
        <v>-0.76164967136212369</v>
      </c>
      <c r="D46" s="99" t="s">
        <v>0</v>
      </c>
    </row>
    <row r="47" spans="1:11" ht="15.75" customHeight="1" x14ac:dyDescent="0.35">
      <c r="A47" s="113">
        <v>44</v>
      </c>
      <c r="B47" s="114">
        <v>1.5738470701240941</v>
      </c>
      <c r="C47" s="114">
        <v>-1.113465159754681</v>
      </c>
      <c r="D47" s="99" t="s">
        <v>0</v>
      </c>
    </row>
    <row r="48" spans="1:11" ht="15.75" customHeight="1" x14ac:dyDescent="0.35">
      <c r="A48" s="113">
        <v>45</v>
      </c>
      <c r="B48" s="114">
        <v>0.57188188400637263</v>
      </c>
      <c r="C48" s="114">
        <v>-0.83201276904063115</v>
      </c>
      <c r="D48" s="99" t="s">
        <v>0</v>
      </c>
    </row>
    <row r="49" spans="1:4" ht="15.75" customHeight="1" x14ac:dyDescent="0.35">
      <c r="A49" s="113">
        <v>46</v>
      </c>
      <c r="B49" s="114">
        <v>-0.63047633933489311</v>
      </c>
      <c r="C49" s="114">
        <v>0.29379679381554852</v>
      </c>
      <c r="D49" s="99" t="s">
        <v>1</v>
      </c>
    </row>
    <row r="50" spans="1:4" ht="15.75" customHeight="1" x14ac:dyDescent="0.35">
      <c r="A50" s="113">
        <v>47</v>
      </c>
      <c r="B50" s="114">
        <v>0.37148884678282829</v>
      </c>
      <c r="C50" s="114">
        <v>-0.55056037832658622</v>
      </c>
      <c r="D50" s="99" t="s">
        <v>0</v>
      </c>
    </row>
    <row r="51" spans="1:4" ht="15.75" customHeight="1" x14ac:dyDescent="0.35">
      <c r="A51" s="113">
        <v>48</v>
      </c>
      <c r="B51" s="114">
        <v>-1.6324415254526146</v>
      </c>
      <c r="C51" s="114">
        <v>1.5603325520287581</v>
      </c>
      <c r="D51" s="99" t="s">
        <v>1</v>
      </c>
    </row>
    <row r="52" spans="1:4" ht="15.75" customHeight="1" x14ac:dyDescent="0.35">
      <c r="A52" s="113">
        <v>49</v>
      </c>
      <c r="B52" s="114">
        <v>-0.8308693765584374</v>
      </c>
      <c r="C52" s="114">
        <v>0.92706467292215577</v>
      </c>
      <c r="D52" s="99" t="s">
        <v>1</v>
      </c>
    </row>
    <row r="53" spans="1:4" ht="15.75" customHeight="1" x14ac:dyDescent="0.35">
      <c r="A53" s="113">
        <v>50</v>
      </c>
      <c r="B53" s="114">
        <v>-2.929722766426027E-2</v>
      </c>
      <c r="C53" s="114">
        <v>0.78633847756513087</v>
      </c>
      <c r="D53" s="99" t="s">
        <v>1</v>
      </c>
    </row>
    <row r="54" spans="1:4" ht="15.75" customHeight="1" x14ac:dyDescent="0.35">
      <c r="A54" s="113">
        <v>51</v>
      </c>
      <c r="B54" s="114">
        <v>1.5738470701240941</v>
      </c>
      <c r="C54" s="114">
        <v>-1.254191355111701</v>
      </c>
      <c r="D54" s="99" t="s">
        <v>0</v>
      </c>
    </row>
    <row r="55" spans="1:4" ht="15.75" customHeight="1" x14ac:dyDescent="0.35">
      <c r="A55" s="113">
        <v>52</v>
      </c>
      <c r="B55" s="114">
        <v>1.5738470701240941</v>
      </c>
      <c r="C55" s="114">
        <v>-1.254191355111701</v>
      </c>
      <c r="D55" s="99" t="s">
        <v>0</v>
      </c>
    </row>
    <row r="56" spans="1:4" ht="15.75" customHeight="1" x14ac:dyDescent="0.35">
      <c r="A56" s="113">
        <v>53</v>
      </c>
      <c r="B56" s="114">
        <v>-1.0312624137819817</v>
      </c>
      <c r="C56" s="114">
        <v>0.78633847756513087</v>
      </c>
      <c r="D56" s="99" t="s">
        <v>1</v>
      </c>
    </row>
    <row r="57" spans="1:4" ht="15.75" customHeight="1" x14ac:dyDescent="0.35">
      <c r="A57" s="113">
        <v>54</v>
      </c>
      <c r="B57" s="114">
        <v>1.1730609956770055</v>
      </c>
      <c r="C57" s="114">
        <v>-1.3245544527902133</v>
      </c>
      <c r="D57" s="99" t="s">
        <v>0</v>
      </c>
    </row>
    <row r="58" spans="1:4" ht="15.75" customHeight="1" x14ac:dyDescent="0.35">
      <c r="A58" s="113">
        <v>55</v>
      </c>
      <c r="B58" s="114">
        <v>-1.231655451005526</v>
      </c>
      <c r="C58" s="114">
        <v>1.1381539659576883</v>
      </c>
      <c r="D58" s="99" t="s">
        <v>1</v>
      </c>
    </row>
    <row r="59" spans="1:4" ht="15.75" customHeight="1" x14ac:dyDescent="0.35">
      <c r="A59" s="113">
        <v>56</v>
      </c>
      <c r="B59" s="114">
        <v>-1.0312624137819817</v>
      </c>
      <c r="C59" s="114">
        <v>1.7010587473857779</v>
      </c>
      <c r="D59" s="99" t="s">
        <v>1</v>
      </c>
    </row>
    <row r="60" spans="1:4" ht="15.75" customHeight="1" x14ac:dyDescent="0.35">
      <c r="A60" s="113">
        <v>57</v>
      </c>
      <c r="B60" s="114">
        <v>0.57188188400637263</v>
      </c>
      <c r="C60" s="114">
        <v>-0.9023758667191436</v>
      </c>
      <c r="D60" s="99" t="s">
        <v>0</v>
      </c>
    </row>
    <row r="61" spans="1:4" ht="15.75" customHeight="1" x14ac:dyDescent="0.35">
      <c r="A61" s="113">
        <v>58</v>
      </c>
      <c r="B61" s="114">
        <v>-1.231655451005526</v>
      </c>
      <c r="C61" s="114">
        <v>1.1381539659576883</v>
      </c>
      <c r="D61" s="99" t="s">
        <v>1</v>
      </c>
    </row>
    <row r="62" spans="1:4" ht="15.75" customHeight="1" x14ac:dyDescent="0.35">
      <c r="A62" s="113">
        <v>59</v>
      </c>
      <c r="B62" s="114">
        <v>0.17109580955928402</v>
      </c>
      <c r="C62" s="114">
        <v>-0.48019728064807371</v>
      </c>
      <c r="D62" s="99" t="s">
        <v>0</v>
      </c>
    </row>
    <row r="63" spans="1:4" ht="15.75" customHeight="1" x14ac:dyDescent="0.35">
      <c r="A63" s="113">
        <v>60</v>
      </c>
      <c r="B63" s="114">
        <v>-1.231655451005526</v>
      </c>
      <c r="C63" s="114">
        <v>1.9825111380998279</v>
      </c>
      <c r="D63" s="99" t="s">
        <v>1</v>
      </c>
    </row>
    <row r="64" spans="1:4" ht="15.75" customHeight="1" x14ac:dyDescent="0.35">
      <c r="A64" s="113">
        <v>61</v>
      </c>
      <c r="B64" s="114">
        <v>-1.4320484882290703</v>
      </c>
      <c r="C64" s="114">
        <v>1.2788801613147132</v>
      </c>
      <c r="D64" s="99" t="s">
        <v>1</v>
      </c>
    </row>
    <row r="65" spans="1:4" ht="15.75" customHeight="1" x14ac:dyDescent="0.35">
      <c r="A65" s="113">
        <v>62</v>
      </c>
      <c r="B65" s="114">
        <v>-2.929722766426027E-2</v>
      </c>
      <c r="C65" s="114">
        <v>0.78633847756513087</v>
      </c>
      <c r="D65" s="99" t="s">
        <v>1</v>
      </c>
    </row>
    <row r="66" spans="1:4" ht="15.75" customHeight="1" x14ac:dyDescent="0.35">
      <c r="A66" s="113">
        <v>63</v>
      </c>
      <c r="B66" s="114">
        <v>0.17109580955928402</v>
      </c>
      <c r="C66" s="114">
        <v>-0.3394710852910538</v>
      </c>
      <c r="D66" s="99" t="s">
        <v>0</v>
      </c>
    </row>
    <row r="67" spans="1:4" ht="15.75" customHeight="1" x14ac:dyDescent="0.35">
      <c r="A67" s="113">
        <v>64</v>
      </c>
      <c r="B67" s="114">
        <v>-0.63047633933489311</v>
      </c>
      <c r="C67" s="114">
        <v>0.85670157524364332</v>
      </c>
      <c r="D67" s="99" t="s">
        <v>1</v>
      </c>
    </row>
    <row r="68" spans="1:4" ht="15.75" customHeight="1" x14ac:dyDescent="0.35">
      <c r="A68" s="113">
        <v>65</v>
      </c>
      <c r="B68" s="114">
        <v>-0.43008330211134882</v>
      </c>
      <c r="C68" s="114">
        <v>0.223433696137041</v>
      </c>
      <c r="D68" s="99" t="s">
        <v>1</v>
      </c>
    </row>
    <row r="69" spans="1:4" ht="15.75" customHeight="1" x14ac:dyDescent="0.35">
      <c r="A69" s="113">
        <v>66</v>
      </c>
      <c r="B69" s="114">
        <v>-0.8308693765584374</v>
      </c>
      <c r="C69" s="114">
        <v>0.92706467292215577</v>
      </c>
      <c r="D69" s="99" t="s">
        <v>1</v>
      </c>
    </row>
    <row r="70" spans="1:4" ht="15.75" customHeight="1" x14ac:dyDescent="0.35">
      <c r="A70" s="113">
        <v>67</v>
      </c>
      <c r="B70" s="114">
        <v>-0.63047633933489311</v>
      </c>
      <c r="C70" s="114">
        <v>0.36415989149406097</v>
      </c>
      <c r="D70" s="99" t="s">
        <v>1</v>
      </c>
    </row>
    <row r="71" spans="1:4" ht="15.75" customHeight="1" x14ac:dyDescent="0.35">
      <c r="A71" s="113">
        <v>68</v>
      </c>
      <c r="B71" s="114">
        <v>-1.0312624137819817</v>
      </c>
      <c r="C71" s="114">
        <v>1.4899694543502455</v>
      </c>
      <c r="D71" s="99" t="s">
        <v>1</v>
      </c>
    </row>
    <row r="72" spans="1:4" ht="15.75" customHeight="1" x14ac:dyDescent="0.35">
      <c r="A72" s="113">
        <v>69</v>
      </c>
      <c r="B72" s="114">
        <v>-2.929722766426027E-2</v>
      </c>
      <c r="C72" s="114">
        <v>-0.26910798761254129</v>
      </c>
      <c r="D72" s="99" t="s">
        <v>0</v>
      </c>
    </row>
    <row r="73" spans="1:4" ht="15.75" customHeight="1" x14ac:dyDescent="0.35">
      <c r="A73" s="113">
        <v>70</v>
      </c>
      <c r="B73" s="114">
        <v>-1.0312624137819817</v>
      </c>
      <c r="C73" s="114">
        <v>0.85670157524364332</v>
      </c>
      <c r="D73" s="99" t="s">
        <v>1</v>
      </c>
    </row>
    <row r="74" spans="1:4" ht="15.75" customHeight="1" x14ac:dyDescent="0.35">
      <c r="A74" s="113">
        <v>71</v>
      </c>
      <c r="B74" s="114">
        <v>1.5738470701240941</v>
      </c>
      <c r="C74" s="114">
        <v>-1.0431020620761686</v>
      </c>
      <c r="D74" s="99" t="s">
        <v>0</v>
      </c>
    </row>
    <row r="75" spans="1:4" ht="15.75" customHeight="1" x14ac:dyDescent="0.35">
      <c r="A75" s="113">
        <v>72</v>
      </c>
      <c r="B75" s="114">
        <v>-0.63047633933489311</v>
      </c>
      <c r="C75" s="114">
        <v>0.43452298917257343</v>
      </c>
      <c r="D75" s="99" t="s">
        <v>1</v>
      </c>
    </row>
    <row r="76" spans="1:4" ht="15.75" customHeight="1" x14ac:dyDescent="0.35">
      <c r="A76" s="113">
        <v>73</v>
      </c>
      <c r="B76" s="114">
        <v>-2.929722766426027E-2</v>
      </c>
      <c r="C76" s="114">
        <v>-0.19874488993402883</v>
      </c>
      <c r="D76" s="99" t="s">
        <v>0</v>
      </c>
    </row>
    <row r="77" spans="1:4" ht="15.75" customHeight="1" x14ac:dyDescent="0.35">
      <c r="A77" s="113">
        <v>74</v>
      </c>
      <c r="B77" s="114">
        <v>-0.22969026488780456</v>
      </c>
      <c r="C77" s="114">
        <v>-0.12838179225551635</v>
      </c>
      <c r="D77" s="99" t="s">
        <v>0</v>
      </c>
    </row>
    <row r="78" spans="1:4" ht="15.75" customHeight="1" x14ac:dyDescent="0.35">
      <c r="A78" s="113">
        <v>75</v>
      </c>
      <c r="B78" s="114">
        <v>0.17109580955928402</v>
      </c>
      <c r="C78" s="114">
        <v>-0.3394710852910538</v>
      </c>
      <c r="D78" s="99" t="s">
        <v>0</v>
      </c>
    </row>
    <row r="79" spans="1:4" ht="15.75" customHeight="1" x14ac:dyDescent="0.35">
      <c r="A79" s="113">
        <v>76</v>
      </c>
      <c r="B79" s="114">
        <v>1.1730609956770055</v>
      </c>
      <c r="C79" s="114">
        <v>-1.3949175504687259</v>
      </c>
      <c r="D79" s="99" t="s">
        <v>0</v>
      </c>
    </row>
    <row r="80" spans="1:4" ht="15.75" customHeight="1" x14ac:dyDescent="0.35">
      <c r="A80" s="113">
        <v>77</v>
      </c>
      <c r="B80" s="114">
        <v>-0.22969026488780456</v>
      </c>
      <c r="C80" s="114">
        <v>1.2344403101503591E-2</v>
      </c>
      <c r="D80" s="99" t="s">
        <v>0</v>
      </c>
    </row>
    <row r="81" spans="1:4" ht="15.75" customHeight="1" x14ac:dyDescent="0.35">
      <c r="A81" s="113">
        <v>78</v>
      </c>
      <c r="B81" s="114">
        <v>-0.8308693765584374</v>
      </c>
      <c r="C81" s="114">
        <v>0.50488608685108594</v>
      </c>
      <c r="D81" s="99" t="s">
        <v>1</v>
      </c>
    </row>
    <row r="82" spans="1:4" ht="15.75" customHeight="1" x14ac:dyDescent="0.35">
      <c r="A82" s="113">
        <v>79</v>
      </c>
      <c r="B82" s="114">
        <v>-0.43008330211134882</v>
      </c>
      <c r="C82" s="114">
        <v>8.2707500780016069E-2</v>
      </c>
      <c r="D82" s="99" t="s">
        <v>1</v>
      </c>
    </row>
    <row r="83" spans="1:4" ht="15.75" customHeight="1" x14ac:dyDescent="0.35">
      <c r="A83" s="113">
        <v>80</v>
      </c>
      <c r="B83" s="114">
        <v>1.1730609956770055</v>
      </c>
      <c r="C83" s="114">
        <v>-1.1838282574331884</v>
      </c>
      <c r="D83" s="99" t="s">
        <v>0</v>
      </c>
    </row>
    <row r="84" spans="1:4" ht="15.75" customHeight="1" x14ac:dyDescent="0.35">
      <c r="A84" s="113">
        <v>81</v>
      </c>
      <c r="B84" s="114">
        <v>-1.0312624137819817</v>
      </c>
      <c r="C84" s="114">
        <v>1.1381539659576883</v>
      </c>
      <c r="D84" s="99" t="s">
        <v>1</v>
      </c>
    </row>
    <row r="85" spans="1:4" ht="15.75" customHeight="1" x14ac:dyDescent="0.35">
      <c r="A85" s="113">
        <v>82</v>
      </c>
      <c r="B85" s="114">
        <v>0.17109580955928402</v>
      </c>
      <c r="C85" s="114">
        <v>-0.40983418296956625</v>
      </c>
      <c r="D85" s="99" t="s">
        <v>0</v>
      </c>
    </row>
    <row r="86" spans="1:4" ht="15.75" customHeight="1" x14ac:dyDescent="0.35">
      <c r="A86" s="113">
        <v>83</v>
      </c>
      <c r="B86" s="114">
        <v>-1.0312624137819817</v>
      </c>
      <c r="C86" s="114">
        <v>1.7010587473857779</v>
      </c>
      <c r="D86" s="99" t="s">
        <v>1</v>
      </c>
    </row>
    <row r="87" spans="1:4" ht="15.75" customHeight="1" x14ac:dyDescent="0.35">
      <c r="A87" s="113">
        <v>84</v>
      </c>
      <c r="B87" s="114">
        <v>0.37148884678282829</v>
      </c>
      <c r="C87" s="114">
        <v>-0.69128657368361113</v>
      </c>
      <c r="D87" s="99" t="s">
        <v>0</v>
      </c>
    </row>
    <row r="88" spans="1:4" ht="15.75" customHeight="1" x14ac:dyDescent="0.35">
      <c r="A88" s="113">
        <v>85</v>
      </c>
      <c r="B88" s="114">
        <v>0.77227492122991692</v>
      </c>
      <c r="C88" s="114">
        <v>0.50488608685108594</v>
      </c>
      <c r="D88" s="99" t="s">
        <v>1</v>
      </c>
    </row>
    <row r="89" spans="1:4" ht="15.75" customHeight="1" x14ac:dyDescent="0.35">
      <c r="A89" s="113">
        <v>86</v>
      </c>
      <c r="B89" s="114">
        <v>-0.22969026488780456</v>
      </c>
      <c r="C89" s="114">
        <v>-5.8018694577008881E-2</v>
      </c>
      <c r="D89" s="99" t="s">
        <v>0</v>
      </c>
    </row>
    <row r="90" spans="1:4" ht="15.75" customHeight="1" x14ac:dyDescent="0.35">
      <c r="A90" s="113">
        <v>87</v>
      </c>
      <c r="B90" s="114">
        <v>0.9726679584534611</v>
      </c>
      <c r="C90" s="114">
        <v>0.29379679381554852</v>
      </c>
      <c r="D90" s="99" t="s">
        <v>1</v>
      </c>
    </row>
    <row r="91" spans="1:4" ht="15.75" customHeight="1" x14ac:dyDescent="0.35">
      <c r="A91" s="113">
        <v>88</v>
      </c>
      <c r="B91" s="114">
        <v>0.17109580955928402</v>
      </c>
      <c r="C91" s="114">
        <v>-0.48019728064807371</v>
      </c>
      <c r="D91" s="99" t="s">
        <v>0</v>
      </c>
    </row>
    <row r="92" spans="1:4" ht="15.75" customHeight="1" x14ac:dyDescent="0.35">
      <c r="A92" s="113">
        <v>89</v>
      </c>
      <c r="B92" s="114">
        <v>0.9726679584534611</v>
      </c>
      <c r="C92" s="114">
        <v>0.29379679381554852</v>
      </c>
      <c r="D92" s="99" t="s">
        <v>1</v>
      </c>
    </row>
    <row r="93" spans="1:4" ht="15.75" customHeight="1" x14ac:dyDescent="0.35">
      <c r="A93" s="113">
        <v>90</v>
      </c>
      <c r="B93" s="114">
        <v>-0.8308693765584374</v>
      </c>
      <c r="C93" s="114">
        <v>0.92706467292215577</v>
      </c>
      <c r="D93" s="99" t="s">
        <v>1</v>
      </c>
    </row>
    <row r="94" spans="1:4" ht="15.75" customHeight="1" x14ac:dyDescent="0.35">
      <c r="A94" s="113">
        <v>91</v>
      </c>
      <c r="B94" s="114">
        <v>-0.8308693765584374</v>
      </c>
      <c r="C94" s="114">
        <v>0.64561228220810585</v>
      </c>
      <c r="D94" s="99" t="s">
        <v>1</v>
      </c>
    </row>
    <row r="95" spans="1:4" ht="15.75" customHeight="1" x14ac:dyDescent="0.35">
      <c r="A95" s="113">
        <v>92</v>
      </c>
      <c r="B95" s="114">
        <v>0.57188188400637263</v>
      </c>
      <c r="C95" s="114">
        <v>-0.9023758667191436</v>
      </c>
      <c r="D95" s="99" t="s">
        <v>0</v>
      </c>
    </row>
    <row r="96" spans="1:4" ht="15.75" customHeight="1" x14ac:dyDescent="0.35">
      <c r="A96" s="113">
        <v>93</v>
      </c>
      <c r="B96" s="114">
        <v>0.17109580955928402</v>
      </c>
      <c r="C96" s="114">
        <v>-0.40983418296956625</v>
      </c>
      <c r="D96" s="99" t="s">
        <v>0</v>
      </c>
    </row>
    <row r="97" spans="1:4" ht="15.75" customHeight="1" x14ac:dyDescent="0.35">
      <c r="A97" s="113">
        <v>94</v>
      </c>
      <c r="B97" s="114">
        <v>-0.8308693765584374</v>
      </c>
      <c r="C97" s="114">
        <v>0.57524918452959839</v>
      </c>
      <c r="D97" s="99" t="s">
        <v>1</v>
      </c>
    </row>
    <row r="98" spans="1:4" ht="15.75" customHeight="1" x14ac:dyDescent="0.35">
      <c r="A98" s="113">
        <v>95</v>
      </c>
      <c r="B98" s="114">
        <v>-0.43008330211134882</v>
      </c>
      <c r="C98" s="114">
        <v>8.2707500780016069E-2</v>
      </c>
      <c r="D98" s="99" t="s">
        <v>1</v>
      </c>
    </row>
    <row r="99" spans="1:4" ht="15.75" customHeight="1" x14ac:dyDescent="0.35">
      <c r="A99" s="113">
        <v>96</v>
      </c>
      <c r="B99" s="114">
        <v>1.1730609956770055</v>
      </c>
      <c r="C99" s="114">
        <v>-1.1838282574331884</v>
      </c>
      <c r="D99" s="99" t="s">
        <v>0</v>
      </c>
    </row>
    <row r="100" spans="1:4" ht="15.75" customHeight="1" x14ac:dyDescent="0.35">
      <c r="A100" s="113">
        <v>97</v>
      </c>
      <c r="B100" s="114">
        <v>-1.6324415254526146</v>
      </c>
      <c r="C100" s="114">
        <v>1.4899694543502455</v>
      </c>
      <c r="D100" s="99" t="s">
        <v>1</v>
      </c>
    </row>
    <row r="101" spans="1:4" ht="15.75" customHeight="1" x14ac:dyDescent="0.35">
      <c r="A101" s="113">
        <v>98</v>
      </c>
      <c r="B101" s="114">
        <v>1.3734540329005498</v>
      </c>
      <c r="C101" s="114">
        <v>-1.254191355111701</v>
      </c>
      <c r="D101" s="99" t="s">
        <v>0</v>
      </c>
    </row>
    <row r="102" spans="1:4" ht="15.75" customHeight="1" x14ac:dyDescent="0.35">
      <c r="A102" s="113">
        <v>99</v>
      </c>
      <c r="B102" s="114">
        <v>-0.63047633933489311</v>
      </c>
      <c r="C102" s="114">
        <v>0.36415989149406097</v>
      </c>
      <c r="D102" s="99" t="s">
        <v>1</v>
      </c>
    </row>
    <row r="103" spans="1:4" ht="15.75" customHeight="1" x14ac:dyDescent="0.35">
      <c r="A103" s="113">
        <v>100</v>
      </c>
      <c r="B103" s="114">
        <v>0.57188188400637263</v>
      </c>
      <c r="C103" s="114">
        <v>-0.83201276904063115</v>
      </c>
      <c r="D103" s="99" t="s">
        <v>0</v>
      </c>
    </row>
    <row r="104" spans="1:4" ht="15.75" customHeight="1" x14ac:dyDescent="0.35">
      <c r="A104" s="113">
        <v>101</v>
      </c>
      <c r="B104" s="114">
        <v>-0.63047633933489311</v>
      </c>
      <c r="C104" s="114">
        <v>0.85670157524364332</v>
      </c>
      <c r="D104" s="99" t="s">
        <v>1</v>
      </c>
    </row>
    <row r="105" spans="1:4" ht="15.75" customHeight="1" x14ac:dyDescent="0.35">
      <c r="A105" s="113">
        <v>102</v>
      </c>
      <c r="B105" s="114">
        <v>-0.63047633933489311</v>
      </c>
      <c r="C105" s="114">
        <v>0.43452298917257343</v>
      </c>
      <c r="D105" s="99" t="s">
        <v>1</v>
      </c>
    </row>
    <row r="106" spans="1:4" ht="15.75" customHeight="1" x14ac:dyDescent="0.35">
      <c r="A106" s="113">
        <v>103</v>
      </c>
      <c r="B106" s="114">
        <v>-0.8308693765584374</v>
      </c>
      <c r="C106" s="114">
        <v>0.7159753798866183</v>
      </c>
      <c r="D106" s="99" t="s">
        <v>1</v>
      </c>
    </row>
    <row r="107" spans="1:4" ht="15.75" customHeight="1" x14ac:dyDescent="0.35">
      <c r="A107" s="113">
        <v>104</v>
      </c>
      <c r="B107" s="114">
        <v>0.37148884678282829</v>
      </c>
      <c r="C107" s="114">
        <v>-0.76164967136212369</v>
      </c>
      <c r="D107" s="99" t="s">
        <v>0</v>
      </c>
    </row>
    <row r="108" spans="1:4" ht="15.75" customHeight="1" x14ac:dyDescent="0.35">
      <c r="A108" s="113">
        <v>105</v>
      </c>
      <c r="B108" s="114">
        <v>-1.4320484882290703</v>
      </c>
      <c r="C108" s="114">
        <v>2.123237333456848</v>
      </c>
      <c r="D108" s="99" t="s">
        <v>1</v>
      </c>
    </row>
    <row r="109" spans="1:4" ht="15.75" customHeight="1" x14ac:dyDescent="0.35">
      <c r="A109" s="113">
        <v>106</v>
      </c>
      <c r="B109" s="114">
        <v>1.3734540329005498</v>
      </c>
      <c r="C109" s="114">
        <v>-0.55056037832658622</v>
      </c>
      <c r="D109" s="99" t="s">
        <v>0</v>
      </c>
    </row>
    <row r="110" spans="1:4" ht="15.75" customHeight="1" x14ac:dyDescent="0.35">
      <c r="A110" s="113">
        <v>107</v>
      </c>
      <c r="B110" s="114">
        <v>-0.43008330211134882</v>
      </c>
      <c r="C110" s="114">
        <v>0.15307059845852855</v>
      </c>
      <c r="D110" s="99" t="s">
        <v>1</v>
      </c>
    </row>
    <row r="111" spans="1:4" ht="15.75" customHeight="1" x14ac:dyDescent="0.35">
      <c r="A111" s="113">
        <v>108</v>
      </c>
      <c r="B111" s="114">
        <v>0.37148884678282829</v>
      </c>
      <c r="C111" s="114">
        <v>-0.69128657368361113</v>
      </c>
      <c r="D111" s="99" t="s">
        <v>0</v>
      </c>
    </row>
    <row r="112" spans="1:4" ht="15.75" customHeight="1" x14ac:dyDescent="0.35">
      <c r="A112" s="113">
        <v>109</v>
      </c>
      <c r="B112" s="114">
        <v>1.1730609956770055</v>
      </c>
      <c r="C112" s="114">
        <v>-1.1838282574331884</v>
      </c>
      <c r="D112" s="99" t="s">
        <v>0</v>
      </c>
    </row>
    <row r="113" spans="1:4" ht="15.75" customHeight="1" x14ac:dyDescent="0.35">
      <c r="A113" s="113">
        <v>110</v>
      </c>
      <c r="B113" s="114">
        <v>1.3734540329005498</v>
      </c>
      <c r="C113" s="114">
        <v>-0.76164967136212369</v>
      </c>
      <c r="D113" s="99" t="s">
        <v>0</v>
      </c>
    </row>
    <row r="114" spans="1:4" ht="15.75" customHeight="1" x14ac:dyDescent="0.35">
      <c r="A114" s="113">
        <v>111</v>
      </c>
      <c r="B114" s="114">
        <v>1.1730609956770055</v>
      </c>
      <c r="C114" s="114">
        <v>-1.1838282574331884</v>
      </c>
      <c r="D114" s="99" t="s">
        <v>0</v>
      </c>
    </row>
    <row r="115" spans="1:4" ht="15.75" customHeight="1" x14ac:dyDescent="0.35">
      <c r="A115" s="113">
        <v>112</v>
      </c>
      <c r="B115" s="114">
        <v>0.57188188400637263</v>
      </c>
      <c r="C115" s="114">
        <v>-0.9023758667191436</v>
      </c>
      <c r="D115" s="99" t="s">
        <v>0</v>
      </c>
    </row>
    <row r="116" spans="1:4" ht="15.75" customHeight="1" x14ac:dyDescent="0.35">
      <c r="A116" s="113">
        <v>113</v>
      </c>
      <c r="B116" s="114">
        <v>-1.8328345626761589</v>
      </c>
      <c r="C116" s="114">
        <v>1.7714218450642905</v>
      </c>
      <c r="D116" s="99" t="s">
        <v>1</v>
      </c>
    </row>
    <row r="117" spans="1:4" ht="15.75" customHeight="1" x14ac:dyDescent="0.35">
      <c r="A117" s="113">
        <v>114</v>
      </c>
      <c r="B117" s="114">
        <v>1.3734540329005498</v>
      </c>
      <c r="C117" s="114">
        <v>-1.254191355111701</v>
      </c>
      <c r="D117" s="99" t="s">
        <v>0</v>
      </c>
    </row>
    <row r="118" spans="1:4" ht="15.75" customHeight="1" x14ac:dyDescent="0.35">
      <c r="A118" s="113">
        <v>115</v>
      </c>
      <c r="B118" s="114">
        <v>-1.0312624137819817</v>
      </c>
      <c r="C118" s="114">
        <v>0.85670157524364332</v>
      </c>
      <c r="D118" s="99" t="s">
        <v>1</v>
      </c>
    </row>
    <row r="119" spans="1:4" ht="15.75" customHeight="1" x14ac:dyDescent="0.35">
      <c r="A119" s="113">
        <v>116</v>
      </c>
      <c r="B119" s="114">
        <v>-0.8308693765584374</v>
      </c>
      <c r="C119" s="114">
        <v>0.7159753798866183</v>
      </c>
      <c r="D119" s="99" t="s">
        <v>1</v>
      </c>
    </row>
    <row r="120" spans="1:4" ht="15.75" customHeight="1" x14ac:dyDescent="0.35">
      <c r="A120" s="113">
        <v>117</v>
      </c>
      <c r="B120" s="114">
        <v>0.17109580955928402</v>
      </c>
      <c r="C120" s="114">
        <v>-0.40983418296956625</v>
      </c>
      <c r="D120" s="99" t="s">
        <v>0</v>
      </c>
    </row>
    <row r="121" spans="1:4" ht="15.75" customHeight="1" x14ac:dyDescent="0.35">
      <c r="A121" s="113">
        <v>118</v>
      </c>
      <c r="B121" s="114">
        <v>1.1730609956770055</v>
      </c>
      <c r="C121" s="114">
        <v>-5.8018694577008881E-2</v>
      </c>
      <c r="D121" s="99" t="s">
        <v>0</v>
      </c>
    </row>
    <row r="122" spans="1:4" ht="15.75" customHeight="1" x14ac:dyDescent="0.35">
      <c r="A122" s="113">
        <v>119</v>
      </c>
      <c r="B122" s="114">
        <v>-1.0312624137819817</v>
      </c>
      <c r="C122" s="114">
        <v>0.85670157524364332</v>
      </c>
      <c r="D122" s="99" t="s">
        <v>1</v>
      </c>
    </row>
    <row r="123" spans="1:4" ht="15.75" customHeight="1" x14ac:dyDescent="0.35">
      <c r="A123" s="113">
        <v>120</v>
      </c>
      <c r="B123" s="114">
        <v>-0.43008330211134882</v>
      </c>
      <c r="C123" s="114">
        <v>0.29379679381554852</v>
      </c>
      <c r="D123" s="99" t="s">
        <v>1</v>
      </c>
    </row>
    <row r="124" spans="1:4" ht="15.75" customHeight="1" x14ac:dyDescent="0.35">
      <c r="A124" s="113">
        <v>121</v>
      </c>
      <c r="B124" s="114">
        <v>1.3734540329005498</v>
      </c>
      <c r="C124" s="114">
        <v>-1.3949175504687259</v>
      </c>
      <c r="D124" s="99" t="s">
        <v>0</v>
      </c>
    </row>
    <row r="125" spans="1:4" ht="15.75" customHeight="1" x14ac:dyDescent="0.35">
      <c r="A125" s="113">
        <v>122</v>
      </c>
      <c r="B125" s="114">
        <v>-2.929722766426027E-2</v>
      </c>
      <c r="C125" s="114">
        <v>-0.19874488993402883</v>
      </c>
      <c r="D125" s="99" t="s">
        <v>0</v>
      </c>
    </row>
    <row r="126" spans="1:4" ht="15.75" customHeight="1" x14ac:dyDescent="0.35">
      <c r="A126" s="113">
        <v>123</v>
      </c>
      <c r="B126" s="114">
        <v>0.37148884678282829</v>
      </c>
      <c r="C126" s="114">
        <v>-0.55056037832658622</v>
      </c>
      <c r="D126" s="99" t="s">
        <v>0</v>
      </c>
    </row>
    <row r="127" spans="1:4" ht="15.75" customHeight="1" x14ac:dyDescent="0.35">
      <c r="A127" s="113">
        <v>124</v>
      </c>
      <c r="B127" s="114">
        <v>0.17109580955928402</v>
      </c>
      <c r="C127" s="114">
        <v>-0.3394710852910538</v>
      </c>
      <c r="D127" s="99" t="s">
        <v>0</v>
      </c>
    </row>
    <row r="128" spans="1:4" ht="15.75" customHeight="1" x14ac:dyDescent="0.35">
      <c r="A128" s="113">
        <v>125</v>
      </c>
      <c r="B128" s="114">
        <v>0.17109580955928402</v>
      </c>
      <c r="C128" s="114">
        <v>0.7159753798866183</v>
      </c>
      <c r="D128" s="99" t="s">
        <v>1</v>
      </c>
    </row>
    <row r="129" spans="1:4" ht="15.75" customHeight="1" x14ac:dyDescent="0.35">
      <c r="A129" s="113">
        <v>126</v>
      </c>
      <c r="B129" s="114">
        <v>-0.63047633933489311</v>
      </c>
      <c r="C129" s="114">
        <v>0.29379679381554852</v>
      </c>
      <c r="D129" s="99" t="s">
        <v>1</v>
      </c>
    </row>
    <row r="130" spans="1:4" ht="15.75" customHeight="1" x14ac:dyDescent="0.35">
      <c r="A130" s="113">
        <v>127</v>
      </c>
      <c r="B130" s="114">
        <v>1.3734540329005498</v>
      </c>
      <c r="C130" s="114">
        <v>-1.3949175504687259</v>
      </c>
      <c r="D130" s="99" t="s">
        <v>0</v>
      </c>
    </row>
    <row r="131" spans="1:4" ht="15.75" customHeight="1" x14ac:dyDescent="0.35">
      <c r="A131" s="113">
        <v>128</v>
      </c>
      <c r="B131" s="114">
        <v>0.17109580955928402</v>
      </c>
      <c r="C131" s="114">
        <v>-0.3394710852910538</v>
      </c>
      <c r="D131" s="99" t="s">
        <v>0</v>
      </c>
    </row>
    <row r="132" spans="1:4" ht="15.75" customHeight="1" x14ac:dyDescent="0.35">
      <c r="A132" s="113">
        <v>129</v>
      </c>
      <c r="B132" s="114">
        <v>0.57188188400637263</v>
      </c>
      <c r="C132" s="114">
        <v>-0.97273896439765606</v>
      </c>
      <c r="D132" s="99" t="s">
        <v>0</v>
      </c>
    </row>
    <row r="133" spans="1:4" ht="15.75" customHeight="1" x14ac:dyDescent="0.35">
      <c r="A133" s="113">
        <v>130</v>
      </c>
      <c r="B133" s="114">
        <v>-2.929722766426027E-2</v>
      </c>
      <c r="C133" s="114">
        <v>-0.26910798761254129</v>
      </c>
      <c r="D133" s="99" t="s">
        <v>0</v>
      </c>
    </row>
    <row r="134" spans="1:4" ht="15.75" customHeight="1" x14ac:dyDescent="0.35">
      <c r="A134" s="113">
        <v>131</v>
      </c>
      <c r="B134" s="114">
        <v>-1.4320484882290703</v>
      </c>
      <c r="C134" s="114">
        <v>2.123237333456848</v>
      </c>
      <c r="D134" s="99" t="s">
        <v>1</v>
      </c>
    </row>
    <row r="135" spans="1:4" ht="15.75" customHeight="1" x14ac:dyDescent="0.35">
      <c r="A135" s="113">
        <v>132</v>
      </c>
      <c r="B135" s="114">
        <v>0.37148884678282829</v>
      </c>
      <c r="C135" s="114">
        <v>-0.76164967136212369</v>
      </c>
      <c r="D135" s="99" t="s">
        <v>0</v>
      </c>
    </row>
    <row r="136" spans="1:4" ht="15.75" customHeight="1" x14ac:dyDescent="0.35">
      <c r="A136" s="113">
        <v>133</v>
      </c>
      <c r="B136" s="114">
        <v>0.57188188400637263</v>
      </c>
      <c r="C136" s="114">
        <v>-0.83201276904063115</v>
      </c>
      <c r="D136" s="99" t="s">
        <v>0</v>
      </c>
    </row>
    <row r="137" spans="1:4" ht="15.75" customHeight="1" x14ac:dyDescent="0.35">
      <c r="A137" s="113">
        <v>134</v>
      </c>
      <c r="B137" s="114">
        <v>-1.4320484882290703</v>
      </c>
      <c r="C137" s="114">
        <v>1.2788801613147132</v>
      </c>
      <c r="D137" s="99" t="s">
        <v>1</v>
      </c>
    </row>
    <row r="138" spans="1:4" ht="15.75" customHeight="1" x14ac:dyDescent="0.35">
      <c r="A138" s="113">
        <v>135</v>
      </c>
      <c r="B138" s="114">
        <v>0.57188188400637263</v>
      </c>
      <c r="C138" s="114">
        <v>-0.9023758667191436</v>
      </c>
      <c r="D138" s="99" t="s">
        <v>0</v>
      </c>
    </row>
    <row r="139" spans="1:4" ht="15.75" customHeight="1" x14ac:dyDescent="0.35">
      <c r="A139" s="113">
        <v>136</v>
      </c>
      <c r="B139" s="114">
        <v>-0.22969026488780456</v>
      </c>
      <c r="C139" s="114">
        <v>1.2344403101503591E-2</v>
      </c>
      <c r="D139" s="99" t="s">
        <v>0</v>
      </c>
    </row>
    <row r="174" spans="5:5" ht="15.75" customHeight="1" x14ac:dyDescent="0.25">
      <c r="E174" s="1"/>
    </row>
  </sheetData>
  <mergeCells count="2">
    <mergeCell ref="H1:K2"/>
    <mergeCell ref="A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080A-8994-45A0-A356-1B375927BB86}">
  <dimension ref="A1:ER139"/>
  <sheetViews>
    <sheetView zoomScale="60" zoomScaleNormal="60" workbookViewId="0">
      <pane xSplit="8" topLeftCell="ED1" activePane="topRight" state="frozen"/>
      <selection pane="topRight" activeCell="ER3" sqref="ER1:ER1048576"/>
    </sheetView>
  </sheetViews>
  <sheetFormatPr defaultColWidth="14.453125" defaultRowHeight="13" x14ac:dyDescent="0.25"/>
  <cols>
    <col min="1" max="1" width="6" style="23" customWidth="1"/>
    <col min="2" max="4" width="14.453125" style="17"/>
    <col min="5" max="5" width="5.6328125" style="17" customWidth="1"/>
    <col min="6" max="6" width="3.81640625" style="17" bestFit="1" customWidth="1"/>
    <col min="7" max="8" width="14.453125" style="17"/>
    <col min="9" max="9" width="14.453125" style="17" customWidth="1"/>
    <col min="10" max="10" width="12" style="18" bestFit="1" customWidth="1"/>
    <col min="11" max="11" width="8.08984375" style="18" bestFit="1" customWidth="1"/>
    <col min="12" max="12" width="14.453125" style="16"/>
    <col min="13" max="13" width="14.453125" style="17"/>
    <col min="14" max="14" width="12" style="18" bestFit="1" customWidth="1"/>
    <col min="15" max="15" width="8.08984375" style="18" bestFit="1" customWidth="1"/>
    <col min="16" max="16" width="14.453125" style="16"/>
    <col min="17" max="17" width="14.453125" style="17"/>
    <col min="18" max="18" width="12" style="18" bestFit="1" customWidth="1"/>
    <col min="19" max="19" width="8.08984375" style="18" bestFit="1" customWidth="1"/>
    <col min="20" max="20" width="14.453125" style="16"/>
    <col min="21" max="21" width="14.453125" style="17"/>
    <col min="22" max="22" width="12" style="18" bestFit="1" customWidth="1"/>
    <col min="23" max="23" width="8.08984375" style="18" bestFit="1" customWidth="1"/>
    <col min="24" max="24" width="14.453125" style="16"/>
    <col min="25" max="25" width="14.453125" style="17"/>
    <col min="26" max="26" width="12" style="18" bestFit="1" customWidth="1"/>
    <col min="27" max="27" width="8.08984375" style="18" bestFit="1" customWidth="1"/>
    <col min="28" max="28" width="14.453125" style="16"/>
    <col min="29" max="29" width="14.453125" style="17"/>
    <col min="30" max="30" width="12" style="18" bestFit="1" customWidth="1"/>
    <col min="31" max="31" width="8.08984375" style="18" bestFit="1" customWidth="1"/>
    <col min="32" max="32" width="14.453125" style="16"/>
    <col min="33" max="33" width="14.453125" style="17"/>
    <col min="34" max="34" width="12" style="18" bestFit="1" customWidth="1"/>
    <col min="35" max="35" width="8.08984375" style="18" bestFit="1" customWidth="1"/>
    <col min="36" max="36" width="14.453125" style="16"/>
    <col min="37" max="37" width="14.453125" style="17"/>
    <col min="38" max="38" width="12" style="18" bestFit="1" customWidth="1"/>
    <col min="39" max="39" width="8.08984375" style="18" bestFit="1" customWidth="1"/>
    <col min="40" max="40" width="14.453125" style="16"/>
    <col min="41" max="41" width="14.453125" style="17"/>
    <col min="42" max="42" width="12" style="18" bestFit="1" customWidth="1"/>
    <col min="43" max="43" width="8.08984375" style="18" bestFit="1" customWidth="1"/>
    <col min="44" max="44" width="14.453125" style="16"/>
    <col min="45" max="45" width="14.453125" style="17"/>
    <col min="46" max="46" width="12" style="18" bestFit="1" customWidth="1"/>
    <col min="47" max="47" width="8.08984375" style="18" bestFit="1" customWidth="1"/>
    <col min="48" max="48" width="14.453125" style="16"/>
    <col min="49" max="49" width="14.453125" style="17"/>
    <col min="50" max="50" width="12" style="18" bestFit="1" customWidth="1"/>
    <col min="51" max="51" width="8.08984375" style="18" bestFit="1" customWidth="1"/>
    <col min="52" max="52" width="14.453125" style="16"/>
    <col min="53" max="53" width="14.453125" style="17"/>
    <col min="54" max="54" width="12" style="18" bestFit="1" customWidth="1"/>
    <col min="55" max="55" width="8.08984375" style="18" bestFit="1" customWidth="1"/>
    <col min="56" max="56" width="14.453125" style="16"/>
    <col min="57" max="57" width="14.453125" style="17"/>
    <col min="58" max="58" width="12" style="18" bestFit="1" customWidth="1"/>
    <col min="59" max="59" width="8.08984375" style="18" bestFit="1" customWidth="1"/>
    <col min="60" max="60" width="14.453125" style="16"/>
    <col min="61" max="61" width="14.453125" style="17"/>
    <col min="62" max="62" width="12" style="18" bestFit="1" customWidth="1"/>
    <col min="63" max="63" width="8.08984375" style="18" bestFit="1" customWidth="1"/>
    <col min="64" max="64" width="14.453125" style="16"/>
    <col min="65" max="65" width="14.453125" style="17"/>
    <col min="66" max="66" width="12" style="18" bestFit="1" customWidth="1"/>
    <col min="67" max="67" width="8.08984375" style="18" bestFit="1" customWidth="1"/>
    <col min="68" max="68" width="14.453125" style="16"/>
    <col min="69" max="69" width="14.453125" style="17"/>
    <col min="70" max="70" width="12" style="18" bestFit="1" customWidth="1"/>
    <col min="71" max="71" width="8.08984375" style="18" bestFit="1" customWidth="1"/>
    <col min="72" max="72" width="14.453125" style="16"/>
    <col min="73" max="73" width="14.453125" style="17"/>
    <col min="74" max="74" width="12" style="18" bestFit="1" customWidth="1"/>
    <col min="75" max="75" width="8.08984375" style="18" bestFit="1" customWidth="1"/>
    <col min="76" max="76" width="14.453125" style="16"/>
    <col min="77" max="77" width="14.453125" style="17"/>
    <col min="78" max="78" width="12" style="18" bestFit="1" customWidth="1"/>
    <col min="79" max="79" width="8.08984375" style="18" bestFit="1" customWidth="1"/>
    <col min="80" max="80" width="14.453125" style="16"/>
    <col min="81" max="81" width="14.453125" style="17"/>
    <col min="82" max="82" width="12" style="18" bestFit="1" customWidth="1"/>
    <col min="83" max="83" width="8.08984375" style="18" bestFit="1" customWidth="1"/>
    <col min="84" max="84" width="14.453125" style="16"/>
    <col min="85" max="85" width="14.453125" style="17"/>
    <col min="86" max="86" width="12" style="18" bestFit="1" customWidth="1"/>
    <col min="87" max="87" width="8.08984375" style="18" bestFit="1" customWidth="1"/>
    <col min="88" max="88" width="14.453125" style="16"/>
    <col min="89" max="89" width="14.453125" style="17"/>
    <col min="90" max="90" width="12" style="18" bestFit="1" customWidth="1"/>
    <col min="91" max="91" width="8.08984375" style="18" customWidth="1"/>
    <col min="92" max="92" width="14.453125" style="16"/>
    <col min="93" max="93" width="14.453125" style="17"/>
    <col min="94" max="94" width="12" style="18" bestFit="1" customWidth="1"/>
    <col min="95" max="95" width="8.08984375" style="18" customWidth="1"/>
    <col min="96" max="96" width="14.453125" style="16"/>
    <col min="97" max="97" width="14.453125" style="17"/>
    <col min="98" max="98" width="12" style="18" bestFit="1" customWidth="1"/>
    <col min="99" max="99" width="8.08984375" style="18" customWidth="1"/>
    <col min="100" max="100" width="14.453125" style="16"/>
    <col min="101" max="101" width="14.453125" style="17"/>
    <col min="102" max="102" width="12" style="18" bestFit="1" customWidth="1"/>
    <col min="103" max="103" width="8.08984375" style="18" customWidth="1"/>
    <col min="104" max="104" width="14.453125" style="16"/>
    <col min="105" max="105" width="14.453125" style="17"/>
    <col min="106" max="106" width="12" style="18" bestFit="1" customWidth="1"/>
    <col min="107" max="107" width="8.08984375" style="18" customWidth="1"/>
    <col min="108" max="108" width="14.453125" style="16"/>
    <col min="109" max="109" width="14.453125" style="17"/>
    <col min="110" max="110" width="12" style="18" bestFit="1" customWidth="1"/>
    <col min="111" max="111" width="8.08984375" style="18" customWidth="1"/>
    <col min="112" max="112" width="14.453125" style="16"/>
    <col min="113" max="113" width="14.453125" style="17"/>
    <col min="114" max="114" width="12" style="18" bestFit="1" customWidth="1"/>
    <col min="115" max="115" width="8.08984375" style="18" customWidth="1"/>
    <col min="116" max="116" width="14.453125" style="16"/>
    <col min="117" max="117" width="14.453125" style="17"/>
    <col min="118" max="118" width="12" style="18" bestFit="1" customWidth="1"/>
    <col min="119" max="119" width="8.08984375" style="18" customWidth="1"/>
    <col min="120" max="120" width="14.453125" style="16"/>
    <col min="121" max="121" width="14.453125" style="17"/>
    <col min="122" max="122" width="12" style="18" bestFit="1" customWidth="1"/>
    <col min="123" max="123" width="8.08984375" style="18" customWidth="1"/>
    <col min="124" max="124" width="14.453125" style="16"/>
    <col min="125" max="125" width="14.453125" style="17"/>
    <col min="126" max="126" width="12" style="18" bestFit="1" customWidth="1"/>
    <col min="127" max="127" width="8.08984375" style="18" customWidth="1"/>
    <col min="128" max="128" width="14.453125" style="16"/>
    <col min="129" max="129" width="14.453125" style="17"/>
    <col min="130" max="130" width="12" style="18" bestFit="1" customWidth="1"/>
    <col min="131" max="131" width="8.08984375" style="18" customWidth="1"/>
    <col min="132" max="132" width="14.453125" style="16"/>
    <col min="133" max="133" width="14.453125" style="17" customWidth="1"/>
    <col min="134" max="134" width="12" style="18" bestFit="1" customWidth="1"/>
    <col min="135" max="135" width="8.08984375" style="18" customWidth="1"/>
    <col min="136" max="136" width="14.453125" style="16"/>
    <col min="137" max="137" width="14.453125" style="17"/>
    <col min="138" max="138" width="12" style="18" bestFit="1" customWidth="1"/>
    <col min="139" max="139" width="8.08984375" style="18" customWidth="1"/>
    <col min="140" max="140" width="14.453125" style="16"/>
    <col min="141" max="141" width="14.453125" style="17"/>
    <col min="142" max="142" width="12" style="18" bestFit="1" customWidth="1"/>
    <col min="143" max="143" width="8.08984375" style="18" customWidth="1"/>
    <col min="144" max="144" width="14.453125" style="16"/>
    <col min="145" max="145" width="14.453125" style="17"/>
    <col min="146" max="146" width="12" style="18" bestFit="1" customWidth="1"/>
    <col min="147" max="147" width="8.08984375" style="18" customWidth="1"/>
    <col min="148" max="148" width="14.453125" style="16"/>
    <col min="149" max="16384" width="14.453125" style="17"/>
  </cols>
  <sheetData>
    <row r="1" spans="1:148" s="15" customFormat="1" ht="15.75" customHeight="1" x14ac:dyDescent="0.3">
      <c r="A1" s="117" t="s">
        <v>3</v>
      </c>
      <c r="B1" s="117"/>
      <c r="C1" s="117"/>
      <c r="D1" s="117"/>
      <c r="F1" s="115" t="s">
        <v>2</v>
      </c>
      <c r="G1" s="115"/>
      <c r="H1" s="115"/>
      <c r="J1" s="70" t="s">
        <v>32</v>
      </c>
      <c r="K1" s="70"/>
      <c r="L1" s="70"/>
      <c r="N1" s="70" t="s">
        <v>27</v>
      </c>
      <c r="O1" s="70"/>
      <c r="P1" s="70"/>
      <c r="R1" s="70" t="s">
        <v>28</v>
      </c>
      <c r="S1" s="70"/>
      <c r="T1" s="70"/>
      <c r="V1" s="70" t="s">
        <v>84</v>
      </c>
      <c r="W1" s="70"/>
      <c r="X1" s="70"/>
      <c r="Z1" s="70" t="s">
        <v>85</v>
      </c>
      <c r="AA1" s="70"/>
      <c r="AB1" s="70"/>
      <c r="AD1" s="70" t="s">
        <v>33</v>
      </c>
      <c r="AE1" s="70"/>
      <c r="AF1" s="70"/>
      <c r="AH1" s="70" t="s">
        <v>29</v>
      </c>
      <c r="AI1" s="70"/>
      <c r="AJ1" s="70"/>
      <c r="AL1" s="70" t="s">
        <v>86</v>
      </c>
      <c r="AM1" s="70"/>
      <c r="AN1" s="70"/>
      <c r="AP1" s="70" t="s">
        <v>87</v>
      </c>
      <c r="AQ1" s="70"/>
      <c r="AR1" s="70"/>
      <c r="AT1" s="70" t="s">
        <v>30</v>
      </c>
      <c r="AU1" s="70"/>
      <c r="AV1" s="70"/>
      <c r="AX1" s="70" t="s">
        <v>88</v>
      </c>
      <c r="AY1" s="70"/>
      <c r="AZ1" s="70"/>
      <c r="BB1" s="70" t="s">
        <v>89</v>
      </c>
      <c r="BC1" s="70"/>
      <c r="BD1" s="70"/>
      <c r="BF1" s="70" t="s">
        <v>31</v>
      </c>
      <c r="BG1" s="70"/>
      <c r="BH1" s="70"/>
      <c r="BJ1" s="70" t="s">
        <v>90</v>
      </c>
      <c r="BK1" s="70"/>
      <c r="BL1" s="70"/>
      <c r="BN1" s="70" t="s">
        <v>96</v>
      </c>
      <c r="BO1" s="70"/>
      <c r="BP1" s="70"/>
      <c r="BR1" s="70" t="s">
        <v>91</v>
      </c>
      <c r="BS1" s="70"/>
      <c r="BT1" s="70"/>
      <c r="BV1" s="70" t="s">
        <v>92</v>
      </c>
      <c r="BW1" s="70"/>
      <c r="BX1" s="70"/>
      <c r="BZ1" s="70" t="s">
        <v>93</v>
      </c>
      <c r="CA1" s="70"/>
      <c r="CB1" s="70"/>
      <c r="CD1" s="70" t="s">
        <v>94</v>
      </c>
      <c r="CE1" s="70"/>
      <c r="CF1" s="70"/>
      <c r="CH1" s="70" t="s">
        <v>97</v>
      </c>
      <c r="CI1" s="70"/>
      <c r="CJ1" s="70"/>
      <c r="CL1" s="70" t="s">
        <v>95</v>
      </c>
      <c r="CM1" s="70"/>
      <c r="CN1" s="70"/>
      <c r="CP1" s="70" t="s">
        <v>110</v>
      </c>
      <c r="CQ1" s="70"/>
      <c r="CR1" s="70"/>
      <c r="CT1" s="70" t="s">
        <v>111</v>
      </c>
      <c r="CU1" s="70"/>
      <c r="CV1" s="70"/>
      <c r="CX1" s="70" t="s">
        <v>98</v>
      </c>
      <c r="CY1" s="70"/>
      <c r="CZ1" s="70"/>
      <c r="DB1" s="70" t="s">
        <v>99</v>
      </c>
      <c r="DC1" s="70"/>
      <c r="DD1" s="70"/>
      <c r="DF1" s="70" t="s">
        <v>100</v>
      </c>
      <c r="DG1" s="70"/>
      <c r="DH1" s="70"/>
      <c r="DJ1" s="70" t="s">
        <v>101</v>
      </c>
      <c r="DK1" s="70"/>
      <c r="DL1" s="70"/>
      <c r="DN1" s="70" t="s">
        <v>102</v>
      </c>
      <c r="DO1" s="70"/>
      <c r="DP1" s="70"/>
      <c r="DR1" s="70" t="s">
        <v>106</v>
      </c>
      <c r="DS1" s="70"/>
      <c r="DT1" s="70"/>
      <c r="DV1" s="70" t="s">
        <v>107</v>
      </c>
      <c r="DW1" s="70"/>
      <c r="DX1" s="70"/>
      <c r="DZ1" s="70" t="s">
        <v>108</v>
      </c>
      <c r="EA1" s="70"/>
      <c r="EB1" s="70"/>
      <c r="ED1" s="70" t="s">
        <v>103</v>
      </c>
      <c r="EE1" s="70"/>
      <c r="EF1" s="70"/>
      <c r="EH1" s="70" t="s">
        <v>104</v>
      </c>
      <c r="EI1" s="70"/>
      <c r="EJ1" s="70"/>
      <c r="EL1" s="70" t="s">
        <v>105</v>
      </c>
      <c r="EM1" s="70"/>
      <c r="EN1" s="70"/>
      <c r="EP1" s="70" t="s">
        <v>109</v>
      </c>
      <c r="EQ1" s="70"/>
      <c r="ER1" s="70"/>
    </row>
    <row r="2" spans="1:148" s="15" customFormat="1" ht="15.75" customHeight="1" x14ac:dyDescent="0.3">
      <c r="A2" s="117"/>
      <c r="B2" s="117"/>
      <c r="C2" s="117"/>
      <c r="D2" s="117"/>
      <c r="F2" s="115"/>
      <c r="G2" s="115"/>
      <c r="H2" s="115"/>
      <c r="J2" s="71"/>
      <c r="K2" s="71"/>
      <c r="L2" s="71"/>
      <c r="N2" s="71"/>
      <c r="O2" s="71"/>
      <c r="P2" s="71"/>
      <c r="R2" s="71"/>
      <c r="S2" s="71"/>
      <c r="T2" s="71"/>
      <c r="V2" s="71"/>
      <c r="W2" s="71"/>
      <c r="X2" s="71"/>
      <c r="Z2" s="71"/>
      <c r="AA2" s="71"/>
      <c r="AB2" s="71"/>
      <c r="AD2" s="71"/>
      <c r="AE2" s="71"/>
      <c r="AF2" s="71"/>
      <c r="AH2" s="71"/>
      <c r="AI2" s="71"/>
      <c r="AJ2" s="71"/>
      <c r="AL2" s="71"/>
      <c r="AM2" s="71"/>
      <c r="AN2" s="71"/>
      <c r="AP2" s="71"/>
      <c r="AQ2" s="71"/>
      <c r="AR2" s="71"/>
      <c r="AT2" s="71"/>
      <c r="AU2" s="71"/>
      <c r="AV2" s="71"/>
      <c r="AX2" s="71"/>
      <c r="AY2" s="71"/>
      <c r="AZ2" s="71"/>
      <c r="BB2" s="71"/>
      <c r="BC2" s="71"/>
      <c r="BD2" s="71"/>
      <c r="BF2" s="71"/>
      <c r="BG2" s="71"/>
      <c r="BH2" s="71"/>
      <c r="BJ2" s="71"/>
      <c r="BK2" s="71"/>
      <c r="BL2" s="71"/>
      <c r="BN2" s="71"/>
      <c r="BO2" s="71"/>
      <c r="BP2" s="71"/>
      <c r="BR2" s="71"/>
      <c r="BS2" s="71"/>
      <c r="BT2" s="71"/>
      <c r="BV2" s="71"/>
      <c r="BW2" s="71"/>
      <c r="BX2" s="71"/>
      <c r="BZ2" s="71"/>
      <c r="CA2" s="71"/>
      <c r="CB2" s="71"/>
      <c r="CD2" s="71"/>
      <c r="CE2" s="71"/>
      <c r="CF2" s="71"/>
      <c r="CH2" s="71"/>
      <c r="CI2" s="71"/>
      <c r="CJ2" s="71"/>
      <c r="CL2" s="71"/>
      <c r="CM2" s="71"/>
      <c r="CN2" s="71"/>
      <c r="CP2" s="71"/>
      <c r="CQ2" s="71"/>
      <c r="CR2" s="71"/>
      <c r="CT2" s="71"/>
      <c r="CU2" s="71"/>
      <c r="CV2" s="71"/>
      <c r="CX2" s="71"/>
      <c r="CY2" s="71"/>
      <c r="CZ2" s="71"/>
      <c r="DB2" s="71"/>
      <c r="DC2" s="71"/>
      <c r="DD2" s="71"/>
      <c r="DF2" s="71"/>
      <c r="DG2" s="71"/>
      <c r="DH2" s="71"/>
      <c r="DJ2" s="71"/>
      <c r="DK2" s="71"/>
      <c r="DL2" s="71"/>
      <c r="DN2" s="71"/>
      <c r="DO2" s="71"/>
      <c r="DP2" s="71"/>
      <c r="DR2" s="71"/>
      <c r="DS2" s="71"/>
      <c r="DT2" s="71"/>
      <c r="DV2" s="71"/>
      <c r="DW2" s="71"/>
      <c r="DX2" s="71"/>
      <c r="DZ2" s="71"/>
      <c r="EA2" s="71"/>
      <c r="EB2" s="71"/>
      <c r="ED2" s="71"/>
      <c r="EE2" s="71"/>
      <c r="EF2" s="71"/>
      <c r="EH2" s="71"/>
      <c r="EI2" s="71"/>
      <c r="EJ2" s="71"/>
      <c r="EL2" s="71"/>
      <c r="EM2" s="71"/>
      <c r="EN2" s="71"/>
      <c r="EP2" s="71"/>
      <c r="EQ2" s="71"/>
      <c r="ER2" s="71"/>
    </row>
    <row r="3" spans="1:148" s="1" customFormat="1" ht="15.75" customHeight="1" x14ac:dyDescent="0.25">
      <c r="A3" s="118" t="s">
        <v>26</v>
      </c>
      <c r="B3" s="118" t="s">
        <v>4</v>
      </c>
      <c r="C3" s="118" t="s">
        <v>5</v>
      </c>
      <c r="D3" s="118" t="s">
        <v>6</v>
      </c>
      <c r="F3" s="116" t="s">
        <v>26</v>
      </c>
      <c r="G3" s="116" t="s">
        <v>4</v>
      </c>
      <c r="H3" s="116" t="s">
        <v>5</v>
      </c>
      <c r="J3" s="2" t="s">
        <v>12</v>
      </c>
      <c r="K3" s="2" t="s">
        <v>17</v>
      </c>
      <c r="L3" s="2" t="s">
        <v>13</v>
      </c>
      <c r="N3" s="2" t="s">
        <v>12</v>
      </c>
      <c r="O3" s="2" t="s">
        <v>17</v>
      </c>
      <c r="P3" s="2" t="s">
        <v>13</v>
      </c>
      <c r="R3" s="2" t="s">
        <v>12</v>
      </c>
      <c r="S3" s="2" t="s">
        <v>17</v>
      </c>
      <c r="T3" s="2" t="s">
        <v>13</v>
      </c>
      <c r="V3" s="2" t="s">
        <v>12</v>
      </c>
      <c r="W3" s="2" t="s">
        <v>17</v>
      </c>
      <c r="X3" s="2" t="s">
        <v>13</v>
      </c>
      <c r="Z3" s="2" t="s">
        <v>12</v>
      </c>
      <c r="AA3" s="2" t="s">
        <v>17</v>
      </c>
      <c r="AB3" s="2" t="s">
        <v>13</v>
      </c>
      <c r="AD3" s="2" t="s">
        <v>12</v>
      </c>
      <c r="AE3" s="2" t="s">
        <v>17</v>
      </c>
      <c r="AF3" s="2" t="s">
        <v>13</v>
      </c>
      <c r="AH3" s="2" t="s">
        <v>12</v>
      </c>
      <c r="AI3" s="2" t="s">
        <v>17</v>
      </c>
      <c r="AJ3" s="2" t="s">
        <v>13</v>
      </c>
      <c r="AL3" s="2" t="s">
        <v>12</v>
      </c>
      <c r="AM3" s="2" t="s">
        <v>17</v>
      </c>
      <c r="AN3" s="2" t="s">
        <v>13</v>
      </c>
      <c r="AP3" s="2" t="s">
        <v>12</v>
      </c>
      <c r="AQ3" s="2" t="s">
        <v>17</v>
      </c>
      <c r="AR3" s="2" t="s">
        <v>13</v>
      </c>
      <c r="AT3" s="2" t="s">
        <v>12</v>
      </c>
      <c r="AU3" s="2" t="s">
        <v>17</v>
      </c>
      <c r="AV3" s="2" t="s">
        <v>13</v>
      </c>
      <c r="AX3" s="2" t="s">
        <v>12</v>
      </c>
      <c r="AY3" s="2" t="s">
        <v>17</v>
      </c>
      <c r="AZ3" s="2" t="s">
        <v>13</v>
      </c>
      <c r="BB3" s="2" t="s">
        <v>12</v>
      </c>
      <c r="BC3" s="2" t="s">
        <v>17</v>
      </c>
      <c r="BD3" s="2" t="s">
        <v>13</v>
      </c>
      <c r="BF3" s="2" t="s">
        <v>12</v>
      </c>
      <c r="BG3" s="2" t="s">
        <v>17</v>
      </c>
      <c r="BH3" s="2" t="s">
        <v>13</v>
      </c>
      <c r="BJ3" s="2" t="s">
        <v>12</v>
      </c>
      <c r="BK3" s="2" t="s">
        <v>17</v>
      </c>
      <c r="BL3" s="2" t="s">
        <v>13</v>
      </c>
      <c r="BN3" s="2" t="s">
        <v>12</v>
      </c>
      <c r="BO3" s="2" t="s">
        <v>17</v>
      </c>
      <c r="BP3" s="2" t="s">
        <v>13</v>
      </c>
      <c r="BR3" s="2" t="s">
        <v>12</v>
      </c>
      <c r="BS3" s="2" t="s">
        <v>17</v>
      </c>
      <c r="BT3" s="2" t="s">
        <v>13</v>
      </c>
      <c r="BV3" s="2" t="s">
        <v>12</v>
      </c>
      <c r="BW3" s="2" t="s">
        <v>17</v>
      </c>
      <c r="BX3" s="2" t="s">
        <v>13</v>
      </c>
      <c r="BZ3" s="2" t="s">
        <v>12</v>
      </c>
      <c r="CA3" s="2" t="s">
        <v>17</v>
      </c>
      <c r="CB3" s="2" t="s">
        <v>13</v>
      </c>
      <c r="CD3" s="2" t="s">
        <v>12</v>
      </c>
      <c r="CE3" s="2" t="s">
        <v>17</v>
      </c>
      <c r="CF3" s="2" t="s">
        <v>13</v>
      </c>
      <c r="CH3" s="2" t="s">
        <v>12</v>
      </c>
      <c r="CI3" s="2" t="s">
        <v>17</v>
      </c>
      <c r="CJ3" s="2" t="s">
        <v>13</v>
      </c>
      <c r="CL3" s="2" t="s">
        <v>12</v>
      </c>
      <c r="CM3" s="2" t="s">
        <v>17</v>
      </c>
      <c r="CN3" s="2" t="s">
        <v>13</v>
      </c>
      <c r="CP3" s="2" t="s">
        <v>12</v>
      </c>
      <c r="CQ3" s="2" t="s">
        <v>17</v>
      </c>
      <c r="CR3" s="2" t="s">
        <v>13</v>
      </c>
      <c r="CT3" s="2" t="s">
        <v>12</v>
      </c>
      <c r="CU3" s="2" t="s">
        <v>17</v>
      </c>
      <c r="CV3" s="2" t="s">
        <v>13</v>
      </c>
      <c r="CX3" s="2" t="s">
        <v>12</v>
      </c>
      <c r="CY3" s="2" t="s">
        <v>17</v>
      </c>
      <c r="CZ3" s="2" t="s">
        <v>13</v>
      </c>
      <c r="DB3" s="2" t="s">
        <v>12</v>
      </c>
      <c r="DC3" s="2" t="s">
        <v>17</v>
      </c>
      <c r="DD3" s="2" t="s">
        <v>13</v>
      </c>
      <c r="DF3" s="2" t="s">
        <v>12</v>
      </c>
      <c r="DG3" s="2" t="s">
        <v>17</v>
      </c>
      <c r="DH3" s="2" t="s">
        <v>13</v>
      </c>
      <c r="DJ3" s="2" t="s">
        <v>12</v>
      </c>
      <c r="DK3" s="2" t="s">
        <v>17</v>
      </c>
      <c r="DL3" s="2" t="s">
        <v>13</v>
      </c>
      <c r="DN3" s="2" t="s">
        <v>12</v>
      </c>
      <c r="DO3" s="2" t="s">
        <v>17</v>
      </c>
      <c r="DP3" s="2" t="s">
        <v>13</v>
      </c>
      <c r="DR3" s="2" t="s">
        <v>12</v>
      </c>
      <c r="DS3" s="2" t="s">
        <v>17</v>
      </c>
      <c r="DT3" s="2" t="s">
        <v>13</v>
      </c>
      <c r="DV3" s="2" t="s">
        <v>12</v>
      </c>
      <c r="DW3" s="2" t="s">
        <v>17</v>
      </c>
      <c r="DX3" s="2" t="s">
        <v>13</v>
      </c>
      <c r="DZ3" s="2" t="s">
        <v>12</v>
      </c>
      <c r="EA3" s="2" t="s">
        <v>17</v>
      </c>
      <c r="EB3" s="2" t="s">
        <v>13</v>
      </c>
      <c r="ED3" s="2" t="s">
        <v>12</v>
      </c>
      <c r="EE3" s="2" t="s">
        <v>17</v>
      </c>
      <c r="EF3" s="2" t="s">
        <v>13</v>
      </c>
      <c r="EH3" s="2" t="s">
        <v>12</v>
      </c>
      <c r="EI3" s="2" t="s">
        <v>17</v>
      </c>
      <c r="EJ3" s="2" t="s">
        <v>13</v>
      </c>
      <c r="EL3" s="2" t="s">
        <v>12</v>
      </c>
      <c r="EM3" s="2" t="s">
        <v>17</v>
      </c>
      <c r="EN3" s="2" t="s">
        <v>13</v>
      </c>
      <c r="EP3" s="2" t="s">
        <v>12</v>
      </c>
      <c r="EQ3" s="2" t="s">
        <v>17</v>
      </c>
      <c r="ER3" s="2" t="s">
        <v>13</v>
      </c>
    </row>
    <row r="4" spans="1:148" ht="15.75" customHeight="1" x14ac:dyDescent="0.35">
      <c r="A4" s="119">
        <v>1</v>
      </c>
      <c r="B4" s="114">
        <v>1.1730609956770055</v>
      </c>
      <c r="C4" s="114">
        <v>-5.8018694577008881E-2</v>
      </c>
      <c r="D4" s="99" t="s">
        <v>0</v>
      </c>
      <c r="F4" s="120">
        <v>1</v>
      </c>
      <c r="G4" s="114">
        <v>-0.22969026488780456</v>
      </c>
      <c r="H4" s="114">
        <v>-0.12838179225551635</v>
      </c>
      <c r="J4" s="19">
        <f>SQRT((B4-$G$4)^2+(C4-$H$4)^2)</f>
        <v>1.4045148858346352</v>
      </c>
      <c r="K4" s="18">
        <f>_xlfn.RANK.EQ(J4,$J$4:$J$139,1)</f>
        <v>84</v>
      </c>
      <c r="L4" s="16" t="str">
        <f>IF($J4&lt;=SMALL($J$4:$J$139,3),$D4,"")</f>
        <v/>
      </c>
      <c r="N4" s="19">
        <f>SQRT((B4-$G$5)^2+(C4-$H$5)^2)</f>
        <v>2.994991020890585</v>
      </c>
      <c r="O4" s="18">
        <f>_xlfn.RANK.EQ(N4,$N$4:$N$139,1)</f>
        <v>96</v>
      </c>
      <c r="P4" s="16" t="str">
        <f>IF($N4&lt;=SMALL($N$4:$N$139,3),$D4,"")</f>
        <v/>
      </c>
      <c r="R4" s="19">
        <f>SQRT((B4-$G$6)^2+(C4-$H$6)^2)</f>
        <v>3.3113740113262646</v>
      </c>
      <c r="S4" s="18">
        <f>_xlfn.RANK.EQ(R4,$R$4:$R$139,1)</f>
        <v>96</v>
      </c>
      <c r="T4" s="16" t="str">
        <f>IF($R4&lt;=SMALL($R$4:$R$139,3),$D4,"")</f>
        <v/>
      </c>
      <c r="V4" s="19">
        <f>SQRT((B4-$G$7)^2+(C4-$H$7)^2)</f>
        <v>0.73161049805155987</v>
      </c>
      <c r="W4" s="18">
        <f>_xlfn.RANK.EQ(V4,$V$4:$V$193,1)</f>
        <v>31</v>
      </c>
      <c r="X4" s="16" t="str">
        <f>IF($V4&lt;=SMALL($V$4:$V$139,3),$D4,"")</f>
        <v/>
      </c>
      <c r="Z4" s="19">
        <f>SQRT((B4-$G$8)^2+(C4-$H$8)^2)</f>
        <v>2.9609089194204672</v>
      </c>
      <c r="AA4" s="18">
        <f>_xlfn.RANK.EQ(Z4,$Z$4:$Z$139,1)</f>
        <v>96</v>
      </c>
      <c r="AB4" s="16" t="str">
        <f>IF($Z4&lt;=SMALL($Z$4:$Z$139,3),$D4,"")</f>
        <v/>
      </c>
      <c r="AD4" s="19">
        <f>SQRT((B4-$G$9)^2+(C4-$H$9)^2)</f>
        <v>2.1016101311793922</v>
      </c>
      <c r="AE4" s="18">
        <f>_xlfn.RANK.EQ(AD4,$AD$4:$AD$139,1)</f>
        <v>105</v>
      </c>
      <c r="AF4" s="16" t="str">
        <f>IF($AD4&lt;=SMALL($AD$4:$AD$139,3),$D4,"")</f>
        <v/>
      </c>
      <c r="AH4" s="19">
        <f>SQRT((B4-$G$10)^2+(C4-$H$10)^2)</f>
        <v>2.3605043375594046</v>
      </c>
      <c r="AI4" s="18">
        <f>_xlfn.RANK.EQ(AH4,$AH$4:$AH$139,1)</f>
        <v>104</v>
      </c>
      <c r="AJ4" s="16" t="str">
        <f>IF($AH4&lt;=SMALL($AH$4:$AH$139,3),$D4,"")</f>
        <v/>
      </c>
      <c r="AL4" s="19">
        <f>SQRT((B4-$G$11)^2+(C4-$H$11)^2)</f>
        <v>1.0872759505888483</v>
      </c>
      <c r="AM4" s="18">
        <f>_xlfn.RANK.EQ(AL4,$AL$4:$AL$139,1)</f>
        <v>51</v>
      </c>
      <c r="AN4" s="16" t="str">
        <f>IF($AL4&lt;=SMALL($AL$4:$AL$139,3),$D4,"")</f>
        <v/>
      </c>
      <c r="AP4" s="19">
        <f>SQRT((B4-$G$12)^2+(C4-$H$12)^2)</f>
        <v>1.1289803888140617</v>
      </c>
      <c r="AQ4" s="18">
        <f>_xlfn.RANK.EQ(AP4,$AP$4:$AP$139,1)</f>
        <v>40</v>
      </c>
      <c r="AR4" s="16" t="str">
        <f>IF($AP4&lt;=SMALL($AP$4:$AP$139,3),$D4,"")</f>
        <v/>
      </c>
      <c r="AT4" s="19">
        <f>SQRT((B4-$G$13)^2+(C4-$H$13)^2)</f>
        <v>0.97947930189332455</v>
      </c>
      <c r="AU4" s="18">
        <f>_xlfn.RANK.EQ(AT4,$AT$4:$AT$139,1)</f>
        <v>43</v>
      </c>
      <c r="AV4" s="16" t="str">
        <f>IF($AT4&lt;=SMALL($AT$4:$AT$139,3),$D4,"")</f>
        <v/>
      </c>
      <c r="AX4" s="19">
        <f>SQRT((B4-$G$14)^2+(C4-$H$14)^2)</f>
        <v>3.5188436731134178</v>
      </c>
      <c r="AY4" s="18">
        <f>_xlfn.RANK.EQ(AX4,$AX$4:$AX$139,1)</f>
        <v>96</v>
      </c>
      <c r="AZ4" s="16" t="str">
        <f>IF($AX4&lt;=SMALL($AX$4:$AX$139,3),$D4,"")</f>
        <v/>
      </c>
      <c r="BB4" s="19">
        <f>SQRT((B4-$G$15)^2+(C4-$H$15)^2)</f>
        <v>1.3518342798776257</v>
      </c>
      <c r="BC4" s="18">
        <f>_xlfn.RANK.EQ(BB4,$BB$4:$BB$139,1)</f>
        <v>52</v>
      </c>
      <c r="BD4" s="16" t="str">
        <f>IF($BB4&lt;=SMALL($BB$4:$BB$139,3),$D4,"")</f>
        <v/>
      </c>
      <c r="BF4" s="19">
        <f>SQRT((B4-$G$16)^2+(C4-$H$16)^2)</f>
        <v>1.4045148858346355</v>
      </c>
      <c r="BG4" s="18">
        <f>_xlfn.RANK.EQ(BF4,$BF$4:$BF$139,1)</f>
        <v>85</v>
      </c>
      <c r="BH4" s="16" t="str">
        <f>IF($BF4&lt;=SMALL($BF$4:$BF$139,3),$D4,"")</f>
        <v/>
      </c>
      <c r="BJ4" s="19">
        <f>SQRT((B4-$G$17)^2+(C4-$H$17)^2)</f>
        <v>1.2128422828951506</v>
      </c>
      <c r="BK4" s="18">
        <f>_xlfn.RANK.EQ(BJ4,$BJ$4:$BJ$139,1)</f>
        <v>50</v>
      </c>
      <c r="BL4" s="16" t="str">
        <f>IF($BJ4&lt;=SMALL($BJ$4:$BJ$139,3),$D4,"")</f>
        <v/>
      </c>
      <c r="BN4" s="19">
        <f>SQRT((B4-$G$18)^2+(C4-$H$18)^2)</f>
        <v>2.4439740044331355</v>
      </c>
      <c r="BO4" s="18">
        <f>_xlfn.RANK.EQ(BN4,$BN$4:$BN$139,1)</f>
        <v>100</v>
      </c>
      <c r="BP4" s="16" t="str">
        <f>IF($BN4&lt;=SMALL($BN$4:$BN$139,3),$D4,"")</f>
        <v/>
      </c>
      <c r="BR4" s="19">
        <f>SQRT((B4-$G$19)^2+(C4-$H$19)^2)</f>
        <v>1.3518342798776257</v>
      </c>
      <c r="BS4" s="18">
        <f>_xlfn.RANK.EQ(BR4,$BR$4:$BR$139,1)</f>
        <v>52</v>
      </c>
      <c r="BT4" s="16" t="str">
        <f>IF($BR4&lt;=SMALL($BR$4:$BR$139,3),$D4,"")</f>
        <v/>
      </c>
      <c r="BV4" s="19">
        <f>SQRT((B4-$G$20)^2+(C4-$H$20)^2)</f>
        <v>1.2105656360957993</v>
      </c>
      <c r="BW4" s="18">
        <f>_xlfn.RANK.EQ(BV4,$BV$4:$BV$139,1)</f>
        <v>69</v>
      </c>
      <c r="BX4" s="16" t="str">
        <f>IF($BV4&lt;=SMALL($BV$4:$BV$139,3),$D4,"")</f>
        <v/>
      </c>
      <c r="BZ4" s="19">
        <f>SQRT((B4-$G$21)^2+(C4-$H$21)^2)</f>
        <v>1.2665357582132044</v>
      </c>
      <c r="CA4" s="18">
        <f>_xlfn.RANK.EQ(BZ4,$BZ$4:$BZ$139,1)</f>
        <v>52</v>
      </c>
      <c r="CB4" s="16" t="str">
        <f>IF($BZ4&lt;=SMALL($BZ$4:$BZ$139,3),$D4,"")</f>
        <v/>
      </c>
      <c r="CD4" s="19">
        <f>SQRT((B4-$G$22)^2+(C4-$H$22)^2)</f>
        <v>1.4045148858346355</v>
      </c>
      <c r="CE4" s="18">
        <f>_xlfn.RANK.EQ(CD4,$CD$4:$CD$139,1)</f>
        <v>85</v>
      </c>
      <c r="CF4" s="16" t="str">
        <f>IF($CD4&lt;=SMALL($CD$4:$CD$139,3),$D4,"")</f>
        <v/>
      </c>
      <c r="CH4" s="19">
        <f>SQRT((B4-$G$23)^2+(C4-$H$23)^2)</f>
        <v>2.1238722862402191</v>
      </c>
      <c r="CI4" s="18">
        <f>_xlfn.RANK.EQ(CH4,$CH$4:$CH$139,1)</f>
        <v>104</v>
      </c>
      <c r="CJ4" s="16" t="str">
        <f>IF($CH4&lt;=SMALL($CH$4:$CH$139,3),$D4,"")</f>
        <v/>
      </c>
      <c r="CL4" s="19">
        <f>SQRT((B4-$G$24)^2+(C4-$H$24)^2)</f>
        <v>1.1258095628561795</v>
      </c>
      <c r="CM4" s="18">
        <f>_xlfn.RANK.EQ(CL4,$CL$4:$CL$139,1)</f>
        <v>52</v>
      </c>
      <c r="CN4" s="16" t="str">
        <f>IF($CL4&lt;=SMALL($CL$4:$CL$139,3),$D4,"")</f>
        <v/>
      </c>
      <c r="CP4" s="19">
        <f>SQRT((B4-$G$25)^2+(C4-$H$25)^2)</f>
        <v>2.9609089194204672</v>
      </c>
      <c r="CQ4" s="18">
        <f>_xlfn.RANK.EQ(CP4,$CP$4:$CP$139,1)</f>
        <v>96</v>
      </c>
      <c r="CR4" s="16" t="str">
        <f>IF($CP4&lt;=SMALL($CP$4:$CP$139,3),$D4,"")</f>
        <v/>
      </c>
      <c r="CT4" s="19">
        <f>SQRT((B4-$G$26)^2+(C4-$H$26)^2)</f>
        <v>2.5079614684638893</v>
      </c>
      <c r="CU4" s="18">
        <f>_xlfn.RANK.EQ(CT4,$CT$4:$CT$139,1)</f>
        <v>96</v>
      </c>
      <c r="CV4" s="16" t="str">
        <f>IF($CT4&lt;=SMALL($CT$4:$CT$139,3),$D4,"")</f>
        <v/>
      </c>
      <c r="CX4" s="19">
        <f>SQRT((B4-$G$27)^2+(C4-$H$27)^2)</f>
        <v>1.2665357582132044</v>
      </c>
      <c r="CY4" s="18">
        <f>_xlfn.RANK.EQ(CX4,$CX$4:$CX$139,1)</f>
        <v>52</v>
      </c>
      <c r="CZ4" s="16" t="str">
        <f>IF($CX4&lt;=SMALL($CX$4:$CX$139,3),$D4,"")</f>
        <v/>
      </c>
      <c r="DB4" s="19">
        <f>SQRT((B4-$G$28)^2+(C4-$H$28)^2)</f>
        <v>1.055446465177672</v>
      </c>
      <c r="DC4" s="18">
        <f>_xlfn.RANK.EQ(DB4,$DB$4:$DB$139,1)</f>
        <v>52</v>
      </c>
      <c r="DD4" s="16" t="str">
        <f>IF($DB4&lt;=SMALL($DB$4:$DB$139,3),$D4,"")</f>
        <v/>
      </c>
      <c r="DF4" s="19">
        <f>SQRT((B4-$G$29)^2+(C4-$H$29)^2)</f>
        <v>1.40275126056481</v>
      </c>
      <c r="DG4" s="18">
        <f>_xlfn.RANK.EQ(DF4,$DF$4:$DF$139,1)</f>
        <v>84</v>
      </c>
      <c r="DH4" s="16" t="str">
        <f>IF($DF4&lt;=SMALL($DF$4:$DF$139,3),$D4,"")</f>
        <v/>
      </c>
      <c r="DJ4" s="19">
        <f>SQRT((B4-$G$30)^2+(C4-$H$30)^2)</f>
        <v>2.8966719265339815</v>
      </c>
      <c r="DK4" s="18">
        <f>_xlfn.RANK.EQ(DJ4,$DJ$4:$DJ$139,1)</f>
        <v>100</v>
      </c>
      <c r="DL4" s="16" t="str">
        <f>IF($DJ4&lt;=SMALL($DJ$4:$DJ$139,3),$D4,"")</f>
        <v/>
      </c>
      <c r="DN4" s="19">
        <f>SQRT((B4-$G$31)^2+(C4-$H$31)^2)</f>
        <v>2.6552040149042959</v>
      </c>
      <c r="DO4" s="18">
        <f>_xlfn.RANK.EQ(DN4,$DN$4:$DN$139,1)</f>
        <v>100</v>
      </c>
      <c r="DP4" s="16" t="str">
        <f>IF($DN4&lt;=SMALL($DN$4:$DN$139,3),$D4,"")</f>
        <v/>
      </c>
      <c r="DR4" s="19">
        <f>SQRT((B4-$G$32)^2+(C4-$H$32)^2)</f>
        <v>1.0634936381540756</v>
      </c>
      <c r="DS4" s="18">
        <f>_xlfn.RANK.EQ(DR4,$DR$4:$DR$139,1)</f>
        <v>40</v>
      </c>
      <c r="DT4" s="16" t="str">
        <f>IF($DR4&lt;=SMALL($DR$4:$DR$139,3),$D4,"")</f>
        <v/>
      </c>
      <c r="DV4" s="19">
        <f>SQRT((B4-$G$33)^2+(C4-$H$33)^2)</f>
        <v>0.94080562291777237</v>
      </c>
      <c r="DW4" s="18">
        <f>_xlfn.RANK.EQ(DV4,$DV$4:$DV$139,1)</f>
        <v>43</v>
      </c>
      <c r="DX4" s="16" t="str">
        <f>IF($DV4&lt;=SMALL($DV$4:$DV$139,3),$D4,"")</f>
        <v/>
      </c>
      <c r="DZ4" s="19">
        <f>SQRT((B4-$G$34)^2+(C4-$H$34)^2)</f>
        <v>1.0619361431201095</v>
      </c>
      <c r="EA4" s="18">
        <f>_xlfn.RANK.EQ(DZ4,$DZ$4:$DZ$139,1)</f>
        <v>51</v>
      </c>
      <c r="EB4" s="16" t="str">
        <f>IF($DZ4&lt;=SMALL($DZ$4:$DZ$139,3),$D4,"")</f>
        <v/>
      </c>
      <c r="ED4" s="19">
        <f>SQRT((B4-$G$35)^2+(C4-$H$35)^2)</f>
        <v>2.0222413532520269</v>
      </c>
      <c r="EE4" s="18">
        <f>_xlfn.RANK.EQ(ED4,$ED$4:$ED$139,1)</f>
        <v>96</v>
      </c>
      <c r="EF4" s="16" t="str">
        <f>IF($ED4&lt;=SMALL($ED$4:$ED$139,3),$D4,"")</f>
        <v/>
      </c>
      <c r="EH4" s="19">
        <f>SQRT((B4-$G$36)^2+(C4-$H$36)^2)</f>
        <v>3.1537950451780503</v>
      </c>
      <c r="EI4" s="18">
        <f>_xlfn.RANK.EQ(EH4,$EH$4:$EH$139,1)</f>
        <v>90</v>
      </c>
      <c r="EJ4" s="16" t="str">
        <f>IF($EH4&lt;=SMALL($EH$4:$EH$139,3),$D4,"")</f>
        <v/>
      </c>
      <c r="EL4" s="19">
        <f>SQRT((B4-$G$37)^2+(C4-$H$37)^2)</f>
        <v>2.6552040149042959</v>
      </c>
      <c r="EM4" s="18">
        <f>_xlfn.RANK.EQ(EL4,$EL$4:$EL$139,1)</f>
        <v>100</v>
      </c>
      <c r="EN4" s="16" t="str">
        <f>IF($EL4&lt;=SMALL($EL$4:$EL$139,3),$D4,"")</f>
        <v/>
      </c>
      <c r="EP4" s="19">
        <f>SQRT((B4-$G$38)^2+(C4-$H$38)^2)</f>
        <v>1.2128422828951506</v>
      </c>
      <c r="EQ4" s="18">
        <f>_xlfn.RANK.EQ(EP4,$EP$4:$EP$139,1)</f>
        <v>50</v>
      </c>
      <c r="ER4" s="16" t="str">
        <f>IF($EP4&lt;=SMALL($EP$4:$EP$139,3),$D4,"")</f>
        <v/>
      </c>
    </row>
    <row r="5" spans="1:148" ht="15.75" customHeight="1" x14ac:dyDescent="0.35">
      <c r="A5" s="119">
        <v>2</v>
      </c>
      <c r="B5" s="114">
        <v>0.37148884678282829</v>
      </c>
      <c r="C5" s="114">
        <v>-0.76164967136212369</v>
      </c>
      <c r="D5" s="99" t="s">
        <v>0</v>
      </c>
      <c r="F5" s="120">
        <v>2</v>
      </c>
      <c r="G5" s="114">
        <v>-1.4320484882290703</v>
      </c>
      <c r="H5" s="114">
        <v>1.4196063566717332</v>
      </c>
      <c r="J5" s="19">
        <f t="shared" ref="J5:J68" si="0">SQRT((B5-$G$4)^2+(C5-$H$4)^2)</f>
        <v>0.87318069780388063</v>
      </c>
      <c r="K5" s="18">
        <f t="shared" ref="K5:K68" si="1">_xlfn.RANK.EQ(J5,$J$4:$J$139,1)</f>
        <v>44</v>
      </c>
      <c r="L5" s="16" t="str">
        <f t="shared" ref="L5:L68" si="2">IF($J5&lt;=SMALL($J$4:$J$139,3),$D5,"")</f>
        <v/>
      </c>
      <c r="N5" s="19">
        <f t="shared" ref="N5:N68" si="3">SQRT((B5-$G$5)^2+(C5-$H$5)^2)</f>
        <v>2.8303047147994258</v>
      </c>
      <c r="O5" s="18">
        <f t="shared" ref="O5:O68" si="4">_xlfn.RANK.EQ(N5,$N$4:$N$139,1)</f>
        <v>90</v>
      </c>
      <c r="P5" s="16" t="str">
        <f t="shared" ref="P5:P68" si="5">IF($N5&lt;=SMALL($N$4:$N$139,3),$D5,"")</f>
        <v/>
      </c>
      <c r="R5" s="19">
        <f t="shared" ref="R5:R68" si="6">SQRT((B5-$G$6)^2+(C5-$H$6)^2)</f>
        <v>3.1750070381873909</v>
      </c>
      <c r="S5" s="18">
        <f t="shared" ref="S5:S68" si="7">_xlfn.RANK.EQ(R5,$R$4:$R$139,1)</f>
        <v>90</v>
      </c>
      <c r="T5" s="16" t="str">
        <f t="shared" ref="T5:T68" si="8">IF($R5&lt;=SMALL($R$4:$R$139,3),$D5,"")</f>
        <v/>
      </c>
      <c r="V5" s="19">
        <f t="shared" ref="V5:V68" si="9">SQRT((B5-$G$7)^2+(C5-$H$7)^2)</f>
        <v>1.0019651861177215</v>
      </c>
      <c r="W5" s="18">
        <f t="shared" ref="W5:W68" si="10">_xlfn.RANK.EQ(V5,$V$4:$V$193,1)</f>
        <v>42</v>
      </c>
      <c r="X5" s="16" t="str">
        <f t="shared" ref="X5:X68" si="11">IF($V5&lt;=SMALL($V$4:$V$139,3),$D5,"")</f>
        <v/>
      </c>
      <c r="Z5" s="19">
        <f t="shared" ref="Z5:Z68" si="12">SQRT((B5-$G$8)^2+(C5-$H$8)^2)</f>
        <v>2.7764394252722306</v>
      </c>
      <c r="AA5" s="18">
        <f t="shared" ref="AA5:AA68" si="13">_xlfn.RANK.EQ(Z5,$Z$4:$Z$139,1)</f>
        <v>90</v>
      </c>
      <c r="AB5" s="16" t="str">
        <f t="shared" ref="AB5:AB68" si="14">IF($Z5&lt;=SMALL($Z$4:$Z$139,3),$D5,"")</f>
        <v/>
      </c>
      <c r="AD5" s="19">
        <f t="shared" ref="AD5:AD68" si="15">SQRT((B5-$G$9)^2+(C5-$H$9)^2)</f>
        <v>1.7980444510970692</v>
      </c>
      <c r="AE5" s="18">
        <f t="shared" ref="AE5:AE68" si="16">_xlfn.RANK.EQ(AD5,$AD$4:$AD$139,1)</f>
        <v>88</v>
      </c>
      <c r="AF5" s="16" t="str">
        <f t="shared" ref="AF5:AF68" si="17">IF($AD5&lt;=SMALL($AD$4:$AD$139,3),$D5,"")</f>
        <v/>
      </c>
      <c r="AH5" s="19">
        <f t="shared" ref="AH5:AH68" si="18">SQRT((B5-$G$10)^2+(C5-$H$10)^2)</f>
        <v>2.0890137405568665</v>
      </c>
      <c r="AI5" s="18">
        <f t="shared" ref="AI5:AI68" si="19">_xlfn.RANK.EQ(AH5,$AH$4:$AH$139,1)</f>
        <v>90</v>
      </c>
      <c r="AJ5" s="16" t="str">
        <f t="shared" ref="AJ5:AJ68" si="20">IF($AH5&lt;=SMALL($AH$4:$AH$139,3),$D5,"")</f>
        <v/>
      </c>
      <c r="AL5" s="19">
        <f t="shared" ref="AL5:AL68" si="21">SQRT((B5-$G$11)^2+(C5-$H$11)^2)</f>
        <v>0.34550371576342132</v>
      </c>
      <c r="AM5" s="18">
        <f t="shared" ref="AM5:AM68" si="22">_xlfn.RANK.EQ(AL5,$AL$4:$AL$139,1)</f>
        <v>22</v>
      </c>
      <c r="AN5" s="16" t="str">
        <f t="shared" ref="AN5:AN68" si="23">IF($AL5&lt;=SMALL($AL$4:$AL$139,3),$D5,"")</f>
        <v/>
      </c>
      <c r="AP5" s="19">
        <f t="shared" ref="AP5:AP68" si="24">SQRT((B5-$G$12)^2+(C5-$H$12)^2)</f>
        <v>1.2527726989000274</v>
      </c>
      <c r="AQ5" s="18">
        <f t="shared" ref="AQ5:AQ68" si="25">_xlfn.RANK.EQ(AP5,$AP$4:$AP$139,1)</f>
        <v>42</v>
      </c>
      <c r="AR5" s="16" t="str">
        <f t="shared" ref="AR5:AR68" si="26">IF($AP5&lt;=SMALL($AP$4:$AP$139,3),$D5,"")</f>
        <v/>
      </c>
      <c r="AT5" s="19">
        <f t="shared" ref="AT5:AT68" si="27">SQRT((B5-$G$13)^2+(C5-$H$13)^2)</f>
        <v>0.14072619535702502</v>
      </c>
      <c r="AU5" s="18">
        <f t="shared" ref="AU5:AU68" si="28">_xlfn.RANK.EQ(AT5,$AT$4:$AT$139,1)</f>
        <v>7</v>
      </c>
      <c r="AV5" s="16" t="str">
        <f t="shared" ref="AV5:AV68" si="29">IF($AT5&lt;=SMALL($AT$4:$AT$139,3),$D5,"")</f>
        <v/>
      </c>
      <c r="AX5" s="19">
        <f t="shared" ref="AX5:AX68" si="30">SQRT((B5-$G$14)^2+(C5-$H$14)^2)</f>
        <v>3.3579000879745822</v>
      </c>
      <c r="AY5" s="18">
        <f t="shared" ref="AY5:AY68" si="31">_xlfn.RANK.EQ(AX5,$AX$4:$AX$139,1)</f>
        <v>90</v>
      </c>
      <c r="AZ5" s="16" t="str">
        <f t="shared" ref="AZ5:AZ68" si="32">IF($AX5&lt;=SMALL($AX$4:$AX$139,3),$D5,"")</f>
        <v/>
      </c>
      <c r="BB5" s="19">
        <f t="shared" ref="BB5:BB68" si="33">SQRT((B5-$G$15)^2+(C5-$H$15)^2)</f>
        <v>1.185311115657022</v>
      </c>
      <c r="BC5" s="18">
        <f t="shared" ref="BC5:BC68" si="34">_xlfn.RANK.EQ(BB5,$BB$4:$BB$139,1)</f>
        <v>40</v>
      </c>
      <c r="BD5" s="16" t="str">
        <f t="shared" ref="BD5:BD68" si="35">IF($BB5&lt;=SMALL($BB$4:$BB$139,3),$D5,"")</f>
        <v/>
      </c>
      <c r="BF5" s="19">
        <f t="shared" ref="BF5:BF68" si="36">SQRT((B5-$G$16)^2+(C5-$H$16)^2)</f>
        <v>0.98004242337456915</v>
      </c>
      <c r="BG5" s="18">
        <f t="shared" ref="BG5:BG68" si="37">_xlfn.RANK.EQ(BF5,$BF$4:$BF$139,1)</f>
        <v>55</v>
      </c>
      <c r="BH5" s="16" t="str">
        <f t="shared" ref="BH5:BH68" si="38">IF($BF5&lt;=SMALL($BF$4:$BF$139,3),$D5,"")</f>
        <v/>
      </c>
      <c r="BJ5" s="19">
        <f t="shared" ref="BJ5:BJ68" si="39">SQRT((B5-$G$17)^2+(C5-$H$17)^2)</f>
        <v>1.1164817707525676</v>
      </c>
      <c r="BK5" s="18">
        <f t="shared" ref="BK5:BK68" si="40">_xlfn.RANK.EQ(BJ5,$BJ$4:$BJ$139,1)</f>
        <v>40</v>
      </c>
      <c r="BL5" s="16" t="str">
        <f t="shared" ref="BL5:BL68" si="41">IF($BJ5&lt;=SMALL($BJ$4:$BJ$139,3),$D5,"")</f>
        <v/>
      </c>
      <c r="BN5" s="19">
        <f t="shared" ref="BN5:BN68" si="42">SQRT((B5-$G$18)^2+(C5-$H$18)^2)</f>
        <v>2.2499032303275857</v>
      </c>
      <c r="BO5" s="18">
        <f t="shared" ref="BO5:BO68" si="43">_xlfn.RANK.EQ(BN5,$BN$4:$BN$139,1)</f>
        <v>90</v>
      </c>
      <c r="BP5" s="16" t="str">
        <f t="shared" ref="BP5:BP68" si="44">IF($BN5&lt;=SMALL($BN$4:$BN$139,3),$D5,"")</f>
        <v/>
      </c>
      <c r="BR5" s="19">
        <f t="shared" ref="BR5:BR68" si="45">SQRT((B5-$G$19)^2+(C5-$H$19)^2)</f>
        <v>1.185311115657022</v>
      </c>
      <c r="BS5" s="18">
        <f t="shared" ref="BS5:BS68" si="46">_xlfn.RANK.EQ(BR5,$BR$4:$BR$139,1)</f>
        <v>40</v>
      </c>
      <c r="BT5" s="16" t="str">
        <f t="shared" ref="BT5:BT68" si="47">IF($BR5&lt;=SMALL($BR$4:$BR$139,3),$D5,"")</f>
        <v/>
      </c>
      <c r="BV5" s="19">
        <f t="shared" ref="BV5:BV68" si="48">SQRT((B5-$G$20)^2+(C5-$H$20)^2)</f>
        <v>0.69100743152683852</v>
      </c>
      <c r="BW5" s="18">
        <f t="shared" ref="BW5:BW68" si="49">_xlfn.RANK.EQ(BV5,$BV$4:$BV$139,1)</f>
        <v>36</v>
      </c>
      <c r="BX5" s="16" t="str">
        <f t="shared" ref="BX5:BX68" si="50">IF($BV5&lt;=SMALL($BV$4:$BV$139,3),$D5,"")</f>
        <v/>
      </c>
      <c r="BZ5" s="19">
        <f t="shared" ref="BZ5:BZ68" si="51">SQRT((B5-$G$21)^2+(C5-$H$21)^2)</f>
        <v>0.97947930189332455</v>
      </c>
      <c r="CA5" s="18">
        <f t="shared" ref="CA5:CA68" si="52">_xlfn.RANK.EQ(BZ5,$BZ$4:$BZ$139,1)</f>
        <v>40</v>
      </c>
      <c r="CB5" s="16" t="str">
        <f t="shared" ref="CB5:CB68" si="53">IF($BZ5&lt;=SMALL($BZ$4:$BZ$139,3),$D5,"")</f>
        <v/>
      </c>
      <c r="CD5" s="19">
        <f t="shared" ref="CD5:CD68" si="54">SQRT((B5-$G$22)^2+(C5-$H$22)^2)</f>
        <v>0.98004242337456915</v>
      </c>
      <c r="CE5" s="18">
        <f t="shared" ref="CE5:CE68" si="55">_xlfn.RANK.EQ(CD5,$CD$4:$CD$139,1)</f>
        <v>55</v>
      </c>
      <c r="CF5" s="16" t="str">
        <f t="shared" ref="CF5:CF68" si="56">IF($CD5&lt;=SMALL($CD$4:$CD$139,3),$D5,"")</f>
        <v/>
      </c>
      <c r="CH5" s="19">
        <f t="shared" ref="CH5:CH68" si="57">SQRT((B5-$G$23)^2+(C5-$H$23)^2)</f>
        <v>1.8509596168481537</v>
      </c>
      <c r="CI5" s="18">
        <f t="shared" ref="CI5:CI68" si="58">_xlfn.RANK.EQ(CH5,$CH$4:$CH$139,1)</f>
        <v>90</v>
      </c>
      <c r="CJ5" s="16" t="str">
        <f t="shared" ref="CJ5:CJ68" si="59">IF($CH5&lt;=SMALL($CH$4:$CH$139,3),$D5,"")</f>
        <v/>
      </c>
      <c r="CL5" s="19">
        <f t="shared" ref="CL5:CL68" si="60">SQRT((B5-$G$24)^2+(C5-$H$24)^2)</f>
        <v>0.90595401010194354</v>
      </c>
      <c r="CM5" s="18">
        <f t="shared" ref="CM5:CM68" si="61">_xlfn.RANK.EQ(CL5,$CL$4:$CL$139,1)</f>
        <v>40</v>
      </c>
      <c r="CN5" s="16" t="str">
        <f t="shared" ref="CN5:CN68" si="62">IF($CL5&lt;=SMALL($CL$4:$CL$139,3),$D5,"")</f>
        <v/>
      </c>
      <c r="CP5" s="19">
        <f t="shared" ref="CP5:CP68" si="63">SQRT((B5-$G$25)^2+(C5-$H$25)^2)</f>
        <v>2.7764394252722306</v>
      </c>
      <c r="CQ5" s="18">
        <f t="shared" ref="CQ5:CQ68" si="64">_xlfn.RANK.EQ(CP5,$CP$4:$CP$139,1)</f>
        <v>90</v>
      </c>
      <c r="CR5" s="16" t="str">
        <f t="shared" ref="CR5:CR68" si="65">IF($CP5&lt;=SMALL($CP$4:$CP$139,3),$D5,"")</f>
        <v/>
      </c>
      <c r="CT5" s="19">
        <f t="shared" ref="CT5:CT68" si="66">SQRT((B5-$G$26)^2+(C5-$H$26)^2)</f>
        <v>2.3615598572531993</v>
      </c>
      <c r="CU5" s="18">
        <f t="shared" ref="CU5:CU68" si="67">_xlfn.RANK.EQ(CT5,$CT$4:$CT$139,1)</f>
        <v>90</v>
      </c>
      <c r="CV5" s="16" t="str">
        <f t="shared" ref="CV5:CV68" si="68">IF($CT5&lt;=SMALL($CT$4:$CT$139,3),$D5,"")</f>
        <v/>
      </c>
      <c r="CX5" s="19">
        <f t="shared" ref="CX5:CX68" si="69">SQRT((B5-$G$27)^2+(C5-$H$27)^2)</f>
        <v>0.97947930189332455</v>
      </c>
      <c r="CY5" s="18">
        <f t="shared" ref="CY5:CY68" si="70">_xlfn.RANK.EQ(CX5,$CX$4:$CX$139,1)</f>
        <v>40</v>
      </c>
      <c r="CZ5" s="16" t="str">
        <f t="shared" ref="CZ5:CZ68" si="71">IF($CX5&lt;=SMALL($CX$4:$CX$139,3),$D5,"")</f>
        <v/>
      </c>
      <c r="DB5" s="19">
        <f t="shared" ref="DB5:DB68" si="72">SQRT((B5-$G$28)^2+(C5-$H$28)^2)</f>
        <v>0.8753810871590284</v>
      </c>
      <c r="DC5" s="18">
        <f t="shared" ref="DC5:DC68" si="73">_xlfn.RANK.EQ(DB5,$DB$4:$DB$139,1)</f>
        <v>40</v>
      </c>
      <c r="DD5" s="16" t="str">
        <f t="shared" ref="DD5:DD68" si="74">IF($DB5&lt;=SMALL($DB$4:$DB$139,3),$D5,"")</f>
        <v/>
      </c>
      <c r="DF5" s="19">
        <f t="shared" ref="DF5:DF68" si="75">SQRT((B5-$G$29)^2+(C5-$H$29)^2)</f>
        <v>0.92547980842407684</v>
      </c>
      <c r="DG5" s="18">
        <f t="shared" ref="DG5:DG68" si="76">_xlfn.RANK.EQ(DF5,$DF$4:$DF$139,1)</f>
        <v>48</v>
      </c>
      <c r="DH5" s="16" t="str">
        <f t="shared" ref="DH5:DH68" si="77">IF($DF5&lt;=SMALL($DF$4:$DF$139,3),$D5,"")</f>
        <v/>
      </c>
      <c r="DJ5" s="19">
        <f t="shared" ref="DJ5:DJ68" si="78">SQRT((B5-$G$30)^2+(C5-$H$30)^2)</f>
        <v>2.6710117713098493</v>
      </c>
      <c r="DK5" s="18">
        <f t="shared" ref="DK5:DK68" si="79">_xlfn.RANK.EQ(DJ5,$DJ$4:$DJ$139,1)</f>
        <v>90</v>
      </c>
      <c r="DL5" s="16" t="str">
        <f t="shared" ref="DL5:DL68" si="80">IF($DJ5&lt;=SMALL($DJ$4:$DJ$139,3),$D5,"")</f>
        <v/>
      </c>
      <c r="DN5" s="19">
        <f t="shared" ref="DN5:DN68" si="81">SQRT((B5-$G$31)^2+(C5-$H$31)^2)</f>
        <v>2.4324728832228253</v>
      </c>
      <c r="DO5" s="18">
        <f t="shared" ref="DO5:DO68" si="82">_xlfn.RANK.EQ(DN5,$DN$4:$DN$139,1)</f>
        <v>90</v>
      </c>
      <c r="DP5" s="16" t="str">
        <f t="shared" ref="DP5:DP68" si="83">IF($DN5&lt;=SMALL($DN$4:$DN$139,3),$D5,"")</f>
        <v/>
      </c>
      <c r="DR5" s="19">
        <f t="shared" ref="DR5:DR68" si="84">SQRT((B5-$G$32)^2+(C5-$H$32)^2)</f>
        <v>1.2348606178330477</v>
      </c>
      <c r="DS5" s="18">
        <f t="shared" ref="DS5:DS68" si="85">_xlfn.RANK.EQ(DR5,$DR$4:$DR$139,1)</f>
        <v>42</v>
      </c>
      <c r="DT5" s="16" t="str">
        <f t="shared" ref="DT5:DT68" si="86">IF($DR5&lt;=SMALL($DR$4:$DR$139,3),$D5,"")</f>
        <v/>
      </c>
      <c r="DV5" s="19">
        <f t="shared" ref="DV5:DV68" si="87">SQRT((B5-$G$33)^2+(C5-$H$33)^2)</f>
        <v>0.21108929303553747</v>
      </c>
      <c r="DW5" s="18">
        <f t="shared" ref="DW5:DW68" si="88">_xlfn.RANK.EQ(DV5,$DV$4:$DV$139,1)</f>
        <v>7</v>
      </c>
      <c r="DX5" s="16" t="str">
        <f t="shared" ref="DX5:DX68" si="89">IF($DV5&lt;=SMALL($DV$4:$DV$139,3),$D5,"")</f>
        <v/>
      </c>
      <c r="DZ5" s="19">
        <f t="shared" ref="DZ5:DZ68" si="90">SQRT((B5-$G$34)^2+(C5-$H$34)^2)</f>
        <v>0.40488456038798332</v>
      </c>
      <c r="EA5" s="18">
        <f t="shared" ref="EA5:EA68" si="91">_xlfn.RANK.EQ(DZ5,$DZ$4:$DZ$139,1)</f>
        <v>22</v>
      </c>
      <c r="EB5" s="16" t="str">
        <f t="shared" ref="EB5:EB68" si="92">IF($DZ5&lt;=SMALL($DZ$4:$DZ$139,3),$D5,"")</f>
        <v/>
      </c>
      <c r="ED5" s="19">
        <f t="shared" ref="ED5:ED68" si="93">SQRT((B5-$G$35)^2+(C5-$H$35)^2)</f>
        <v>1.9034166626312696</v>
      </c>
      <c r="EE5" s="18">
        <f t="shared" ref="EE5:EE68" si="94">_xlfn.RANK.EQ(ED5,$ED$4:$ED$139,1)</f>
        <v>90</v>
      </c>
      <c r="EF5" s="16" t="str">
        <f t="shared" ref="EF5:EF68" si="95">IF($ED5&lt;=SMALL($ED$4:$ED$139,3),$D5,"")</f>
        <v/>
      </c>
      <c r="EH5" s="19">
        <f t="shared" ref="EH5:EH68" si="96">SQRT((B5-$G$36)^2+(C5-$H$36)^2)</f>
        <v>3.1781268363169821</v>
      </c>
      <c r="EI5" s="18">
        <f t="shared" ref="EI5:EI68" si="97">_xlfn.RANK.EQ(EH5,$EH$4:$EH$139,1)</f>
        <v>92</v>
      </c>
      <c r="EJ5" s="16" t="str">
        <f t="shared" ref="EJ5:EJ68" si="98">IF($EH5&lt;=SMALL($EH$4:$EH$139,3),$D5,"")</f>
        <v/>
      </c>
      <c r="EL5" s="19">
        <f t="shared" ref="EL5:EL68" si="99">SQRT((B5-$G$37)^2+(C5-$H$37)^2)</f>
        <v>2.4324728832228253</v>
      </c>
      <c r="EM5" s="18">
        <f t="shared" ref="EM5:EM68" si="100">_xlfn.RANK.EQ(EL5,$EL$4:$EL$139,1)</f>
        <v>90</v>
      </c>
      <c r="EN5" s="16" t="str">
        <f t="shared" ref="EN5:EN68" si="101">IF($EL5&lt;=SMALL($EL$4:$EL$139,3),$D5,"")</f>
        <v/>
      </c>
      <c r="EP5" s="19">
        <f t="shared" ref="EP5:EP68" si="102">SQRT((B5-$G$38)^2+(C5-$H$38)^2)</f>
        <v>1.1164817707525676</v>
      </c>
      <c r="EQ5" s="18">
        <f t="shared" ref="EQ5:EQ68" si="103">_xlfn.RANK.EQ(EP5,$EP$4:$EP$139,1)</f>
        <v>40</v>
      </c>
      <c r="ER5" s="16" t="str">
        <f t="shared" ref="ER5:ER68" si="104">IF($EP5&lt;=SMALL($EP$4:$EP$139,3),$D5,"")</f>
        <v/>
      </c>
    </row>
    <row r="6" spans="1:148" s="20" customFormat="1" ht="15.75" customHeight="1" x14ac:dyDescent="0.35">
      <c r="A6" s="119">
        <v>3</v>
      </c>
      <c r="B6" s="114">
        <v>1.3734540329005498</v>
      </c>
      <c r="C6" s="114">
        <v>-1.254191355111701</v>
      </c>
      <c r="D6" s="99" t="s">
        <v>0</v>
      </c>
      <c r="E6" s="17"/>
      <c r="F6" s="120">
        <v>3</v>
      </c>
      <c r="G6" s="114">
        <v>-1.6324415254526146</v>
      </c>
      <c r="H6" s="114">
        <v>1.7010587473857779</v>
      </c>
      <c r="J6" s="19">
        <f t="shared" si="0"/>
        <v>1.958958603786652</v>
      </c>
      <c r="K6" s="18">
        <f t="shared" si="1"/>
        <v>107</v>
      </c>
      <c r="L6" s="16" t="str">
        <f t="shared" si="2"/>
        <v/>
      </c>
      <c r="N6" s="19">
        <f t="shared" si="3"/>
        <v>3.8755694548805319</v>
      </c>
      <c r="O6" s="18">
        <f t="shared" si="4"/>
        <v>120</v>
      </c>
      <c r="P6" s="16" t="str">
        <f t="shared" si="5"/>
        <v/>
      </c>
      <c r="R6" s="19">
        <f t="shared" si="6"/>
        <v>4.2153186446624229</v>
      </c>
      <c r="S6" s="18">
        <f t="shared" si="7"/>
        <v>120</v>
      </c>
      <c r="T6" s="16" t="str">
        <f t="shared" si="8"/>
        <v/>
      </c>
      <c r="V6" s="19">
        <f t="shared" si="9"/>
        <v>0.4925416837495773</v>
      </c>
      <c r="W6" s="18">
        <f t="shared" si="10"/>
        <v>12</v>
      </c>
      <c r="X6" s="16" t="str">
        <f t="shared" si="11"/>
        <v/>
      </c>
      <c r="Z6" s="19">
        <f t="shared" si="12"/>
        <v>3.8273641303100878</v>
      </c>
      <c r="AA6" s="18">
        <f t="shared" si="13"/>
        <v>120</v>
      </c>
      <c r="AB6" s="16" t="str">
        <f t="shared" si="14"/>
        <v/>
      </c>
      <c r="AD6" s="19">
        <f t="shared" si="15"/>
        <v>2.864593231433032</v>
      </c>
      <c r="AE6" s="18">
        <f t="shared" si="16"/>
        <v>120</v>
      </c>
      <c r="AF6" s="16" t="str">
        <f t="shared" si="17"/>
        <v/>
      </c>
      <c r="AH6" s="19">
        <f t="shared" si="18"/>
        <v>3.1537950451780468</v>
      </c>
      <c r="AI6" s="18">
        <f t="shared" si="19"/>
        <v>120</v>
      </c>
      <c r="AJ6" s="16" t="str">
        <f t="shared" si="20"/>
        <v/>
      </c>
      <c r="AL6" s="19">
        <f t="shared" si="21"/>
        <v>1.4299413010823809</v>
      </c>
      <c r="AM6" s="18">
        <f t="shared" si="22"/>
        <v>82</v>
      </c>
      <c r="AN6" s="16" t="str">
        <f t="shared" si="23"/>
        <v/>
      </c>
      <c r="AP6" s="19">
        <f t="shared" si="24"/>
        <v>0.24486982547332975</v>
      </c>
      <c r="AQ6" s="18">
        <f t="shared" si="25"/>
        <v>5</v>
      </c>
      <c r="AR6" s="16" t="str">
        <f t="shared" si="26"/>
        <v/>
      </c>
      <c r="AT6" s="19">
        <f t="shared" si="27"/>
        <v>1.1853111156570222</v>
      </c>
      <c r="AU6" s="18">
        <f t="shared" si="28"/>
        <v>66</v>
      </c>
      <c r="AV6" s="16" t="str">
        <f t="shared" si="29"/>
        <v/>
      </c>
      <c r="AX6" s="19">
        <f t="shared" si="30"/>
        <v>4.4084715940112922</v>
      </c>
      <c r="AY6" s="18">
        <f t="shared" si="31"/>
        <v>120</v>
      </c>
      <c r="AZ6" s="16" t="str">
        <f t="shared" si="32"/>
        <v/>
      </c>
      <c r="BB6" s="19">
        <f t="shared" si="33"/>
        <v>0.14072619535702491</v>
      </c>
      <c r="BC6" s="18">
        <f t="shared" si="34"/>
        <v>9</v>
      </c>
      <c r="BD6" s="16" t="str">
        <f t="shared" si="35"/>
        <v/>
      </c>
      <c r="BF6" s="19">
        <f t="shared" si="36"/>
        <v>2.0430820997610479</v>
      </c>
      <c r="BG6" s="18">
        <f t="shared" si="37"/>
        <v>112</v>
      </c>
      <c r="BH6" s="16" t="str">
        <f t="shared" si="38"/>
        <v/>
      </c>
      <c r="BJ6" s="19">
        <f t="shared" si="39"/>
        <v>0</v>
      </c>
      <c r="BK6" s="18">
        <f t="shared" si="40"/>
        <v>1</v>
      </c>
      <c r="BL6" s="16" t="str">
        <f t="shared" si="41"/>
        <v>NORMAL</v>
      </c>
      <c r="BN6" s="19">
        <f t="shared" si="42"/>
        <v>3.2943056743749768</v>
      </c>
      <c r="BO6" s="18">
        <f t="shared" si="43"/>
        <v>120</v>
      </c>
      <c r="BP6" s="16" t="str">
        <f t="shared" si="44"/>
        <v/>
      </c>
      <c r="BR6" s="19">
        <f t="shared" si="45"/>
        <v>0.14072619535702491</v>
      </c>
      <c r="BS6" s="18">
        <f t="shared" si="46"/>
        <v>9</v>
      </c>
      <c r="BT6" s="16" t="str">
        <f t="shared" si="47"/>
        <v/>
      </c>
      <c r="BV6" s="19">
        <f t="shared" si="48"/>
        <v>1.7554709738050946</v>
      </c>
      <c r="BW6" s="18">
        <f t="shared" si="49"/>
        <v>100</v>
      </c>
      <c r="BX6" s="16" t="str">
        <f t="shared" si="50"/>
        <v/>
      </c>
      <c r="BZ6" s="19">
        <f t="shared" si="51"/>
        <v>0.21238722862402221</v>
      </c>
      <c r="CA6" s="18">
        <f t="shared" si="52"/>
        <v>15</v>
      </c>
      <c r="CB6" s="16" t="str">
        <f t="shared" si="53"/>
        <v/>
      </c>
      <c r="CD6" s="19">
        <f t="shared" si="54"/>
        <v>2.0430820997610479</v>
      </c>
      <c r="CE6" s="18">
        <f t="shared" si="55"/>
        <v>112</v>
      </c>
      <c r="CF6" s="16" t="str">
        <f t="shared" si="56"/>
        <v/>
      </c>
      <c r="CH6" s="19">
        <f t="shared" si="57"/>
        <v>2.9100336001260296</v>
      </c>
      <c r="CI6" s="18">
        <f t="shared" si="58"/>
        <v>120</v>
      </c>
      <c r="CJ6" s="16" t="str">
        <f t="shared" si="59"/>
        <v/>
      </c>
      <c r="CL6" s="19">
        <f t="shared" si="60"/>
        <v>0.21238722862402229</v>
      </c>
      <c r="CM6" s="18">
        <f t="shared" si="61"/>
        <v>11</v>
      </c>
      <c r="CN6" s="16" t="str">
        <f t="shared" si="62"/>
        <v/>
      </c>
      <c r="CP6" s="19">
        <f t="shared" si="63"/>
        <v>3.8273641303100878</v>
      </c>
      <c r="CQ6" s="18">
        <f t="shared" si="64"/>
        <v>120</v>
      </c>
      <c r="CR6" s="16" t="str">
        <f t="shared" si="65"/>
        <v/>
      </c>
      <c r="CT6" s="19">
        <f t="shared" si="66"/>
        <v>3.3920461854444226</v>
      </c>
      <c r="CU6" s="18">
        <f t="shared" si="67"/>
        <v>120</v>
      </c>
      <c r="CV6" s="16" t="str">
        <f t="shared" si="68"/>
        <v/>
      </c>
      <c r="CX6" s="19">
        <f t="shared" si="69"/>
        <v>0.21238722862402221</v>
      </c>
      <c r="CY6" s="18">
        <f t="shared" si="70"/>
        <v>15</v>
      </c>
      <c r="CZ6" s="16" t="str">
        <f t="shared" si="71"/>
        <v/>
      </c>
      <c r="DB6" s="19">
        <f t="shared" si="72"/>
        <v>0.24486982547332975</v>
      </c>
      <c r="DC6" s="18">
        <f t="shared" si="73"/>
        <v>9</v>
      </c>
      <c r="DD6" s="16" t="str">
        <f t="shared" si="74"/>
        <v/>
      </c>
      <c r="DF6" s="19">
        <f t="shared" si="75"/>
        <v>2.0002251556617221</v>
      </c>
      <c r="DG6" s="18">
        <f t="shared" si="76"/>
        <v>110</v>
      </c>
      <c r="DH6" s="16" t="str">
        <f t="shared" si="77"/>
        <v/>
      </c>
      <c r="DJ6" s="19">
        <f t="shared" si="78"/>
        <v>3.7330653827433085</v>
      </c>
      <c r="DK6" s="18">
        <f t="shared" si="79"/>
        <v>120</v>
      </c>
      <c r="DL6" s="16" t="str">
        <f t="shared" si="80"/>
        <v/>
      </c>
      <c r="DN6" s="19">
        <f t="shared" si="81"/>
        <v>3.489727334460476</v>
      </c>
      <c r="DO6" s="18">
        <f t="shared" si="82"/>
        <v>120</v>
      </c>
      <c r="DP6" s="16" t="str">
        <f t="shared" si="83"/>
        <v/>
      </c>
      <c r="DR6" s="19">
        <f t="shared" si="84"/>
        <v>0.2910602326012911</v>
      </c>
      <c r="DS6" s="18">
        <f t="shared" si="85"/>
        <v>5</v>
      </c>
      <c r="DT6" s="16" t="str">
        <f t="shared" si="86"/>
        <v/>
      </c>
      <c r="DV6" s="19">
        <f t="shared" si="87"/>
        <v>1.2243491273666571</v>
      </c>
      <c r="DW6" s="18">
        <f t="shared" si="88"/>
        <v>71</v>
      </c>
      <c r="DX6" s="16" t="str">
        <f t="shared" si="89"/>
        <v/>
      </c>
      <c r="DZ6" s="19">
        <f t="shared" si="90"/>
        <v>1.4692189528399868</v>
      </c>
      <c r="EA6" s="18">
        <f t="shared" si="91"/>
        <v>84</v>
      </c>
      <c r="EB6" s="16" t="str">
        <f t="shared" si="92"/>
        <v/>
      </c>
      <c r="ED6" s="19">
        <f t="shared" si="93"/>
        <v>2.9106023260129259</v>
      </c>
      <c r="EE6" s="18">
        <f t="shared" si="94"/>
        <v>121</v>
      </c>
      <c r="EF6" s="16" t="str">
        <f t="shared" si="95"/>
        <v/>
      </c>
      <c r="EH6" s="19">
        <f t="shared" si="96"/>
        <v>4.1548572120710849</v>
      </c>
      <c r="EI6" s="18">
        <f t="shared" si="97"/>
        <v>121</v>
      </c>
      <c r="EJ6" s="16" t="str">
        <f t="shared" si="98"/>
        <v/>
      </c>
      <c r="EL6" s="19">
        <f t="shared" si="99"/>
        <v>3.489727334460476</v>
      </c>
      <c r="EM6" s="18">
        <f t="shared" si="100"/>
        <v>120</v>
      </c>
      <c r="EN6" s="16" t="str">
        <f t="shared" si="101"/>
        <v/>
      </c>
      <c r="EP6" s="19">
        <f t="shared" si="102"/>
        <v>0</v>
      </c>
      <c r="EQ6" s="18">
        <f t="shared" si="103"/>
        <v>1</v>
      </c>
      <c r="ER6" s="16" t="str">
        <f t="shared" si="104"/>
        <v>NORMAL</v>
      </c>
    </row>
    <row r="7" spans="1:148" s="20" customFormat="1" ht="15.75" customHeight="1" x14ac:dyDescent="0.35">
      <c r="A7" s="119">
        <v>4</v>
      </c>
      <c r="B7" s="114">
        <v>-1.4320484882290703</v>
      </c>
      <c r="C7" s="114">
        <v>1.4196063566717332</v>
      </c>
      <c r="D7" s="99" t="s">
        <v>1</v>
      </c>
      <c r="E7" s="17"/>
      <c r="F7" s="120">
        <v>4</v>
      </c>
      <c r="G7" s="114">
        <v>1.3734540329005498</v>
      </c>
      <c r="H7" s="114">
        <v>-0.76164967136212369</v>
      </c>
      <c r="J7" s="19">
        <f t="shared" si="0"/>
        <v>1.9600848467491343</v>
      </c>
      <c r="K7" s="18">
        <f t="shared" si="1"/>
        <v>112</v>
      </c>
      <c r="L7" s="16" t="str">
        <f t="shared" si="2"/>
        <v/>
      </c>
      <c r="N7" s="19">
        <f t="shared" si="3"/>
        <v>0</v>
      </c>
      <c r="O7" s="18">
        <f t="shared" si="4"/>
        <v>1</v>
      </c>
      <c r="P7" s="16" t="str">
        <f t="shared" si="5"/>
        <v>PANAS</v>
      </c>
      <c r="R7" s="19">
        <f t="shared" si="6"/>
        <v>0.34550371576341704</v>
      </c>
      <c r="S7" s="18">
        <f t="shared" si="7"/>
        <v>8</v>
      </c>
      <c r="T7" s="16" t="str">
        <f t="shared" si="8"/>
        <v/>
      </c>
      <c r="V7" s="19">
        <f t="shared" si="9"/>
        <v>3.5536913563080699</v>
      </c>
      <c r="W7" s="18">
        <f t="shared" si="10"/>
        <v>126</v>
      </c>
      <c r="X7" s="16" t="str">
        <f t="shared" si="11"/>
        <v/>
      </c>
      <c r="Z7" s="19">
        <f t="shared" si="12"/>
        <v>7.0363097678512565E-2</v>
      </c>
      <c r="AA7" s="18">
        <f t="shared" si="13"/>
        <v>3</v>
      </c>
      <c r="AB7" s="16" t="str">
        <f t="shared" si="14"/>
        <v>PANAS</v>
      </c>
      <c r="AD7" s="19">
        <f t="shared" si="15"/>
        <v>1.0365111472902517</v>
      </c>
      <c r="AE7" s="18">
        <f t="shared" si="16"/>
        <v>51</v>
      </c>
      <c r="AF7" s="16" t="str">
        <f t="shared" si="17"/>
        <v/>
      </c>
      <c r="AH7" s="19">
        <f t="shared" si="18"/>
        <v>0.74943824574068907</v>
      </c>
      <c r="AI7" s="18">
        <f t="shared" si="19"/>
        <v>34</v>
      </c>
      <c r="AJ7" s="16" t="str">
        <f t="shared" si="20"/>
        <v/>
      </c>
      <c r="AL7" s="19">
        <f t="shared" si="21"/>
        <v>2.4858249133647536</v>
      </c>
      <c r="AM7" s="18">
        <f t="shared" si="22"/>
        <v>124</v>
      </c>
      <c r="AN7" s="16" t="str">
        <f t="shared" si="23"/>
        <v/>
      </c>
      <c r="AP7" s="19">
        <f t="shared" si="24"/>
        <v>3.9308853220436353</v>
      </c>
      <c r="AQ7" s="18">
        <f t="shared" si="25"/>
        <v>126</v>
      </c>
      <c r="AR7" s="16" t="str">
        <f t="shared" si="26"/>
        <v/>
      </c>
      <c r="AT7" s="19">
        <f t="shared" si="27"/>
        <v>2.7233268105069506</v>
      </c>
      <c r="AU7" s="18">
        <f t="shared" si="28"/>
        <v>126</v>
      </c>
      <c r="AV7" s="16" t="str">
        <f t="shared" si="29"/>
        <v/>
      </c>
      <c r="AX7" s="19">
        <f t="shared" si="30"/>
        <v>0.5332950546776154</v>
      </c>
      <c r="AY7" s="18">
        <f t="shared" si="31"/>
        <v>8</v>
      </c>
      <c r="AZ7" s="16" t="str">
        <f t="shared" si="32"/>
        <v/>
      </c>
      <c r="BB7" s="19">
        <f t="shared" si="33"/>
        <v>3.9739639177941521</v>
      </c>
      <c r="BC7" s="18">
        <f t="shared" si="34"/>
        <v>126</v>
      </c>
      <c r="BD7" s="16" t="str">
        <f t="shared" si="35"/>
        <v/>
      </c>
      <c r="BF7" s="19">
        <f t="shared" si="36"/>
        <v>1.8509596168481537</v>
      </c>
      <c r="BG7" s="18">
        <f t="shared" si="37"/>
        <v>103</v>
      </c>
      <c r="BH7" s="16" t="str">
        <f t="shared" si="38"/>
        <v/>
      </c>
      <c r="BJ7" s="19">
        <f t="shared" si="39"/>
        <v>3.8755694548805319</v>
      </c>
      <c r="BK7" s="18">
        <f t="shared" si="40"/>
        <v>126</v>
      </c>
      <c r="BL7" s="16" t="str">
        <f t="shared" si="41"/>
        <v/>
      </c>
      <c r="BN7" s="19">
        <f t="shared" si="42"/>
        <v>0.58212046520258598</v>
      </c>
      <c r="BO7" s="18">
        <f t="shared" si="43"/>
        <v>28</v>
      </c>
      <c r="BP7" s="16" t="str">
        <f t="shared" si="44"/>
        <v/>
      </c>
      <c r="BR7" s="19">
        <f t="shared" si="45"/>
        <v>3.9739639177941521</v>
      </c>
      <c r="BS7" s="18">
        <f t="shared" si="46"/>
        <v>126</v>
      </c>
      <c r="BT7" s="16" t="str">
        <f t="shared" si="47"/>
        <v/>
      </c>
      <c r="BV7" s="19">
        <f t="shared" si="48"/>
        <v>2.1416750118555776</v>
      </c>
      <c r="BW7" s="18">
        <f t="shared" si="49"/>
        <v>124</v>
      </c>
      <c r="BX7" s="16" t="str">
        <f t="shared" si="50"/>
        <v/>
      </c>
      <c r="BZ7" s="19">
        <f>SQRT((B7-$G$21)^2+(C7-$H$21)^2)</f>
        <v>3.7837830238168024</v>
      </c>
      <c r="CA7" s="18">
        <f t="shared" si="52"/>
        <v>126</v>
      </c>
      <c r="CB7" s="16" t="str">
        <f t="shared" si="53"/>
        <v/>
      </c>
      <c r="CD7" s="19">
        <f t="shared" si="54"/>
        <v>1.8509596168481537</v>
      </c>
      <c r="CE7" s="18">
        <f t="shared" si="55"/>
        <v>103</v>
      </c>
      <c r="CF7" s="16" t="str">
        <f t="shared" si="56"/>
        <v/>
      </c>
      <c r="CH7" s="19">
        <f t="shared" si="57"/>
        <v>0.98004242337456915</v>
      </c>
      <c r="CI7" s="18">
        <f t="shared" si="58"/>
        <v>50</v>
      </c>
      <c r="CJ7" s="16" t="str">
        <f t="shared" si="59"/>
        <v/>
      </c>
      <c r="CL7" s="19">
        <f t="shared" si="60"/>
        <v>3.6829970422275689</v>
      </c>
      <c r="CM7" s="18">
        <f t="shared" si="61"/>
        <v>126</v>
      </c>
      <c r="CN7" s="16" t="str">
        <f t="shared" si="62"/>
        <v/>
      </c>
      <c r="CP7" s="19">
        <f t="shared" si="63"/>
        <v>7.0363097678512565E-2</v>
      </c>
      <c r="CQ7" s="18">
        <f t="shared" si="64"/>
        <v>3</v>
      </c>
      <c r="CR7" s="16" t="str">
        <f t="shared" si="65"/>
        <v>PANAS</v>
      </c>
      <c r="CT7" s="19">
        <f t="shared" si="66"/>
        <v>0.48973965094666233</v>
      </c>
      <c r="CU7" s="18">
        <f t="shared" si="67"/>
        <v>21</v>
      </c>
      <c r="CV7" s="16" t="str">
        <f t="shared" si="68"/>
        <v/>
      </c>
      <c r="CX7" s="19">
        <f t="shared" si="69"/>
        <v>3.7837830238168024</v>
      </c>
      <c r="CY7" s="18">
        <f t="shared" si="70"/>
        <v>126</v>
      </c>
      <c r="CZ7" s="16" t="str">
        <f t="shared" si="71"/>
        <v/>
      </c>
      <c r="DB7" s="19">
        <f t="shared" si="72"/>
        <v>3.6335996932062007</v>
      </c>
      <c r="DC7" s="18">
        <f t="shared" si="73"/>
        <v>126</v>
      </c>
      <c r="DD7" s="16" t="str">
        <f t="shared" si="74"/>
        <v/>
      </c>
      <c r="DF7" s="19">
        <f t="shared" si="75"/>
        <v>1.9050042229124358</v>
      </c>
      <c r="DG7" s="18">
        <f t="shared" si="76"/>
        <v>105</v>
      </c>
      <c r="DH7" s="16" t="str">
        <f t="shared" si="77"/>
        <v/>
      </c>
      <c r="DJ7" s="19">
        <f t="shared" si="78"/>
        <v>0.21108929303553259</v>
      </c>
      <c r="DK7" s="18">
        <f t="shared" si="79"/>
        <v>4</v>
      </c>
      <c r="DL7" s="16" t="str">
        <f t="shared" si="80"/>
        <v/>
      </c>
      <c r="DN7" s="19">
        <f t="shared" si="81"/>
        <v>0.40488456038798337</v>
      </c>
      <c r="DO7" s="18">
        <f t="shared" si="82"/>
        <v>13</v>
      </c>
      <c r="DP7" s="16" t="str">
        <f t="shared" si="83"/>
        <v/>
      </c>
      <c r="DR7" s="19">
        <f t="shared" si="84"/>
        <v>3.8859157046311585</v>
      </c>
      <c r="DS7" s="18">
        <f t="shared" si="85"/>
        <v>126</v>
      </c>
      <c r="DT7" s="16" t="str">
        <f t="shared" si="86"/>
        <v/>
      </c>
      <c r="DV7" s="19">
        <f t="shared" si="87"/>
        <v>2.6710117713098458</v>
      </c>
      <c r="DW7" s="18">
        <f t="shared" si="88"/>
        <v>126</v>
      </c>
      <c r="DX7" s="16" t="str">
        <f t="shared" si="89"/>
        <v/>
      </c>
      <c r="DZ7" s="19">
        <f t="shared" si="90"/>
        <v>2.4324728832228253</v>
      </c>
      <c r="EA7" s="18">
        <f t="shared" si="91"/>
        <v>126</v>
      </c>
      <c r="EB7" s="16" t="str">
        <f t="shared" si="92"/>
        <v/>
      </c>
      <c r="ED7" s="19">
        <f t="shared" si="93"/>
        <v>0.97947930189332466</v>
      </c>
      <c r="EE7" s="18">
        <f t="shared" si="94"/>
        <v>49</v>
      </c>
      <c r="EF7" s="16" t="str">
        <f t="shared" si="95"/>
        <v/>
      </c>
      <c r="EH7" s="19">
        <f t="shared" si="96"/>
        <v>0.59751080519291699</v>
      </c>
      <c r="EI7" s="18">
        <f t="shared" si="97"/>
        <v>11</v>
      </c>
      <c r="EJ7" s="16" t="str">
        <f t="shared" si="98"/>
        <v/>
      </c>
      <c r="EL7" s="19">
        <f t="shared" si="99"/>
        <v>0.40488456038798337</v>
      </c>
      <c r="EM7" s="18">
        <f t="shared" si="100"/>
        <v>13</v>
      </c>
      <c r="EN7" s="16" t="str">
        <f t="shared" si="101"/>
        <v/>
      </c>
      <c r="EP7" s="19">
        <f t="shared" si="102"/>
        <v>3.8755694548805319</v>
      </c>
      <c r="EQ7" s="18">
        <f t="shared" si="103"/>
        <v>126</v>
      </c>
      <c r="ER7" s="16" t="str">
        <f t="shared" si="104"/>
        <v/>
      </c>
    </row>
    <row r="8" spans="1:148" ht="15.75" customHeight="1" x14ac:dyDescent="0.35">
      <c r="A8" s="119">
        <v>5</v>
      </c>
      <c r="B8" s="114">
        <v>1.1730609956770055</v>
      </c>
      <c r="C8" s="114">
        <v>-1.3245544527902133</v>
      </c>
      <c r="D8" s="99" t="s">
        <v>0</v>
      </c>
      <c r="F8" s="120">
        <v>5</v>
      </c>
      <c r="G8" s="114">
        <v>-1.4320484882290703</v>
      </c>
      <c r="H8" s="114">
        <v>1.3492432589932206</v>
      </c>
      <c r="J8" s="19">
        <f t="shared" si="0"/>
        <v>1.8435129868885705</v>
      </c>
      <c r="K8" s="18">
        <f t="shared" si="1"/>
        <v>101</v>
      </c>
      <c r="L8" s="16" t="str">
        <f t="shared" si="2"/>
        <v/>
      </c>
      <c r="N8" s="19">
        <f t="shared" si="3"/>
        <v>3.7837830238168024</v>
      </c>
      <c r="O8" s="18">
        <f t="shared" si="4"/>
        <v>116</v>
      </c>
      <c r="P8" s="16" t="str">
        <f t="shared" si="5"/>
        <v/>
      </c>
      <c r="R8" s="19">
        <f t="shared" si="6"/>
        <v>4.1261579748167492</v>
      </c>
      <c r="S8" s="18">
        <f t="shared" si="7"/>
        <v>116</v>
      </c>
      <c r="T8" s="16" t="str">
        <f t="shared" si="8"/>
        <v/>
      </c>
      <c r="V8" s="19">
        <f t="shared" si="9"/>
        <v>0.59751080519291211</v>
      </c>
      <c r="W8" s="18">
        <f t="shared" si="10"/>
        <v>23</v>
      </c>
      <c r="X8" s="16" t="str">
        <f t="shared" si="11"/>
        <v/>
      </c>
      <c r="Z8" s="19">
        <f t="shared" si="12"/>
        <v>3.7330670536002573</v>
      </c>
      <c r="AA8" s="18">
        <f t="shared" si="13"/>
        <v>116</v>
      </c>
      <c r="AB8" s="16" t="str">
        <f t="shared" si="14"/>
        <v/>
      </c>
      <c r="AD8" s="19">
        <f t="shared" si="15"/>
        <v>2.76133858792095</v>
      </c>
      <c r="AE8" s="18">
        <f t="shared" si="16"/>
        <v>116</v>
      </c>
      <c r="AF8" s="16" t="str">
        <f t="shared" si="17"/>
        <v/>
      </c>
      <c r="AH8" s="19">
        <f t="shared" si="18"/>
        <v>3.0520338557940447</v>
      </c>
      <c r="AI8" s="18">
        <f t="shared" si="19"/>
        <v>116</v>
      </c>
      <c r="AJ8" s="16" t="str">
        <f t="shared" si="20"/>
        <v/>
      </c>
      <c r="AL8" s="19">
        <f t="shared" si="21"/>
        <v>1.3102951073478795</v>
      </c>
      <c r="AM8" s="18">
        <f t="shared" si="22"/>
        <v>76</v>
      </c>
      <c r="AN8" s="16" t="str">
        <f t="shared" si="23"/>
        <v/>
      </c>
      <c r="AP8" s="19">
        <f t="shared" si="24"/>
        <v>0.45297700505097177</v>
      </c>
      <c r="AQ8" s="18">
        <f t="shared" si="25"/>
        <v>25</v>
      </c>
      <c r="AR8" s="16" t="str">
        <f t="shared" si="26"/>
        <v/>
      </c>
      <c r="AT8" s="19">
        <f t="shared" si="27"/>
        <v>1.066590109355231</v>
      </c>
      <c r="AU8" s="18">
        <f t="shared" si="28"/>
        <v>54</v>
      </c>
      <c r="AV8" s="16" t="str">
        <f t="shared" si="29"/>
        <v/>
      </c>
      <c r="AX8" s="19">
        <f t="shared" si="30"/>
        <v>4.3151451128095522</v>
      </c>
      <c r="AY8" s="18">
        <f t="shared" si="31"/>
        <v>116</v>
      </c>
      <c r="AZ8" s="16" t="str">
        <f t="shared" si="32"/>
        <v/>
      </c>
      <c r="BB8" s="19">
        <f t="shared" si="33"/>
        <v>0.21238722862402229</v>
      </c>
      <c r="BC8" s="18">
        <f t="shared" si="34"/>
        <v>16</v>
      </c>
      <c r="BD8" s="16" t="str">
        <f t="shared" si="35"/>
        <v/>
      </c>
      <c r="BF8" s="19">
        <f t="shared" si="36"/>
        <v>1.9377847274402658</v>
      </c>
      <c r="BG8" s="18">
        <f t="shared" si="37"/>
        <v>106</v>
      </c>
      <c r="BH8" s="16" t="str">
        <f t="shared" si="38"/>
        <v/>
      </c>
      <c r="BJ8" s="19">
        <f t="shared" si="39"/>
        <v>0.21238722862402221</v>
      </c>
      <c r="BK8" s="18">
        <f t="shared" si="40"/>
        <v>16</v>
      </c>
      <c r="BL8" s="16" t="str">
        <f t="shared" si="41"/>
        <v/>
      </c>
      <c r="BN8" s="19">
        <f t="shared" si="42"/>
        <v>3.2016625586142164</v>
      </c>
      <c r="BO8" s="18">
        <f t="shared" si="43"/>
        <v>116</v>
      </c>
      <c r="BP8" s="16" t="str">
        <f t="shared" si="44"/>
        <v/>
      </c>
      <c r="BR8" s="19">
        <f t="shared" si="45"/>
        <v>0.21238722862402229</v>
      </c>
      <c r="BS8" s="18">
        <f t="shared" si="46"/>
        <v>16</v>
      </c>
      <c r="BT8" s="16" t="str">
        <f t="shared" si="47"/>
        <v/>
      </c>
      <c r="BV8" s="19">
        <f t="shared" si="48"/>
        <v>1.6471528371874902</v>
      </c>
      <c r="BW8" s="18">
        <f t="shared" si="49"/>
        <v>95</v>
      </c>
      <c r="BX8" s="16" t="str">
        <f t="shared" si="50"/>
        <v/>
      </c>
      <c r="BZ8" s="19">
        <f t="shared" si="51"/>
        <v>0</v>
      </c>
      <c r="CA8" s="18">
        <f t="shared" si="52"/>
        <v>1</v>
      </c>
      <c r="CB8" s="16" t="str">
        <f t="shared" si="53"/>
        <v>NORMAL</v>
      </c>
      <c r="CD8" s="19">
        <f t="shared" si="54"/>
        <v>1.9377847274402658</v>
      </c>
      <c r="CE8" s="18">
        <f t="shared" si="55"/>
        <v>106</v>
      </c>
      <c r="CF8" s="16" t="str">
        <f t="shared" si="56"/>
        <v/>
      </c>
      <c r="CH8" s="19">
        <f t="shared" si="57"/>
        <v>2.810212429774948</v>
      </c>
      <c r="CI8" s="18">
        <f t="shared" si="58"/>
        <v>116</v>
      </c>
      <c r="CJ8" s="16" t="str">
        <f t="shared" si="59"/>
        <v/>
      </c>
      <c r="CL8" s="19">
        <f t="shared" si="60"/>
        <v>0.14072619535702491</v>
      </c>
      <c r="CM8" s="18">
        <f t="shared" si="61"/>
        <v>7</v>
      </c>
      <c r="CN8" s="16" t="str">
        <f t="shared" si="62"/>
        <v/>
      </c>
      <c r="CP8" s="19">
        <f t="shared" si="63"/>
        <v>3.7330670536002573</v>
      </c>
      <c r="CQ8" s="18">
        <f t="shared" si="64"/>
        <v>116</v>
      </c>
      <c r="CR8" s="16" t="str">
        <f t="shared" si="65"/>
        <v/>
      </c>
      <c r="CT8" s="19">
        <f t="shared" si="66"/>
        <v>3.3051436351935877</v>
      </c>
      <c r="CU8" s="18">
        <f t="shared" si="67"/>
        <v>116</v>
      </c>
      <c r="CV8" s="16" t="str">
        <f t="shared" si="68"/>
        <v/>
      </c>
      <c r="CX8" s="19">
        <f t="shared" si="69"/>
        <v>0</v>
      </c>
      <c r="CY8" s="18">
        <f t="shared" si="70"/>
        <v>1</v>
      </c>
      <c r="CZ8" s="16" t="str">
        <f t="shared" si="71"/>
        <v>NORMAL</v>
      </c>
      <c r="DB8" s="19">
        <f t="shared" si="72"/>
        <v>0.21108929303553237</v>
      </c>
      <c r="DC8" s="18">
        <f t="shared" si="73"/>
        <v>7</v>
      </c>
      <c r="DD8" s="16" t="str">
        <f t="shared" si="74"/>
        <v/>
      </c>
      <c r="DF8" s="19">
        <f t="shared" si="75"/>
        <v>1.8899269630990665</v>
      </c>
      <c r="DG8" s="18">
        <f t="shared" si="76"/>
        <v>103</v>
      </c>
      <c r="DH8" s="16" t="str">
        <f t="shared" si="77"/>
        <v/>
      </c>
      <c r="DJ8" s="19">
        <f t="shared" si="78"/>
        <v>3.6335996932062007</v>
      </c>
      <c r="DK8" s="18">
        <f t="shared" si="79"/>
        <v>116</v>
      </c>
      <c r="DL8" s="16" t="str">
        <f t="shared" si="80"/>
        <v/>
      </c>
      <c r="DN8" s="19">
        <f t="shared" si="81"/>
        <v>3.3920461854444226</v>
      </c>
      <c r="DO8" s="18">
        <f t="shared" si="82"/>
        <v>116</v>
      </c>
      <c r="DP8" s="16" t="str">
        <f t="shared" si="83"/>
        <v/>
      </c>
      <c r="DR8" s="19">
        <f t="shared" si="84"/>
        <v>0.48973965094666222</v>
      </c>
      <c r="DS8" s="18">
        <f t="shared" si="85"/>
        <v>25</v>
      </c>
      <c r="DT8" s="16" t="str">
        <f t="shared" si="86"/>
        <v/>
      </c>
      <c r="DV8" s="19">
        <f t="shared" si="87"/>
        <v>1.114264213365769</v>
      </c>
      <c r="DW8" s="18">
        <f t="shared" si="88"/>
        <v>60</v>
      </c>
      <c r="DX8" s="16" t="str">
        <f t="shared" si="89"/>
        <v/>
      </c>
      <c r="DZ8" s="19">
        <f t="shared" si="90"/>
        <v>1.3567046127336184</v>
      </c>
      <c r="EA8" s="18">
        <f t="shared" si="91"/>
        <v>76</v>
      </c>
      <c r="EB8" s="16" t="str">
        <f t="shared" si="92"/>
        <v/>
      </c>
      <c r="ED8" s="19">
        <f t="shared" si="93"/>
        <v>2.8303047147994254</v>
      </c>
      <c r="EE8" s="18">
        <f t="shared" si="94"/>
        <v>116</v>
      </c>
      <c r="EF8" s="16" t="str">
        <f t="shared" si="95"/>
        <v/>
      </c>
      <c r="EH8" s="19">
        <f t="shared" si="96"/>
        <v>4.0889294456366398</v>
      </c>
      <c r="EI8" s="18">
        <f t="shared" si="97"/>
        <v>116</v>
      </c>
      <c r="EJ8" s="16" t="str">
        <f t="shared" si="98"/>
        <v/>
      </c>
      <c r="EL8" s="19">
        <f t="shared" si="99"/>
        <v>3.3920461854444226</v>
      </c>
      <c r="EM8" s="18">
        <f t="shared" si="100"/>
        <v>116</v>
      </c>
      <c r="EN8" s="16" t="str">
        <f t="shared" si="101"/>
        <v/>
      </c>
      <c r="EP8" s="19">
        <f t="shared" si="102"/>
        <v>0.21238722862402221</v>
      </c>
      <c r="EQ8" s="18">
        <f t="shared" si="103"/>
        <v>16</v>
      </c>
      <c r="ER8" s="16" t="str">
        <f t="shared" si="104"/>
        <v/>
      </c>
    </row>
    <row r="9" spans="1:148" ht="15.75" customHeight="1" x14ac:dyDescent="0.35">
      <c r="A9" s="119">
        <v>6</v>
      </c>
      <c r="B9" s="114">
        <v>1.1730609956770055</v>
      </c>
      <c r="C9" s="114">
        <v>-1.3949175504687259</v>
      </c>
      <c r="D9" s="99" t="s">
        <v>0</v>
      </c>
      <c r="F9" s="120">
        <v>6</v>
      </c>
      <c r="G9" s="114">
        <v>-0.8308693765584374</v>
      </c>
      <c r="H9" s="114">
        <v>0.57524918452959839</v>
      </c>
      <c r="J9" s="19">
        <f t="shared" si="0"/>
        <v>1.88992696309907</v>
      </c>
      <c r="K9" s="18">
        <f t="shared" si="1"/>
        <v>105</v>
      </c>
      <c r="L9" s="16" t="str">
        <f t="shared" si="2"/>
        <v/>
      </c>
      <c r="N9" s="19">
        <f t="shared" si="3"/>
        <v>3.8351193263055814</v>
      </c>
      <c r="O9" s="18">
        <f t="shared" si="4"/>
        <v>118</v>
      </c>
      <c r="P9" s="16" t="str">
        <f t="shared" si="5"/>
        <v/>
      </c>
      <c r="R9" s="19">
        <f t="shared" si="6"/>
        <v>4.1780274811137295</v>
      </c>
      <c r="S9" s="18">
        <f t="shared" si="7"/>
        <v>118</v>
      </c>
      <c r="T9" s="16" t="str">
        <f t="shared" si="8"/>
        <v/>
      </c>
      <c r="V9" s="19">
        <f t="shared" si="9"/>
        <v>0.66421801848177153</v>
      </c>
      <c r="W9" s="18">
        <f t="shared" si="10"/>
        <v>29</v>
      </c>
      <c r="X9" s="16" t="str">
        <f t="shared" si="11"/>
        <v/>
      </c>
      <c r="Z9" s="19">
        <f t="shared" si="12"/>
        <v>3.7837830238168024</v>
      </c>
      <c r="AA9" s="18">
        <f t="shared" si="13"/>
        <v>118</v>
      </c>
      <c r="AB9" s="16" t="str">
        <f t="shared" si="14"/>
        <v/>
      </c>
      <c r="AD9" s="19">
        <f t="shared" si="15"/>
        <v>2.8102124297749516</v>
      </c>
      <c r="AE9" s="18">
        <f t="shared" si="16"/>
        <v>118</v>
      </c>
      <c r="AF9" s="16" t="str">
        <f t="shared" si="17"/>
        <v/>
      </c>
      <c r="AH9" s="19">
        <f t="shared" si="18"/>
        <v>3.1011158561593488</v>
      </c>
      <c r="AI9" s="18">
        <f t="shared" si="19"/>
        <v>118</v>
      </c>
      <c r="AJ9" s="16" t="str">
        <f t="shared" si="20"/>
        <v/>
      </c>
      <c r="AL9" s="19">
        <f t="shared" si="21"/>
        <v>1.356704612733622</v>
      </c>
      <c r="AM9" s="18">
        <f t="shared" si="22"/>
        <v>78</v>
      </c>
      <c r="AN9" s="16" t="str">
        <f t="shared" si="23"/>
        <v/>
      </c>
      <c r="AP9" s="19">
        <f t="shared" si="24"/>
        <v>0.48973965094666233</v>
      </c>
      <c r="AQ9" s="18">
        <f t="shared" si="25"/>
        <v>27</v>
      </c>
      <c r="AR9" s="16" t="str">
        <f t="shared" si="26"/>
        <v/>
      </c>
      <c r="AT9" s="19">
        <f t="shared" si="27"/>
        <v>1.114264213365769</v>
      </c>
      <c r="AU9" s="18">
        <f t="shared" si="28"/>
        <v>60</v>
      </c>
      <c r="AV9" s="16" t="str">
        <f t="shared" si="29"/>
        <v/>
      </c>
      <c r="AX9" s="19">
        <f t="shared" si="30"/>
        <v>4.3659034890193889</v>
      </c>
      <c r="AY9" s="18">
        <f t="shared" si="31"/>
        <v>118</v>
      </c>
      <c r="AZ9" s="16" t="str">
        <f t="shared" si="32"/>
        <v/>
      </c>
      <c r="BB9" s="19">
        <f t="shared" si="33"/>
        <v>0.20039303722354429</v>
      </c>
      <c r="BC9" s="18">
        <f t="shared" si="34"/>
        <v>14</v>
      </c>
      <c r="BD9" s="16" t="str">
        <f t="shared" si="35"/>
        <v/>
      </c>
      <c r="BF9" s="19">
        <f t="shared" si="36"/>
        <v>1.9869819588970761</v>
      </c>
      <c r="BG9" s="18">
        <f t="shared" si="37"/>
        <v>108</v>
      </c>
      <c r="BH9" s="16" t="str">
        <f t="shared" si="38"/>
        <v/>
      </c>
      <c r="BJ9" s="19">
        <f t="shared" si="39"/>
        <v>0.24486982547333255</v>
      </c>
      <c r="BK9" s="18">
        <f t="shared" si="40"/>
        <v>25</v>
      </c>
      <c r="BL9" s="16" t="str">
        <f t="shared" si="41"/>
        <v/>
      </c>
      <c r="BN9" s="19">
        <f t="shared" si="42"/>
        <v>3.2530536160247179</v>
      </c>
      <c r="BO9" s="18">
        <f t="shared" si="43"/>
        <v>118</v>
      </c>
      <c r="BP9" s="16" t="str">
        <f t="shared" si="44"/>
        <v/>
      </c>
      <c r="BR9" s="19">
        <f t="shared" si="45"/>
        <v>0.20039303722354429</v>
      </c>
      <c r="BS9" s="18">
        <f t="shared" si="46"/>
        <v>14</v>
      </c>
      <c r="BT9" s="16" t="str">
        <f t="shared" si="47"/>
        <v/>
      </c>
      <c r="BV9" s="19">
        <f t="shared" si="48"/>
        <v>1.6960230927222129</v>
      </c>
      <c r="BW9" s="18">
        <f t="shared" si="49"/>
        <v>98</v>
      </c>
      <c r="BX9" s="16" t="str">
        <f t="shared" si="50"/>
        <v/>
      </c>
      <c r="BZ9" s="19">
        <f t="shared" si="51"/>
        <v>7.0363097678512565E-2</v>
      </c>
      <c r="CA9" s="18">
        <f t="shared" si="52"/>
        <v>3</v>
      </c>
      <c r="CB9" s="16" t="str">
        <f t="shared" si="53"/>
        <v>NORMAL</v>
      </c>
      <c r="CD9" s="19">
        <f t="shared" si="54"/>
        <v>1.9869819588970761</v>
      </c>
      <c r="CE9" s="18">
        <f t="shared" si="55"/>
        <v>108</v>
      </c>
      <c r="CF9" s="16" t="str">
        <f t="shared" si="56"/>
        <v/>
      </c>
      <c r="CH9" s="19">
        <f t="shared" si="57"/>
        <v>2.8599823312062296</v>
      </c>
      <c r="CI9" s="18">
        <f t="shared" si="58"/>
        <v>118</v>
      </c>
      <c r="CJ9" s="16" t="str">
        <f t="shared" si="59"/>
        <v/>
      </c>
      <c r="CL9" s="19">
        <f t="shared" si="60"/>
        <v>0.21108929303553747</v>
      </c>
      <c r="CM9" s="18">
        <f t="shared" si="61"/>
        <v>9</v>
      </c>
      <c r="CN9" s="16" t="str">
        <f t="shared" si="62"/>
        <v/>
      </c>
      <c r="CP9" s="19">
        <f t="shared" si="63"/>
        <v>3.7837830238168024</v>
      </c>
      <c r="CQ9" s="18">
        <f t="shared" si="64"/>
        <v>118</v>
      </c>
      <c r="CR9" s="16" t="str">
        <f t="shared" si="65"/>
        <v/>
      </c>
      <c r="CT9" s="19">
        <f t="shared" si="66"/>
        <v>3.3579000879745822</v>
      </c>
      <c r="CU9" s="18">
        <f t="shared" si="67"/>
        <v>118</v>
      </c>
      <c r="CV9" s="16" t="str">
        <f t="shared" si="68"/>
        <v/>
      </c>
      <c r="CX9" s="19">
        <f t="shared" si="69"/>
        <v>7.0363097678512565E-2</v>
      </c>
      <c r="CY9" s="18">
        <f t="shared" si="70"/>
        <v>3</v>
      </c>
      <c r="CZ9" s="16" t="str">
        <f t="shared" si="71"/>
        <v>NORMAL</v>
      </c>
      <c r="DB9" s="19">
        <f t="shared" si="72"/>
        <v>0.28145239071404493</v>
      </c>
      <c r="DC9" s="18">
        <f t="shared" si="73"/>
        <v>14</v>
      </c>
      <c r="DD9" s="16" t="str">
        <f t="shared" si="74"/>
        <v/>
      </c>
      <c r="DF9" s="19">
        <f t="shared" si="75"/>
        <v>1.9377847274402658</v>
      </c>
      <c r="DG9" s="18">
        <f t="shared" si="76"/>
        <v>108</v>
      </c>
      <c r="DH9" s="16" t="str">
        <f t="shared" si="77"/>
        <v/>
      </c>
      <c r="DJ9" s="19">
        <f t="shared" si="78"/>
        <v>3.6829970422275724</v>
      </c>
      <c r="DK9" s="18">
        <f t="shared" si="79"/>
        <v>118</v>
      </c>
      <c r="DL9" s="16" t="str">
        <f t="shared" si="80"/>
        <v/>
      </c>
      <c r="DN9" s="19">
        <f t="shared" si="81"/>
        <v>3.442033402614979</v>
      </c>
      <c r="DO9" s="18">
        <f t="shared" si="82"/>
        <v>118</v>
      </c>
      <c r="DP9" s="16" t="str">
        <f t="shared" si="83"/>
        <v/>
      </c>
      <c r="DR9" s="19">
        <f t="shared" si="84"/>
        <v>0.5332950546776154</v>
      </c>
      <c r="DS9" s="18">
        <f t="shared" si="85"/>
        <v>29</v>
      </c>
      <c r="DT9" s="16" t="str">
        <f t="shared" si="86"/>
        <v/>
      </c>
      <c r="DV9" s="19">
        <f t="shared" si="87"/>
        <v>1.1642409304051717</v>
      </c>
      <c r="DW9" s="18">
        <f t="shared" si="88"/>
        <v>69</v>
      </c>
      <c r="DX9" s="16" t="str">
        <f t="shared" si="89"/>
        <v/>
      </c>
      <c r="DZ9" s="19">
        <f t="shared" si="90"/>
        <v>1.4051062148874742</v>
      </c>
      <c r="EA9" s="18">
        <f t="shared" si="91"/>
        <v>80</v>
      </c>
      <c r="EB9" s="16" t="str">
        <f t="shared" si="92"/>
        <v/>
      </c>
      <c r="ED9" s="19">
        <f t="shared" si="93"/>
        <v>2.8848805185060189</v>
      </c>
      <c r="EE9" s="18">
        <f t="shared" si="94"/>
        <v>118</v>
      </c>
      <c r="EF9" s="16" t="str">
        <f t="shared" si="95"/>
        <v/>
      </c>
      <c r="EH9" s="19">
        <f t="shared" si="96"/>
        <v>4.1460445891610185</v>
      </c>
      <c r="EI9" s="18">
        <f t="shared" si="97"/>
        <v>119</v>
      </c>
      <c r="EJ9" s="16" t="str">
        <f t="shared" si="98"/>
        <v/>
      </c>
      <c r="EL9" s="19">
        <f t="shared" si="99"/>
        <v>3.442033402614979</v>
      </c>
      <c r="EM9" s="18">
        <f t="shared" si="100"/>
        <v>118</v>
      </c>
      <c r="EN9" s="16" t="str">
        <f t="shared" si="101"/>
        <v/>
      </c>
      <c r="EP9" s="19">
        <f t="shared" si="102"/>
        <v>0.24486982547333255</v>
      </c>
      <c r="EQ9" s="18">
        <f t="shared" si="103"/>
        <v>25</v>
      </c>
      <c r="ER9" s="16" t="str">
        <f t="shared" si="104"/>
        <v/>
      </c>
    </row>
    <row r="10" spans="1:148" ht="15.75" customHeight="1" x14ac:dyDescent="0.35">
      <c r="A10" s="119">
        <v>7</v>
      </c>
      <c r="B10" s="114">
        <v>1.3734540329005498</v>
      </c>
      <c r="C10" s="114">
        <v>-1.3245544527902133</v>
      </c>
      <c r="D10" s="99" t="s">
        <v>0</v>
      </c>
      <c r="F10" s="120">
        <v>7</v>
      </c>
      <c r="G10" s="114">
        <v>-1.0312624137819817</v>
      </c>
      <c r="H10" s="114">
        <v>0.78633847756513087</v>
      </c>
      <c r="J10" s="19">
        <f t="shared" si="0"/>
        <v>2.0002251556617248</v>
      </c>
      <c r="K10" s="18">
        <f t="shared" si="1"/>
        <v>115</v>
      </c>
      <c r="L10" s="16" t="str">
        <f t="shared" si="2"/>
        <v/>
      </c>
      <c r="N10" s="19">
        <f t="shared" si="3"/>
        <v>3.924444284768418</v>
      </c>
      <c r="O10" s="18">
        <f t="shared" si="4"/>
        <v>126</v>
      </c>
      <c r="P10" s="16" t="str">
        <f t="shared" si="5"/>
        <v/>
      </c>
      <c r="R10" s="19">
        <f t="shared" si="6"/>
        <v>4.2649435336011754</v>
      </c>
      <c r="S10" s="18">
        <f t="shared" si="7"/>
        <v>126</v>
      </c>
      <c r="T10" s="16" t="str">
        <f t="shared" si="8"/>
        <v/>
      </c>
      <c r="V10" s="19">
        <f t="shared" si="9"/>
        <v>0.56290478142808964</v>
      </c>
      <c r="W10" s="18">
        <f t="shared" si="10"/>
        <v>19</v>
      </c>
      <c r="X10" s="16" t="str">
        <f t="shared" si="11"/>
        <v/>
      </c>
      <c r="Z10" s="19">
        <f t="shared" si="12"/>
        <v>3.8755694548805315</v>
      </c>
      <c r="AA10" s="18">
        <f t="shared" si="13"/>
        <v>126</v>
      </c>
      <c r="AB10" s="16" t="str">
        <f t="shared" si="14"/>
        <v/>
      </c>
      <c r="AD10" s="19">
        <f t="shared" si="15"/>
        <v>2.9100336001260332</v>
      </c>
      <c r="AE10" s="18">
        <f t="shared" si="16"/>
        <v>126</v>
      </c>
      <c r="AF10" s="16" t="str">
        <f t="shared" si="17"/>
        <v/>
      </c>
      <c r="AH10" s="19">
        <f t="shared" si="18"/>
        <v>3.1997703280656928</v>
      </c>
      <c r="AI10" s="18">
        <f t="shared" si="19"/>
        <v>126</v>
      </c>
      <c r="AJ10" s="16" t="str">
        <f t="shared" si="20"/>
        <v/>
      </c>
      <c r="AL10" s="19">
        <f t="shared" si="21"/>
        <v>1.4692189528399897</v>
      </c>
      <c r="AM10" s="18">
        <f t="shared" si="22"/>
        <v>88</v>
      </c>
      <c r="AN10" s="16" t="str">
        <f t="shared" si="23"/>
        <v/>
      </c>
      <c r="AP10" s="19">
        <f t="shared" si="24"/>
        <v>0.2910602326012911</v>
      </c>
      <c r="AQ10" s="18">
        <f t="shared" si="25"/>
        <v>10</v>
      </c>
      <c r="AR10" s="16" t="str">
        <f t="shared" si="26"/>
        <v/>
      </c>
      <c r="AT10" s="19">
        <f t="shared" si="27"/>
        <v>1.2243491273666571</v>
      </c>
      <c r="AU10" s="18">
        <f t="shared" si="28"/>
        <v>76</v>
      </c>
      <c r="AV10" s="16" t="str">
        <f t="shared" si="29"/>
        <v/>
      </c>
      <c r="AX10" s="19">
        <f t="shared" si="30"/>
        <v>4.4570568534630723</v>
      </c>
      <c r="AY10" s="18">
        <f t="shared" si="31"/>
        <v>126</v>
      </c>
      <c r="AZ10" s="16" t="str">
        <f t="shared" si="32"/>
        <v/>
      </c>
      <c r="BB10" s="19">
        <f t="shared" si="33"/>
        <v>7.0363097678512565E-2</v>
      </c>
      <c r="BC10" s="18">
        <f t="shared" si="34"/>
        <v>5</v>
      </c>
      <c r="BD10" s="16" t="str">
        <f t="shared" si="35"/>
        <v/>
      </c>
      <c r="BF10" s="19">
        <f t="shared" si="36"/>
        <v>2.0874314816098511</v>
      </c>
      <c r="BG10" s="18">
        <f t="shared" si="37"/>
        <v>117</v>
      </c>
      <c r="BH10" s="16" t="str">
        <f t="shared" si="38"/>
        <v/>
      </c>
      <c r="BJ10" s="19">
        <f t="shared" si="39"/>
        <v>7.0363097678512343E-2</v>
      </c>
      <c r="BK10" s="18">
        <f t="shared" si="40"/>
        <v>6</v>
      </c>
      <c r="BL10" s="16" t="str">
        <f t="shared" si="41"/>
        <v/>
      </c>
      <c r="BN10" s="19">
        <f t="shared" si="42"/>
        <v>3.3427926400973034</v>
      </c>
      <c r="BO10" s="18">
        <f t="shared" si="43"/>
        <v>126</v>
      </c>
      <c r="BP10" s="16" t="str">
        <f t="shared" si="44"/>
        <v/>
      </c>
      <c r="BR10" s="19">
        <f t="shared" si="45"/>
        <v>7.0363097678512565E-2</v>
      </c>
      <c r="BS10" s="18">
        <f t="shared" si="46"/>
        <v>5</v>
      </c>
      <c r="BT10" s="16" t="str">
        <f t="shared" si="47"/>
        <v/>
      </c>
      <c r="BV10" s="19">
        <f t="shared" si="48"/>
        <v>1.7986545724053289</v>
      </c>
      <c r="BW10" s="18">
        <f t="shared" si="49"/>
        <v>107</v>
      </c>
      <c r="BX10" s="16" t="str">
        <f t="shared" si="50"/>
        <v/>
      </c>
      <c r="BZ10" s="19">
        <f t="shared" si="51"/>
        <v>0.20039303722354429</v>
      </c>
      <c r="CA10" s="18">
        <f t="shared" si="52"/>
        <v>11</v>
      </c>
      <c r="CB10" s="16" t="str">
        <f t="shared" si="53"/>
        <v/>
      </c>
      <c r="CD10" s="19">
        <f t="shared" si="54"/>
        <v>2.0874314816098511</v>
      </c>
      <c r="CE10" s="18">
        <f t="shared" si="55"/>
        <v>117</v>
      </c>
      <c r="CF10" s="16" t="str">
        <f t="shared" si="56"/>
        <v/>
      </c>
      <c r="CH10" s="19">
        <f t="shared" si="57"/>
        <v>2.9564503474915371</v>
      </c>
      <c r="CI10" s="18">
        <f t="shared" si="58"/>
        <v>126</v>
      </c>
      <c r="CJ10" s="16" t="str">
        <f t="shared" si="59"/>
        <v/>
      </c>
      <c r="CL10" s="19">
        <f t="shared" si="60"/>
        <v>0.24486982547333255</v>
      </c>
      <c r="CM10" s="18">
        <f t="shared" si="61"/>
        <v>16</v>
      </c>
      <c r="CN10" s="16" t="str">
        <f t="shared" si="62"/>
        <v/>
      </c>
      <c r="CP10" s="19">
        <f t="shared" si="63"/>
        <v>3.8755694548805315</v>
      </c>
      <c r="CQ10" s="18">
        <f t="shared" si="64"/>
        <v>126</v>
      </c>
      <c r="CR10" s="16" t="str">
        <f t="shared" si="65"/>
        <v/>
      </c>
      <c r="CT10" s="19">
        <f t="shared" si="66"/>
        <v>3.442033402614979</v>
      </c>
      <c r="CU10" s="18">
        <f t="shared" si="67"/>
        <v>126</v>
      </c>
      <c r="CV10" s="16" t="str">
        <f t="shared" si="68"/>
        <v/>
      </c>
      <c r="CX10" s="19">
        <f t="shared" si="69"/>
        <v>0.20039303722354429</v>
      </c>
      <c r="CY10" s="18">
        <f t="shared" si="70"/>
        <v>11</v>
      </c>
      <c r="CZ10" s="16" t="str">
        <f t="shared" si="71"/>
        <v/>
      </c>
      <c r="DB10" s="19">
        <f t="shared" si="72"/>
        <v>0.2910602326012911</v>
      </c>
      <c r="DC10" s="18">
        <f t="shared" si="73"/>
        <v>16</v>
      </c>
      <c r="DD10" s="16" t="str">
        <f t="shared" si="74"/>
        <v/>
      </c>
      <c r="DF10" s="19">
        <f t="shared" si="75"/>
        <v>2.0430820997610479</v>
      </c>
      <c r="DG10" s="18">
        <f t="shared" si="76"/>
        <v>115</v>
      </c>
      <c r="DH10" s="16" t="str">
        <f t="shared" si="77"/>
        <v/>
      </c>
      <c r="DJ10" s="19">
        <f t="shared" si="78"/>
        <v>3.7798539261981365</v>
      </c>
      <c r="DK10" s="18">
        <f t="shared" si="79"/>
        <v>126</v>
      </c>
      <c r="DL10" s="16" t="str">
        <f t="shared" si="80"/>
        <v/>
      </c>
      <c r="DN10" s="19">
        <f t="shared" si="81"/>
        <v>3.5369353342095442</v>
      </c>
      <c r="DO10" s="18">
        <f t="shared" si="82"/>
        <v>126</v>
      </c>
      <c r="DP10" s="16" t="str">
        <f t="shared" si="83"/>
        <v/>
      </c>
      <c r="DR10" s="19">
        <f t="shared" si="84"/>
        <v>0.34550371576341704</v>
      </c>
      <c r="DS10" s="18">
        <f t="shared" si="85"/>
        <v>10</v>
      </c>
      <c r="DT10" s="16" t="str">
        <f t="shared" si="86"/>
        <v/>
      </c>
      <c r="DV10" s="19">
        <f t="shared" si="87"/>
        <v>1.2660967820418496</v>
      </c>
      <c r="DW10" s="18">
        <f t="shared" si="88"/>
        <v>76</v>
      </c>
      <c r="DX10" s="16" t="str">
        <f t="shared" si="89"/>
        <v/>
      </c>
      <c r="DZ10" s="19">
        <f t="shared" si="90"/>
        <v>1.5107542716329225</v>
      </c>
      <c r="EA10" s="18">
        <f t="shared" si="91"/>
        <v>94</v>
      </c>
      <c r="EB10" s="16" t="str">
        <f t="shared" si="92"/>
        <v/>
      </c>
      <c r="ED10" s="19">
        <f t="shared" si="93"/>
        <v>2.9620288311563945</v>
      </c>
      <c r="EE10" s="18">
        <f t="shared" si="94"/>
        <v>127</v>
      </c>
      <c r="EF10" s="16" t="str">
        <f t="shared" si="95"/>
        <v/>
      </c>
      <c r="EH10" s="19">
        <f t="shared" si="96"/>
        <v>4.2099024033326806</v>
      </c>
      <c r="EI10" s="18">
        <f t="shared" si="97"/>
        <v>127</v>
      </c>
      <c r="EJ10" s="16" t="str">
        <f t="shared" si="98"/>
        <v/>
      </c>
      <c r="EL10" s="19">
        <f t="shared" si="99"/>
        <v>3.5369353342095442</v>
      </c>
      <c r="EM10" s="18">
        <f t="shared" si="100"/>
        <v>126</v>
      </c>
      <c r="EN10" s="16" t="str">
        <f t="shared" si="101"/>
        <v/>
      </c>
      <c r="EP10" s="19">
        <f t="shared" si="102"/>
        <v>7.0363097678512343E-2</v>
      </c>
      <c r="EQ10" s="18">
        <f t="shared" si="103"/>
        <v>6</v>
      </c>
      <c r="ER10" s="16" t="str">
        <f t="shared" si="104"/>
        <v/>
      </c>
    </row>
    <row r="11" spans="1:148" ht="15.75" customHeight="1" x14ac:dyDescent="0.35">
      <c r="A11" s="119">
        <v>8</v>
      </c>
      <c r="B11" s="114">
        <v>1.3734540329005498</v>
      </c>
      <c r="C11" s="114">
        <v>-1.3245544527902133</v>
      </c>
      <c r="D11" s="99" t="s">
        <v>0</v>
      </c>
      <c r="F11" s="120">
        <v>8</v>
      </c>
      <c r="G11" s="114">
        <v>0.17109580955928402</v>
      </c>
      <c r="H11" s="114">
        <v>-0.48019728064807371</v>
      </c>
      <c r="J11" s="19">
        <f t="shared" si="0"/>
        <v>2.0002251556617248</v>
      </c>
      <c r="K11" s="18">
        <f t="shared" si="1"/>
        <v>115</v>
      </c>
      <c r="L11" s="16" t="str">
        <f t="shared" si="2"/>
        <v/>
      </c>
      <c r="N11" s="19">
        <f t="shared" si="3"/>
        <v>3.924444284768418</v>
      </c>
      <c r="O11" s="18">
        <f t="shared" si="4"/>
        <v>126</v>
      </c>
      <c r="P11" s="16" t="str">
        <f t="shared" si="5"/>
        <v/>
      </c>
      <c r="R11" s="19">
        <f t="shared" si="6"/>
        <v>4.2649435336011754</v>
      </c>
      <c r="S11" s="18">
        <f t="shared" si="7"/>
        <v>126</v>
      </c>
      <c r="T11" s="16" t="str">
        <f t="shared" si="8"/>
        <v/>
      </c>
      <c r="V11" s="19">
        <f t="shared" si="9"/>
        <v>0.56290478142808964</v>
      </c>
      <c r="W11" s="18">
        <f t="shared" si="10"/>
        <v>19</v>
      </c>
      <c r="X11" s="16" t="str">
        <f t="shared" si="11"/>
        <v/>
      </c>
      <c r="Z11" s="19">
        <f t="shared" si="12"/>
        <v>3.8755694548805315</v>
      </c>
      <c r="AA11" s="18">
        <f t="shared" si="13"/>
        <v>126</v>
      </c>
      <c r="AB11" s="16" t="str">
        <f t="shared" si="14"/>
        <v/>
      </c>
      <c r="AD11" s="19">
        <f t="shared" si="15"/>
        <v>2.9100336001260332</v>
      </c>
      <c r="AE11" s="18">
        <f t="shared" si="16"/>
        <v>126</v>
      </c>
      <c r="AF11" s="16" t="str">
        <f t="shared" si="17"/>
        <v/>
      </c>
      <c r="AH11" s="19">
        <f t="shared" si="18"/>
        <v>3.1997703280656928</v>
      </c>
      <c r="AI11" s="18">
        <f t="shared" si="19"/>
        <v>126</v>
      </c>
      <c r="AJ11" s="16" t="str">
        <f t="shared" si="20"/>
        <v/>
      </c>
      <c r="AL11" s="19">
        <f t="shared" si="21"/>
        <v>1.4692189528399897</v>
      </c>
      <c r="AM11" s="18">
        <f t="shared" si="22"/>
        <v>88</v>
      </c>
      <c r="AN11" s="16" t="str">
        <f t="shared" si="23"/>
        <v/>
      </c>
      <c r="AP11" s="19">
        <f t="shared" si="24"/>
        <v>0.2910602326012911</v>
      </c>
      <c r="AQ11" s="18">
        <f t="shared" si="25"/>
        <v>10</v>
      </c>
      <c r="AR11" s="16" t="str">
        <f t="shared" si="26"/>
        <v/>
      </c>
      <c r="AT11" s="19">
        <f t="shared" si="27"/>
        <v>1.2243491273666571</v>
      </c>
      <c r="AU11" s="18">
        <f t="shared" si="28"/>
        <v>76</v>
      </c>
      <c r="AV11" s="16" t="str">
        <f t="shared" si="29"/>
        <v/>
      </c>
      <c r="AX11" s="19">
        <f t="shared" si="30"/>
        <v>4.4570568534630723</v>
      </c>
      <c r="AY11" s="18">
        <f t="shared" si="31"/>
        <v>126</v>
      </c>
      <c r="AZ11" s="16" t="str">
        <f t="shared" si="32"/>
        <v/>
      </c>
      <c r="BB11" s="19">
        <f t="shared" si="33"/>
        <v>7.0363097678512565E-2</v>
      </c>
      <c r="BC11" s="18">
        <f t="shared" si="34"/>
        <v>5</v>
      </c>
      <c r="BD11" s="16" t="str">
        <f t="shared" si="35"/>
        <v/>
      </c>
      <c r="BF11" s="19">
        <f t="shared" si="36"/>
        <v>2.0874314816098511</v>
      </c>
      <c r="BG11" s="18">
        <f t="shared" si="37"/>
        <v>117</v>
      </c>
      <c r="BH11" s="16" t="str">
        <f t="shared" si="38"/>
        <v/>
      </c>
      <c r="BJ11" s="19">
        <f t="shared" si="39"/>
        <v>7.0363097678512343E-2</v>
      </c>
      <c r="BK11" s="18">
        <f t="shared" si="40"/>
        <v>6</v>
      </c>
      <c r="BL11" s="16" t="str">
        <f t="shared" si="41"/>
        <v/>
      </c>
      <c r="BN11" s="19">
        <f t="shared" si="42"/>
        <v>3.3427926400973034</v>
      </c>
      <c r="BO11" s="18">
        <f t="shared" si="43"/>
        <v>126</v>
      </c>
      <c r="BP11" s="16" t="str">
        <f t="shared" si="44"/>
        <v/>
      </c>
      <c r="BR11" s="19">
        <f t="shared" si="45"/>
        <v>7.0363097678512565E-2</v>
      </c>
      <c r="BS11" s="18">
        <f t="shared" si="46"/>
        <v>5</v>
      </c>
      <c r="BT11" s="16" t="str">
        <f t="shared" si="47"/>
        <v/>
      </c>
      <c r="BV11" s="19">
        <f t="shared" si="48"/>
        <v>1.7986545724053289</v>
      </c>
      <c r="BW11" s="18">
        <f t="shared" si="49"/>
        <v>107</v>
      </c>
      <c r="BX11" s="16" t="str">
        <f t="shared" si="50"/>
        <v/>
      </c>
      <c r="BZ11" s="19">
        <f t="shared" si="51"/>
        <v>0.20039303722354429</v>
      </c>
      <c r="CA11" s="18">
        <f t="shared" si="52"/>
        <v>11</v>
      </c>
      <c r="CB11" s="16" t="str">
        <f t="shared" si="53"/>
        <v/>
      </c>
      <c r="CD11" s="19">
        <f t="shared" si="54"/>
        <v>2.0874314816098511</v>
      </c>
      <c r="CE11" s="18">
        <f t="shared" si="55"/>
        <v>117</v>
      </c>
      <c r="CF11" s="16" t="str">
        <f t="shared" si="56"/>
        <v/>
      </c>
      <c r="CH11" s="19">
        <f t="shared" si="57"/>
        <v>2.9564503474915371</v>
      </c>
      <c r="CI11" s="18">
        <f t="shared" si="58"/>
        <v>126</v>
      </c>
      <c r="CJ11" s="16" t="str">
        <f t="shared" si="59"/>
        <v/>
      </c>
      <c r="CL11" s="19">
        <f t="shared" si="60"/>
        <v>0.24486982547333255</v>
      </c>
      <c r="CM11" s="18">
        <f t="shared" si="61"/>
        <v>16</v>
      </c>
      <c r="CN11" s="16" t="str">
        <f t="shared" si="62"/>
        <v/>
      </c>
      <c r="CP11" s="19">
        <f t="shared" si="63"/>
        <v>3.8755694548805315</v>
      </c>
      <c r="CQ11" s="18">
        <f t="shared" si="64"/>
        <v>126</v>
      </c>
      <c r="CR11" s="16" t="str">
        <f t="shared" si="65"/>
        <v/>
      </c>
      <c r="CT11" s="19">
        <f t="shared" si="66"/>
        <v>3.442033402614979</v>
      </c>
      <c r="CU11" s="18">
        <f t="shared" si="67"/>
        <v>126</v>
      </c>
      <c r="CV11" s="16" t="str">
        <f t="shared" si="68"/>
        <v/>
      </c>
      <c r="CX11" s="19">
        <f t="shared" si="69"/>
        <v>0.20039303722354429</v>
      </c>
      <c r="CY11" s="18">
        <f t="shared" si="70"/>
        <v>11</v>
      </c>
      <c r="CZ11" s="16" t="str">
        <f t="shared" si="71"/>
        <v/>
      </c>
      <c r="DB11" s="19">
        <f t="shared" si="72"/>
        <v>0.2910602326012911</v>
      </c>
      <c r="DC11" s="18">
        <f t="shared" si="73"/>
        <v>16</v>
      </c>
      <c r="DD11" s="16" t="str">
        <f t="shared" si="74"/>
        <v/>
      </c>
      <c r="DF11" s="19">
        <f t="shared" si="75"/>
        <v>2.0430820997610479</v>
      </c>
      <c r="DG11" s="18">
        <f t="shared" si="76"/>
        <v>115</v>
      </c>
      <c r="DH11" s="16" t="str">
        <f t="shared" si="77"/>
        <v/>
      </c>
      <c r="DJ11" s="19">
        <f t="shared" si="78"/>
        <v>3.7798539261981365</v>
      </c>
      <c r="DK11" s="18">
        <f t="shared" si="79"/>
        <v>126</v>
      </c>
      <c r="DL11" s="16" t="str">
        <f t="shared" si="80"/>
        <v/>
      </c>
      <c r="DN11" s="19">
        <f t="shared" si="81"/>
        <v>3.5369353342095442</v>
      </c>
      <c r="DO11" s="18">
        <f t="shared" si="82"/>
        <v>126</v>
      </c>
      <c r="DP11" s="16" t="str">
        <f t="shared" si="83"/>
        <v/>
      </c>
      <c r="DR11" s="19">
        <f t="shared" si="84"/>
        <v>0.34550371576341704</v>
      </c>
      <c r="DS11" s="18">
        <f t="shared" si="85"/>
        <v>10</v>
      </c>
      <c r="DT11" s="16" t="str">
        <f t="shared" si="86"/>
        <v/>
      </c>
      <c r="DV11" s="19">
        <f t="shared" si="87"/>
        <v>1.2660967820418496</v>
      </c>
      <c r="DW11" s="18">
        <f t="shared" si="88"/>
        <v>76</v>
      </c>
      <c r="DX11" s="16" t="str">
        <f t="shared" si="89"/>
        <v/>
      </c>
      <c r="DZ11" s="19">
        <f t="shared" si="90"/>
        <v>1.5107542716329225</v>
      </c>
      <c r="EA11" s="18">
        <f t="shared" si="91"/>
        <v>94</v>
      </c>
      <c r="EB11" s="16" t="str">
        <f t="shared" si="92"/>
        <v/>
      </c>
      <c r="ED11" s="19">
        <f t="shared" si="93"/>
        <v>2.9620288311563945</v>
      </c>
      <c r="EE11" s="18">
        <f t="shared" si="94"/>
        <v>127</v>
      </c>
      <c r="EF11" s="16" t="str">
        <f t="shared" si="95"/>
        <v/>
      </c>
      <c r="EH11" s="19">
        <f t="shared" si="96"/>
        <v>4.2099024033326806</v>
      </c>
      <c r="EI11" s="18">
        <f t="shared" si="97"/>
        <v>127</v>
      </c>
      <c r="EJ11" s="16" t="str">
        <f t="shared" si="98"/>
        <v/>
      </c>
      <c r="EL11" s="19">
        <f t="shared" si="99"/>
        <v>3.5369353342095442</v>
      </c>
      <c r="EM11" s="18">
        <f t="shared" si="100"/>
        <v>126</v>
      </c>
      <c r="EN11" s="16" t="str">
        <f t="shared" si="101"/>
        <v/>
      </c>
      <c r="EP11" s="19">
        <f t="shared" si="102"/>
        <v>7.0363097678512343E-2</v>
      </c>
      <c r="EQ11" s="18">
        <f t="shared" si="103"/>
        <v>6</v>
      </c>
      <c r="ER11" s="16" t="str">
        <f t="shared" si="104"/>
        <v/>
      </c>
    </row>
    <row r="12" spans="1:148" ht="15.75" customHeight="1" x14ac:dyDescent="0.35">
      <c r="A12" s="119">
        <v>9</v>
      </c>
      <c r="B12" s="114">
        <v>-1.6324415254526146</v>
      </c>
      <c r="C12" s="114">
        <v>1.4899694543502455</v>
      </c>
      <c r="D12" s="99" t="s">
        <v>1</v>
      </c>
      <c r="F12" s="120">
        <v>9</v>
      </c>
      <c r="G12" s="114">
        <v>1.5738470701240941</v>
      </c>
      <c r="H12" s="114">
        <v>-1.113465159754681</v>
      </c>
      <c r="J12" s="19">
        <f t="shared" si="0"/>
        <v>2.1416750118555772</v>
      </c>
      <c r="K12" s="18">
        <f t="shared" si="1"/>
        <v>127</v>
      </c>
      <c r="L12" s="16" t="str">
        <f t="shared" si="2"/>
        <v/>
      </c>
      <c r="N12" s="19">
        <f t="shared" si="3"/>
        <v>0.21238722862402221</v>
      </c>
      <c r="O12" s="18">
        <f t="shared" si="4"/>
        <v>5</v>
      </c>
      <c r="P12" s="16" t="str">
        <f t="shared" si="5"/>
        <v/>
      </c>
      <c r="R12" s="19">
        <f t="shared" si="6"/>
        <v>0.21108929303553237</v>
      </c>
      <c r="S12" s="18">
        <f t="shared" si="7"/>
        <v>4</v>
      </c>
      <c r="T12" s="16" t="str">
        <f t="shared" si="8"/>
        <v/>
      </c>
      <c r="V12" s="19">
        <f t="shared" si="9"/>
        <v>3.7556885913239686</v>
      </c>
      <c r="W12" s="18">
        <f t="shared" si="10"/>
        <v>127</v>
      </c>
      <c r="X12" s="16" t="str">
        <f t="shared" si="11"/>
        <v/>
      </c>
      <c r="Z12" s="19">
        <f t="shared" si="12"/>
        <v>0.24486982547333255</v>
      </c>
      <c r="AA12" s="18">
        <f t="shared" si="13"/>
        <v>5</v>
      </c>
      <c r="AB12" s="16" t="str">
        <f t="shared" si="14"/>
        <v/>
      </c>
      <c r="AD12" s="19">
        <f t="shared" si="15"/>
        <v>1.2162364416114106</v>
      </c>
      <c r="AE12" s="18">
        <f t="shared" si="16"/>
        <v>59</v>
      </c>
      <c r="AF12" s="16" t="str">
        <f t="shared" si="17"/>
        <v/>
      </c>
      <c r="AH12" s="19">
        <f t="shared" si="18"/>
        <v>0.92547980842407673</v>
      </c>
      <c r="AI12" s="18">
        <f t="shared" si="19"/>
        <v>43</v>
      </c>
      <c r="AJ12" s="16" t="str">
        <f t="shared" si="20"/>
        <v/>
      </c>
      <c r="AL12" s="19">
        <f t="shared" si="21"/>
        <v>2.6710117713098458</v>
      </c>
      <c r="AM12" s="18">
        <f t="shared" si="22"/>
        <v>127</v>
      </c>
      <c r="AN12" s="16" t="str">
        <f t="shared" si="23"/>
        <v/>
      </c>
      <c r="AP12" s="19">
        <f t="shared" si="24"/>
        <v>4.1301523395687152</v>
      </c>
      <c r="AQ12" s="18">
        <f t="shared" si="25"/>
        <v>127</v>
      </c>
      <c r="AR12" s="16" t="str">
        <f t="shared" si="26"/>
        <v/>
      </c>
      <c r="AT12" s="19">
        <f t="shared" si="27"/>
        <v>2.9106023260129255</v>
      </c>
      <c r="AU12" s="18">
        <f t="shared" si="28"/>
        <v>127</v>
      </c>
      <c r="AV12" s="16" t="str">
        <f t="shared" si="29"/>
        <v/>
      </c>
      <c r="AX12" s="19">
        <f t="shared" si="30"/>
        <v>0.34550371576341726</v>
      </c>
      <c r="AY12" s="18">
        <f t="shared" si="31"/>
        <v>6</v>
      </c>
      <c r="AZ12" s="16" t="str">
        <f t="shared" si="32"/>
        <v/>
      </c>
      <c r="BB12" s="19">
        <f t="shared" si="33"/>
        <v>4.1662910529991368</v>
      </c>
      <c r="BC12" s="18">
        <f t="shared" si="34"/>
        <v>127</v>
      </c>
      <c r="BD12" s="16" t="str">
        <f t="shared" si="35"/>
        <v/>
      </c>
      <c r="BF12" s="19">
        <f t="shared" si="36"/>
        <v>2.0374216282090485</v>
      </c>
      <c r="BG12" s="18">
        <f t="shared" si="37"/>
        <v>110</v>
      </c>
      <c r="BH12" s="16" t="str">
        <f t="shared" si="38"/>
        <v/>
      </c>
      <c r="BJ12" s="19">
        <f t="shared" si="39"/>
        <v>4.070113838200859</v>
      </c>
      <c r="BK12" s="18">
        <f t="shared" si="40"/>
        <v>127</v>
      </c>
      <c r="BL12" s="16" t="str">
        <f t="shared" si="41"/>
        <v/>
      </c>
      <c r="BN12" s="19">
        <f t="shared" si="42"/>
        <v>0.77718314092623297</v>
      </c>
      <c r="BO12" s="18">
        <f t="shared" si="43"/>
        <v>35</v>
      </c>
      <c r="BP12" s="16" t="str">
        <f t="shared" si="44"/>
        <v/>
      </c>
      <c r="BR12" s="19">
        <f t="shared" si="45"/>
        <v>4.1662910529991368</v>
      </c>
      <c r="BS12" s="18">
        <f t="shared" si="46"/>
        <v>127</v>
      </c>
      <c r="BT12" s="16" t="str">
        <f t="shared" si="47"/>
        <v/>
      </c>
      <c r="BV12" s="19">
        <f t="shared" si="48"/>
        <v>2.3284818608103399</v>
      </c>
      <c r="BW12" s="18">
        <f t="shared" si="49"/>
        <v>127</v>
      </c>
      <c r="BX12" s="16" t="str">
        <f t="shared" si="50"/>
        <v/>
      </c>
      <c r="BZ12" s="19">
        <f t="shared" si="51"/>
        <v>3.9739639177941521</v>
      </c>
      <c r="CA12" s="18">
        <f t="shared" si="52"/>
        <v>127</v>
      </c>
      <c r="CB12" s="16" t="str">
        <f t="shared" si="53"/>
        <v/>
      </c>
      <c r="CD12" s="19">
        <f t="shared" si="54"/>
        <v>2.0374216282090485</v>
      </c>
      <c r="CE12" s="18">
        <f t="shared" si="55"/>
        <v>110</v>
      </c>
      <c r="CF12" s="16" t="str">
        <f t="shared" si="56"/>
        <v/>
      </c>
      <c r="CH12" s="19">
        <f t="shared" si="57"/>
        <v>1.1642409304051717</v>
      </c>
      <c r="CI12" s="18">
        <f t="shared" si="58"/>
        <v>57</v>
      </c>
      <c r="CJ12" s="16" t="str">
        <f t="shared" si="59"/>
        <v/>
      </c>
      <c r="CL12" s="19">
        <f t="shared" si="60"/>
        <v>3.8755694548805315</v>
      </c>
      <c r="CM12" s="18">
        <f t="shared" si="61"/>
        <v>127</v>
      </c>
      <c r="CN12" s="16" t="str">
        <f t="shared" si="62"/>
        <v/>
      </c>
      <c r="CP12" s="19">
        <f t="shared" si="63"/>
        <v>0.24486982547333255</v>
      </c>
      <c r="CQ12" s="18">
        <f t="shared" si="64"/>
        <v>5</v>
      </c>
      <c r="CR12" s="16" t="str">
        <f t="shared" si="65"/>
        <v/>
      </c>
      <c r="CT12" s="19">
        <f t="shared" si="66"/>
        <v>0.69655614431428636</v>
      </c>
      <c r="CU12" s="18">
        <f t="shared" si="67"/>
        <v>31</v>
      </c>
      <c r="CV12" s="16" t="str">
        <f t="shared" si="68"/>
        <v/>
      </c>
      <c r="CX12" s="19">
        <f t="shared" si="69"/>
        <v>3.9739639177941521</v>
      </c>
      <c r="CY12" s="18">
        <f t="shared" si="70"/>
        <v>127</v>
      </c>
      <c r="CZ12" s="16" t="str">
        <f t="shared" si="71"/>
        <v/>
      </c>
      <c r="DB12" s="19">
        <f t="shared" si="72"/>
        <v>3.8273641303100914</v>
      </c>
      <c r="DC12" s="18">
        <f t="shared" si="73"/>
        <v>127</v>
      </c>
      <c r="DD12" s="16" t="str">
        <f t="shared" si="74"/>
        <v/>
      </c>
      <c r="DF12" s="19">
        <f t="shared" si="75"/>
        <v>2.0890137405568665</v>
      </c>
      <c r="DG12" s="18">
        <f t="shared" si="76"/>
        <v>124</v>
      </c>
      <c r="DH12" s="16" t="str">
        <f t="shared" si="77"/>
        <v/>
      </c>
      <c r="DJ12" s="19">
        <f t="shared" si="78"/>
        <v>0.34550371576341726</v>
      </c>
      <c r="DK12" s="18">
        <f t="shared" si="79"/>
        <v>7</v>
      </c>
      <c r="DL12" s="16" t="str">
        <f t="shared" si="80"/>
        <v/>
      </c>
      <c r="DN12" s="19">
        <f t="shared" si="81"/>
        <v>0.58212046520258587</v>
      </c>
      <c r="DO12" s="18">
        <f t="shared" si="82"/>
        <v>22</v>
      </c>
      <c r="DP12" s="16" t="str">
        <f t="shared" si="83"/>
        <v/>
      </c>
      <c r="DR12" s="19">
        <f t="shared" si="84"/>
        <v>4.0861641995220994</v>
      </c>
      <c r="DS12" s="18">
        <f t="shared" si="85"/>
        <v>127</v>
      </c>
      <c r="DT12" s="16" t="str">
        <f t="shared" si="86"/>
        <v/>
      </c>
      <c r="DV12" s="19">
        <f t="shared" si="87"/>
        <v>2.8599823312062296</v>
      </c>
      <c r="DW12" s="18">
        <f t="shared" si="88"/>
        <v>127</v>
      </c>
      <c r="DX12" s="16" t="str">
        <f t="shared" si="89"/>
        <v/>
      </c>
      <c r="DZ12" s="19">
        <f t="shared" si="90"/>
        <v>2.6195420934116345</v>
      </c>
      <c r="EA12" s="18">
        <f t="shared" si="91"/>
        <v>127</v>
      </c>
      <c r="EB12" s="16" t="str">
        <f t="shared" si="92"/>
        <v/>
      </c>
      <c r="ED12" s="19">
        <f t="shared" si="93"/>
        <v>1.185311115657022</v>
      </c>
      <c r="EE12" s="18">
        <f t="shared" si="94"/>
        <v>54</v>
      </c>
      <c r="EF12" s="16" t="str">
        <f t="shared" si="95"/>
        <v/>
      </c>
      <c r="EH12" s="19">
        <f t="shared" si="96"/>
        <v>0.63500140763747992</v>
      </c>
      <c r="EI12" s="18">
        <f t="shared" si="97"/>
        <v>13</v>
      </c>
      <c r="EJ12" s="16" t="str">
        <f t="shared" si="98"/>
        <v/>
      </c>
      <c r="EL12" s="19">
        <f t="shared" si="99"/>
        <v>0.58212046520258587</v>
      </c>
      <c r="EM12" s="18">
        <f t="shared" si="100"/>
        <v>22</v>
      </c>
      <c r="EN12" s="16" t="str">
        <f t="shared" si="101"/>
        <v/>
      </c>
      <c r="EP12" s="19">
        <f t="shared" si="102"/>
        <v>4.070113838200859</v>
      </c>
      <c r="EQ12" s="18">
        <f t="shared" si="103"/>
        <v>127</v>
      </c>
      <c r="ER12" s="16" t="str">
        <f t="shared" si="104"/>
        <v/>
      </c>
    </row>
    <row r="13" spans="1:148" ht="15.75" customHeight="1" x14ac:dyDescent="0.35">
      <c r="A13" s="119">
        <v>10</v>
      </c>
      <c r="B13" s="114">
        <v>-0.8308693765584374</v>
      </c>
      <c r="C13" s="114">
        <v>0.50488608685108594</v>
      </c>
      <c r="D13" s="99" t="s">
        <v>1</v>
      </c>
      <c r="F13" s="120">
        <v>10</v>
      </c>
      <c r="G13" s="114">
        <v>0.37148884678282829</v>
      </c>
      <c r="H13" s="114">
        <v>-0.62092347600509867</v>
      </c>
      <c r="J13" s="19">
        <f t="shared" si="0"/>
        <v>0.87318069780387708</v>
      </c>
      <c r="K13" s="18">
        <f t="shared" si="1"/>
        <v>42</v>
      </c>
      <c r="L13" s="16" t="str">
        <f t="shared" si="2"/>
        <v/>
      </c>
      <c r="N13" s="19">
        <f t="shared" si="3"/>
        <v>1.0945910178371869</v>
      </c>
      <c r="O13" s="18">
        <f t="shared" si="4"/>
        <v>39</v>
      </c>
      <c r="P13" s="16" t="str">
        <f t="shared" si="5"/>
        <v/>
      </c>
      <c r="R13" s="19">
        <f t="shared" si="6"/>
        <v>1.4399121305459832</v>
      </c>
      <c r="S13" s="18">
        <f t="shared" si="7"/>
        <v>39</v>
      </c>
      <c r="T13" s="16" t="str">
        <f t="shared" si="8"/>
        <v/>
      </c>
      <c r="V13" s="19">
        <f t="shared" si="9"/>
        <v>2.5422734943985872</v>
      </c>
      <c r="W13" s="18">
        <f t="shared" si="10"/>
        <v>97</v>
      </c>
      <c r="X13" s="16" t="str">
        <f t="shared" si="11"/>
        <v/>
      </c>
      <c r="Z13" s="19">
        <f t="shared" si="12"/>
        <v>1.0365111472902515</v>
      </c>
      <c r="AA13" s="18">
        <f t="shared" si="13"/>
        <v>39</v>
      </c>
      <c r="AB13" s="16" t="str">
        <f t="shared" si="14"/>
        <v/>
      </c>
      <c r="AD13" s="19">
        <f t="shared" si="15"/>
        <v>7.0363097678512454E-2</v>
      </c>
      <c r="AE13" s="18">
        <f t="shared" si="16"/>
        <v>3</v>
      </c>
      <c r="AF13" s="16" t="str">
        <f t="shared" si="17"/>
        <v>PANAS</v>
      </c>
      <c r="AH13" s="19">
        <f t="shared" si="18"/>
        <v>0.34550371576341726</v>
      </c>
      <c r="AI13" s="18">
        <f t="shared" si="19"/>
        <v>15</v>
      </c>
      <c r="AJ13" s="16" t="str">
        <f t="shared" si="20"/>
        <v/>
      </c>
      <c r="AL13" s="19">
        <f t="shared" si="21"/>
        <v>1.4051062148874742</v>
      </c>
      <c r="AM13" s="18">
        <f t="shared" si="22"/>
        <v>80</v>
      </c>
      <c r="AN13" s="16" t="str">
        <f t="shared" si="23"/>
        <v/>
      </c>
      <c r="AP13" s="19">
        <f t="shared" si="24"/>
        <v>2.8985723979807543</v>
      </c>
      <c r="AQ13" s="18">
        <f t="shared" si="25"/>
        <v>97</v>
      </c>
      <c r="AR13" s="16" t="str">
        <f t="shared" si="26"/>
        <v/>
      </c>
      <c r="AT13" s="19">
        <f t="shared" si="27"/>
        <v>1.6471528371874902</v>
      </c>
      <c r="AU13" s="18">
        <f t="shared" si="28"/>
        <v>97</v>
      </c>
      <c r="AV13" s="16" t="str">
        <f t="shared" si="29"/>
        <v/>
      </c>
      <c r="AX13" s="19">
        <f t="shared" si="30"/>
        <v>1.6149449095943231</v>
      </c>
      <c r="AY13" s="18">
        <f t="shared" si="31"/>
        <v>39</v>
      </c>
      <c r="AZ13" s="16" t="str">
        <f t="shared" si="32"/>
        <v/>
      </c>
      <c r="BB13" s="19">
        <f t="shared" si="33"/>
        <v>2.9100336001260332</v>
      </c>
      <c r="BC13" s="18">
        <f t="shared" si="34"/>
        <v>97</v>
      </c>
      <c r="BD13" s="16" t="str">
        <f t="shared" si="35"/>
        <v/>
      </c>
      <c r="BF13" s="19">
        <f t="shared" si="36"/>
        <v>0.77718314092623297</v>
      </c>
      <c r="BG13" s="18">
        <f t="shared" si="37"/>
        <v>36</v>
      </c>
      <c r="BH13" s="16" t="str">
        <f t="shared" si="38"/>
        <v/>
      </c>
      <c r="BJ13" s="19">
        <f t="shared" si="39"/>
        <v>2.8201764377980387</v>
      </c>
      <c r="BK13" s="18">
        <f t="shared" si="40"/>
        <v>97</v>
      </c>
      <c r="BL13" s="16" t="str">
        <f t="shared" si="41"/>
        <v/>
      </c>
      <c r="BN13" s="19">
        <f t="shared" si="42"/>
        <v>0.53174681907703547</v>
      </c>
      <c r="BO13" s="18">
        <f t="shared" si="43"/>
        <v>26</v>
      </c>
      <c r="BP13" s="16" t="str">
        <f t="shared" si="44"/>
        <v/>
      </c>
      <c r="BR13" s="19">
        <f t="shared" si="45"/>
        <v>2.9100336001260332</v>
      </c>
      <c r="BS13" s="18">
        <f t="shared" si="46"/>
        <v>97</v>
      </c>
      <c r="BT13" s="16" t="str">
        <f t="shared" si="47"/>
        <v/>
      </c>
      <c r="BV13" s="19">
        <f t="shared" si="48"/>
        <v>1.066590109355231</v>
      </c>
      <c r="BW13" s="18">
        <f t="shared" si="49"/>
        <v>61</v>
      </c>
      <c r="BX13" s="16" t="str">
        <f t="shared" si="50"/>
        <v/>
      </c>
      <c r="BZ13" s="19">
        <f t="shared" si="51"/>
        <v>2.7134092254672404</v>
      </c>
      <c r="CA13" s="18">
        <f t="shared" si="52"/>
        <v>97</v>
      </c>
      <c r="CB13" s="16" t="str">
        <f t="shared" si="53"/>
        <v/>
      </c>
      <c r="CD13" s="19">
        <f t="shared" si="54"/>
        <v>0.77718314092623297</v>
      </c>
      <c r="CE13" s="18">
        <f t="shared" si="55"/>
        <v>36</v>
      </c>
      <c r="CF13" s="16" t="str">
        <f t="shared" si="56"/>
        <v/>
      </c>
      <c r="CH13" s="19">
        <f t="shared" si="57"/>
        <v>0.14072619535701991</v>
      </c>
      <c r="CI13" s="18">
        <f t="shared" si="58"/>
        <v>5</v>
      </c>
      <c r="CJ13" s="16" t="str">
        <f t="shared" si="59"/>
        <v/>
      </c>
      <c r="CL13" s="19">
        <f t="shared" si="60"/>
        <v>2.6205902146957558</v>
      </c>
      <c r="CM13" s="18">
        <f t="shared" si="61"/>
        <v>97</v>
      </c>
      <c r="CN13" s="16" t="str">
        <f t="shared" si="62"/>
        <v/>
      </c>
      <c r="CP13" s="19">
        <f t="shared" si="63"/>
        <v>1.0365111472902515</v>
      </c>
      <c r="CQ13" s="18">
        <f t="shared" si="64"/>
        <v>39</v>
      </c>
      <c r="CR13" s="16" t="str">
        <f t="shared" si="65"/>
        <v/>
      </c>
      <c r="CT13" s="19">
        <f t="shared" si="66"/>
        <v>0.66421801848177164</v>
      </c>
      <c r="CU13" s="18">
        <f t="shared" si="67"/>
        <v>29</v>
      </c>
      <c r="CV13" s="16" t="str">
        <f t="shared" si="68"/>
        <v/>
      </c>
      <c r="CX13" s="19">
        <f t="shared" si="69"/>
        <v>2.7134092254672404</v>
      </c>
      <c r="CY13" s="18">
        <f t="shared" si="70"/>
        <v>97</v>
      </c>
      <c r="CZ13" s="16" t="str">
        <f t="shared" si="71"/>
        <v/>
      </c>
      <c r="DB13" s="19">
        <f t="shared" si="72"/>
        <v>2.5758101044444484</v>
      </c>
      <c r="DC13" s="18">
        <f t="shared" si="73"/>
        <v>97</v>
      </c>
      <c r="DD13" s="16" t="str">
        <f t="shared" si="74"/>
        <v/>
      </c>
      <c r="DF13" s="19">
        <f t="shared" si="75"/>
        <v>0.82357641859374686</v>
      </c>
      <c r="DG13" s="18">
        <f t="shared" si="76"/>
        <v>38</v>
      </c>
      <c r="DH13" s="16" t="str">
        <f t="shared" si="77"/>
        <v/>
      </c>
      <c r="DJ13" s="19">
        <f t="shared" si="78"/>
        <v>0.92547980842407673</v>
      </c>
      <c r="DK13" s="18">
        <f t="shared" si="79"/>
        <v>39</v>
      </c>
      <c r="DL13" s="16" t="str">
        <f t="shared" si="80"/>
        <v/>
      </c>
      <c r="DN13" s="19">
        <f t="shared" si="81"/>
        <v>0.69100743152683441</v>
      </c>
      <c r="DO13" s="18">
        <f t="shared" si="82"/>
        <v>33</v>
      </c>
      <c r="DP13" s="16" t="str">
        <f t="shared" si="83"/>
        <v/>
      </c>
      <c r="DR13" s="19">
        <f t="shared" si="84"/>
        <v>2.8598826021647619</v>
      </c>
      <c r="DS13" s="18">
        <f t="shared" si="85"/>
        <v>97</v>
      </c>
      <c r="DT13" s="16" t="str">
        <f t="shared" si="86"/>
        <v/>
      </c>
      <c r="DV13" s="19">
        <f t="shared" si="87"/>
        <v>1.5998851640328466</v>
      </c>
      <c r="DW13" s="18">
        <f t="shared" si="88"/>
        <v>97</v>
      </c>
      <c r="DX13" s="16" t="str">
        <f t="shared" si="89"/>
        <v/>
      </c>
      <c r="DZ13" s="19">
        <f t="shared" si="90"/>
        <v>1.356704612733622</v>
      </c>
      <c r="EA13" s="18">
        <f t="shared" si="91"/>
        <v>78</v>
      </c>
      <c r="EB13" s="16" t="str">
        <f t="shared" si="92"/>
        <v/>
      </c>
      <c r="ED13" s="19">
        <f t="shared" si="93"/>
        <v>0.40488456038798326</v>
      </c>
      <c r="EE13" s="18">
        <f t="shared" si="94"/>
        <v>16</v>
      </c>
      <c r="EF13" s="16" t="str">
        <f t="shared" si="95"/>
        <v/>
      </c>
      <c r="EH13" s="19">
        <f t="shared" si="96"/>
        <v>1.531014457654974</v>
      </c>
      <c r="EI13" s="18">
        <f t="shared" si="97"/>
        <v>39</v>
      </c>
      <c r="EJ13" s="16" t="str">
        <f t="shared" si="98"/>
        <v/>
      </c>
      <c r="EL13" s="19">
        <f t="shared" si="99"/>
        <v>0.69100743152683441</v>
      </c>
      <c r="EM13" s="18">
        <f t="shared" si="100"/>
        <v>33</v>
      </c>
      <c r="EN13" s="16" t="str">
        <f t="shared" si="101"/>
        <v/>
      </c>
      <c r="EP13" s="19">
        <f t="shared" si="102"/>
        <v>2.8201764377980387</v>
      </c>
      <c r="EQ13" s="18">
        <f t="shared" si="103"/>
        <v>97</v>
      </c>
      <c r="ER13" s="16" t="str">
        <f t="shared" si="104"/>
        <v/>
      </c>
    </row>
    <row r="14" spans="1:148" ht="15.75" customHeight="1" x14ac:dyDescent="0.35">
      <c r="A14" s="119">
        <v>11</v>
      </c>
      <c r="B14" s="114">
        <v>1.3734540329005498</v>
      </c>
      <c r="C14" s="114">
        <v>-1.3245544527902133</v>
      </c>
      <c r="D14" s="99" t="s">
        <v>0</v>
      </c>
      <c r="F14" s="120">
        <v>11</v>
      </c>
      <c r="G14" s="114">
        <v>-1.8328345626761589</v>
      </c>
      <c r="H14" s="114">
        <v>1.7714218450642905</v>
      </c>
      <c r="J14" s="19">
        <f t="shared" si="0"/>
        <v>2.0002251556617248</v>
      </c>
      <c r="K14" s="18">
        <f t="shared" si="1"/>
        <v>115</v>
      </c>
      <c r="L14" s="16" t="str">
        <f t="shared" si="2"/>
        <v/>
      </c>
      <c r="N14" s="19">
        <f t="shared" si="3"/>
        <v>3.924444284768418</v>
      </c>
      <c r="O14" s="18">
        <f t="shared" si="4"/>
        <v>126</v>
      </c>
      <c r="P14" s="16" t="str">
        <f t="shared" si="5"/>
        <v/>
      </c>
      <c r="R14" s="19">
        <f t="shared" si="6"/>
        <v>4.2649435336011754</v>
      </c>
      <c r="S14" s="18">
        <f t="shared" si="7"/>
        <v>126</v>
      </c>
      <c r="T14" s="16" t="str">
        <f t="shared" si="8"/>
        <v/>
      </c>
      <c r="V14" s="19">
        <f t="shared" si="9"/>
        <v>0.56290478142808964</v>
      </c>
      <c r="W14" s="18">
        <f t="shared" si="10"/>
        <v>19</v>
      </c>
      <c r="X14" s="16" t="str">
        <f t="shared" si="11"/>
        <v/>
      </c>
      <c r="Z14" s="19">
        <f t="shared" si="12"/>
        <v>3.8755694548805315</v>
      </c>
      <c r="AA14" s="18">
        <f t="shared" si="13"/>
        <v>126</v>
      </c>
      <c r="AB14" s="16" t="str">
        <f t="shared" si="14"/>
        <v/>
      </c>
      <c r="AD14" s="19">
        <f t="shared" si="15"/>
        <v>2.9100336001260332</v>
      </c>
      <c r="AE14" s="18">
        <f t="shared" si="16"/>
        <v>126</v>
      </c>
      <c r="AF14" s="16" t="str">
        <f t="shared" si="17"/>
        <v/>
      </c>
      <c r="AH14" s="19">
        <f t="shared" si="18"/>
        <v>3.1997703280656928</v>
      </c>
      <c r="AI14" s="18">
        <f t="shared" si="19"/>
        <v>126</v>
      </c>
      <c r="AJ14" s="16" t="str">
        <f t="shared" si="20"/>
        <v/>
      </c>
      <c r="AL14" s="19">
        <f t="shared" si="21"/>
        <v>1.4692189528399897</v>
      </c>
      <c r="AM14" s="18">
        <f t="shared" si="22"/>
        <v>88</v>
      </c>
      <c r="AN14" s="16" t="str">
        <f t="shared" si="23"/>
        <v/>
      </c>
      <c r="AP14" s="19">
        <f t="shared" si="24"/>
        <v>0.2910602326012911</v>
      </c>
      <c r="AQ14" s="18">
        <f t="shared" si="25"/>
        <v>10</v>
      </c>
      <c r="AR14" s="16" t="str">
        <f t="shared" si="26"/>
        <v/>
      </c>
      <c r="AT14" s="19">
        <f t="shared" si="27"/>
        <v>1.2243491273666571</v>
      </c>
      <c r="AU14" s="18">
        <f t="shared" si="28"/>
        <v>76</v>
      </c>
      <c r="AV14" s="16" t="str">
        <f t="shared" si="29"/>
        <v/>
      </c>
      <c r="AX14" s="19">
        <f t="shared" si="30"/>
        <v>4.4570568534630723</v>
      </c>
      <c r="AY14" s="18">
        <f t="shared" si="31"/>
        <v>126</v>
      </c>
      <c r="AZ14" s="16" t="str">
        <f t="shared" si="32"/>
        <v/>
      </c>
      <c r="BB14" s="19">
        <f t="shared" si="33"/>
        <v>7.0363097678512565E-2</v>
      </c>
      <c r="BC14" s="18">
        <f t="shared" si="34"/>
        <v>5</v>
      </c>
      <c r="BD14" s="16" t="str">
        <f t="shared" si="35"/>
        <v/>
      </c>
      <c r="BF14" s="19">
        <f t="shared" si="36"/>
        <v>2.0874314816098511</v>
      </c>
      <c r="BG14" s="18">
        <f t="shared" si="37"/>
        <v>117</v>
      </c>
      <c r="BH14" s="16" t="str">
        <f t="shared" si="38"/>
        <v/>
      </c>
      <c r="BJ14" s="19">
        <f t="shared" si="39"/>
        <v>7.0363097678512343E-2</v>
      </c>
      <c r="BK14" s="18">
        <f t="shared" si="40"/>
        <v>6</v>
      </c>
      <c r="BL14" s="16" t="str">
        <f t="shared" si="41"/>
        <v/>
      </c>
      <c r="BN14" s="19">
        <f t="shared" si="42"/>
        <v>3.3427926400973034</v>
      </c>
      <c r="BO14" s="18">
        <f t="shared" si="43"/>
        <v>126</v>
      </c>
      <c r="BP14" s="16" t="str">
        <f t="shared" si="44"/>
        <v/>
      </c>
      <c r="BR14" s="19">
        <f t="shared" si="45"/>
        <v>7.0363097678512565E-2</v>
      </c>
      <c r="BS14" s="18">
        <f t="shared" si="46"/>
        <v>5</v>
      </c>
      <c r="BT14" s="16" t="str">
        <f t="shared" si="47"/>
        <v/>
      </c>
      <c r="BV14" s="19">
        <f t="shared" si="48"/>
        <v>1.7986545724053289</v>
      </c>
      <c r="BW14" s="18">
        <f t="shared" si="49"/>
        <v>107</v>
      </c>
      <c r="BX14" s="16" t="str">
        <f t="shared" si="50"/>
        <v/>
      </c>
      <c r="BZ14" s="19">
        <f t="shared" si="51"/>
        <v>0.20039303722354429</v>
      </c>
      <c r="CA14" s="18">
        <f t="shared" si="52"/>
        <v>11</v>
      </c>
      <c r="CB14" s="16" t="str">
        <f t="shared" si="53"/>
        <v/>
      </c>
      <c r="CD14" s="19">
        <f t="shared" si="54"/>
        <v>2.0874314816098511</v>
      </c>
      <c r="CE14" s="18">
        <f t="shared" si="55"/>
        <v>117</v>
      </c>
      <c r="CF14" s="16" t="str">
        <f t="shared" si="56"/>
        <v/>
      </c>
      <c r="CH14" s="19">
        <f t="shared" si="57"/>
        <v>2.9564503474915371</v>
      </c>
      <c r="CI14" s="18">
        <f t="shared" si="58"/>
        <v>126</v>
      </c>
      <c r="CJ14" s="16" t="str">
        <f t="shared" si="59"/>
        <v/>
      </c>
      <c r="CL14" s="19">
        <f t="shared" si="60"/>
        <v>0.24486982547333255</v>
      </c>
      <c r="CM14" s="18">
        <f t="shared" si="61"/>
        <v>16</v>
      </c>
      <c r="CN14" s="16" t="str">
        <f t="shared" si="62"/>
        <v/>
      </c>
      <c r="CP14" s="19">
        <f t="shared" si="63"/>
        <v>3.8755694548805315</v>
      </c>
      <c r="CQ14" s="18">
        <f t="shared" si="64"/>
        <v>126</v>
      </c>
      <c r="CR14" s="16" t="str">
        <f t="shared" si="65"/>
        <v/>
      </c>
      <c r="CT14" s="19">
        <f t="shared" si="66"/>
        <v>3.442033402614979</v>
      </c>
      <c r="CU14" s="18">
        <f t="shared" si="67"/>
        <v>126</v>
      </c>
      <c r="CV14" s="16" t="str">
        <f t="shared" si="68"/>
        <v/>
      </c>
      <c r="CX14" s="19">
        <f t="shared" si="69"/>
        <v>0.20039303722354429</v>
      </c>
      <c r="CY14" s="18">
        <f t="shared" si="70"/>
        <v>11</v>
      </c>
      <c r="CZ14" s="16" t="str">
        <f t="shared" si="71"/>
        <v/>
      </c>
      <c r="DB14" s="19">
        <f t="shared" si="72"/>
        <v>0.2910602326012911</v>
      </c>
      <c r="DC14" s="18">
        <f t="shared" si="73"/>
        <v>16</v>
      </c>
      <c r="DD14" s="16" t="str">
        <f t="shared" si="74"/>
        <v/>
      </c>
      <c r="DF14" s="19">
        <f t="shared" si="75"/>
        <v>2.0430820997610479</v>
      </c>
      <c r="DG14" s="18">
        <f t="shared" si="76"/>
        <v>115</v>
      </c>
      <c r="DH14" s="16" t="str">
        <f t="shared" si="77"/>
        <v/>
      </c>
      <c r="DJ14" s="19">
        <f t="shared" si="78"/>
        <v>3.7798539261981365</v>
      </c>
      <c r="DK14" s="18">
        <f t="shared" si="79"/>
        <v>126</v>
      </c>
      <c r="DL14" s="16" t="str">
        <f t="shared" si="80"/>
        <v/>
      </c>
      <c r="DN14" s="19">
        <f t="shared" si="81"/>
        <v>3.5369353342095442</v>
      </c>
      <c r="DO14" s="18">
        <f t="shared" si="82"/>
        <v>126</v>
      </c>
      <c r="DP14" s="16" t="str">
        <f t="shared" si="83"/>
        <v/>
      </c>
      <c r="DR14" s="19">
        <f t="shared" si="84"/>
        <v>0.34550371576341704</v>
      </c>
      <c r="DS14" s="18">
        <f t="shared" si="85"/>
        <v>10</v>
      </c>
      <c r="DT14" s="16" t="str">
        <f t="shared" si="86"/>
        <v/>
      </c>
      <c r="DV14" s="19">
        <f t="shared" si="87"/>
        <v>1.2660967820418496</v>
      </c>
      <c r="DW14" s="18">
        <f t="shared" si="88"/>
        <v>76</v>
      </c>
      <c r="DX14" s="16" t="str">
        <f t="shared" si="89"/>
        <v/>
      </c>
      <c r="DZ14" s="19">
        <f t="shared" si="90"/>
        <v>1.5107542716329225</v>
      </c>
      <c r="EA14" s="18">
        <f t="shared" si="91"/>
        <v>94</v>
      </c>
      <c r="EB14" s="16" t="str">
        <f t="shared" si="92"/>
        <v/>
      </c>
      <c r="ED14" s="19">
        <f t="shared" si="93"/>
        <v>2.9620288311563945</v>
      </c>
      <c r="EE14" s="18">
        <f t="shared" si="94"/>
        <v>127</v>
      </c>
      <c r="EF14" s="16" t="str">
        <f t="shared" si="95"/>
        <v/>
      </c>
      <c r="EH14" s="19">
        <f t="shared" si="96"/>
        <v>4.2099024033326806</v>
      </c>
      <c r="EI14" s="18">
        <f t="shared" si="97"/>
        <v>127</v>
      </c>
      <c r="EJ14" s="16" t="str">
        <f t="shared" si="98"/>
        <v/>
      </c>
      <c r="EL14" s="19">
        <f t="shared" si="99"/>
        <v>3.5369353342095442</v>
      </c>
      <c r="EM14" s="18">
        <f t="shared" si="100"/>
        <v>126</v>
      </c>
      <c r="EN14" s="16" t="str">
        <f t="shared" si="101"/>
        <v/>
      </c>
      <c r="EP14" s="19">
        <f t="shared" si="102"/>
        <v>7.0363097678512343E-2</v>
      </c>
      <c r="EQ14" s="18">
        <f t="shared" si="103"/>
        <v>6</v>
      </c>
      <c r="ER14" s="16" t="str">
        <f t="shared" si="104"/>
        <v/>
      </c>
    </row>
    <row r="15" spans="1:148" ht="15.75" customHeight="1" x14ac:dyDescent="0.35">
      <c r="A15" s="119">
        <v>12</v>
      </c>
      <c r="B15" s="114">
        <v>1.3734540329005498</v>
      </c>
      <c r="C15" s="114">
        <v>-1.3949175504687259</v>
      </c>
      <c r="D15" s="99" t="s">
        <v>0</v>
      </c>
      <c r="F15" s="120">
        <v>12</v>
      </c>
      <c r="G15" s="114">
        <v>1.3734540329005498</v>
      </c>
      <c r="H15" s="114">
        <v>-1.3949175504687259</v>
      </c>
      <c r="J15" s="19">
        <f t="shared" si="0"/>
        <v>2.043082099761051</v>
      </c>
      <c r="K15" s="18">
        <f t="shared" si="1"/>
        <v>120</v>
      </c>
      <c r="L15" s="16" t="str">
        <f t="shared" si="2"/>
        <v/>
      </c>
      <c r="N15" s="19">
        <f t="shared" si="3"/>
        <v>3.9739639177941521</v>
      </c>
      <c r="O15" s="18">
        <f t="shared" si="4"/>
        <v>131</v>
      </c>
      <c r="P15" s="16" t="str">
        <f t="shared" si="5"/>
        <v/>
      </c>
      <c r="R15" s="19">
        <f t="shared" si="6"/>
        <v>4.3151451128095522</v>
      </c>
      <c r="S15" s="18">
        <f t="shared" si="7"/>
        <v>131</v>
      </c>
      <c r="T15" s="16" t="str">
        <f t="shared" si="8"/>
        <v/>
      </c>
      <c r="V15" s="19">
        <f t="shared" si="9"/>
        <v>0.63326787910660221</v>
      </c>
      <c r="W15" s="18">
        <f t="shared" si="10"/>
        <v>25</v>
      </c>
      <c r="X15" s="16" t="str">
        <f t="shared" si="11"/>
        <v/>
      </c>
      <c r="Z15" s="19">
        <f t="shared" si="12"/>
        <v>3.924444284768418</v>
      </c>
      <c r="AA15" s="18">
        <f t="shared" si="13"/>
        <v>131</v>
      </c>
      <c r="AB15" s="16" t="str">
        <f t="shared" si="14"/>
        <v/>
      </c>
      <c r="AD15" s="19">
        <f t="shared" si="15"/>
        <v>2.9564503474915407</v>
      </c>
      <c r="AE15" s="18">
        <f t="shared" si="16"/>
        <v>131</v>
      </c>
      <c r="AF15" s="16" t="str">
        <f t="shared" si="17"/>
        <v/>
      </c>
      <c r="AH15" s="19">
        <f t="shared" si="18"/>
        <v>3.2466196341394071</v>
      </c>
      <c r="AI15" s="18">
        <f t="shared" si="19"/>
        <v>131</v>
      </c>
      <c r="AJ15" s="16" t="str">
        <f t="shared" si="20"/>
        <v/>
      </c>
      <c r="AL15" s="19">
        <f t="shared" si="21"/>
        <v>1.5107542716329256</v>
      </c>
      <c r="AM15" s="18">
        <f t="shared" si="22"/>
        <v>93</v>
      </c>
      <c r="AN15" s="16" t="str">
        <f t="shared" si="23"/>
        <v/>
      </c>
      <c r="AP15" s="19">
        <f t="shared" si="24"/>
        <v>0.34550371576341726</v>
      </c>
      <c r="AQ15" s="18">
        <f t="shared" si="25"/>
        <v>14</v>
      </c>
      <c r="AR15" s="16" t="str">
        <f t="shared" si="26"/>
        <v/>
      </c>
      <c r="AT15" s="19">
        <f t="shared" si="27"/>
        <v>1.2660967820418498</v>
      </c>
      <c r="AU15" s="18">
        <f t="shared" si="28"/>
        <v>80</v>
      </c>
      <c r="AV15" s="16" t="str">
        <f t="shared" si="29"/>
        <v/>
      </c>
      <c r="AX15" s="19">
        <f t="shared" si="30"/>
        <v>4.506217008293059</v>
      </c>
      <c r="AY15" s="18">
        <f t="shared" si="31"/>
        <v>131</v>
      </c>
      <c r="AZ15" s="16" t="str">
        <f t="shared" si="32"/>
        <v/>
      </c>
      <c r="BB15" s="19">
        <f t="shared" si="33"/>
        <v>0</v>
      </c>
      <c r="BC15" s="18">
        <f t="shared" si="34"/>
        <v>1</v>
      </c>
      <c r="BD15" s="16" t="str">
        <f t="shared" si="35"/>
        <v>NORMAL</v>
      </c>
      <c r="BF15" s="19">
        <f t="shared" si="36"/>
        <v>2.133180218710462</v>
      </c>
      <c r="BG15" s="18">
        <f t="shared" si="37"/>
        <v>125</v>
      </c>
      <c r="BH15" s="16" t="str">
        <f t="shared" si="38"/>
        <v/>
      </c>
      <c r="BJ15" s="19">
        <f t="shared" si="39"/>
        <v>0.14072619535702491</v>
      </c>
      <c r="BK15" s="18">
        <f t="shared" si="40"/>
        <v>10</v>
      </c>
      <c r="BL15" s="16" t="str">
        <f t="shared" si="41"/>
        <v/>
      </c>
      <c r="BN15" s="19">
        <f t="shared" si="42"/>
        <v>3.3920461854444226</v>
      </c>
      <c r="BO15" s="18">
        <f t="shared" si="43"/>
        <v>131</v>
      </c>
      <c r="BP15" s="16" t="str">
        <f t="shared" si="44"/>
        <v/>
      </c>
      <c r="BR15" s="19">
        <f t="shared" si="45"/>
        <v>0</v>
      </c>
      <c r="BS15" s="18">
        <f t="shared" si="46"/>
        <v>1</v>
      </c>
      <c r="BT15" s="16" t="str">
        <f t="shared" si="47"/>
        <v>NORMAL</v>
      </c>
      <c r="BV15" s="19">
        <f t="shared" si="48"/>
        <v>1.8435129868885705</v>
      </c>
      <c r="BW15" s="18">
        <f t="shared" si="49"/>
        <v>112</v>
      </c>
      <c r="BX15" s="16" t="str">
        <f t="shared" si="50"/>
        <v/>
      </c>
      <c r="BZ15" s="19">
        <f t="shared" si="51"/>
        <v>0.21238722862402229</v>
      </c>
      <c r="CA15" s="18">
        <f t="shared" si="52"/>
        <v>20</v>
      </c>
      <c r="CB15" s="16" t="str">
        <f t="shared" si="53"/>
        <v/>
      </c>
      <c r="CD15" s="19">
        <f t="shared" si="54"/>
        <v>2.133180218710462</v>
      </c>
      <c r="CE15" s="18">
        <f t="shared" si="55"/>
        <v>125</v>
      </c>
      <c r="CF15" s="16" t="str">
        <f t="shared" si="56"/>
        <v/>
      </c>
      <c r="CH15" s="19">
        <f t="shared" si="57"/>
        <v>3.0037982108545558</v>
      </c>
      <c r="CI15" s="18">
        <f t="shared" si="58"/>
        <v>131</v>
      </c>
      <c r="CJ15" s="16" t="str">
        <f t="shared" si="59"/>
        <v/>
      </c>
      <c r="CL15" s="19">
        <f t="shared" si="60"/>
        <v>0.29106023260129477</v>
      </c>
      <c r="CM15" s="18">
        <f t="shared" si="61"/>
        <v>20</v>
      </c>
      <c r="CN15" s="16" t="str">
        <f t="shared" si="62"/>
        <v/>
      </c>
      <c r="CP15" s="19">
        <f t="shared" si="63"/>
        <v>3.924444284768418</v>
      </c>
      <c r="CQ15" s="18">
        <f t="shared" si="64"/>
        <v>131</v>
      </c>
      <c r="CR15" s="16" t="str">
        <f t="shared" si="65"/>
        <v/>
      </c>
      <c r="CT15" s="19">
        <f t="shared" si="66"/>
        <v>3.4927227912155119</v>
      </c>
      <c r="CU15" s="18">
        <f t="shared" si="67"/>
        <v>131</v>
      </c>
      <c r="CV15" s="16" t="str">
        <f t="shared" si="68"/>
        <v/>
      </c>
      <c r="CX15" s="19">
        <f t="shared" si="69"/>
        <v>0.21238722862402229</v>
      </c>
      <c r="CY15" s="18">
        <f t="shared" si="70"/>
        <v>20</v>
      </c>
      <c r="CZ15" s="16" t="str">
        <f t="shared" si="71"/>
        <v/>
      </c>
      <c r="DB15" s="19">
        <f t="shared" si="72"/>
        <v>0.34550371576341726</v>
      </c>
      <c r="DC15" s="18">
        <f t="shared" si="73"/>
        <v>20</v>
      </c>
      <c r="DD15" s="16" t="str">
        <f t="shared" si="74"/>
        <v/>
      </c>
      <c r="DF15" s="19">
        <f t="shared" si="75"/>
        <v>2.0874314816098511</v>
      </c>
      <c r="DG15" s="18">
        <f t="shared" si="76"/>
        <v>120</v>
      </c>
      <c r="DH15" s="16" t="str">
        <f t="shared" si="77"/>
        <v/>
      </c>
      <c r="DJ15" s="19">
        <f t="shared" si="78"/>
        <v>3.8273641303100914</v>
      </c>
      <c r="DK15" s="18">
        <f t="shared" si="79"/>
        <v>131</v>
      </c>
      <c r="DL15" s="16" t="str">
        <f t="shared" si="80"/>
        <v/>
      </c>
      <c r="DN15" s="19">
        <f t="shared" si="81"/>
        <v>3.5849028130354066</v>
      </c>
      <c r="DO15" s="18">
        <f t="shared" si="82"/>
        <v>131</v>
      </c>
      <c r="DP15" s="16" t="str">
        <f t="shared" si="83"/>
        <v/>
      </c>
      <c r="DR15" s="19">
        <f t="shared" si="84"/>
        <v>0.40488456038798321</v>
      </c>
      <c r="DS15" s="18">
        <f t="shared" si="85"/>
        <v>15</v>
      </c>
      <c r="DT15" s="16" t="str">
        <f t="shared" si="86"/>
        <v/>
      </c>
      <c r="DV15" s="19">
        <f t="shared" si="87"/>
        <v>1.3102951073478795</v>
      </c>
      <c r="DW15" s="18">
        <f t="shared" si="88"/>
        <v>84</v>
      </c>
      <c r="DX15" s="16" t="str">
        <f t="shared" si="89"/>
        <v/>
      </c>
      <c r="DZ15" s="19">
        <f t="shared" si="90"/>
        <v>1.5543662818524626</v>
      </c>
      <c r="EA15" s="18">
        <f t="shared" si="91"/>
        <v>99</v>
      </c>
      <c r="EB15" s="16" t="str">
        <f t="shared" si="92"/>
        <v/>
      </c>
      <c r="ED15" s="19">
        <f t="shared" si="93"/>
        <v>3.0142205665878889</v>
      </c>
      <c r="EE15" s="18">
        <f t="shared" si="94"/>
        <v>131</v>
      </c>
      <c r="EF15" s="16" t="str">
        <f t="shared" si="95"/>
        <v/>
      </c>
      <c r="EH15" s="19">
        <f t="shared" si="96"/>
        <v>4.2653979848899537</v>
      </c>
      <c r="EI15" s="18">
        <f t="shared" si="97"/>
        <v>131</v>
      </c>
      <c r="EJ15" s="16" t="str">
        <f t="shared" si="98"/>
        <v/>
      </c>
      <c r="EL15" s="19">
        <f t="shared" si="99"/>
        <v>3.5849028130354066</v>
      </c>
      <c r="EM15" s="18">
        <f t="shared" si="100"/>
        <v>131</v>
      </c>
      <c r="EN15" s="16" t="str">
        <f t="shared" si="101"/>
        <v/>
      </c>
      <c r="EP15" s="19">
        <f t="shared" si="102"/>
        <v>0.14072619535702491</v>
      </c>
      <c r="EQ15" s="18">
        <f t="shared" si="103"/>
        <v>10</v>
      </c>
      <c r="ER15" s="16" t="str">
        <f t="shared" si="104"/>
        <v/>
      </c>
    </row>
    <row r="16" spans="1:148" ht="15.75" customHeight="1" x14ac:dyDescent="0.35">
      <c r="A16" s="119">
        <v>13</v>
      </c>
      <c r="B16" s="114">
        <v>-1.6324415254526146</v>
      </c>
      <c r="C16" s="114">
        <v>1.7010587473857779</v>
      </c>
      <c r="D16" s="99" t="s">
        <v>1</v>
      </c>
      <c r="F16" s="120">
        <v>13</v>
      </c>
      <c r="G16" s="114">
        <v>-0.22969026488780456</v>
      </c>
      <c r="H16" s="114">
        <v>1.2344403101503591E-2</v>
      </c>
      <c r="J16" s="19">
        <f t="shared" si="0"/>
        <v>2.3053337691317486</v>
      </c>
      <c r="K16" s="18">
        <f t="shared" si="1"/>
        <v>131</v>
      </c>
      <c r="L16" s="16" t="str">
        <f t="shared" si="2"/>
        <v/>
      </c>
      <c r="N16" s="19">
        <f t="shared" si="3"/>
        <v>0.34550371576341704</v>
      </c>
      <c r="O16" s="18">
        <f t="shared" si="4"/>
        <v>9</v>
      </c>
      <c r="P16" s="16" t="str">
        <f t="shared" si="5"/>
        <v/>
      </c>
      <c r="R16" s="19">
        <f t="shared" si="6"/>
        <v>0</v>
      </c>
      <c r="S16" s="18">
        <f t="shared" si="7"/>
        <v>1</v>
      </c>
      <c r="T16" s="16" t="str">
        <f t="shared" si="8"/>
        <v>PANAS</v>
      </c>
      <c r="V16" s="19">
        <f t="shared" si="9"/>
        <v>3.8859157046311581</v>
      </c>
      <c r="W16" s="18">
        <f t="shared" si="10"/>
        <v>132</v>
      </c>
      <c r="X16" s="16" t="str">
        <f t="shared" si="11"/>
        <v/>
      </c>
      <c r="Z16" s="19">
        <f t="shared" si="12"/>
        <v>0.40488456038798321</v>
      </c>
      <c r="AA16" s="18">
        <f t="shared" si="13"/>
        <v>11</v>
      </c>
      <c r="AB16" s="16" t="str">
        <f t="shared" si="14"/>
        <v/>
      </c>
      <c r="AD16" s="19">
        <f t="shared" si="15"/>
        <v>1.3820148630536688</v>
      </c>
      <c r="AE16" s="18">
        <f t="shared" si="16"/>
        <v>67</v>
      </c>
      <c r="AF16" s="16" t="str">
        <f t="shared" si="17"/>
        <v/>
      </c>
      <c r="AH16" s="19">
        <f t="shared" si="18"/>
        <v>1.0945910178371867</v>
      </c>
      <c r="AI16" s="18">
        <f t="shared" si="19"/>
        <v>51</v>
      </c>
      <c r="AJ16" s="16" t="str">
        <f t="shared" si="20"/>
        <v/>
      </c>
      <c r="AL16" s="19">
        <f t="shared" si="21"/>
        <v>2.8303047147994214</v>
      </c>
      <c r="AM16" s="18">
        <f t="shared" si="22"/>
        <v>131</v>
      </c>
      <c r="AN16" s="16" t="str">
        <f t="shared" si="23"/>
        <v/>
      </c>
      <c r="AP16" s="19">
        <f t="shared" si="24"/>
        <v>4.2663604374209241</v>
      </c>
      <c r="AQ16" s="18">
        <f t="shared" si="25"/>
        <v>132</v>
      </c>
      <c r="AR16" s="16" t="str">
        <f t="shared" si="26"/>
        <v/>
      </c>
      <c r="AT16" s="19">
        <f t="shared" si="27"/>
        <v>3.0671384681019735</v>
      </c>
      <c r="AU16" s="18">
        <f t="shared" si="28"/>
        <v>132</v>
      </c>
      <c r="AV16" s="16" t="str">
        <f t="shared" si="29"/>
        <v/>
      </c>
      <c r="AX16" s="19">
        <f t="shared" si="30"/>
        <v>0.21238722862402229</v>
      </c>
      <c r="AY16" s="18">
        <f t="shared" si="31"/>
        <v>3</v>
      </c>
      <c r="AZ16" s="16" t="str">
        <f t="shared" si="32"/>
        <v>PANAS</v>
      </c>
      <c r="BB16" s="19">
        <f t="shared" si="33"/>
        <v>4.3151451128095522</v>
      </c>
      <c r="BC16" s="18">
        <f t="shared" si="34"/>
        <v>132</v>
      </c>
      <c r="BD16" s="16" t="str">
        <f t="shared" si="35"/>
        <v/>
      </c>
      <c r="BF16" s="19">
        <f t="shared" si="36"/>
        <v>2.1953285028914533</v>
      </c>
      <c r="BG16" s="18">
        <f t="shared" si="37"/>
        <v>129</v>
      </c>
      <c r="BH16" s="16" t="str">
        <f t="shared" si="38"/>
        <v/>
      </c>
      <c r="BJ16" s="19">
        <f t="shared" si="39"/>
        <v>4.2153186446624229</v>
      </c>
      <c r="BK16" s="18">
        <f t="shared" si="40"/>
        <v>132</v>
      </c>
      <c r="BL16" s="16" t="str">
        <f t="shared" si="41"/>
        <v/>
      </c>
      <c r="BN16" s="19">
        <f t="shared" si="42"/>
        <v>0.92547980842407673</v>
      </c>
      <c r="BO16" s="18">
        <f t="shared" si="43"/>
        <v>41</v>
      </c>
      <c r="BP16" s="16" t="str">
        <f t="shared" si="44"/>
        <v/>
      </c>
      <c r="BR16" s="19">
        <f t="shared" si="45"/>
        <v>4.3151451128095522</v>
      </c>
      <c r="BS16" s="18">
        <f t="shared" si="46"/>
        <v>132</v>
      </c>
      <c r="BT16" s="16" t="str">
        <f t="shared" si="47"/>
        <v/>
      </c>
      <c r="BV16" s="19">
        <f t="shared" si="48"/>
        <v>2.4858249133647532</v>
      </c>
      <c r="BW16" s="18">
        <f t="shared" si="49"/>
        <v>131</v>
      </c>
      <c r="BX16" s="16" t="str">
        <f t="shared" si="50"/>
        <v/>
      </c>
      <c r="BZ16" s="19">
        <f t="shared" si="51"/>
        <v>4.1261579748167492</v>
      </c>
      <c r="CA16" s="18">
        <f t="shared" si="52"/>
        <v>132</v>
      </c>
      <c r="CB16" s="16" t="str">
        <f t="shared" si="53"/>
        <v/>
      </c>
      <c r="CD16" s="19">
        <f t="shared" si="54"/>
        <v>2.1953285028914533</v>
      </c>
      <c r="CE16" s="18">
        <f t="shared" si="55"/>
        <v>129</v>
      </c>
      <c r="CF16" s="16" t="str">
        <f t="shared" si="56"/>
        <v/>
      </c>
      <c r="CH16" s="19">
        <f t="shared" si="57"/>
        <v>1.3253245454374079</v>
      </c>
      <c r="CI16" s="18">
        <f t="shared" si="58"/>
        <v>63</v>
      </c>
      <c r="CJ16" s="16" t="str">
        <f t="shared" si="59"/>
        <v/>
      </c>
      <c r="CL16" s="19">
        <f t="shared" si="60"/>
        <v>4.0241045496654291</v>
      </c>
      <c r="CM16" s="18">
        <f t="shared" si="61"/>
        <v>132</v>
      </c>
      <c r="CN16" s="16" t="str">
        <f t="shared" si="62"/>
        <v/>
      </c>
      <c r="CP16" s="19">
        <f t="shared" si="63"/>
        <v>0.40488456038798321</v>
      </c>
      <c r="CQ16" s="18">
        <f t="shared" si="64"/>
        <v>11</v>
      </c>
      <c r="CR16" s="16" t="str">
        <f t="shared" si="65"/>
        <v/>
      </c>
      <c r="CT16" s="19">
        <f t="shared" si="66"/>
        <v>0.82357641859374331</v>
      </c>
      <c r="CU16" s="18">
        <f t="shared" si="67"/>
        <v>37</v>
      </c>
      <c r="CV16" s="16" t="str">
        <f t="shared" si="68"/>
        <v/>
      </c>
      <c r="CX16" s="19">
        <f t="shared" si="69"/>
        <v>4.1261579748167492</v>
      </c>
      <c r="CY16" s="18">
        <f t="shared" si="70"/>
        <v>132</v>
      </c>
      <c r="CZ16" s="16" t="str">
        <f t="shared" si="71"/>
        <v/>
      </c>
      <c r="DB16" s="19">
        <f t="shared" si="72"/>
        <v>3.9739639177941521</v>
      </c>
      <c r="DC16" s="18">
        <f t="shared" si="73"/>
        <v>132</v>
      </c>
      <c r="DD16" s="16" t="str">
        <f t="shared" si="74"/>
        <v/>
      </c>
      <c r="DF16" s="19">
        <f t="shared" si="75"/>
        <v>2.2499032303275857</v>
      </c>
      <c r="DG16" s="18">
        <f t="shared" si="76"/>
        <v>131</v>
      </c>
      <c r="DH16" s="16" t="str">
        <f t="shared" si="77"/>
        <v/>
      </c>
      <c r="DJ16" s="19">
        <f t="shared" si="78"/>
        <v>0.53174681907703547</v>
      </c>
      <c r="DK16" s="18">
        <f t="shared" si="79"/>
        <v>15</v>
      </c>
      <c r="DL16" s="16" t="str">
        <f t="shared" si="80"/>
        <v/>
      </c>
      <c r="DN16" s="19">
        <f t="shared" si="81"/>
        <v>0.74943824574068907</v>
      </c>
      <c r="DO16" s="18">
        <f t="shared" si="82"/>
        <v>35</v>
      </c>
      <c r="DP16" s="16" t="str">
        <f t="shared" si="83"/>
        <v/>
      </c>
      <c r="DR16" s="19">
        <f t="shared" si="84"/>
        <v>4.220273108024184</v>
      </c>
      <c r="DS16" s="18">
        <f t="shared" si="85"/>
        <v>132</v>
      </c>
      <c r="DT16" s="16" t="str">
        <f t="shared" si="86"/>
        <v/>
      </c>
      <c r="DV16" s="19">
        <f t="shared" si="87"/>
        <v>3.014220566587885</v>
      </c>
      <c r="DW16" s="18">
        <f t="shared" si="88"/>
        <v>132</v>
      </c>
      <c r="DX16" s="16" t="str">
        <f t="shared" si="89"/>
        <v/>
      </c>
      <c r="DZ16" s="19">
        <f t="shared" si="90"/>
        <v>2.7764394252722302</v>
      </c>
      <c r="EA16" s="18">
        <f t="shared" si="91"/>
        <v>132</v>
      </c>
      <c r="EB16" s="16" t="str">
        <f t="shared" si="92"/>
        <v/>
      </c>
      <c r="ED16" s="19">
        <f t="shared" si="93"/>
        <v>1.3102951073478761</v>
      </c>
      <c r="EE16" s="18">
        <f t="shared" si="94"/>
        <v>65</v>
      </c>
      <c r="EF16" s="16" t="str">
        <f t="shared" si="95"/>
        <v/>
      </c>
      <c r="EH16" s="19">
        <f t="shared" si="96"/>
        <v>0.48973965094666527</v>
      </c>
      <c r="EI16" s="18">
        <f t="shared" si="97"/>
        <v>6</v>
      </c>
      <c r="EJ16" s="16" t="str">
        <f t="shared" si="98"/>
        <v/>
      </c>
      <c r="EL16" s="19">
        <f t="shared" si="99"/>
        <v>0.74943824574068907</v>
      </c>
      <c r="EM16" s="18">
        <f t="shared" si="100"/>
        <v>35</v>
      </c>
      <c r="EN16" s="16" t="str">
        <f t="shared" si="101"/>
        <v/>
      </c>
      <c r="EP16" s="19">
        <f t="shared" si="102"/>
        <v>4.2153186446624229</v>
      </c>
      <c r="EQ16" s="18">
        <f t="shared" si="103"/>
        <v>132</v>
      </c>
      <c r="ER16" s="16" t="str">
        <f t="shared" si="104"/>
        <v/>
      </c>
    </row>
    <row r="17" spans="1:148" ht="15.75" customHeight="1" x14ac:dyDescent="0.35">
      <c r="A17" s="119">
        <v>14</v>
      </c>
      <c r="B17" s="114">
        <v>-2.929722766426027E-2</v>
      </c>
      <c r="C17" s="114">
        <v>-0.19874488993402883</v>
      </c>
      <c r="D17" s="99" t="s">
        <v>0</v>
      </c>
      <c r="F17" s="120">
        <v>14</v>
      </c>
      <c r="G17" s="114">
        <v>1.3734540329005498</v>
      </c>
      <c r="H17" s="114">
        <v>-1.254191355111701</v>
      </c>
      <c r="J17" s="19">
        <f t="shared" si="0"/>
        <v>0.21238722862402226</v>
      </c>
      <c r="K17" s="18">
        <f t="shared" si="1"/>
        <v>7</v>
      </c>
      <c r="L17" s="16" t="str">
        <f t="shared" si="2"/>
        <v/>
      </c>
      <c r="N17" s="19">
        <f t="shared" si="3"/>
        <v>2.1416750118555776</v>
      </c>
      <c r="O17" s="18">
        <f t="shared" si="4"/>
        <v>64</v>
      </c>
      <c r="P17" s="16" t="str">
        <f t="shared" si="5"/>
        <v/>
      </c>
      <c r="R17" s="19">
        <f t="shared" si="6"/>
        <v>2.4858249133647532</v>
      </c>
      <c r="S17" s="18">
        <f t="shared" si="7"/>
        <v>65</v>
      </c>
      <c r="T17" s="16" t="str">
        <f t="shared" si="8"/>
        <v/>
      </c>
      <c r="V17" s="19">
        <f t="shared" si="9"/>
        <v>1.5114803644013293</v>
      </c>
      <c r="W17" s="18">
        <f t="shared" si="10"/>
        <v>70</v>
      </c>
      <c r="X17" s="16" t="str">
        <f t="shared" si="11"/>
        <v/>
      </c>
      <c r="Z17" s="19">
        <f t="shared" si="12"/>
        <v>2.089013740556863</v>
      </c>
      <c r="AA17" s="18">
        <f t="shared" si="13"/>
        <v>64</v>
      </c>
      <c r="AB17" s="16" t="str">
        <f t="shared" si="14"/>
        <v/>
      </c>
      <c r="AD17" s="19">
        <f t="shared" si="15"/>
        <v>1.114264213365769</v>
      </c>
      <c r="AE17" s="18">
        <f t="shared" si="16"/>
        <v>52</v>
      </c>
      <c r="AF17" s="16" t="str">
        <f t="shared" si="17"/>
        <v/>
      </c>
      <c r="AH17" s="19">
        <f t="shared" si="18"/>
        <v>1.4051062148874742</v>
      </c>
      <c r="AI17" s="18">
        <f t="shared" si="19"/>
        <v>64</v>
      </c>
      <c r="AJ17" s="16" t="str">
        <f t="shared" si="20"/>
        <v/>
      </c>
      <c r="AL17" s="19">
        <f t="shared" si="21"/>
        <v>0.34550371576341721</v>
      </c>
      <c r="AM17" s="18">
        <f t="shared" si="22"/>
        <v>19</v>
      </c>
      <c r="AN17" s="16" t="str">
        <f t="shared" si="23"/>
        <v/>
      </c>
      <c r="AP17" s="19">
        <f t="shared" si="24"/>
        <v>1.8457477648779863</v>
      </c>
      <c r="AQ17" s="18">
        <f t="shared" si="25"/>
        <v>70</v>
      </c>
      <c r="AR17" s="16" t="str">
        <f t="shared" si="26"/>
        <v/>
      </c>
      <c r="AT17" s="19">
        <f t="shared" si="27"/>
        <v>0.58212046520258587</v>
      </c>
      <c r="AU17" s="18">
        <f t="shared" si="28"/>
        <v>34</v>
      </c>
      <c r="AV17" s="16" t="str">
        <f t="shared" si="29"/>
        <v/>
      </c>
      <c r="AX17" s="19">
        <f t="shared" si="30"/>
        <v>2.6710117713098458</v>
      </c>
      <c r="AY17" s="18">
        <f t="shared" si="31"/>
        <v>64</v>
      </c>
      <c r="AZ17" s="16" t="str">
        <f t="shared" si="32"/>
        <v/>
      </c>
      <c r="BB17" s="19">
        <f t="shared" si="33"/>
        <v>1.8435129868885705</v>
      </c>
      <c r="BC17" s="18">
        <f t="shared" si="34"/>
        <v>68</v>
      </c>
      <c r="BD17" s="16" t="str">
        <f t="shared" si="35"/>
        <v/>
      </c>
      <c r="BF17" s="19">
        <f t="shared" si="36"/>
        <v>0.2910602326012911</v>
      </c>
      <c r="BG17" s="18">
        <f t="shared" si="37"/>
        <v>11</v>
      </c>
      <c r="BH17" s="16" t="str">
        <f t="shared" si="38"/>
        <v/>
      </c>
      <c r="BJ17" s="19">
        <f t="shared" si="39"/>
        <v>1.7554709738050946</v>
      </c>
      <c r="BK17" s="18">
        <f t="shared" si="40"/>
        <v>68</v>
      </c>
      <c r="BL17" s="16" t="str">
        <f t="shared" si="41"/>
        <v/>
      </c>
      <c r="BN17" s="19">
        <f t="shared" si="42"/>
        <v>1.5603727977642279</v>
      </c>
      <c r="BO17" s="18">
        <f t="shared" si="43"/>
        <v>64</v>
      </c>
      <c r="BP17" s="16" t="str">
        <f t="shared" si="44"/>
        <v/>
      </c>
      <c r="BR17" s="19">
        <f t="shared" si="45"/>
        <v>1.8435129868885705</v>
      </c>
      <c r="BS17" s="18">
        <f t="shared" si="46"/>
        <v>68</v>
      </c>
      <c r="BT17" s="16" t="str">
        <f t="shared" si="47"/>
        <v/>
      </c>
      <c r="BV17" s="19">
        <f t="shared" si="48"/>
        <v>0</v>
      </c>
      <c r="BW17" s="18">
        <f t="shared" si="49"/>
        <v>1</v>
      </c>
      <c r="BX17" s="16" t="str">
        <f t="shared" si="50"/>
        <v>NORMAL</v>
      </c>
      <c r="BZ17" s="19">
        <f t="shared" si="51"/>
        <v>1.6471528371874902</v>
      </c>
      <c r="CA17" s="18">
        <f t="shared" si="52"/>
        <v>68</v>
      </c>
      <c r="CB17" s="16" t="str">
        <f t="shared" si="53"/>
        <v/>
      </c>
      <c r="CD17" s="19">
        <f t="shared" si="54"/>
        <v>0.2910602326012911</v>
      </c>
      <c r="CE17" s="18">
        <f t="shared" si="55"/>
        <v>11</v>
      </c>
      <c r="CF17" s="16" t="str">
        <f t="shared" si="56"/>
        <v/>
      </c>
      <c r="CH17" s="19">
        <f t="shared" si="57"/>
        <v>1.164240930405168</v>
      </c>
      <c r="CI17" s="18">
        <f t="shared" si="58"/>
        <v>54</v>
      </c>
      <c r="CJ17" s="16" t="str">
        <f t="shared" si="59"/>
        <v/>
      </c>
      <c r="CL17" s="19">
        <f t="shared" si="60"/>
        <v>1.5543662818524626</v>
      </c>
      <c r="CM17" s="18">
        <f t="shared" si="61"/>
        <v>68</v>
      </c>
      <c r="CN17" s="16" t="str">
        <f t="shared" si="62"/>
        <v/>
      </c>
      <c r="CP17" s="19">
        <f t="shared" si="63"/>
        <v>2.089013740556863</v>
      </c>
      <c r="CQ17" s="18">
        <f t="shared" si="64"/>
        <v>64</v>
      </c>
      <c r="CR17" s="16" t="str">
        <f t="shared" si="65"/>
        <v/>
      </c>
      <c r="CT17" s="19">
        <f t="shared" si="66"/>
        <v>1.6706982926538538</v>
      </c>
      <c r="CU17" s="18">
        <f t="shared" si="67"/>
        <v>64</v>
      </c>
      <c r="CV17" s="16" t="str">
        <f t="shared" si="68"/>
        <v/>
      </c>
      <c r="CX17" s="19">
        <f t="shared" si="69"/>
        <v>1.6471528371874902</v>
      </c>
      <c r="CY17" s="18">
        <f t="shared" si="70"/>
        <v>68</v>
      </c>
      <c r="CZ17" s="16" t="str">
        <f t="shared" si="71"/>
        <v/>
      </c>
      <c r="DB17" s="19">
        <f t="shared" si="72"/>
        <v>1.5107542716329256</v>
      </c>
      <c r="DC17" s="18">
        <f t="shared" si="73"/>
        <v>68</v>
      </c>
      <c r="DD17" s="16" t="str">
        <f t="shared" si="74"/>
        <v/>
      </c>
      <c r="DF17" s="19">
        <f t="shared" si="75"/>
        <v>0.24486982547332972</v>
      </c>
      <c r="DG17" s="18">
        <f t="shared" si="76"/>
        <v>7</v>
      </c>
      <c r="DH17" s="16" t="str">
        <f t="shared" si="77"/>
        <v/>
      </c>
      <c r="DJ17" s="19">
        <f t="shared" si="78"/>
        <v>1.9869819588970761</v>
      </c>
      <c r="DK17" s="18">
        <f t="shared" si="79"/>
        <v>64</v>
      </c>
      <c r="DL17" s="16" t="str">
        <f t="shared" si="80"/>
        <v/>
      </c>
      <c r="DN17" s="19">
        <f t="shared" si="81"/>
        <v>1.7463613956077537</v>
      </c>
      <c r="DO17" s="18">
        <f t="shared" si="82"/>
        <v>64</v>
      </c>
      <c r="DP17" s="16" t="str">
        <f t="shared" si="83"/>
        <v/>
      </c>
      <c r="DR17" s="19">
        <f t="shared" si="84"/>
        <v>1.811908020203892</v>
      </c>
      <c r="DS17" s="18">
        <f t="shared" si="85"/>
        <v>70</v>
      </c>
      <c r="DT17" s="16" t="str">
        <f t="shared" si="86"/>
        <v/>
      </c>
      <c r="DV17" s="19">
        <f t="shared" si="87"/>
        <v>0.53329505467761551</v>
      </c>
      <c r="DW17" s="18">
        <f t="shared" si="88"/>
        <v>34</v>
      </c>
      <c r="DX17" s="16" t="str">
        <f t="shared" si="89"/>
        <v/>
      </c>
      <c r="DZ17" s="19">
        <f t="shared" si="90"/>
        <v>0.29106023260129471</v>
      </c>
      <c r="EA17" s="18">
        <f t="shared" si="91"/>
        <v>15</v>
      </c>
      <c r="EB17" s="16" t="str">
        <f t="shared" si="92"/>
        <v/>
      </c>
      <c r="ED17" s="19">
        <f t="shared" si="93"/>
        <v>1.2146536811639499</v>
      </c>
      <c r="EE17" s="18">
        <f t="shared" si="94"/>
        <v>56</v>
      </c>
      <c r="EF17" s="16" t="str">
        <f t="shared" si="95"/>
        <v/>
      </c>
      <c r="EH17" s="19">
        <f t="shared" si="96"/>
        <v>2.4906913010388103</v>
      </c>
      <c r="EI17" s="18">
        <f t="shared" si="97"/>
        <v>67</v>
      </c>
      <c r="EJ17" s="16" t="str">
        <f t="shared" si="98"/>
        <v/>
      </c>
      <c r="EL17" s="19">
        <f t="shared" si="99"/>
        <v>1.7463613956077537</v>
      </c>
      <c r="EM17" s="18">
        <f t="shared" si="100"/>
        <v>64</v>
      </c>
      <c r="EN17" s="16" t="str">
        <f t="shared" si="101"/>
        <v/>
      </c>
      <c r="EP17" s="19">
        <f t="shared" si="102"/>
        <v>1.7554709738050946</v>
      </c>
      <c r="EQ17" s="18">
        <f t="shared" si="103"/>
        <v>68</v>
      </c>
      <c r="ER17" s="16" t="str">
        <f t="shared" si="104"/>
        <v/>
      </c>
    </row>
    <row r="18" spans="1:148" s="20" customFormat="1" ht="15.75" customHeight="1" x14ac:dyDescent="0.35">
      <c r="A18" s="119">
        <v>15</v>
      </c>
      <c r="B18" s="114">
        <v>-1.8328345626761589</v>
      </c>
      <c r="C18" s="114">
        <v>1.841784942742803</v>
      </c>
      <c r="D18" s="99" t="s">
        <v>1</v>
      </c>
      <c r="E18" s="17"/>
      <c r="F18" s="120">
        <v>15</v>
      </c>
      <c r="G18" s="114">
        <v>-1.0312624137819817</v>
      </c>
      <c r="H18" s="114">
        <v>0.99742777060066323</v>
      </c>
      <c r="J18" s="19">
        <f t="shared" si="0"/>
        <v>2.5400056305499117</v>
      </c>
      <c r="K18" s="18">
        <f t="shared" si="1"/>
        <v>134</v>
      </c>
      <c r="L18" s="16" t="str">
        <f t="shared" si="2"/>
        <v/>
      </c>
      <c r="N18" s="19">
        <f t="shared" si="3"/>
        <v>0.58212046520258587</v>
      </c>
      <c r="O18" s="18">
        <f t="shared" si="4"/>
        <v>18</v>
      </c>
      <c r="P18" s="16" t="str">
        <f t="shared" si="5"/>
        <v/>
      </c>
      <c r="R18" s="19">
        <f t="shared" si="6"/>
        <v>0.24486982547333269</v>
      </c>
      <c r="S18" s="18">
        <f t="shared" si="7"/>
        <v>7</v>
      </c>
      <c r="T18" s="16" t="str">
        <f t="shared" si="8"/>
        <v/>
      </c>
      <c r="V18" s="19">
        <f t="shared" si="9"/>
        <v>4.1301523395687152</v>
      </c>
      <c r="W18" s="18">
        <f t="shared" si="10"/>
        <v>136</v>
      </c>
      <c r="X18" s="16" t="str">
        <f t="shared" si="11"/>
        <v/>
      </c>
      <c r="Z18" s="19">
        <f t="shared" si="12"/>
        <v>0.63500140763747992</v>
      </c>
      <c r="AA18" s="18">
        <f t="shared" si="13"/>
        <v>23</v>
      </c>
      <c r="AB18" s="16" t="str">
        <f t="shared" si="14"/>
        <v/>
      </c>
      <c r="AD18" s="19">
        <f t="shared" si="15"/>
        <v>1.6149449095943234</v>
      </c>
      <c r="AE18" s="18">
        <f t="shared" si="16"/>
        <v>79</v>
      </c>
      <c r="AF18" s="16" t="str">
        <f t="shared" si="17"/>
        <v/>
      </c>
      <c r="AH18" s="19">
        <f t="shared" si="18"/>
        <v>1.3253245454374081</v>
      </c>
      <c r="AI18" s="18">
        <f t="shared" si="19"/>
        <v>61</v>
      </c>
      <c r="AJ18" s="16" t="str">
        <f t="shared" si="20"/>
        <v/>
      </c>
      <c r="AL18" s="19">
        <f t="shared" si="21"/>
        <v>3.0671384681019735</v>
      </c>
      <c r="AM18" s="18">
        <f t="shared" si="22"/>
        <v>136</v>
      </c>
      <c r="AN18" s="16" t="str">
        <f t="shared" si="23"/>
        <v/>
      </c>
      <c r="AP18" s="19">
        <f t="shared" si="24"/>
        <v>4.509876153019059</v>
      </c>
      <c r="AQ18" s="18">
        <f t="shared" si="25"/>
        <v>136</v>
      </c>
      <c r="AR18" s="16" t="str">
        <f t="shared" si="26"/>
        <v/>
      </c>
      <c r="AT18" s="19">
        <f t="shared" si="27"/>
        <v>3.3051436351935877</v>
      </c>
      <c r="AU18" s="18">
        <f t="shared" si="28"/>
        <v>136</v>
      </c>
      <c r="AV18" s="16" t="str">
        <f t="shared" si="29"/>
        <v/>
      </c>
      <c r="AX18" s="19">
        <f t="shared" si="30"/>
        <v>7.0363097678512565E-2</v>
      </c>
      <c r="AY18" s="18">
        <f t="shared" si="31"/>
        <v>2</v>
      </c>
      <c r="AZ18" s="16" t="str">
        <f t="shared" si="32"/>
        <v>PANAS</v>
      </c>
      <c r="BB18" s="19">
        <f t="shared" si="33"/>
        <v>4.555933448557715</v>
      </c>
      <c r="BC18" s="18">
        <f t="shared" si="34"/>
        <v>136</v>
      </c>
      <c r="BD18" s="16" t="str">
        <f t="shared" si="35"/>
        <v/>
      </c>
      <c r="BF18" s="19">
        <f t="shared" si="36"/>
        <v>2.4324728832228253</v>
      </c>
      <c r="BG18" s="18">
        <f t="shared" si="37"/>
        <v>136</v>
      </c>
      <c r="BH18" s="16" t="str">
        <f t="shared" si="38"/>
        <v/>
      </c>
      <c r="BJ18" s="19">
        <f t="shared" si="39"/>
        <v>4.4570568534630723</v>
      </c>
      <c r="BK18" s="18">
        <f t="shared" si="40"/>
        <v>136</v>
      </c>
      <c r="BL18" s="16" t="str">
        <f t="shared" si="41"/>
        <v/>
      </c>
      <c r="BN18" s="19">
        <f t="shared" si="42"/>
        <v>1.1642409304051717</v>
      </c>
      <c r="BO18" s="18">
        <f t="shared" si="43"/>
        <v>54</v>
      </c>
      <c r="BP18" s="16" t="str">
        <f t="shared" si="44"/>
        <v/>
      </c>
      <c r="BR18" s="19">
        <f t="shared" si="45"/>
        <v>4.555933448557715</v>
      </c>
      <c r="BS18" s="18">
        <f t="shared" si="46"/>
        <v>136</v>
      </c>
      <c r="BT18" s="16" t="str">
        <f t="shared" si="47"/>
        <v/>
      </c>
      <c r="BV18" s="19">
        <f t="shared" si="48"/>
        <v>2.7233268105069506</v>
      </c>
      <c r="BW18" s="18">
        <f t="shared" si="49"/>
        <v>136</v>
      </c>
      <c r="BX18" s="16" t="str">
        <f t="shared" si="50"/>
        <v/>
      </c>
      <c r="BZ18" s="19">
        <f t="shared" si="51"/>
        <v>4.3659034890193889</v>
      </c>
      <c r="CA18" s="18">
        <f t="shared" si="52"/>
        <v>136</v>
      </c>
      <c r="CB18" s="16" t="str">
        <f t="shared" si="53"/>
        <v/>
      </c>
      <c r="CD18" s="19">
        <f t="shared" si="54"/>
        <v>2.4324728832228253</v>
      </c>
      <c r="CE18" s="18">
        <f t="shared" si="55"/>
        <v>136</v>
      </c>
      <c r="CF18" s="16" t="str">
        <f t="shared" si="56"/>
        <v/>
      </c>
      <c r="CH18" s="19">
        <f t="shared" si="57"/>
        <v>1.5603727977642317</v>
      </c>
      <c r="CI18" s="18">
        <f t="shared" si="58"/>
        <v>77</v>
      </c>
      <c r="CJ18" s="16" t="str">
        <f t="shared" si="59"/>
        <v/>
      </c>
      <c r="CL18" s="19">
        <f t="shared" si="60"/>
        <v>4.2649435336011754</v>
      </c>
      <c r="CM18" s="18">
        <f t="shared" si="61"/>
        <v>136</v>
      </c>
      <c r="CN18" s="16" t="str">
        <f t="shared" si="62"/>
        <v/>
      </c>
      <c r="CP18" s="19">
        <f t="shared" si="63"/>
        <v>0.63500140763747992</v>
      </c>
      <c r="CQ18" s="18">
        <f t="shared" si="64"/>
        <v>23</v>
      </c>
      <c r="CR18" s="16" t="str">
        <f t="shared" si="65"/>
        <v/>
      </c>
      <c r="CT18" s="19">
        <f t="shared" si="66"/>
        <v>1.066590109355231</v>
      </c>
      <c r="CU18" s="18">
        <f t="shared" si="67"/>
        <v>50</v>
      </c>
      <c r="CV18" s="16" t="str">
        <f t="shared" si="68"/>
        <v/>
      </c>
      <c r="CX18" s="19">
        <f t="shared" si="69"/>
        <v>4.3659034890193889</v>
      </c>
      <c r="CY18" s="18">
        <f t="shared" si="70"/>
        <v>136</v>
      </c>
      <c r="CZ18" s="16" t="str">
        <f t="shared" si="71"/>
        <v/>
      </c>
      <c r="DB18" s="19">
        <f t="shared" si="72"/>
        <v>4.2153186446624256</v>
      </c>
      <c r="DC18" s="18">
        <f t="shared" si="73"/>
        <v>136</v>
      </c>
      <c r="DD18" s="16" t="str">
        <f t="shared" si="74"/>
        <v/>
      </c>
      <c r="DF18" s="19">
        <f t="shared" si="75"/>
        <v>2.4858249133647572</v>
      </c>
      <c r="DG18" s="18">
        <f t="shared" si="76"/>
        <v>134</v>
      </c>
      <c r="DH18" s="16" t="str">
        <f t="shared" si="77"/>
        <v/>
      </c>
      <c r="DJ18" s="19">
        <f t="shared" si="78"/>
        <v>0.74943824574068918</v>
      </c>
      <c r="DK18" s="18">
        <f t="shared" si="79"/>
        <v>28</v>
      </c>
      <c r="DL18" s="16" t="str">
        <f t="shared" si="80"/>
        <v/>
      </c>
      <c r="DN18" s="19">
        <f t="shared" si="81"/>
        <v>0.98004242337456915</v>
      </c>
      <c r="DO18" s="18">
        <f t="shared" si="82"/>
        <v>44</v>
      </c>
      <c r="DP18" s="16" t="str">
        <f t="shared" si="83"/>
        <v/>
      </c>
      <c r="DR18" s="19">
        <f t="shared" si="84"/>
        <v>4.4640847637373531</v>
      </c>
      <c r="DS18" s="18">
        <f t="shared" si="85"/>
        <v>136</v>
      </c>
      <c r="DT18" s="16" t="str">
        <f t="shared" si="86"/>
        <v/>
      </c>
      <c r="DV18" s="19">
        <f t="shared" si="87"/>
        <v>3.2530536160247179</v>
      </c>
      <c r="DW18" s="18">
        <f t="shared" si="88"/>
        <v>136</v>
      </c>
      <c r="DX18" s="16" t="str">
        <f t="shared" si="89"/>
        <v/>
      </c>
      <c r="DZ18" s="19">
        <f t="shared" si="90"/>
        <v>3.0142205665878889</v>
      </c>
      <c r="EA18" s="18">
        <f t="shared" si="91"/>
        <v>136</v>
      </c>
      <c r="EB18" s="16" t="str">
        <f t="shared" si="92"/>
        <v/>
      </c>
      <c r="ED18" s="19">
        <f t="shared" si="93"/>
        <v>1.5543662818524626</v>
      </c>
      <c r="EE18" s="18">
        <f t="shared" si="94"/>
        <v>78</v>
      </c>
      <c r="EF18" s="16" t="str">
        <f t="shared" si="95"/>
        <v/>
      </c>
      <c r="EH18" s="19">
        <f t="shared" si="96"/>
        <v>0.61743030891652451</v>
      </c>
      <c r="EI18" s="18">
        <f t="shared" si="97"/>
        <v>12</v>
      </c>
      <c r="EJ18" s="16" t="str">
        <f t="shared" si="98"/>
        <v/>
      </c>
      <c r="EL18" s="19">
        <f t="shared" si="99"/>
        <v>0.98004242337456915</v>
      </c>
      <c r="EM18" s="18">
        <f t="shared" si="100"/>
        <v>44</v>
      </c>
      <c r="EN18" s="16" t="str">
        <f t="shared" si="101"/>
        <v/>
      </c>
      <c r="EP18" s="19">
        <f t="shared" si="102"/>
        <v>4.4570568534630723</v>
      </c>
      <c r="EQ18" s="18">
        <f t="shared" si="103"/>
        <v>136</v>
      </c>
      <c r="ER18" s="16" t="str">
        <f t="shared" si="104"/>
        <v/>
      </c>
    </row>
    <row r="19" spans="1:148" ht="15.75" customHeight="1" x14ac:dyDescent="0.35">
      <c r="A19" s="119">
        <v>16</v>
      </c>
      <c r="B19" s="114">
        <v>0.37148884678282829</v>
      </c>
      <c r="C19" s="114">
        <v>-0.69128657368361113</v>
      </c>
      <c r="D19" s="99" t="s">
        <v>0</v>
      </c>
      <c r="F19" s="120">
        <v>16</v>
      </c>
      <c r="G19" s="114">
        <v>1.3734540329005498</v>
      </c>
      <c r="H19" s="114">
        <v>-1.3949175504687259</v>
      </c>
      <c r="J19" s="19">
        <f t="shared" si="0"/>
        <v>0.82357641859374686</v>
      </c>
      <c r="K19" s="18">
        <f t="shared" si="1"/>
        <v>38</v>
      </c>
      <c r="L19" s="16" t="str">
        <f t="shared" si="2"/>
        <v/>
      </c>
      <c r="N19" s="19">
        <f t="shared" si="3"/>
        <v>2.7764394252722306</v>
      </c>
      <c r="O19" s="18">
        <f t="shared" si="4"/>
        <v>86</v>
      </c>
      <c r="P19" s="16" t="str">
        <f t="shared" si="5"/>
        <v/>
      </c>
      <c r="R19" s="19">
        <f t="shared" si="6"/>
        <v>3.1207455955284593</v>
      </c>
      <c r="S19" s="18">
        <f t="shared" si="7"/>
        <v>86</v>
      </c>
      <c r="T19" s="16" t="str">
        <f t="shared" si="8"/>
        <v/>
      </c>
      <c r="V19" s="19">
        <f t="shared" si="9"/>
        <v>1.0044327751058484</v>
      </c>
      <c r="W19" s="18">
        <f t="shared" si="10"/>
        <v>48</v>
      </c>
      <c r="X19" s="16" t="str">
        <f t="shared" si="11"/>
        <v/>
      </c>
      <c r="Z19" s="19">
        <f t="shared" si="12"/>
        <v>2.7233268105069506</v>
      </c>
      <c r="AA19" s="18">
        <f t="shared" si="13"/>
        <v>86</v>
      </c>
      <c r="AB19" s="16" t="str">
        <f t="shared" si="14"/>
        <v/>
      </c>
      <c r="AD19" s="19">
        <f t="shared" si="15"/>
        <v>1.7463613956077577</v>
      </c>
      <c r="AE19" s="18">
        <f t="shared" si="16"/>
        <v>84</v>
      </c>
      <c r="AF19" s="16" t="str">
        <f t="shared" si="17"/>
        <v/>
      </c>
      <c r="AH19" s="19">
        <f t="shared" si="18"/>
        <v>2.0374216282090485</v>
      </c>
      <c r="AI19" s="18">
        <f t="shared" si="19"/>
        <v>84</v>
      </c>
      <c r="AJ19" s="16" t="str">
        <f t="shared" si="20"/>
        <v/>
      </c>
      <c r="AL19" s="19">
        <f t="shared" si="21"/>
        <v>0.29106023260129471</v>
      </c>
      <c r="AM19" s="18">
        <f t="shared" si="22"/>
        <v>15</v>
      </c>
      <c r="AN19" s="16" t="str">
        <f t="shared" si="23"/>
        <v/>
      </c>
      <c r="AP19" s="19">
        <f t="shared" si="24"/>
        <v>1.2743233717441318</v>
      </c>
      <c r="AQ19" s="18">
        <f t="shared" si="25"/>
        <v>48</v>
      </c>
      <c r="AR19" s="16" t="str">
        <f t="shared" si="26"/>
        <v/>
      </c>
      <c r="AT19" s="19">
        <f t="shared" si="27"/>
        <v>7.0363097678512454E-2</v>
      </c>
      <c r="AU19" s="18">
        <f t="shared" si="28"/>
        <v>1</v>
      </c>
      <c r="AV19" s="16" t="str">
        <f t="shared" si="29"/>
        <v>NORMAL</v>
      </c>
      <c r="AX19" s="19">
        <f t="shared" si="30"/>
        <v>3.3051436351935877</v>
      </c>
      <c r="AY19" s="18">
        <f t="shared" si="31"/>
        <v>86</v>
      </c>
      <c r="AZ19" s="16" t="str">
        <f t="shared" si="32"/>
        <v/>
      </c>
      <c r="BB19" s="19">
        <f t="shared" si="33"/>
        <v>1.2243491273666571</v>
      </c>
      <c r="BC19" s="18">
        <f t="shared" si="34"/>
        <v>46</v>
      </c>
      <c r="BD19" s="16" t="str">
        <f t="shared" si="35"/>
        <v/>
      </c>
      <c r="BF19" s="19">
        <f t="shared" si="36"/>
        <v>0.92547980842407684</v>
      </c>
      <c r="BG19" s="18">
        <f t="shared" si="37"/>
        <v>47</v>
      </c>
      <c r="BH19" s="16" t="str">
        <f t="shared" si="38"/>
        <v/>
      </c>
      <c r="BJ19" s="19">
        <f t="shared" si="39"/>
        <v>1.1492589034445311</v>
      </c>
      <c r="BK19" s="18">
        <f t="shared" si="40"/>
        <v>46</v>
      </c>
      <c r="BL19" s="16" t="str">
        <f t="shared" si="41"/>
        <v/>
      </c>
      <c r="BN19" s="19">
        <f t="shared" si="42"/>
        <v>2.1953285028914533</v>
      </c>
      <c r="BO19" s="18">
        <f t="shared" si="43"/>
        <v>86</v>
      </c>
      <c r="BP19" s="16" t="str">
        <f t="shared" si="44"/>
        <v/>
      </c>
      <c r="BR19" s="19">
        <f t="shared" si="45"/>
        <v>1.2243491273666571</v>
      </c>
      <c r="BS19" s="18">
        <f t="shared" si="46"/>
        <v>46</v>
      </c>
      <c r="BT19" s="16" t="str">
        <f t="shared" si="47"/>
        <v/>
      </c>
      <c r="BV19" s="19">
        <f t="shared" si="48"/>
        <v>0.63500140763747981</v>
      </c>
      <c r="BW19" s="18">
        <f t="shared" si="49"/>
        <v>32</v>
      </c>
      <c r="BX19" s="16" t="str">
        <f t="shared" si="50"/>
        <v/>
      </c>
      <c r="BZ19" s="19">
        <f t="shared" si="51"/>
        <v>1.021541049880524</v>
      </c>
      <c r="CA19" s="18">
        <f t="shared" si="52"/>
        <v>46</v>
      </c>
      <c r="CB19" s="16" t="str">
        <f t="shared" si="53"/>
        <v/>
      </c>
      <c r="CD19" s="19">
        <f t="shared" si="54"/>
        <v>0.92547980842407684</v>
      </c>
      <c r="CE19" s="18">
        <f t="shared" si="55"/>
        <v>47</v>
      </c>
      <c r="CF19" s="16" t="str">
        <f t="shared" si="56"/>
        <v/>
      </c>
      <c r="CH19" s="19">
        <f t="shared" si="57"/>
        <v>1.7980444510970652</v>
      </c>
      <c r="CI19" s="18">
        <f t="shared" si="58"/>
        <v>84</v>
      </c>
      <c r="CJ19" s="16" t="str">
        <f t="shared" si="59"/>
        <v/>
      </c>
      <c r="CL19" s="19">
        <f t="shared" si="60"/>
        <v>0.94080562291777237</v>
      </c>
      <c r="CM19" s="18">
        <f t="shared" si="61"/>
        <v>46</v>
      </c>
      <c r="CN19" s="16" t="str">
        <f t="shared" si="62"/>
        <v/>
      </c>
      <c r="CP19" s="19">
        <f t="shared" si="63"/>
        <v>2.7233268105069506</v>
      </c>
      <c r="CQ19" s="18">
        <f t="shared" si="64"/>
        <v>86</v>
      </c>
      <c r="CR19" s="16" t="str">
        <f t="shared" si="65"/>
        <v/>
      </c>
      <c r="CT19" s="19">
        <f t="shared" si="66"/>
        <v>2.3053337691317526</v>
      </c>
      <c r="CU19" s="18">
        <f t="shared" si="67"/>
        <v>86</v>
      </c>
      <c r="CV19" s="16" t="str">
        <f t="shared" si="68"/>
        <v/>
      </c>
      <c r="CX19" s="19">
        <f t="shared" si="69"/>
        <v>1.021541049880524</v>
      </c>
      <c r="CY19" s="18">
        <f t="shared" si="70"/>
        <v>46</v>
      </c>
      <c r="CZ19" s="16" t="str">
        <f t="shared" si="71"/>
        <v/>
      </c>
      <c r="DB19" s="19">
        <f t="shared" si="72"/>
        <v>0.90595401010194587</v>
      </c>
      <c r="DC19" s="18">
        <f t="shared" si="73"/>
        <v>46</v>
      </c>
      <c r="DD19" s="16" t="str">
        <f t="shared" si="74"/>
        <v/>
      </c>
      <c r="DF19" s="19">
        <f t="shared" si="75"/>
        <v>0.87318069780387686</v>
      </c>
      <c r="DG19" s="18">
        <f t="shared" si="76"/>
        <v>43</v>
      </c>
      <c r="DH19" s="16" t="str">
        <f t="shared" si="77"/>
        <v/>
      </c>
      <c r="DJ19" s="19">
        <f t="shared" si="78"/>
        <v>2.6195420934116345</v>
      </c>
      <c r="DK19" s="18">
        <f t="shared" si="79"/>
        <v>86</v>
      </c>
      <c r="DL19" s="16" t="str">
        <f t="shared" si="80"/>
        <v/>
      </c>
      <c r="DN19" s="19">
        <f t="shared" si="81"/>
        <v>2.3800052702365302</v>
      </c>
      <c r="DO19" s="18">
        <f t="shared" si="82"/>
        <v>86</v>
      </c>
      <c r="DP19" s="16" t="str">
        <f t="shared" si="83"/>
        <v/>
      </c>
      <c r="DR19" s="19">
        <f t="shared" si="84"/>
        <v>1.2527726989000274</v>
      </c>
      <c r="DS19" s="18">
        <f t="shared" si="85"/>
        <v>48</v>
      </c>
      <c r="DT19" s="16" t="str">
        <f t="shared" si="86"/>
        <v/>
      </c>
      <c r="DV19" s="19">
        <f t="shared" si="87"/>
        <v>0.14072619535702491</v>
      </c>
      <c r="DW19" s="18">
        <f t="shared" si="88"/>
        <v>3</v>
      </c>
      <c r="DX19" s="16" t="str">
        <f t="shared" si="89"/>
        <v>NORMAL</v>
      </c>
      <c r="DZ19" s="19">
        <f t="shared" si="90"/>
        <v>0.34550371576341721</v>
      </c>
      <c r="EA19" s="18">
        <f t="shared" si="91"/>
        <v>18</v>
      </c>
      <c r="EB19" s="16" t="str">
        <f t="shared" si="92"/>
        <v/>
      </c>
      <c r="ED19" s="19">
        <f t="shared" si="93"/>
        <v>1.8439635417792695</v>
      </c>
      <c r="EE19" s="18">
        <f t="shared" si="94"/>
        <v>86</v>
      </c>
      <c r="EF19" s="16" t="str">
        <f t="shared" si="95"/>
        <v/>
      </c>
      <c r="EH19" s="19">
        <f t="shared" si="96"/>
        <v>3.1175737109280464</v>
      </c>
      <c r="EI19" s="18">
        <f t="shared" si="97"/>
        <v>86</v>
      </c>
      <c r="EJ19" s="16" t="str">
        <f t="shared" si="98"/>
        <v/>
      </c>
      <c r="EL19" s="19">
        <f t="shared" si="99"/>
        <v>2.3800052702365302</v>
      </c>
      <c r="EM19" s="18">
        <f t="shared" si="100"/>
        <v>86</v>
      </c>
      <c r="EN19" s="16" t="str">
        <f t="shared" si="101"/>
        <v/>
      </c>
      <c r="EP19" s="19">
        <f t="shared" si="102"/>
        <v>1.1492589034445311</v>
      </c>
      <c r="EQ19" s="18">
        <f t="shared" si="103"/>
        <v>46</v>
      </c>
      <c r="ER19" s="16" t="str">
        <f t="shared" si="104"/>
        <v/>
      </c>
    </row>
    <row r="20" spans="1:148" ht="15.75" customHeight="1" x14ac:dyDescent="0.35">
      <c r="A20" s="119">
        <v>17</v>
      </c>
      <c r="B20" s="114">
        <v>0.77227492122991692</v>
      </c>
      <c r="C20" s="114">
        <v>0.50488608685108594</v>
      </c>
      <c r="D20" s="99" t="s">
        <v>1</v>
      </c>
      <c r="F20" s="120">
        <v>17</v>
      </c>
      <c r="G20" s="114">
        <v>-2.929722766426027E-2</v>
      </c>
      <c r="H20" s="114">
        <v>-0.19874488993402883</v>
      </c>
      <c r="J20" s="19">
        <f t="shared" si="0"/>
        <v>1.1853111156570222</v>
      </c>
      <c r="K20" s="18">
        <f t="shared" si="1"/>
        <v>70</v>
      </c>
      <c r="L20" s="16" t="str">
        <f t="shared" si="2"/>
        <v/>
      </c>
      <c r="N20" s="19">
        <f t="shared" si="3"/>
        <v>2.386578066083247</v>
      </c>
      <c r="O20" s="18">
        <f t="shared" si="4"/>
        <v>74</v>
      </c>
      <c r="P20" s="16" t="str">
        <f t="shared" si="5"/>
        <v/>
      </c>
      <c r="R20" s="19">
        <f t="shared" si="6"/>
        <v>2.6857941512253136</v>
      </c>
      <c r="S20" s="18">
        <f t="shared" si="7"/>
        <v>70</v>
      </c>
      <c r="T20" s="16" t="str">
        <f t="shared" si="8"/>
        <v/>
      </c>
      <c r="V20" s="19">
        <f t="shared" si="9"/>
        <v>1.4019733061445219</v>
      </c>
      <c r="W20" s="18">
        <f t="shared" si="10"/>
        <v>66</v>
      </c>
      <c r="X20" s="16" t="str">
        <f t="shared" si="11"/>
        <v/>
      </c>
      <c r="Z20" s="19">
        <f t="shared" si="12"/>
        <v>2.3605043375594028</v>
      </c>
      <c r="AA20" s="18">
        <f t="shared" si="13"/>
        <v>74</v>
      </c>
      <c r="AB20" s="16" t="str">
        <f t="shared" si="14"/>
        <v/>
      </c>
      <c r="AD20" s="19">
        <f t="shared" si="15"/>
        <v>1.6046876970445783</v>
      </c>
      <c r="AE20" s="18">
        <f t="shared" si="16"/>
        <v>77</v>
      </c>
      <c r="AF20" s="16" t="str">
        <f t="shared" si="17"/>
        <v/>
      </c>
      <c r="AH20" s="19">
        <f t="shared" si="18"/>
        <v>1.8253663651498766</v>
      </c>
      <c r="AI20" s="18">
        <f t="shared" si="19"/>
        <v>80</v>
      </c>
      <c r="AJ20" s="16" t="str">
        <f t="shared" si="20"/>
        <v/>
      </c>
      <c r="AL20" s="19">
        <f t="shared" si="21"/>
        <v>1.1540388057741282</v>
      </c>
      <c r="AM20" s="18">
        <f t="shared" si="22"/>
        <v>58</v>
      </c>
      <c r="AN20" s="16" t="str">
        <f t="shared" si="23"/>
        <v/>
      </c>
      <c r="AP20" s="19">
        <f t="shared" si="24"/>
        <v>1.8059841270823145</v>
      </c>
      <c r="AQ20" s="18">
        <f t="shared" si="25"/>
        <v>66</v>
      </c>
      <c r="AR20" s="16" t="str">
        <f t="shared" si="26"/>
        <v/>
      </c>
      <c r="AT20" s="19">
        <f t="shared" si="27"/>
        <v>1.1950216103858293</v>
      </c>
      <c r="AU20" s="18">
        <f t="shared" si="28"/>
        <v>71</v>
      </c>
      <c r="AV20" s="16" t="str">
        <f t="shared" si="29"/>
        <v/>
      </c>
      <c r="AX20" s="19">
        <f t="shared" si="30"/>
        <v>2.8966719265339798</v>
      </c>
      <c r="AY20" s="18">
        <f t="shared" si="31"/>
        <v>70</v>
      </c>
      <c r="AZ20" s="16" t="str">
        <f t="shared" si="32"/>
        <v/>
      </c>
      <c r="BB20" s="19">
        <f t="shared" si="33"/>
        <v>1.9926540554453196</v>
      </c>
      <c r="BC20" s="18">
        <f t="shared" si="34"/>
        <v>71</v>
      </c>
      <c r="BD20" s="16" t="str">
        <f t="shared" si="35"/>
        <v/>
      </c>
      <c r="BF20" s="19">
        <f t="shared" si="36"/>
        <v>1.1164817707525698</v>
      </c>
      <c r="BG20" s="18">
        <f t="shared" si="37"/>
        <v>66</v>
      </c>
      <c r="BH20" s="16" t="str">
        <f t="shared" si="38"/>
        <v/>
      </c>
      <c r="BJ20" s="19">
        <f t="shared" si="39"/>
        <v>1.8589700834417517</v>
      </c>
      <c r="BK20" s="18">
        <f t="shared" si="40"/>
        <v>71</v>
      </c>
      <c r="BL20" s="16" t="str">
        <f t="shared" si="41"/>
        <v/>
      </c>
      <c r="BN20" s="19">
        <f t="shared" si="42"/>
        <v>1.8695839721747429</v>
      </c>
      <c r="BO20" s="18">
        <f t="shared" si="43"/>
        <v>77</v>
      </c>
      <c r="BP20" s="16" t="str">
        <f t="shared" si="44"/>
        <v/>
      </c>
      <c r="BR20" s="19">
        <f t="shared" si="45"/>
        <v>1.9926540554453196</v>
      </c>
      <c r="BS20" s="18">
        <f t="shared" si="46"/>
        <v>71</v>
      </c>
      <c r="BT20" s="16" t="str">
        <f t="shared" si="47"/>
        <v/>
      </c>
      <c r="BV20" s="19">
        <f t="shared" si="48"/>
        <v>1.066590109355231</v>
      </c>
      <c r="BW20" s="18">
        <f t="shared" si="49"/>
        <v>61</v>
      </c>
      <c r="BX20" s="16" t="str">
        <f t="shared" si="50"/>
        <v/>
      </c>
      <c r="BZ20" s="19">
        <f t="shared" si="51"/>
        <v>1.8728273186692239</v>
      </c>
      <c r="CA20" s="18">
        <f t="shared" si="52"/>
        <v>74</v>
      </c>
      <c r="CB20" s="16" t="str">
        <f t="shared" si="53"/>
        <v/>
      </c>
      <c r="CD20" s="19">
        <f t="shared" si="54"/>
        <v>1.1164817707525698</v>
      </c>
      <c r="CE20" s="18">
        <f t="shared" si="55"/>
        <v>66</v>
      </c>
      <c r="CF20" s="16" t="str">
        <f t="shared" si="56"/>
        <v/>
      </c>
      <c r="CH20" s="19">
        <f t="shared" si="57"/>
        <v>1.6093090137046329</v>
      </c>
      <c r="CI20" s="18">
        <f t="shared" si="58"/>
        <v>80</v>
      </c>
      <c r="CJ20" s="16" t="str">
        <f t="shared" si="59"/>
        <v/>
      </c>
      <c r="CL20" s="19">
        <f t="shared" si="60"/>
        <v>1.7356225436603934</v>
      </c>
      <c r="CM20" s="18">
        <f t="shared" si="61"/>
        <v>71</v>
      </c>
      <c r="CN20" s="16" t="str">
        <f t="shared" si="62"/>
        <v/>
      </c>
      <c r="CP20" s="19">
        <f t="shared" si="63"/>
        <v>2.3605043375594028</v>
      </c>
      <c r="CQ20" s="18">
        <f t="shared" si="64"/>
        <v>74</v>
      </c>
      <c r="CR20" s="16" t="str">
        <f t="shared" si="65"/>
        <v/>
      </c>
      <c r="CT20" s="19">
        <f t="shared" si="66"/>
        <v>1.911485057616197</v>
      </c>
      <c r="CU20" s="18">
        <f t="shared" si="67"/>
        <v>74</v>
      </c>
      <c r="CV20" s="16" t="str">
        <f t="shared" si="68"/>
        <v/>
      </c>
      <c r="CX20" s="19">
        <f t="shared" si="69"/>
        <v>1.8728273186692239</v>
      </c>
      <c r="CY20" s="18">
        <f t="shared" si="70"/>
        <v>74</v>
      </c>
      <c r="CZ20" s="16" t="str">
        <f t="shared" si="71"/>
        <v/>
      </c>
      <c r="DB20" s="19">
        <f t="shared" si="72"/>
        <v>1.6672403050733711</v>
      </c>
      <c r="DC20" s="18">
        <f t="shared" si="73"/>
        <v>71</v>
      </c>
      <c r="DD20" s="16" t="str">
        <f t="shared" si="74"/>
        <v/>
      </c>
      <c r="DF20" s="19">
        <f t="shared" si="75"/>
        <v>1.1492589034445333</v>
      </c>
      <c r="DG20" s="18">
        <f t="shared" si="76"/>
        <v>65</v>
      </c>
      <c r="DH20" s="16" t="str">
        <f t="shared" si="77"/>
        <v/>
      </c>
      <c r="DJ20" s="19">
        <f t="shared" si="78"/>
        <v>2.3139010879854971</v>
      </c>
      <c r="DK20" s="18">
        <f t="shared" si="79"/>
        <v>77</v>
      </c>
      <c r="DL20" s="16" t="str">
        <f t="shared" si="80"/>
        <v/>
      </c>
      <c r="DN20" s="19">
        <f t="shared" si="81"/>
        <v>2.0814895459075182</v>
      </c>
      <c r="DO20" s="18">
        <f t="shared" si="82"/>
        <v>77</v>
      </c>
      <c r="DP20" s="16" t="str">
        <f t="shared" si="83"/>
        <v/>
      </c>
      <c r="DR20" s="19">
        <f t="shared" si="84"/>
        <v>1.7432111802940162</v>
      </c>
      <c r="DS20" s="18">
        <f t="shared" si="85"/>
        <v>66</v>
      </c>
      <c r="DT20" s="16" t="str">
        <f t="shared" si="86"/>
        <v/>
      </c>
      <c r="DV20" s="19">
        <f t="shared" si="87"/>
        <v>1.1289803888140619</v>
      </c>
      <c r="DW20" s="18">
        <f t="shared" si="88"/>
        <v>64</v>
      </c>
      <c r="DX20" s="16" t="str">
        <f t="shared" si="89"/>
        <v/>
      </c>
      <c r="DZ20" s="19">
        <f t="shared" si="90"/>
        <v>1.0945910178371911</v>
      </c>
      <c r="EA20" s="18">
        <f t="shared" si="91"/>
        <v>58</v>
      </c>
      <c r="EB20" s="16" t="str">
        <f t="shared" si="92"/>
        <v/>
      </c>
      <c r="ED20" s="19">
        <f t="shared" si="93"/>
        <v>1.4461968181713916</v>
      </c>
      <c r="EE20" s="18">
        <f t="shared" si="94"/>
        <v>70</v>
      </c>
      <c r="EF20" s="16" t="str">
        <f t="shared" si="95"/>
        <v/>
      </c>
      <c r="EH20" s="19">
        <f t="shared" si="96"/>
        <v>2.4898017448876382</v>
      </c>
      <c r="EI20" s="18">
        <f t="shared" si="97"/>
        <v>65</v>
      </c>
      <c r="EJ20" s="16" t="str">
        <f t="shared" si="98"/>
        <v/>
      </c>
      <c r="EL20" s="19">
        <f t="shared" si="99"/>
        <v>2.0814895459075182</v>
      </c>
      <c r="EM20" s="18">
        <f t="shared" si="100"/>
        <v>77</v>
      </c>
      <c r="EN20" s="16" t="str">
        <f t="shared" si="101"/>
        <v/>
      </c>
      <c r="EP20" s="19">
        <f t="shared" si="102"/>
        <v>1.8589700834417517</v>
      </c>
      <c r="EQ20" s="18">
        <f t="shared" si="103"/>
        <v>71</v>
      </c>
      <c r="ER20" s="16" t="str">
        <f t="shared" si="104"/>
        <v/>
      </c>
    </row>
    <row r="21" spans="1:148" ht="15.75" customHeight="1" x14ac:dyDescent="0.35">
      <c r="A21" s="119">
        <v>18</v>
      </c>
      <c r="B21" s="114">
        <v>-1.0312624137819817</v>
      </c>
      <c r="C21" s="114">
        <v>0.85670157524364332</v>
      </c>
      <c r="D21" s="99" t="s">
        <v>1</v>
      </c>
      <c r="F21" s="120">
        <v>18</v>
      </c>
      <c r="G21" s="114">
        <v>1.1730609956770055</v>
      </c>
      <c r="H21" s="114">
        <v>-1.3245544527902133</v>
      </c>
      <c r="J21" s="19">
        <f t="shared" si="0"/>
        <v>1.2700028152749558</v>
      </c>
      <c r="K21" s="18">
        <f t="shared" si="1"/>
        <v>77</v>
      </c>
      <c r="L21" s="16" t="str">
        <f t="shared" si="2"/>
        <v/>
      </c>
      <c r="N21" s="19">
        <f t="shared" si="3"/>
        <v>0.69100743152683453</v>
      </c>
      <c r="O21" s="18">
        <f t="shared" si="4"/>
        <v>21</v>
      </c>
      <c r="P21" s="16" t="str">
        <f t="shared" si="5"/>
        <v/>
      </c>
      <c r="R21" s="19">
        <f t="shared" si="6"/>
        <v>1.0365111472902515</v>
      </c>
      <c r="S21" s="18">
        <f t="shared" si="7"/>
        <v>23</v>
      </c>
      <c r="T21" s="16" t="str">
        <f t="shared" si="8"/>
        <v/>
      </c>
      <c r="V21" s="19">
        <f t="shared" si="9"/>
        <v>2.8985723979807543</v>
      </c>
      <c r="W21" s="18">
        <f t="shared" si="10"/>
        <v>111</v>
      </c>
      <c r="X21" s="16" t="str">
        <f t="shared" si="11"/>
        <v/>
      </c>
      <c r="Z21" s="19">
        <f t="shared" si="12"/>
        <v>0.63500140763747592</v>
      </c>
      <c r="AA21" s="18">
        <f t="shared" si="13"/>
        <v>19</v>
      </c>
      <c r="AB21" s="16" t="str">
        <f t="shared" si="14"/>
        <v/>
      </c>
      <c r="AD21" s="19">
        <f t="shared" si="15"/>
        <v>0.34550371576341726</v>
      </c>
      <c r="AE21" s="18">
        <f t="shared" si="16"/>
        <v>12</v>
      </c>
      <c r="AF21" s="16" t="str">
        <f t="shared" si="17"/>
        <v/>
      </c>
      <c r="AH21" s="19">
        <f t="shared" si="18"/>
        <v>7.0363097678512454E-2</v>
      </c>
      <c r="AI21" s="18">
        <f t="shared" si="19"/>
        <v>2</v>
      </c>
      <c r="AJ21" s="16" t="str">
        <f t="shared" si="20"/>
        <v>PANAS</v>
      </c>
      <c r="AL21" s="19">
        <f t="shared" si="21"/>
        <v>1.7980444510970652</v>
      </c>
      <c r="AM21" s="18">
        <f t="shared" si="22"/>
        <v>111</v>
      </c>
      <c r="AN21" s="16" t="str">
        <f t="shared" si="23"/>
        <v/>
      </c>
      <c r="AP21" s="19">
        <f t="shared" si="24"/>
        <v>3.2662137693101685</v>
      </c>
      <c r="AQ21" s="18">
        <f t="shared" si="25"/>
        <v>111</v>
      </c>
      <c r="AR21" s="16" t="str">
        <f t="shared" si="26"/>
        <v/>
      </c>
      <c r="AT21" s="19">
        <f t="shared" si="27"/>
        <v>2.0374216282090485</v>
      </c>
      <c r="AU21" s="18">
        <f t="shared" si="28"/>
        <v>111</v>
      </c>
      <c r="AV21" s="16" t="str">
        <f t="shared" si="29"/>
        <v/>
      </c>
      <c r="AX21" s="19">
        <f t="shared" si="30"/>
        <v>1.2162364416114106</v>
      </c>
      <c r="AY21" s="18">
        <f t="shared" si="31"/>
        <v>23</v>
      </c>
      <c r="AZ21" s="16" t="str">
        <f t="shared" si="32"/>
        <v/>
      </c>
      <c r="BB21" s="19">
        <f t="shared" si="33"/>
        <v>3.2943056743749803</v>
      </c>
      <c r="BC21" s="18">
        <f t="shared" si="34"/>
        <v>111</v>
      </c>
      <c r="BD21" s="16" t="str">
        <f t="shared" si="35"/>
        <v/>
      </c>
      <c r="BF21" s="19">
        <f t="shared" si="36"/>
        <v>1.1642409304051717</v>
      </c>
      <c r="BG21" s="18">
        <f t="shared" si="37"/>
        <v>72</v>
      </c>
      <c r="BH21" s="16" t="str">
        <f t="shared" si="38"/>
        <v/>
      </c>
      <c r="BJ21" s="19">
        <f t="shared" si="39"/>
        <v>3.1997703280656933</v>
      </c>
      <c r="BK21" s="18">
        <f t="shared" si="40"/>
        <v>111</v>
      </c>
      <c r="BL21" s="16" t="str">
        <f t="shared" si="41"/>
        <v/>
      </c>
      <c r="BN21" s="19">
        <f t="shared" si="42"/>
        <v>0.14072619535701991</v>
      </c>
      <c r="BO21" s="18">
        <f t="shared" si="43"/>
        <v>2</v>
      </c>
      <c r="BP21" s="16" t="str">
        <f t="shared" si="44"/>
        <v>PANAS</v>
      </c>
      <c r="BR21" s="19">
        <f t="shared" si="45"/>
        <v>3.2943056743749803</v>
      </c>
      <c r="BS21" s="18">
        <f t="shared" si="46"/>
        <v>111</v>
      </c>
      <c r="BT21" s="16" t="str">
        <f t="shared" si="47"/>
        <v/>
      </c>
      <c r="BV21" s="19">
        <f t="shared" si="48"/>
        <v>1.455301163006463</v>
      </c>
      <c r="BW21" s="18">
        <f t="shared" si="49"/>
        <v>83</v>
      </c>
      <c r="BX21" s="16" t="str">
        <f t="shared" si="50"/>
        <v/>
      </c>
      <c r="BZ21" s="19">
        <f t="shared" si="51"/>
        <v>3.1011158561593488</v>
      </c>
      <c r="CA21" s="18">
        <f t="shared" si="52"/>
        <v>111</v>
      </c>
      <c r="CB21" s="16" t="str">
        <f t="shared" si="53"/>
        <v/>
      </c>
      <c r="CD21" s="19">
        <f t="shared" si="54"/>
        <v>1.1642409304051717</v>
      </c>
      <c r="CE21" s="18">
        <f t="shared" si="55"/>
        <v>72</v>
      </c>
      <c r="CF21" s="16" t="str">
        <f t="shared" si="56"/>
        <v/>
      </c>
      <c r="CH21" s="19">
        <f t="shared" si="57"/>
        <v>0.29106023260129477</v>
      </c>
      <c r="CI21" s="18">
        <f t="shared" si="58"/>
        <v>14</v>
      </c>
      <c r="CJ21" s="16" t="str">
        <f t="shared" si="59"/>
        <v/>
      </c>
      <c r="CL21" s="19">
        <f t="shared" si="60"/>
        <v>3.0037982108545558</v>
      </c>
      <c r="CM21" s="18">
        <f t="shared" si="61"/>
        <v>111</v>
      </c>
      <c r="CN21" s="16" t="str">
        <f t="shared" si="62"/>
        <v/>
      </c>
      <c r="CP21" s="19">
        <f t="shared" si="63"/>
        <v>0.63500140763747592</v>
      </c>
      <c r="CQ21" s="18">
        <f t="shared" si="64"/>
        <v>19</v>
      </c>
      <c r="CR21" s="16" t="str">
        <f t="shared" si="65"/>
        <v/>
      </c>
      <c r="CT21" s="19">
        <f t="shared" si="66"/>
        <v>0.28145239071404493</v>
      </c>
      <c r="CU21" s="18">
        <f t="shared" si="67"/>
        <v>5</v>
      </c>
      <c r="CV21" s="16" t="str">
        <f t="shared" si="68"/>
        <v/>
      </c>
      <c r="CX21" s="19">
        <f t="shared" si="69"/>
        <v>3.1011158561593488</v>
      </c>
      <c r="CY21" s="18">
        <f t="shared" si="70"/>
        <v>111</v>
      </c>
      <c r="CZ21" s="16" t="str">
        <f t="shared" si="71"/>
        <v/>
      </c>
      <c r="DB21" s="19">
        <f t="shared" si="72"/>
        <v>2.9564503474915407</v>
      </c>
      <c r="DC21" s="18">
        <f t="shared" si="73"/>
        <v>111</v>
      </c>
      <c r="DD21" s="16" t="str">
        <f t="shared" si="74"/>
        <v/>
      </c>
      <c r="DF21" s="19">
        <f t="shared" si="75"/>
        <v>1.2162364416114146</v>
      </c>
      <c r="DG21" s="18">
        <f t="shared" si="76"/>
        <v>77</v>
      </c>
      <c r="DH21" s="16" t="str">
        <f t="shared" si="77"/>
        <v/>
      </c>
      <c r="DJ21" s="19">
        <f t="shared" si="78"/>
        <v>0.5332950546776154</v>
      </c>
      <c r="DK21" s="18">
        <f t="shared" si="79"/>
        <v>16</v>
      </c>
      <c r="DL21" s="16" t="str">
        <f t="shared" si="80"/>
        <v/>
      </c>
      <c r="DN21" s="19">
        <f t="shared" si="81"/>
        <v>0.2910602326012911</v>
      </c>
      <c r="DO21" s="18">
        <f t="shared" si="82"/>
        <v>6</v>
      </c>
      <c r="DP21" s="16" t="str">
        <f t="shared" si="83"/>
        <v/>
      </c>
      <c r="DR21" s="19">
        <f t="shared" si="84"/>
        <v>3.2242594938234994</v>
      </c>
      <c r="DS21" s="18">
        <f t="shared" si="85"/>
        <v>111</v>
      </c>
      <c r="DT21" s="16" t="str">
        <f t="shared" si="86"/>
        <v/>
      </c>
      <c r="DV21" s="19">
        <f t="shared" si="87"/>
        <v>1.9869819588970761</v>
      </c>
      <c r="DW21" s="18">
        <f t="shared" si="88"/>
        <v>111</v>
      </c>
      <c r="DX21" s="16" t="str">
        <f t="shared" si="89"/>
        <v/>
      </c>
      <c r="DZ21" s="19">
        <f t="shared" si="90"/>
        <v>1.7463613956077577</v>
      </c>
      <c r="EA21" s="18">
        <f t="shared" si="91"/>
        <v>111</v>
      </c>
      <c r="EB21" s="16" t="str">
        <f t="shared" si="92"/>
        <v/>
      </c>
      <c r="ED21" s="19">
        <f t="shared" si="93"/>
        <v>0.40078607444708858</v>
      </c>
      <c r="EE21" s="18">
        <f t="shared" si="94"/>
        <v>12</v>
      </c>
      <c r="EF21" s="16" t="str">
        <f t="shared" si="95"/>
        <v/>
      </c>
      <c r="EH21" s="19">
        <f t="shared" si="96"/>
        <v>1.1435053743582102</v>
      </c>
      <c r="EI21" s="18">
        <f t="shared" si="97"/>
        <v>27</v>
      </c>
      <c r="EJ21" s="16" t="str">
        <f t="shared" si="98"/>
        <v/>
      </c>
      <c r="EL21" s="19">
        <f t="shared" si="99"/>
        <v>0.2910602326012911</v>
      </c>
      <c r="EM21" s="18">
        <f t="shared" si="100"/>
        <v>6</v>
      </c>
      <c r="EN21" s="16" t="str">
        <f t="shared" si="101"/>
        <v/>
      </c>
      <c r="EP21" s="19">
        <f t="shared" si="102"/>
        <v>3.1997703280656933</v>
      </c>
      <c r="EQ21" s="18">
        <f t="shared" si="103"/>
        <v>111</v>
      </c>
      <c r="ER21" s="16" t="str">
        <f t="shared" si="104"/>
        <v/>
      </c>
    </row>
    <row r="22" spans="1:148" ht="15.75" customHeight="1" x14ac:dyDescent="0.35">
      <c r="A22" s="119">
        <v>19</v>
      </c>
      <c r="B22" s="114">
        <v>-0.22969026488780456</v>
      </c>
      <c r="C22" s="114">
        <v>-0.12838179225551635</v>
      </c>
      <c r="D22" s="99" t="s">
        <v>0</v>
      </c>
      <c r="F22" s="120">
        <v>19</v>
      </c>
      <c r="G22" s="114">
        <v>-0.22969026488780456</v>
      </c>
      <c r="H22" s="114">
        <v>1.2344403101503591E-2</v>
      </c>
      <c r="J22" s="19">
        <f t="shared" si="0"/>
        <v>0</v>
      </c>
      <c r="K22" s="18">
        <f t="shared" si="1"/>
        <v>1</v>
      </c>
      <c r="L22" s="16" t="str">
        <f t="shared" si="2"/>
        <v>NORMAL</v>
      </c>
      <c r="N22" s="19">
        <f t="shared" si="3"/>
        <v>1.9600848467491343</v>
      </c>
      <c r="O22" s="18">
        <f t="shared" si="4"/>
        <v>61</v>
      </c>
      <c r="P22" s="16" t="str">
        <f t="shared" si="5"/>
        <v/>
      </c>
      <c r="R22" s="19">
        <f t="shared" si="6"/>
        <v>2.3053337691317486</v>
      </c>
      <c r="S22" s="18">
        <f t="shared" si="7"/>
        <v>61</v>
      </c>
      <c r="T22" s="16" t="str">
        <f t="shared" si="8"/>
        <v/>
      </c>
      <c r="V22" s="19">
        <f t="shared" si="9"/>
        <v>1.7236878621837239</v>
      </c>
      <c r="W22" s="18">
        <f t="shared" si="10"/>
        <v>74</v>
      </c>
      <c r="X22" s="16" t="str">
        <f t="shared" si="11"/>
        <v/>
      </c>
      <c r="Z22" s="19">
        <f t="shared" si="12"/>
        <v>1.9050042229124318</v>
      </c>
      <c r="AA22" s="18">
        <f t="shared" si="13"/>
        <v>61</v>
      </c>
      <c r="AB22" s="16" t="str">
        <f t="shared" si="14"/>
        <v/>
      </c>
      <c r="AD22" s="19">
        <f t="shared" si="15"/>
        <v>0.92547980842407684</v>
      </c>
      <c r="AE22" s="18">
        <f t="shared" si="16"/>
        <v>43</v>
      </c>
      <c r="AF22" s="16" t="str">
        <f t="shared" si="17"/>
        <v/>
      </c>
      <c r="AH22" s="19">
        <f t="shared" si="18"/>
        <v>1.2162364416114106</v>
      </c>
      <c r="AI22" s="18">
        <f t="shared" si="19"/>
        <v>57</v>
      </c>
      <c r="AJ22" s="16" t="str">
        <f t="shared" si="20"/>
        <v/>
      </c>
      <c r="AL22" s="19">
        <f t="shared" si="21"/>
        <v>0.53329505467761551</v>
      </c>
      <c r="AM22" s="18">
        <f t="shared" si="22"/>
        <v>28</v>
      </c>
      <c r="AN22" s="16" t="str">
        <f t="shared" si="23"/>
        <v/>
      </c>
      <c r="AP22" s="19">
        <f t="shared" si="24"/>
        <v>2.0550270459790343</v>
      </c>
      <c r="AQ22" s="18">
        <f t="shared" si="25"/>
        <v>74</v>
      </c>
      <c r="AR22" s="16" t="str">
        <f t="shared" si="26"/>
        <v/>
      </c>
      <c r="AT22" s="19">
        <f t="shared" si="27"/>
        <v>0.77718314092623297</v>
      </c>
      <c r="AU22" s="18">
        <f t="shared" si="28"/>
        <v>37</v>
      </c>
      <c r="AV22" s="16" t="str">
        <f t="shared" si="29"/>
        <v/>
      </c>
      <c r="AX22" s="19">
        <f t="shared" si="30"/>
        <v>2.4858249133647536</v>
      </c>
      <c r="AY22" s="18">
        <f t="shared" si="31"/>
        <v>61</v>
      </c>
      <c r="AZ22" s="16" t="str">
        <f t="shared" si="32"/>
        <v/>
      </c>
      <c r="BB22" s="19">
        <f t="shared" si="33"/>
        <v>2.043082099761051</v>
      </c>
      <c r="BC22" s="18">
        <f t="shared" si="34"/>
        <v>73</v>
      </c>
      <c r="BD22" s="16" t="str">
        <f t="shared" si="35"/>
        <v/>
      </c>
      <c r="BF22" s="19">
        <f t="shared" si="36"/>
        <v>0.14072619535701994</v>
      </c>
      <c r="BG22" s="18">
        <f t="shared" si="37"/>
        <v>4</v>
      </c>
      <c r="BH22" s="16" t="str">
        <f t="shared" si="38"/>
        <v/>
      </c>
      <c r="BJ22" s="19">
        <f t="shared" si="39"/>
        <v>1.958958603786652</v>
      </c>
      <c r="BK22" s="18">
        <f t="shared" si="40"/>
        <v>73</v>
      </c>
      <c r="BL22" s="16" t="str">
        <f t="shared" si="41"/>
        <v/>
      </c>
      <c r="BN22" s="19">
        <f t="shared" si="42"/>
        <v>1.3820148630536688</v>
      </c>
      <c r="BO22" s="18">
        <f t="shared" si="43"/>
        <v>61</v>
      </c>
      <c r="BP22" s="16" t="str">
        <f t="shared" si="44"/>
        <v/>
      </c>
      <c r="BR22" s="19">
        <f t="shared" si="45"/>
        <v>2.043082099761051</v>
      </c>
      <c r="BS22" s="18">
        <f t="shared" si="46"/>
        <v>73</v>
      </c>
      <c r="BT22" s="16" t="str">
        <f t="shared" si="47"/>
        <v/>
      </c>
      <c r="BV22" s="19">
        <f t="shared" si="48"/>
        <v>0.21238722862402226</v>
      </c>
      <c r="BW22" s="18">
        <f t="shared" si="49"/>
        <v>6</v>
      </c>
      <c r="BX22" s="16" t="str">
        <f t="shared" si="50"/>
        <v/>
      </c>
      <c r="BZ22" s="19">
        <f t="shared" si="51"/>
        <v>1.8435129868885705</v>
      </c>
      <c r="CA22" s="18">
        <f t="shared" si="52"/>
        <v>71</v>
      </c>
      <c r="CB22" s="16" t="str">
        <f t="shared" si="53"/>
        <v/>
      </c>
      <c r="CD22" s="19">
        <f t="shared" si="54"/>
        <v>0.14072619535701994</v>
      </c>
      <c r="CE22" s="18">
        <f t="shared" si="55"/>
        <v>4</v>
      </c>
      <c r="CF22" s="16" t="str">
        <f t="shared" si="56"/>
        <v/>
      </c>
      <c r="CH22" s="19">
        <f t="shared" si="57"/>
        <v>0.98004242337456526</v>
      </c>
      <c r="CI22" s="18">
        <f t="shared" si="58"/>
        <v>47</v>
      </c>
      <c r="CJ22" s="16" t="str">
        <f t="shared" si="59"/>
        <v/>
      </c>
      <c r="CL22" s="19">
        <f t="shared" si="60"/>
        <v>1.7554709738050942</v>
      </c>
      <c r="CM22" s="18">
        <f t="shared" si="61"/>
        <v>73</v>
      </c>
      <c r="CN22" s="16" t="str">
        <f t="shared" si="62"/>
        <v/>
      </c>
      <c r="CP22" s="19">
        <f t="shared" si="63"/>
        <v>1.9050042229124318</v>
      </c>
      <c r="CQ22" s="18">
        <f t="shared" si="64"/>
        <v>61</v>
      </c>
      <c r="CR22" s="16" t="str">
        <f t="shared" si="65"/>
        <v/>
      </c>
      <c r="CT22" s="19">
        <f t="shared" si="66"/>
        <v>1.4988764914813781</v>
      </c>
      <c r="CU22" s="18">
        <f t="shared" si="67"/>
        <v>61</v>
      </c>
      <c r="CV22" s="16" t="str">
        <f t="shared" si="68"/>
        <v/>
      </c>
      <c r="CX22" s="19">
        <f t="shared" si="69"/>
        <v>1.8435129868885705</v>
      </c>
      <c r="CY22" s="18">
        <f t="shared" si="70"/>
        <v>71</v>
      </c>
      <c r="CZ22" s="16" t="str">
        <f t="shared" si="71"/>
        <v/>
      </c>
      <c r="DB22" s="19">
        <f t="shared" si="72"/>
        <v>1.7140887783133223</v>
      </c>
      <c r="DC22" s="18">
        <f t="shared" si="73"/>
        <v>73</v>
      </c>
      <c r="DD22" s="16" t="str">
        <f t="shared" si="74"/>
        <v/>
      </c>
      <c r="DF22" s="19">
        <f t="shared" si="75"/>
        <v>7.0363097678507472E-2</v>
      </c>
      <c r="DG22" s="18">
        <f t="shared" si="76"/>
        <v>2</v>
      </c>
      <c r="DH22" s="16" t="str">
        <f t="shared" si="77"/>
        <v>NORMAL</v>
      </c>
      <c r="DJ22" s="19">
        <f t="shared" si="78"/>
        <v>1.7980444510970652</v>
      </c>
      <c r="DK22" s="18">
        <f t="shared" si="79"/>
        <v>61</v>
      </c>
      <c r="DL22" s="16" t="str">
        <f t="shared" si="80"/>
        <v/>
      </c>
      <c r="DN22" s="19">
        <f t="shared" si="81"/>
        <v>1.5603727977642279</v>
      </c>
      <c r="DO22" s="18">
        <f t="shared" si="82"/>
        <v>61</v>
      </c>
      <c r="DP22" s="16" t="str">
        <f t="shared" si="83"/>
        <v/>
      </c>
      <c r="DR22" s="19">
        <f t="shared" si="84"/>
        <v>2.0222413532520269</v>
      </c>
      <c r="DS22" s="18">
        <f t="shared" si="85"/>
        <v>74</v>
      </c>
      <c r="DT22" s="16" t="str">
        <f t="shared" si="86"/>
        <v/>
      </c>
      <c r="DV22" s="19">
        <f t="shared" si="87"/>
        <v>0.73460947641999486</v>
      </c>
      <c r="DW22" s="18">
        <f t="shared" si="88"/>
        <v>37</v>
      </c>
      <c r="DX22" s="16" t="str">
        <f t="shared" si="89"/>
        <v/>
      </c>
      <c r="DZ22" s="19">
        <f t="shared" si="90"/>
        <v>0.48973965094666516</v>
      </c>
      <c r="EA22" s="18">
        <f t="shared" si="91"/>
        <v>28</v>
      </c>
      <c r="EB22" s="16" t="str">
        <f t="shared" si="92"/>
        <v/>
      </c>
      <c r="ED22" s="19">
        <f t="shared" si="93"/>
        <v>1.0634936381540756</v>
      </c>
      <c r="EE22" s="18">
        <f t="shared" si="94"/>
        <v>51</v>
      </c>
      <c r="EF22" s="16" t="str">
        <f t="shared" si="95"/>
        <v/>
      </c>
      <c r="EH22" s="19">
        <f t="shared" si="96"/>
        <v>2.3366221769075315</v>
      </c>
      <c r="EI22" s="18">
        <f t="shared" si="97"/>
        <v>62</v>
      </c>
      <c r="EJ22" s="16" t="str">
        <f t="shared" si="98"/>
        <v/>
      </c>
      <c r="EL22" s="19">
        <f t="shared" si="99"/>
        <v>1.5603727977642279</v>
      </c>
      <c r="EM22" s="18">
        <f t="shared" si="100"/>
        <v>61</v>
      </c>
      <c r="EN22" s="16" t="str">
        <f t="shared" si="101"/>
        <v/>
      </c>
      <c r="EP22" s="19">
        <f t="shared" si="102"/>
        <v>1.958958603786652</v>
      </c>
      <c r="EQ22" s="18">
        <f t="shared" si="103"/>
        <v>73</v>
      </c>
      <c r="ER22" s="16" t="str">
        <f t="shared" si="104"/>
        <v/>
      </c>
    </row>
    <row r="23" spans="1:148" ht="15.75" customHeight="1" x14ac:dyDescent="0.35">
      <c r="A23" s="119">
        <v>20</v>
      </c>
      <c r="B23" s="114">
        <v>0.37148884678282829</v>
      </c>
      <c r="C23" s="114">
        <v>-0.76164967136212369</v>
      </c>
      <c r="D23" s="99" t="s">
        <v>0</v>
      </c>
      <c r="F23" s="120">
        <v>20</v>
      </c>
      <c r="G23" s="114">
        <v>-0.8308693765584374</v>
      </c>
      <c r="H23" s="114">
        <v>0.64561228220810585</v>
      </c>
      <c r="J23" s="19">
        <f t="shared" si="0"/>
        <v>0.87318069780388063</v>
      </c>
      <c r="K23" s="18">
        <f t="shared" si="1"/>
        <v>44</v>
      </c>
      <c r="L23" s="16" t="str">
        <f t="shared" si="2"/>
        <v/>
      </c>
      <c r="N23" s="19">
        <f t="shared" si="3"/>
        <v>2.8303047147994258</v>
      </c>
      <c r="O23" s="18">
        <f t="shared" si="4"/>
        <v>90</v>
      </c>
      <c r="P23" s="16" t="str">
        <f t="shared" si="5"/>
        <v/>
      </c>
      <c r="R23" s="19">
        <f t="shared" si="6"/>
        <v>3.1750070381873909</v>
      </c>
      <c r="S23" s="18">
        <f t="shared" si="7"/>
        <v>90</v>
      </c>
      <c r="T23" s="16" t="str">
        <f t="shared" si="8"/>
        <v/>
      </c>
      <c r="V23" s="19">
        <f t="shared" si="9"/>
        <v>1.0019651861177215</v>
      </c>
      <c r="W23" s="18">
        <f t="shared" si="10"/>
        <v>42</v>
      </c>
      <c r="X23" s="16" t="str">
        <f t="shared" si="11"/>
        <v/>
      </c>
      <c r="Z23" s="19">
        <f t="shared" si="12"/>
        <v>2.7764394252722306</v>
      </c>
      <c r="AA23" s="18">
        <f t="shared" si="13"/>
        <v>90</v>
      </c>
      <c r="AB23" s="16" t="str">
        <f t="shared" si="14"/>
        <v/>
      </c>
      <c r="AD23" s="19">
        <f t="shared" si="15"/>
        <v>1.7980444510970692</v>
      </c>
      <c r="AE23" s="18">
        <f t="shared" si="16"/>
        <v>88</v>
      </c>
      <c r="AF23" s="16" t="str">
        <f t="shared" si="17"/>
        <v/>
      </c>
      <c r="AH23" s="19">
        <f t="shared" si="18"/>
        <v>2.0890137405568665</v>
      </c>
      <c r="AI23" s="18">
        <f t="shared" si="19"/>
        <v>90</v>
      </c>
      <c r="AJ23" s="16" t="str">
        <f t="shared" si="20"/>
        <v/>
      </c>
      <c r="AL23" s="19">
        <f t="shared" si="21"/>
        <v>0.34550371576342132</v>
      </c>
      <c r="AM23" s="18">
        <f t="shared" si="22"/>
        <v>22</v>
      </c>
      <c r="AN23" s="16" t="str">
        <f t="shared" si="23"/>
        <v/>
      </c>
      <c r="AP23" s="19">
        <f t="shared" si="24"/>
        <v>1.2527726989000274</v>
      </c>
      <c r="AQ23" s="18">
        <f t="shared" si="25"/>
        <v>42</v>
      </c>
      <c r="AR23" s="16" t="str">
        <f t="shared" si="26"/>
        <v/>
      </c>
      <c r="AT23" s="19">
        <f t="shared" si="27"/>
        <v>0.14072619535702502</v>
      </c>
      <c r="AU23" s="18">
        <f t="shared" si="28"/>
        <v>7</v>
      </c>
      <c r="AV23" s="16" t="str">
        <f t="shared" si="29"/>
        <v/>
      </c>
      <c r="AX23" s="19">
        <f t="shared" si="30"/>
        <v>3.3579000879745822</v>
      </c>
      <c r="AY23" s="18">
        <f t="shared" si="31"/>
        <v>90</v>
      </c>
      <c r="AZ23" s="16" t="str">
        <f t="shared" si="32"/>
        <v/>
      </c>
      <c r="BB23" s="19">
        <f t="shared" si="33"/>
        <v>1.185311115657022</v>
      </c>
      <c r="BC23" s="18">
        <f t="shared" si="34"/>
        <v>40</v>
      </c>
      <c r="BD23" s="16" t="str">
        <f t="shared" si="35"/>
        <v/>
      </c>
      <c r="BF23" s="19">
        <f t="shared" si="36"/>
        <v>0.98004242337456915</v>
      </c>
      <c r="BG23" s="18">
        <f t="shared" si="37"/>
        <v>55</v>
      </c>
      <c r="BH23" s="16" t="str">
        <f t="shared" si="38"/>
        <v/>
      </c>
      <c r="BJ23" s="19">
        <f t="shared" si="39"/>
        <v>1.1164817707525676</v>
      </c>
      <c r="BK23" s="18">
        <f t="shared" si="40"/>
        <v>40</v>
      </c>
      <c r="BL23" s="16" t="str">
        <f t="shared" si="41"/>
        <v/>
      </c>
      <c r="BN23" s="19">
        <f t="shared" si="42"/>
        <v>2.2499032303275857</v>
      </c>
      <c r="BO23" s="18">
        <f t="shared" si="43"/>
        <v>90</v>
      </c>
      <c r="BP23" s="16" t="str">
        <f t="shared" si="44"/>
        <v/>
      </c>
      <c r="BR23" s="19">
        <f t="shared" si="45"/>
        <v>1.185311115657022</v>
      </c>
      <c r="BS23" s="18">
        <f t="shared" si="46"/>
        <v>40</v>
      </c>
      <c r="BT23" s="16" t="str">
        <f t="shared" si="47"/>
        <v/>
      </c>
      <c r="BV23" s="19">
        <f t="shared" si="48"/>
        <v>0.69100743152683852</v>
      </c>
      <c r="BW23" s="18">
        <f t="shared" si="49"/>
        <v>36</v>
      </c>
      <c r="BX23" s="16" t="str">
        <f t="shared" si="50"/>
        <v/>
      </c>
      <c r="BZ23" s="19">
        <f t="shared" si="51"/>
        <v>0.97947930189332455</v>
      </c>
      <c r="CA23" s="18">
        <f t="shared" si="52"/>
        <v>40</v>
      </c>
      <c r="CB23" s="16" t="str">
        <f t="shared" si="53"/>
        <v/>
      </c>
      <c r="CD23" s="19">
        <f t="shared" si="54"/>
        <v>0.98004242337456915</v>
      </c>
      <c r="CE23" s="18">
        <f t="shared" si="55"/>
        <v>55</v>
      </c>
      <c r="CF23" s="16" t="str">
        <f t="shared" si="56"/>
        <v/>
      </c>
      <c r="CH23" s="19">
        <f t="shared" si="57"/>
        <v>1.8509596168481537</v>
      </c>
      <c r="CI23" s="18">
        <f t="shared" si="58"/>
        <v>90</v>
      </c>
      <c r="CJ23" s="16" t="str">
        <f t="shared" si="59"/>
        <v/>
      </c>
      <c r="CL23" s="19">
        <f t="shared" si="60"/>
        <v>0.90595401010194354</v>
      </c>
      <c r="CM23" s="18">
        <f t="shared" si="61"/>
        <v>40</v>
      </c>
      <c r="CN23" s="16" t="str">
        <f t="shared" si="62"/>
        <v/>
      </c>
      <c r="CP23" s="19">
        <f t="shared" si="63"/>
        <v>2.7764394252722306</v>
      </c>
      <c r="CQ23" s="18">
        <f t="shared" si="64"/>
        <v>90</v>
      </c>
      <c r="CR23" s="16" t="str">
        <f t="shared" si="65"/>
        <v/>
      </c>
      <c r="CT23" s="19">
        <f t="shared" si="66"/>
        <v>2.3615598572531993</v>
      </c>
      <c r="CU23" s="18">
        <f t="shared" si="67"/>
        <v>90</v>
      </c>
      <c r="CV23" s="16" t="str">
        <f t="shared" si="68"/>
        <v/>
      </c>
      <c r="CX23" s="19">
        <f t="shared" si="69"/>
        <v>0.97947930189332455</v>
      </c>
      <c r="CY23" s="18">
        <f t="shared" si="70"/>
        <v>40</v>
      </c>
      <c r="CZ23" s="16" t="str">
        <f t="shared" si="71"/>
        <v/>
      </c>
      <c r="DB23" s="19">
        <f t="shared" si="72"/>
        <v>0.8753810871590284</v>
      </c>
      <c r="DC23" s="18">
        <f t="shared" si="73"/>
        <v>40</v>
      </c>
      <c r="DD23" s="16" t="str">
        <f t="shared" si="74"/>
        <v/>
      </c>
      <c r="DF23" s="19">
        <f t="shared" si="75"/>
        <v>0.92547980842407684</v>
      </c>
      <c r="DG23" s="18">
        <f t="shared" si="76"/>
        <v>48</v>
      </c>
      <c r="DH23" s="16" t="str">
        <f t="shared" si="77"/>
        <v/>
      </c>
      <c r="DJ23" s="19">
        <f t="shared" si="78"/>
        <v>2.6710117713098493</v>
      </c>
      <c r="DK23" s="18">
        <f t="shared" si="79"/>
        <v>90</v>
      </c>
      <c r="DL23" s="16" t="str">
        <f t="shared" si="80"/>
        <v/>
      </c>
      <c r="DN23" s="19">
        <f t="shared" si="81"/>
        <v>2.4324728832228253</v>
      </c>
      <c r="DO23" s="18">
        <f t="shared" si="82"/>
        <v>90</v>
      </c>
      <c r="DP23" s="16" t="str">
        <f t="shared" si="83"/>
        <v/>
      </c>
      <c r="DR23" s="19">
        <f t="shared" si="84"/>
        <v>1.2348606178330477</v>
      </c>
      <c r="DS23" s="18">
        <f t="shared" si="85"/>
        <v>42</v>
      </c>
      <c r="DT23" s="16" t="str">
        <f t="shared" si="86"/>
        <v/>
      </c>
      <c r="DV23" s="19">
        <f t="shared" si="87"/>
        <v>0.21108929303553747</v>
      </c>
      <c r="DW23" s="18">
        <f t="shared" si="88"/>
        <v>7</v>
      </c>
      <c r="DX23" s="16" t="str">
        <f t="shared" si="89"/>
        <v/>
      </c>
      <c r="DZ23" s="19">
        <f t="shared" si="90"/>
        <v>0.40488456038798332</v>
      </c>
      <c r="EA23" s="18">
        <f t="shared" si="91"/>
        <v>22</v>
      </c>
      <c r="EB23" s="16" t="str">
        <f t="shared" si="92"/>
        <v/>
      </c>
      <c r="ED23" s="19">
        <f t="shared" si="93"/>
        <v>1.9034166626312696</v>
      </c>
      <c r="EE23" s="18">
        <f t="shared" si="94"/>
        <v>90</v>
      </c>
      <c r="EF23" s="16" t="str">
        <f t="shared" si="95"/>
        <v/>
      </c>
      <c r="EH23" s="19">
        <f t="shared" si="96"/>
        <v>3.1781268363169821</v>
      </c>
      <c r="EI23" s="18">
        <f t="shared" si="97"/>
        <v>92</v>
      </c>
      <c r="EJ23" s="16" t="str">
        <f t="shared" si="98"/>
        <v/>
      </c>
      <c r="EL23" s="19">
        <f t="shared" si="99"/>
        <v>2.4324728832228253</v>
      </c>
      <c r="EM23" s="18">
        <f t="shared" si="100"/>
        <v>90</v>
      </c>
      <c r="EN23" s="16" t="str">
        <f t="shared" si="101"/>
        <v/>
      </c>
      <c r="EP23" s="19">
        <f t="shared" si="102"/>
        <v>1.1164817707525676</v>
      </c>
      <c r="EQ23" s="18">
        <f t="shared" si="103"/>
        <v>40</v>
      </c>
      <c r="ER23" s="16" t="str">
        <f t="shared" si="104"/>
        <v/>
      </c>
    </row>
    <row r="24" spans="1:148" ht="14.5" x14ac:dyDescent="0.35">
      <c r="A24" s="119">
        <v>21</v>
      </c>
      <c r="B24" s="114">
        <v>-0.8308693765584374</v>
      </c>
      <c r="C24" s="114">
        <v>0.92706467292215577</v>
      </c>
      <c r="D24" s="99" t="s">
        <v>1</v>
      </c>
      <c r="F24" s="120">
        <v>21</v>
      </c>
      <c r="G24" s="114">
        <v>1.1730609956770055</v>
      </c>
      <c r="H24" s="114">
        <v>-1.1838282574331884</v>
      </c>
      <c r="J24" s="19">
        <f t="shared" si="0"/>
        <v>1.2146536811639497</v>
      </c>
      <c r="K24" s="18">
        <f t="shared" si="1"/>
        <v>72</v>
      </c>
      <c r="L24" s="16" t="str">
        <f t="shared" si="2"/>
        <v/>
      </c>
      <c r="N24" s="19">
        <f t="shared" si="3"/>
        <v>0.77718314092622987</v>
      </c>
      <c r="O24" s="18">
        <f t="shared" si="4"/>
        <v>28</v>
      </c>
      <c r="P24" s="16" t="str">
        <f t="shared" si="5"/>
        <v/>
      </c>
      <c r="R24" s="19">
        <f t="shared" si="6"/>
        <v>1.1142642133657654</v>
      </c>
      <c r="S24" s="18">
        <f t="shared" si="7"/>
        <v>28</v>
      </c>
      <c r="T24" s="16" t="str">
        <f t="shared" si="8"/>
        <v/>
      </c>
      <c r="V24" s="19">
        <f t="shared" si="9"/>
        <v>2.7768323374090085</v>
      </c>
      <c r="W24" s="18">
        <f t="shared" si="10"/>
        <v>106</v>
      </c>
      <c r="X24" s="16" t="str">
        <f t="shared" si="11"/>
        <v/>
      </c>
      <c r="Z24" s="19">
        <f t="shared" si="12"/>
        <v>0.73460947641999197</v>
      </c>
      <c r="AA24" s="18">
        <f t="shared" si="13"/>
        <v>26</v>
      </c>
      <c r="AB24" s="16" t="str">
        <f t="shared" si="14"/>
        <v/>
      </c>
      <c r="AD24" s="19">
        <f t="shared" si="15"/>
        <v>0.35181548839255739</v>
      </c>
      <c r="AE24" s="18">
        <f t="shared" si="16"/>
        <v>21</v>
      </c>
      <c r="AF24" s="16" t="str">
        <f t="shared" si="17"/>
        <v/>
      </c>
      <c r="AH24" s="19">
        <f t="shared" si="18"/>
        <v>0.24486982547333255</v>
      </c>
      <c r="AI24" s="18">
        <f t="shared" si="19"/>
        <v>9</v>
      </c>
      <c r="AJ24" s="16" t="str">
        <f t="shared" si="20"/>
        <v/>
      </c>
      <c r="AL24" s="19">
        <f t="shared" si="21"/>
        <v>1.7275185788170901</v>
      </c>
      <c r="AM24" s="18">
        <f t="shared" si="22"/>
        <v>106</v>
      </c>
      <c r="AN24" s="16" t="str">
        <f t="shared" si="23"/>
        <v/>
      </c>
      <c r="AP24" s="19">
        <f t="shared" si="24"/>
        <v>3.1537950451780503</v>
      </c>
      <c r="AQ24" s="18">
        <f t="shared" si="25"/>
        <v>106</v>
      </c>
      <c r="AR24" s="16" t="str">
        <f t="shared" si="26"/>
        <v/>
      </c>
      <c r="AT24" s="19">
        <f t="shared" si="27"/>
        <v>1.9600848467491381</v>
      </c>
      <c r="AU24" s="18">
        <f t="shared" si="28"/>
        <v>106</v>
      </c>
      <c r="AV24" s="16" t="str">
        <f t="shared" si="29"/>
        <v/>
      </c>
      <c r="AX24" s="19">
        <f t="shared" si="30"/>
        <v>1.3102951073478761</v>
      </c>
      <c r="AY24" s="18">
        <f t="shared" si="31"/>
        <v>28</v>
      </c>
      <c r="AZ24" s="16" t="str">
        <f t="shared" si="32"/>
        <v/>
      </c>
      <c r="BB24" s="19">
        <f t="shared" si="33"/>
        <v>3.20166255861422</v>
      </c>
      <c r="BC24" s="18">
        <f t="shared" si="34"/>
        <v>106</v>
      </c>
      <c r="BD24" s="16" t="str">
        <f t="shared" si="35"/>
        <v/>
      </c>
      <c r="BF24" s="19">
        <f t="shared" si="36"/>
        <v>1.0945910178371911</v>
      </c>
      <c r="BG24" s="18">
        <f t="shared" si="37"/>
        <v>61</v>
      </c>
      <c r="BH24" s="16" t="str">
        <f t="shared" si="38"/>
        <v/>
      </c>
      <c r="BJ24" s="19">
        <f t="shared" si="39"/>
        <v>3.1011158561593488</v>
      </c>
      <c r="BK24" s="18">
        <f t="shared" si="40"/>
        <v>106</v>
      </c>
      <c r="BL24" s="16" t="str">
        <f t="shared" si="41"/>
        <v/>
      </c>
      <c r="BN24" s="19">
        <f t="shared" si="42"/>
        <v>0.2123872286240206</v>
      </c>
      <c r="BO24" s="18">
        <f t="shared" si="43"/>
        <v>8</v>
      </c>
      <c r="BP24" s="16" t="str">
        <f t="shared" si="44"/>
        <v/>
      </c>
      <c r="BR24" s="19">
        <f t="shared" si="45"/>
        <v>3.20166255861422</v>
      </c>
      <c r="BS24" s="18">
        <f t="shared" si="46"/>
        <v>106</v>
      </c>
      <c r="BT24" s="16" t="str">
        <f t="shared" si="47"/>
        <v/>
      </c>
      <c r="BV24" s="19">
        <f t="shared" si="48"/>
        <v>1.3820148630536728</v>
      </c>
      <c r="BW24" s="18">
        <f t="shared" si="49"/>
        <v>76</v>
      </c>
      <c r="BX24" s="16" t="str">
        <f t="shared" si="50"/>
        <v/>
      </c>
      <c r="BZ24" s="19">
        <f t="shared" si="51"/>
        <v>3.0142205665878889</v>
      </c>
      <c r="CA24" s="18">
        <f t="shared" si="52"/>
        <v>106</v>
      </c>
      <c r="CB24" s="16" t="str">
        <f t="shared" si="53"/>
        <v/>
      </c>
      <c r="CD24" s="19">
        <f t="shared" si="54"/>
        <v>1.0945910178371911</v>
      </c>
      <c r="CE24" s="18">
        <f t="shared" si="55"/>
        <v>61</v>
      </c>
      <c r="CF24" s="16" t="str">
        <f t="shared" si="56"/>
        <v/>
      </c>
      <c r="CH24" s="19">
        <f t="shared" si="57"/>
        <v>0.28145239071404993</v>
      </c>
      <c r="CI24" s="18">
        <f t="shared" si="58"/>
        <v>8</v>
      </c>
      <c r="CJ24" s="16" t="str">
        <f t="shared" si="59"/>
        <v/>
      </c>
      <c r="CL24" s="19">
        <f t="shared" si="60"/>
        <v>2.9106023260129255</v>
      </c>
      <c r="CM24" s="18">
        <f t="shared" si="61"/>
        <v>106</v>
      </c>
      <c r="CN24" s="16" t="str">
        <f t="shared" si="62"/>
        <v/>
      </c>
      <c r="CP24" s="19">
        <f t="shared" si="63"/>
        <v>0.73460947641999197</v>
      </c>
      <c r="CQ24" s="18">
        <f t="shared" si="64"/>
        <v>26</v>
      </c>
      <c r="CR24" s="16" t="str">
        <f t="shared" si="65"/>
        <v/>
      </c>
      <c r="CT24" s="19">
        <f t="shared" si="66"/>
        <v>0.29106023260129116</v>
      </c>
      <c r="CU24" s="18">
        <f t="shared" si="67"/>
        <v>9</v>
      </c>
      <c r="CV24" s="16" t="str">
        <f t="shared" si="68"/>
        <v/>
      </c>
      <c r="CX24" s="19">
        <f t="shared" si="69"/>
        <v>3.0142205665878889</v>
      </c>
      <c r="CY24" s="18">
        <f t="shared" si="70"/>
        <v>106</v>
      </c>
      <c r="CZ24" s="16" t="str">
        <f t="shared" si="71"/>
        <v/>
      </c>
      <c r="DB24" s="19">
        <f t="shared" si="72"/>
        <v>2.8599823312062331</v>
      </c>
      <c r="DC24" s="18">
        <f t="shared" si="73"/>
        <v>106</v>
      </c>
      <c r="DD24" s="16" t="str">
        <f t="shared" si="74"/>
        <v/>
      </c>
      <c r="DF24" s="19">
        <f t="shared" si="75"/>
        <v>1.1540388057741324</v>
      </c>
      <c r="DG24" s="18">
        <f t="shared" si="76"/>
        <v>67</v>
      </c>
      <c r="DH24" s="16" t="str">
        <f t="shared" si="77"/>
        <v/>
      </c>
      <c r="DJ24" s="19">
        <f t="shared" si="78"/>
        <v>0.66380100372607342</v>
      </c>
      <c r="DK24" s="18">
        <f t="shared" si="79"/>
        <v>23</v>
      </c>
      <c r="DL24" s="16" t="str">
        <f t="shared" si="80"/>
        <v/>
      </c>
      <c r="DN24" s="19">
        <f t="shared" si="81"/>
        <v>0.42477445724804286</v>
      </c>
      <c r="DO24" s="18">
        <f t="shared" si="82"/>
        <v>14</v>
      </c>
      <c r="DP24" s="16" t="str">
        <f t="shared" si="83"/>
        <v/>
      </c>
      <c r="DR24" s="19">
        <f t="shared" si="84"/>
        <v>3.1087325637049283</v>
      </c>
      <c r="DS24" s="18">
        <f t="shared" si="85"/>
        <v>106</v>
      </c>
      <c r="DT24" s="16" t="str">
        <f t="shared" si="86"/>
        <v/>
      </c>
      <c r="DV24" s="19">
        <f t="shared" si="87"/>
        <v>1.9050042229124355</v>
      </c>
      <c r="DW24" s="18">
        <f t="shared" si="88"/>
        <v>106</v>
      </c>
      <c r="DX24" s="16" t="str">
        <f t="shared" si="89"/>
        <v/>
      </c>
      <c r="DZ24" s="19">
        <f t="shared" si="90"/>
        <v>1.6706982926538578</v>
      </c>
      <c r="EA24" s="18">
        <f t="shared" si="91"/>
        <v>106</v>
      </c>
      <c r="EB24" s="16" t="str">
        <f t="shared" si="92"/>
        <v/>
      </c>
      <c r="ED24" s="19">
        <f t="shared" si="93"/>
        <v>0.21238722862402223</v>
      </c>
      <c r="EE24" s="18">
        <f t="shared" si="94"/>
        <v>4</v>
      </c>
      <c r="EF24" s="16" t="str">
        <f t="shared" si="95"/>
        <v/>
      </c>
      <c r="EH24" s="19">
        <f t="shared" si="96"/>
        <v>1.1289803888140619</v>
      </c>
      <c r="EI24" s="18">
        <f t="shared" si="97"/>
        <v>23</v>
      </c>
      <c r="EJ24" s="16" t="str">
        <f t="shared" si="98"/>
        <v/>
      </c>
      <c r="EL24" s="19">
        <f t="shared" si="99"/>
        <v>0.42477445724804286</v>
      </c>
      <c r="EM24" s="18">
        <f t="shared" si="100"/>
        <v>14</v>
      </c>
      <c r="EN24" s="16" t="str">
        <f t="shared" si="101"/>
        <v/>
      </c>
      <c r="EP24" s="19">
        <f t="shared" si="102"/>
        <v>3.1011158561593488</v>
      </c>
      <c r="EQ24" s="18">
        <f t="shared" si="103"/>
        <v>106</v>
      </c>
      <c r="ER24" s="16" t="str">
        <f t="shared" si="104"/>
        <v/>
      </c>
    </row>
    <row r="25" spans="1:148" ht="14.5" x14ac:dyDescent="0.35">
      <c r="A25" s="119">
        <v>22</v>
      </c>
      <c r="B25" s="114">
        <v>1.3734540329005498</v>
      </c>
      <c r="C25" s="114">
        <v>-1.3245544527902133</v>
      </c>
      <c r="D25" s="99" t="s">
        <v>0</v>
      </c>
      <c r="F25" s="120">
        <v>22</v>
      </c>
      <c r="G25" s="114">
        <v>-1.4320484882290703</v>
      </c>
      <c r="H25" s="114">
        <v>1.3492432589932206</v>
      </c>
      <c r="J25" s="19">
        <f t="shared" si="0"/>
        <v>2.0002251556617248</v>
      </c>
      <c r="K25" s="18">
        <f t="shared" si="1"/>
        <v>115</v>
      </c>
      <c r="L25" s="16" t="str">
        <f t="shared" si="2"/>
        <v/>
      </c>
      <c r="N25" s="19">
        <f t="shared" si="3"/>
        <v>3.924444284768418</v>
      </c>
      <c r="O25" s="18">
        <f t="shared" si="4"/>
        <v>126</v>
      </c>
      <c r="P25" s="16" t="str">
        <f t="shared" si="5"/>
        <v/>
      </c>
      <c r="R25" s="19">
        <f t="shared" si="6"/>
        <v>4.2649435336011754</v>
      </c>
      <c r="S25" s="18">
        <f t="shared" si="7"/>
        <v>126</v>
      </c>
      <c r="T25" s="16" t="str">
        <f t="shared" si="8"/>
        <v/>
      </c>
      <c r="V25" s="19">
        <f t="shared" si="9"/>
        <v>0.56290478142808964</v>
      </c>
      <c r="W25" s="18">
        <f t="shared" si="10"/>
        <v>19</v>
      </c>
      <c r="X25" s="16" t="str">
        <f t="shared" si="11"/>
        <v/>
      </c>
      <c r="Z25" s="19">
        <f t="shared" si="12"/>
        <v>3.8755694548805315</v>
      </c>
      <c r="AA25" s="18">
        <f t="shared" si="13"/>
        <v>126</v>
      </c>
      <c r="AB25" s="16" t="str">
        <f t="shared" si="14"/>
        <v/>
      </c>
      <c r="AD25" s="19">
        <f t="shared" si="15"/>
        <v>2.9100336001260332</v>
      </c>
      <c r="AE25" s="18">
        <f t="shared" si="16"/>
        <v>126</v>
      </c>
      <c r="AF25" s="16" t="str">
        <f t="shared" si="17"/>
        <v/>
      </c>
      <c r="AH25" s="19">
        <f t="shared" si="18"/>
        <v>3.1997703280656928</v>
      </c>
      <c r="AI25" s="18">
        <f t="shared" si="19"/>
        <v>126</v>
      </c>
      <c r="AJ25" s="16" t="str">
        <f t="shared" si="20"/>
        <v/>
      </c>
      <c r="AL25" s="19">
        <f t="shared" si="21"/>
        <v>1.4692189528399897</v>
      </c>
      <c r="AM25" s="18">
        <f t="shared" si="22"/>
        <v>88</v>
      </c>
      <c r="AN25" s="16" t="str">
        <f t="shared" si="23"/>
        <v/>
      </c>
      <c r="AP25" s="19">
        <f t="shared" si="24"/>
        <v>0.2910602326012911</v>
      </c>
      <c r="AQ25" s="18">
        <f t="shared" si="25"/>
        <v>10</v>
      </c>
      <c r="AR25" s="16" t="str">
        <f t="shared" si="26"/>
        <v/>
      </c>
      <c r="AT25" s="19">
        <f t="shared" si="27"/>
        <v>1.2243491273666571</v>
      </c>
      <c r="AU25" s="18">
        <f t="shared" si="28"/>
        <v>76</v>
      </c>
      <c r="AV25" s="16" t="str">
        <f t="shared" si="29"/>
        <v/>
      </c>
      <c r="AX25" s="19">
        <f t="shared" si="30"/>
        <v>4.4570568534630723</v>
      </c>
      <c r="AY25" s="18">
        <f t="shared" si="31"/>
        <v>126</v>
      </c>
      <c r="AZ25" s="16" t="str">
        <f t="shared" si="32"/>
        <v/>
      </c>
      <c r="BB25" s="19">
        <f t="shared" si="33"/>
        <v>7.0363097678512565E-2</v>
      </c>
      <c r="BC25" s="18">
        <f t="shared" si="34"/>
        <v>5</v>
      </c>
      <c r="BD25" s="16" t="str">
        <f t="shared" si="35"/>
        <v/>
      </c>
      <c r="BF25" s="19">
        <f t="shared" si="36"/>
        <v>2.0874314816098511</v>
      </c>
      <c r="BG25" s="18">
        <f t="shared" si="37"/>
        <v>117</v>
      </c>
      <c r="BH25" s="16" t="str">
        <f t="shared" si="38"/>
        <v/>
      </c>
      <c r="BJ25" s="19">
        <f t="shared" si="39"/>
        <v>7.0363097678512343E-2</v>
      </c>
      <c r="BK25" s="18">
        <f t="shared" si="40"/>
        <v>6</v>
      </c>
      <c r="BL25" s="16" t="str">
        <f t="shared" si="41"/>
        <v/>
      </c>
      <c r="BN25" s="19">
        <f t="shared" si="42"/>
        <v>3.3427926400973034</v>
      </c>
      <c r="BO25" s="18">
        <f t="shared" si="43"/>
        <v>126</v>
      </c>
      <c r="BP25" s="16" t="str">
        <f t="shared" si="44"/>
        <v/>
      </c>
      <c r="BR25" s="19">
        <f t="shared" si="45"/>
        <v>7.0363097678512565E-2</v>
      </c>
      <c r="BS25" s="18">
        <f t="shared" si="46"/>
        <v>5</v>
      </c>
      <c r="BT25" s="16" t="str">
        <f t="shared" si="47"/>
        <v/>
      </c>
      <c r="BV25" s="19">
        <f t="shared" si="48"/>
        <v>1.7986545724053289</v>
      </c>
      <c r="BW25" s="18">
        <f t="shared" si="49"/>
        <v>107</v>
      </c>
      <c r="BX25" s="16" t="str">
        <f t="shared" si="50"/>
        <v/>
      </c>
      <c r="BZ25" s="19">
        <f t="shared" si="51"/>
        <v>0.20039303722354429</v>
      </c>
      <c r="CA25" s="18">
        <f t="shared" si="52"/>
        <v>11</v>
      </c>
      <c r="CB25" s="16" t="str">
        <f t="shared" si="53"/>
        <v/>
      </c>
      <c r="CD25" s="19">
        <f t="shared" si="54"/>
        <v>2.0874314816098511</v>
      </c>
      <c r="CE25" s="18">
        <f t="shared" si="55"/>
        <v>117</v>
      </c>
      <c r="CF25" s="16" t="str">
        <f t="shared" si="56"/>
        <v/>
      </c>
      <c r="CH25" s="19">
        <f t="shared" si="57"/>
        <v>2.9564503474915371</v>
      </c>
      <c r="CI25" s="18">
        <f t="shared" si="58"/>
        <v>126</v>
      </c>
      <c r="CJ25" s="16" t="str">
        <f t="shared" si="59"/>
        <v/>
      </c>
      <c r="CL25" s="19">
        <f t="shared" si="60"/>
        <v>0.24486982547333255</v>
      </c>
      <c r="CM25" s="18">
        <f t="shared" si="61"/>
        <v>16</v>
      </c>
      <c r="CN25" s="16" t="str">
        <f t="shared" si="62"/>
        <v/>
      </c>
      <c r="CP25" s="19">
        <f t="shared" si="63"/>
        <v>3.8755694548805315</v>
      </c>
      <c r="CQ25" s="18">
        <f t="shared" si="64"/>
        <v>126</v>
      </c>
      <c r="CR25" s="16" t="str">
        <f t="shared" si="65"/>
        <v/>
      </c>
      <c r="CT25" s="19">
        <f t="shared" si="66"/>
        <v>3.442033402614979</v>
      </c>
      <c r="CU25" s="18">
        <f t="shared" si="67"/>
        <v>126</v>
      </c>
      <c r="CV25" s="16" t="str">
        <f t="shared" si="68"/>
        <v/>
      </c>
      <c r="CX25" s="19">
        <f t="shared" si="69"/>
        <v>0.20039303722354429</v>
      </c>
      <c r="CY25" s="18">
        <f t="shared" si="70"/>
        <v>11</v>
      </c>
      <c r="CZ25" s="16" t="str">
        <f t="shared" si="71"/>
        <v/>
      </c>
      <c r="DB25" s="19">
        <f t="shared" si="72"/>
        <v>0.2910602326012911</v>
      </c>
      <c r="DC25" s="18">
        <f t="shared" si="73"/>
        <v>16</v>
      </c>
      <c r="DD25" s="16" t="str">
        <f t="shared" si="74"/>
        <v/>
      </c>
      <c r="DF25" s="19">
        <f t="shared" si="75"/>
        <v>2.0430820997610479</v>
      </c>
      <c r="DG25" s="18">
        <f t="shared" si="76"/>
        <v>115</v>
      </c>
      <c r="DH25" s="16" t="str">
        <f t="shared" si="77"/>
        <v/>
      </c>
      <c r="DJ25" s="19">
        <f t="shared" si="78"/>
        <v>3.7798539261981365</v>
      </c>
      <c r="DK25" s="18">
        <f t="shared" si="79"/>
        <v>126</v>
      </c>
      <c r="DL25" s="16" t="str">
        <f t="shared" si="80"/>
        <v/>
      </c>
      <c r="DN25" s="19">
        <f t="shared" si="81"/>
        <v>3.5369353342095442</v>
      </c>
      <c r="DO25" s="18">
        <f t="shared" si="82"/>
        <v>126</v>
      </c>
      <c r="DP25" s="16" t="str">
        <f t="shared" si="83"/>
        <v/>
      </c>
      <c r="DR25" s="19">
        <f t="shared" si="84"/>
        <v>0.34550371576341704</v>
      </c>
      <c r="DS25" s="18">
        <f t="shared" si="85"/>
        <v>10</v>
      </c>
      <c r="DT25" s="16" t="str">
        <f t="shared" si="86"/>
        <v/>
      </c>
      <c r="DV25" s="19">
        <f t="shared" si="87"/>
        <v>1.2660967820418496</v>
      </c>
      <c r="DW25" s="18">
        <f t="shared" si="88"/>
        <v>76</v>
      </c>
      <c r="DX25" s="16" t="str">
        <f t="shared" si="89"/>
        <v/>
      </c>
      <c r="DZ25" s="19">
        <f t="shared" si="90"/>
        <v>1.5107542716329225</v>
      </c>
      <c r="EA25" s="18">
        <f t="shared" si="91"/>
        <v>94</v>
      </c>
      <c r="EB25" s="16" t="str">
        <f t="shared" si="92"/>
        <v/>
      </c>
      <c r="ED25" s="19">
        <f t="shared" si="93"/>
        <v>2.9620288311563945</v>
      </c>
      <c r="EE25" s="18">
        <f t="shared" si="94"/>
        <v>127</v>
      </c>
      <c r="EF25" s="16" t="str">
        <f t="shared" si="95"/>
        <v/>
      </c>
      <c r="EH25" s="19">
        <f t="shared" si="96"/>
        <v>4.2099024033326806</v>
      </c>
      <c r="EI25" s="18">
        <f t="shared" si="97"/>
        <v>127</v>
      </c>
      <c r="EJ25" s="16" t="str">
        <f t="shared" si="98"/>
        <v/>
      </c>
      <c r="EL25" s="19">
        <f t="shared" si="99"/>
        <v>3.5369353342095442</v>
      </c>
      <c r="EM25" s="18">
        <f t="shared" si="100"/>
        <v>126</v>
      </c>
      <c r="EN25" s="16" t="str">
        <f t="shared" si="101"/>
        <v/>
      </c>
      <c r="EP25" s="19">
        <f t="shared" si="102"/>
        <v>7.0363097678512343E-2</v>
      </c>
      <c r="EQ25" s="18">
        <f t="shared" si="103"/>
        <v>6</v>
      </c>
      <c r="ER25" s="16" t="str">
        <f t="shared" si="104"/>
        <v/>
      </c>
    </row>
    <row r="26" spans="1:148" ht="14.5" x14ac:dyDescent="0.35">
      <c r="A26" s="119">
        <v>23</v>
      </c>
      <c r="B26" s="114">
        <v>1.3734540329005498</v>
      </c>
      <c r="C26" s="114">
        <v>-1.254191355111701</v>
      </c>
      <c r="D26" s="99" t="s">
        <v>0</v>
      </c>
      <c r="F26" s="120">
        <v>23</v>
      </c>
      <c r="G26" s="114">
        <v>-1.0312624137819817</v>
      </c>
      <c r="H26" s="114">
        <v>1.1381539659576883</v>
      </c>
      <c r="J26" s="19">
        <f t="shared" si="0"/>
        <v>1.958958603786652</v>
      </c>
      <c r="K26" s="18">
        <f t="shared" si="1"/>
        <v>107</v>
      </c>
      <c r="L26" s="16" t="str">
        <f t="shared" si="2"/>
        <v/>
      </c>
      <c r="N26" s="19">
        <f t="shared" si="3"/>
        <v>3.8755694548805319</v>
      </c>
      <c r="O26" s="18">
        <f t="shared" si="4"/>
        <v>120</v>
      </c>
      <c r="P26" s="16" t="str">
        <f t="shared" si="5"/>
        <v/>
      </c>
      <c r="R26" s="19">
        <f t="shared" si="6"/>
        <v>4.2153186446624229</v>
      </c>
      <c r="S26" s="18">
        <f t="shared" si="7"/>
        <v>120</v>
      </c>
      <c r="T26" s="16" t="str">
        <f t="shared" si="8"/>
        <v/>
      </c>
      <c r="V26" s="19">
        <f t="shared" si="9"/>
        <v>0.4925416837495773</v>
      </c>
      <c r="W26" s="18">
        <f t="shared" si="10"/>
        <v>12</v>
      </c>
      <c r="X26" s="16" t="str">
        <f t="shared" si="11"/>
        <v/>
      </c>
      <c r="Z26" s="19">
        <f t="shared" si="12"/>
        <v>3.8273641303100878</v>
      </c>
      <c r="AA26" s="18">
        <f t="shared" si="13"/>
        <v>120</v>
      </c>
      <c r="AB26" s="16" t="str">
        <f t="shared" si="14"/>
        <v/>
      </c>
      <c r="AD26" s="19">
        <f t="shared" si="15"/>
        <v>2.864593231433032</v>
      </c>
      <c r="AE26" s="18">
        <f t="shared" si="16"/>
        <v>120</v>
      </c>
      <c r="AF26" s="16" t="str">
        <f t="shared" si="17"/>
        <v/>
      </c>
      <c r="AH26" s="19">
        <f t="shared" si="18"/>
        <v>3.1537950451780468</v>
      </c>
      <c r="AI26" s="18">
        <f t="shared" si="19"/>
        <v>120</v>
      </c>
      <c r="AJ26" s="16" t="str">
        <f t="shared" si="20"/>
        <v/>
      </c>
      <c r="AL26" s="19">
        <f t="shared" si="21"/>
        <v>1.4299413010823809</v>
      </c>
      <c r="AM26" s="18">
        <f t="shared" si="22"/>
        <v>82</v>
      </c>
      <c r="AN26" s="16" t="str">
        <f t="shared" si="23"/>
        <v/>
      </c>
      <c r="AP26" s="19">
        <f t="shared" si="24"/>
        <v>0.24486982547332975</v>
      </c>
      <c r="AQ26" s="18">
        <f t="shared" si="25"/>
        <v>5</v>
      </c>
      <c r="AR26" s="16" t="str">
        <f t="shared" si="26"/>
        <v/>
      </c>
      <c r="AT26" s="19">
        <f t="shared" si="27"/>
        <v>1.1853111156570222</v>
      </c>
      <c r="AU26" s="18">
        <f t="shared" si="28"/>
        <v>66</v>
      </c>
      <c r="AV26" s="16" t="str">
        <f t="shared" si="29"/>
        <v/>
      </c>
      <c r="AX26" s="19">
        <f t="shared" si="30"/>
        <v>4.4084715940112922</v>
      </c>
      <c r="AY26" s="18">
        <f t="shared" si="31"/>
        <v>120</v>
      </c>
      <c r="AZ26" s="16" t="str">
        <f t="shared" si="32"/>
        <v/>
      </c>
      <c r="BB26" s="19">
        <f t="shared" si="33"/>
        <v>0.14072619535702491</v>
      </c>
      <c r="BC26" s="18">
        <f t="shared" si="34"/>
        <v>9</v>
      </c>
      <c r="BD26" s="16" t="str">
        <f t="shared" si="35"/>
        <v/>
      </c>
      <c r="BF26" s="19">
        <f t="shared" si="36"/>
        <v>2.0430820997610479</v>
      </c>
      <c r="BG26" s="18">
        <f t="shared" si="37"/>
        <v>112</v>
      </c>
      <c r="BH26" s="16" t="str">
        <f t="shared" si="38"/>
        <v/>
      </c>
      <c r="BJ26" s="19">
        <f t="shared" si="39"/>
        <v>0</v>
      </c>
      <c r="BK26" s="18">
        <f t="shared" si="40"/>
        <v>1</v>
      </c>
      <c r="BL26" s="16" t="str">
        <f t="shared" si="41"/>
        <v>NORMAL</v>
      </c>
      <c r="BN26" s="19">
        <f t="shared" si="42"/>
        <v>3.2943056743749768</v>
      </c>
      <c r="BO26" s="18">
        <f t="shared" si="43"/>
        <v>120</v>
      </c>
      <c r="BP26" s="16" t="str">
        <f t="shared" si="44"/>
        <v/>
      </c>
      <c r="BR26" s="19">
        <f t="shared" si="45"/>
        <v>0.14072619535702491</v>
      </c>
      <c r="BS26" s="18">
        <f t="shared" si="46"/>
        <v>9</v>
      </c>
      <c r="BT26" s="16" t="str">
        <f t="shared" si="47"/>
        <v/>
      </c>
      <c r="BV26" s="19">
        <f t="shared" si="48"/>
        <v>1.7554709738050946</v>
      </c>
      <c r="BW26" s="18">
        <f t="shared" si="49"/>
        <v>100</v>
      </c>
      <c r="BX26" s="16" t="str">
        <f t="shared" si="50"/>
        <v/>
      </c>
      <c r="BZ26" s="19">
        <f t="shared" si="51"/>
        <v>0.21238722862402221</v>
      </c>
      <c r="CA26" s="18">
        <f t="shared" si="52"/>
        <v>15</v>
      </c>
      <c r="CB26" s="16" t="str">
        <f t="shared" si="53"/>
        <v/>
      </c>
      <c r="CD26" s="19">
        <f t="shared" si="54"/>
        <v>2.0430820997610479</v>
      </c>
      <c r="CE26" s="18">
        <f t="shared" si="55"/>
        <v>112</v>
      </c>
      <c r="CF26" s="16" t="str">
        <f t="shared" si="56"/>
        <v/>
      </c>
      <c r="CH26" s="19">
        <f t="shared" si="57"/>
        <v>2.9100336001260296</v>
      </c>
      <c r="CI26" s="18">
        <f t="shared" si="58"/>
        <v>120</v>
      </c>
      <c r="CJ26" s="16" t="str">
        <f t="shared" si="59"/>
        <v/>
      </c>
      <c r="CL26" s="19">
        <f t="shared" si="60"/>
        <v>0.21238722862402229</v>
      </c>
      <c r="CM26" s="18">
        <f t="shared" si="61"/>
        <v>11</v>
      </c>
      <c r="CN26" s="16" t="str">
        <f t="shared" si="62"/>
        <v/>
      </c>
      <c r="CP26" s="19">
        <f t="shared" si="63"/>
        <v>3.8273641303100878</v>
      </c>
      <c r="CQ26" s="18">
        <f t="shared" si="64"/>
        <v>120</v>
      </c>
      <c r="CR26" s="16" t="str">
        <f t="shared" si="65"/>
        <v/>
      </c>
      <c r="CT26" s="19">
        <f t="shared" si="66"/>
        <v>3.3920461854444226</v>
      </c>
      <c r="CU26" s="18">
        <f t="shared" si="67"/>
        <v>120</v>
      </c>
      <c r="CV26" s="16" t="str">
        <f t="shared" si="68"/>
        <v/>
      </c>
      <c r="CX26" s="19">
        <f t="shared" si="69"/>
        <v>0.21238722862402221</v>
      </c>
      <c r="CY26" s="18">
        <f t="shared" si="70"/>
        <v>15</v>
      </c>
      <c r="CZ26" s="16" t="str">
        <f t="shared" si="71"/>
        <v/>
      </c>
      <c r="DB26" s="19">
        <f t="shared" si="72"/>
        <v>0.24486982547332975</v>
      </c>
      <c r="DC26" s="18">
        <f t="shared" si="73"/>
        <v>9</v>
      </c>
      <c r="DD26" s="16" t="str">
        <f t="shared" si="74"/>
        <v/>
      </c>
      <c r="DF26" s="19">
        <f t="shared" si="75"/>
        <v>2.0002251556617221</v>
      </c>
      <c r="DG26" s="18">
        <f t="shared" si="76"/>
        <v>110</v>
      </c>
      <c r="DH26" s="16" t="str">
        <f t="shared" si="77"/>
        <v/>
      </c>
      <c r="DJ26" s="19">
        <f t="shared" si="78"/>
        <v>3.7330653827433085</v>
      </c>
      <c r="DK26" s="18">
        <f t="shared" si="79"/>
        <v>120</v>
      </c>
      <c r="DL26" s="16" t="str">
        <f t="shared" si="80"/>
        <v/>
      </c>
      <c r="DN26" s="19">
        <f t="shared" si="81"/>
        <v>3.489727334460476</v>
      </c>
      <c r="DO26" s="18">
        <f t="shared" si="82"/>
        <v>120</v>
      </c>
      <c r="DP26" s="16" t="str">
        <f t="shared" si="83"/>
        <v/>
      </c>
      <c r="DR26" s="19">
        <f t="shared" si="84"/>
        <v>0.2910602326012911</v>
      </c>
      <c r="DS26" s="18">
        <f t="shared" si="85"/>
        <v>5</v>
      </c>
      <c r="DT26" s="16" t="str">
        <f t="shared" si="86"/>
        <v/>
      </c>
      <c r="DV26" s="19">
        <f t="shared" si="87"/>
        <v>1.2243491273666571</v>
      </c>
      <c r="DW26" s="18">
        <f t="shared" si="88"/>
        <v>71</v>
      </c>
      <c r="DX26" s="16" t="str">
        <f t="shared" si="89"/>
        <v/>
      </c>
      <c r="DZ26" s="19">
        <f t="shared" si="90"/>
        <v>1.4692189528399868</v>
      </c>
      <c r="EA26" s="18">
        <f t="shared" si="91"/>
        <v>84</v>
      </c>
      <c r="EB26" s="16" t="str">
        <f t="shared" si="92"/>
        <v/>
      </c>
      <c r="ED26" s="19">
        <f t="shared" si="93"/>
        <v>2.9106023260129259</v>
      </c>
      <c r="EE26" s="18">
        <f t="shared" si="94"/>
        <v>121</v>
      </c>
      <c r="EF26" s="16" t="str">
        <f t="shared" si="95"/>
        <v/>
      </c>
      <c r="EH26" s="19">
        <f t="shared" si="96"/>
        <v>4.1548572120710849</v>
      </c>
      <c r="EI26" s="18">
        <f t="shared" si="97"/>
        <v>121</v>
      </c>
      <c r="EJ26" s="16" t="str">
        <f t="shared" si="98"/>
        <v/>
      </c>
      <c r="EL26" s="19">
        <f t="shared" si="99"/>
        <v>3.489727334460476</v>
      </c>
      <c r="EM26" s="18">
        <f t="shared" si="100"/>
        <v>120</v>
      </c>
      <c r="EN26" s="16" t="str">
        <f t="shared" si="101"/>
        <v/>
      </c>
      <c r="EP26" s="19">
        <f t="shared" si="102"/>
        <v>0</v>
      </c>
      <c r="EQ26" s="18">
        <f t="shared" si="103"/>
        <v>1</v>
      </c>
      <c r="ER26" s="16" t="str">
        <f t="shared" si="104"/>
        <v>NORMAL</v>
      </c>
    </row>
    <row r="27" spans="1:148" ht="14.5" x14ac:dyDescent="0.35">
      <c r="A27" s="119">
        <v>24</v>
      </c>
      <c r="B27" s="114">
        <v>0.37148884678282829</v>
      </c>
      <c r="C27" s="114">
        <v>-0.69128657368361113</v>
      </c>
      <c r="D27" s="99" t="s">
        <v>0</v>
      </c>
      <c r="F27" s="120">
        <v>24</v>
      </c>
      <c r="G27" s="114">
        <v>1.1730609956770055</v>
      </c>
      <c r="H27" s="114">
        <v>-1.3245544527902133</v>
      </c>
      <c r="J27" s="19">
        <f t="shared" si="0"/>
        <v>0.82357641859374686</v>
      </c>
      <c r="K27" s="18">
        <f t="shared" si="1"/>
        <v>38</v>
      </c>
      <c r="L27" s="16" t="str">
        <f t="shared" si="2"/>
        <v/>
      </c>
      <c r="N27" s="19">
        <f t="shared" si="3"/>
        <v>2.7764394252722306</v>
      </c>
      <c r="O27" s="18">
        <f t="shared" si="4"/>
        <v>86</v>
      </c>
      <c r="P27" s="16" t="str">
        <f t="shared" si="5"/>
        <v/>
      </c>
      <c r="R27" s="19">
        <f t="shared" si="6"/>
        <v>3.1207455955284593</v>
      </c>
      <c r="S27" s="18">
        <f t="shared" si="7"/>
        <v>86</v>
      </c>
      <c r="T27" s="16" t="str">
        <f t="shared" si="8"/>
        <v/>
      </c>
      <c r="V27" s="19">
        <f t="shared" si="9"/>
        <v>1.0044327751058484</v>
      </c>
      <c r="W27" s="18">
        <f t="shared" si="10"/>
        <v>48</v>
      </c>
      <c r="X27" s="16" t="str">
        <f t="shared" si="11"/>
        <v/>
      </c>
      <c r="Z27" s="19">
        <f t="shared" si="12"/>
        <v>2.7233268105069506</v>
      </c>
      <c r="AA27" s="18">
        <f t="shared" si="13"/>
        <v>86</v>
      </c>
      <c r="AB27" s="16" t="str">
        <f t="shared" si="14"/>
        <v/>
      </c>
      <c r="AD27" s="19">
        <f t="shared" si="15"/>
        <v>1.7463613956077577</v>
      </c>
      <c r="AE27" s="18">
        <f t="shared" si="16"/>
        <v>84</v>
      </c>
      <c r="AF27" s="16" t="str">
        <f t="shared" si="17"/>
        <v/>
      </c>
      <c r="AH27" s="19">
        <f t="shared" si="18"/>
        <v>2.0374216282090485</v>
      </c>
      <c r="AI27" s="18">
        <f t="shared" si="19"/>
        <v>84</v>
      </c>
      <c r="AJ27" s="16" t="str">
        <f t="shared" si="20"/>
        <v/>
      </c>
      <c r="AL27" s="19">
        <f t="shared" si="21"/>
        <v>0.29106023260129471</v>
      </c>
      <c r="AM27" s="18">
        <f t="shared" si="22"/>
        <v>15</v>
      </c>
      <c r="AN27" s="16" t="str">
        <f t="shared" si="23"/>
        <v/>
      </c>
      <c r="AP27" s="19">
        <f t="shared" si="24"/>
        <v>1.2743233717441318</v>
      </c>
      <c r="AQ27" s="18">
        <f t="shared" si="25"/>
        <v>48</v>
      </c>
      <c r="AR27" s="16" t="str">
        <f t="shared" si="26"/>
        <v/>
      </c>
      <c r="AT27" s="19">
        <f t="shared" si="27"/>
        <v>7.0363097678512454E-2</v>
      </c>
      <c r="AU27" s="18">
        <f t="shared" si="28"/>
        <v>1</v>
      </c>
      <c r="AV27" s="16" t="str">
        <f t="shared" si="29"/>
        <v>NORMAL</v>
      </c>
      <c r="AX27" s="19">
        <f t="shared" si="30"/>
        <v>3.3051436351935877</v>
      </c>
      <c r="AY27" s="18">
        <f t="shared" si="31"/>
        <v>86</v>
      </c>
      <c r="AZ27" s="16" t="str">
        <f t="shared" si="32"/>
        <v/>
      </c>
      <c r="BB27" s="19">
        <f t="shared" si="33"/>
        <v>1.2243491273666571</v>
      </c>
      <c r="BC27" s="18">
        <f t="shared" si="34"/>
        <v>46</v>
      </c>
      <c r="BD27" s="16" t="str">
        <f t="shared" si="35"/>
        <v/>
      </c>
      <c r="BF27" s="19">
        <f t="shared" si="36"/>
        <v>0.92547980842407684</v>
      </c>
      <c r="BG27" s="18">
        <f t="shared" si="37"/>
        <v>47</v>
      </c>
      <c r="BH27" s="16" t="str">
        <f t="shared" si="38"/>
        <v/>
      </c>
      <c r="BJ27" s="19">
        <f t="shared" si="39"/>
        <v>1.1492589034445311</v>
      </c>
      <c r="BK27" s="18">
        <f t="shared" si="40"/>
        <v>46</v>
      </c>
      <c r="BL27" s="16" t="str">
        <f t="shared" si="41"/>
        <v/>
      </c>
      <c r="BN27" s="19">
        <f t="shared" si="42"/>
        <v>2.1953285028914533</v>
      </c>
      <c r="BO27" s="18">
        <f t="shared" si="43"/>
        <v>86</v>
      </c>
      <c r="BP27" s="16" t="str">
        <f t="shared" si="44"/>
        <v/>
      </c>
      <c r="BR27" s="19">
        <f t="shared" si="45"/>
        <v>1.2243491273666571</v>
      </c>
      <c r="BS27" s="18">
        <f t="shared" si="46"/>
        <v>46</v>
      </c>
      <c r="BT27" s="16" t="str">
        <f t="shared" si="47"/>
        <v/>
      </c>
      <c r="BV27" s="19">
        <f t="shared" si="48"/>
        <v>0.63500140763747981</v>
      </c>
      <c r="BW27" s="18">
        <f t="shared" si="49"/>
        <v>32</v>
      </c>
      <c r="BX27" s="16" t="str">
        <f t="shared" si="50"/>
        <v/>
      </c>
      <c r="BZ27" s="19">
        <f t="shared" si="51"/>
        <v>1.021541049880524</v>
      </c>
      <c r="CA27" s="18">
        <f t="shared" si="52"/>
        <v>46</v>
      </c>
      <c r="CB27" s="16" t="str">
        <f t="shared" si="53"/>
        <v/>
      </c>
      <c r="CD27" s="19">
        <f t="shared" si="54"/>
        <v>0.92547980842407684</v>
      </c>
      <c r="CE27" s="18">
        <f t="shared" si="55"/>
        <v>47</v>
      </c>
      <c r="CF27" s="16" t="str">
        <f t="shared" si="56"/>
        <v/>
      </c>
      <c r="CH27" s="19">
        <f t="shared" si="57"/>
        <v>1.7980444510970652</v>
      </c>
      <c r="CI27" s="18">
        <f t="shared" si="58"/>
        <v>84</v>
      </c>
      <c r="CJ27" s="16" t="str">
        <f t="shared" si="59"/>
        <v/>
      </c>
      <c r="CL27" s="19">
        <f t="shared" si="60"/>
        <v>0.94080562291777237</v>
      </c>
      <c r="CM27" s="18">
        <f t="shared" si="61"/>
        <v>46</v>
      </c>
      <c r="CN27" s="16" t="str">
        <f t="shared" si="62"/>
        <v/>
      </c>
      <c r="CP27" s="19">
        <f t="shared" si="63"/>
        <v>2.7233268105069506</v>
      </c>
      <c r="CQ27" s="18">
        <f t="shared" si="64"/>
        <v>86</v>
      </c>
      <c r="CR27" s="16" t="str">
        <f t="shared" si="65"/>
        <v/>
      </c>
      <c r="CT27" s="19">
        <f t="shared" si="66"/>
        <v>2.3053337691317526</v>
      </c>
      <c r="CU27" s="18">
        <f t="shared" si="67"/>
        <v>86</v>
      </c>
      <c r="CV27" s="16" t="str">
        <f t="shared" si="68"/>
        <v/>
      </c>
      <c r="CX27" s="19">
        <f t="shared" si="69"/>
        <v>1.021541049880524</v>
      </c>
      <c r="CY27" s="18">
        <f t="shared" si="70"/>
        <v>46</v>
      </c>
      <c r="CZ27" s="16" t="str">
        <f t="shared" si="71"/>
        <v/>
      </c>
      <c r="DB27" s="19">
        <f t="shared" si="72"/>
        <v>0.90595401010194587</v>
      </c>
      <c r="DC27" s="18">
        <f t="shared" si="73"/>
        <v>46</v>
      </c>
      <c r="DD27" s="16" t="str">
        <f t="shared" si="74"/>
        <v/>
      </c>
      <c r="DF27" s="19">
        <f t="shared" si="75"/>
        <v>0.87318069780387686</v>
      </c>
      <c r="DG27" s="18">
        <f t="shared" si="76"/>
        <v>43</v>
      </c>
      <c r="DH27" s="16" t="str">
        <f t="shared" si="77"/>
        <v/>
      </c>
      <c r="DJ27" s="19">
        <f t="shared" si="78"/>
        <v>2.6195420934116345</v>
      </c>
      <c r="DK27" s="18">
        <f t="shared" si="79"/>
        <v>86</v>
      </c>
      <c r="DL27" s="16" t="str">
        <f t="shared" si="80"/>
        <v/>
      </c>
      <c r="DN27" s="19">
        <f t="shared" si="81"/>
        <v>2.3800052702365302</v>
      </c>
      <c r="DO27" s="18">
        <f t="shared" si="82"/>
        <v>86</v>
      </c>
      <c r="DP27" s="16" t="str">
        <f t="shared" si="83"/>
        <v/>
      </c>
      <c r="DR27" s="19">
        <f t="shared" si="84"/>
        <v>1.2527726989000274</v>
      </c>
      <c r="DS27" s="18">
        <f t="shared" si="85"/>
        <v>48</v>
      </c>
      <c r="DT27" s="16" t="str">
        <f t="shared" si="86"/>
        <v/>
      </c>
      <c r="DV27" s="19">
        <f t="shared" si="87"/>
        <v>0.14072619535702491</v>
      </c>
      <c r="DW27" s="18">
        <f t="shared" si="88"/>
        <v>3</v>
      </c>
      <c r="DX27" s="16" t="str">
        <f t="shared" si="89"/>
        <v>NORMAL</v>
      </c>
      <c r="DZ27" s="19">
        <f t="shared" si="90"/>
        <v>0.34550371576341721</v>
      </c>
      <c r="EA27" s="18">
        <f t="shared" si="91"/>
        <v>18</v>
      </c>
      <c r="EB27" s="16" t="str">
        <f t="shared" si="92"/>
        <v/>
      </c>
      <c r="ED27" s="19">
        <f t="shared" si="93"/>
        <v>1.8439635417792695</v>
      </c>
      <c r="EE27" s="18">
        <f t="shared" si="94"/>
        <v>86</v>
      </c>
      <c r="EF27" s="16" t="str">
        <f t="shared" si="95"/>
        <v/>
      </c>
      <c r="EH27" s="19">
        <f t="shared" si="96"/>
        <v>3.1175737109280464</v>
      </c>
      <c r="EI27" s="18">
        <f t="shared" si="97"/>
        <v>86</v>
      </c>
      <c r="EJ27" s="16" t="str">
        <f t="shared" si="98"/>
        <v/>
      </c>
      <c r="EL27" s="19">
        <f t="shared" si="99"/>
        <v>2.3800052702365302</v>
      </c>
      <c r="EM27" s="18">
        <f t="shared" si="100"/>
        <v>86</v>
      </c>
      <c r="EN27" s="16" t="str">
        <f t="shared" si="101"/>
        <v/>
      </c>
      <c r="EP27" s="19">
        <f t="shared" si="102"/>
        <v>1.1492589034445311</v>
      </c>
      <c r="EQ27" s="18">
        <f t="shared" si="103"/>
        <v>46</v>
      </c>
      <c r="ER27" s="16" t="str">
        <f t="shared" si="104"/>
        <v/>
      </c>
    </row>
    <row r="28" spans="1:148" ht="14.5" x14ac:dyDescent="0.35">
      <c r="A28" s="119">
        <v>25</v>
      </c>
      <c r="B28" s="114">
        <v>1.1730609956770055</v>
      </c>
      <c r="C28" s="114">
        <v>-1.1838282574331884</v>
      </c>
      <c r="D28" s="99" t="s">
        <v>0</v>
      </c>
      <c r="F28" s="120">
        <v>25</v>
      </c>
      <c r="G28" s="114">
        <v>1.1730609956770055</v>
      </c>
      <c r="H28" s="114">
        <v>-1.113465159754681</v>
      </c>
      <c r="J28" s="19">
        <f t="shared" si="0"/>
        <v>1.7554709738050942</v>
      </c>
      <c r="K28" s="18">
        <f t="shared" si="1"/>
        <v>92</v>
      </c>
      <c r="L28" s="16" t="str">
        <f t="shared" si="2"/>
        <v/>
      </c>
      <c r="N28" s="19">
        <f t="shared" si="3"/>
        <v>3.6829970422275689</v>
      </c>
      <c r="O28" s="18">
        <f t="shared" si="4"/>
        <v>110</v>
      </c>
      <c r="P28" s="16" t="str">
        <f t="shared" si="5"/>
        <v/>
      </c>
      <c r="R28" s="19">
        <f t="shared" si="6"/>
        <v>4.0241045496654291</v>
      </c>
      <c r="S28" s="18">
        <f t="shared" si="7"/>
        <v>110</v>
      </c>
      <c r="T28" s="16" t="str">
        <f t="shared" si="8"/>
        <v/>
      </c>
      <c r="V28" s="19">
        <f t="shared" si="9"/>
        <v>0.46732443538150259</v>
      </c>
      <c r="W28" s="18">
        <f t="shared" si="10"/>
        <v>6</v>
      </c>
      <c r="X28" s="16" t="str">
        <f t="shared" si="11"/>
        <v/>
      </c>
      <c r="Z28" s="19">
        <f t="shared" si="12"/>
        <v>3.6335996932061967</v>
      </c>
      <c r="AA28" s="18">
        <f t="shared" si="13"/>
        <v>110</v>
      </c>
      <c r="AB28" s="16" t="str">
        <f t="shared" si="14"/>
        <v/>
      </c>
      <c r="AD28" s="19">
        <f t="shared" si="15"/>
        <v>2.6664752733880777</v>
      </c>
      <c r="AE28" s="18">
        <f t="shared" si="16"/>
        <v>110</v>
      </c>
      <c r="AF28" s="16" t="str">
        <f t="shared" si="17"/>
        <v/>
      </c>
      <c r="AH28" s="19">
        <f t="shared" si="18"/>
        <v>2.9564503474915371</v>
      </c>
      <c r="AI28" s="18">
        <f t="shared" si="19"/>
        <v>110</v>
      </c>
      <c r="AJ28" s="16" t="str">
        <f t="shared" si="20"/>
        <v/>
      </c>
      <c r="AL28" s="19">
        <f t="shared" si="21"/>
        <v>1.2243491273666571</v>
      </c>
      <c r="AM28" s="18">
        <f t="shared" si="22"/>
        <v>67</v>
      </c>
      <c r="AN28" s="16" t="str">
        <f t="shared" si="23"/>
        <v/>
      </c>
      <c r="AP28" s="19">
        <f t="shared" si="24"/>
        <v>0.40691576890754971</v>
      </c>
      <c r="AQ28" s="18">
        <f t="shared" si="25"/>
        <v>19</v>
      </c>
      <c r="AR28" s="16" t="str">
        <f t="shared" si="26"/>
        <v/>
      </c>
      <c r="AT28" s="19">
        <f t="shared" si="27"/>
        <v>0.97947930189332455</v>
      </c>
      <c r="AU28" s="18">
        <f t="shared" si="28"/>
        <v>43</v>
      </c>
      <c r="AV28" s="16" t="str">
        <f t="shared" si="29"/>
        <v/>
      </c>
      <c r="AX28" s="19">
        <f t="shared" si="30"/>
        <v>4.2153186446624229</v>
      </c>
      <c r="AY28" s="18">
        <f t="shared" si="31"/>
        <v>110</v>
      </c>
      <c r="AZ28" s="16" t="str">
        <f t="shared" si="32"/>
        <v/>
      </c>
      <c r="BB28" s="19">
        <f t="shared" si="33"/>
        <v>0.29106023260129477</v>
      </c>
      <c r="BC28" s="18">
        <f t="shared" si="34"/>
        <v>20</v>
      </c>
      <c r="BD28" s="16" t="str">
        <f t="shared" si="35"/>
        <v/>
      </c>
      <c r="BF28" s="19">
        <f t="shared" si="36"/>
        <v>1.8435129868885674</v>
      </c>
      <c r="BG28" s="18">
        <f t="shared" si="37"/>
        <v>97</v>
      </c>
      <c r="BH28" s="16" t="str">
        <f t="shared" si="38"/>
        <v/>
      </c>
      <c r="BJ28" s="19">
        <f t="shared" si="39"/>
        <v>0.21238722862402229</v>
      </c>
      <c r="BK28" s="18">
        <f t="shared" si="40"/>
        <v>18</v>
      </c>
      <c r="BL28" s="16" t="str">
        <f t="shared" si="41"/>
        <v/>
      </c>
      <c r="BN28" s="19">
        <f t="shared" si="42"/>
        <v>3.1011158561593453</v>
      </c>
      <c r="BO28" s="18">
        <f t="shared" si="43"/>
        <v>110</v>
      </c>
      <c r="BP28" s="16" t="str">
        <f t="shared" si="44"/>
        <v/>
      </c>
      <c r="BR28" s="19">
        <f t="shared" si="45"/>
        <v>0.29106023260129477</v>
      </c>
      <c r="BS28" s="18">
        <f t="shared" si="46"/>
        <v>20</v>
      </c>
      <c r="BT28" s="16" t="str">
        <f t="shared" si="47"/>
        <v/>
      </c>
      <c r="BV28" s="19">
        <f t="shared" si="48"/>
        <v>1.5543662818524626</v>
      </c>
      <c r="BW28" s="18">
        <f t="shared" si="49"/>
        <v>88</v>
      </c>
      <c r="BX28" s="16" t="str">
        <f t="shared" si="50"/>
        <v/>
      </c>
      <c r="BZ28" s="19">
        <f t="shared" si="51"/>
        <v>0.14072619535702491</v>
      </c>
      <c r="CA28" s="18">
        <f t="shared" si="52"/>
        <v>5</v>
      </c>
      <c r="CB28" s="16" t="str">
        <f t="shared" si="53"/>
        <v/>
      </c>
      <c r="CD28" s="19">
        <f t="shared" si="54"/>
        <v>1.8435129868885674</v>
      </c>
      <c r="CE28" s="18">
        <f t="shared" si="55"/>
        <v>97</v>
      </c>
      <c r="CF28" s="16" t="str">
        <f t="shared" si="56"/>
        <v/>
      </c>
      <c r="CH28" s="19">
        <f t="shared" si="57"/>
        <v>2.7134092254672368</v>
      </c>
      <c r="CI28" s="18">
        <f t="shared" si="58"/>
        <v>110</v>
      </c>
      <c r="CJ28" s="16" t="str">
        <f t="shared" si="59"/>
        <v/>
      </c>
      <c r="CL28" s="19">
        <f t="shared" si="60"/>
        <v>0</v>
      </c>
      <c r="CM28" s="18">
        <f t="shared" si="61"/>
        <v>1</v>
      </c>
      <c r="CN28" s="16" t="str">
        <f t="shared" si="62"/>
        <v>NORMAL</v>
      </c>
      <c r="CP28" s="19">
        <f t="shared" si="63"/>
        <v>3.6335996932061967</v>
      </c>
      <c r="CQ28" s="18">
        <f t="shared" si="64"/>
        <v>110</v>
      </c>
      <c r="CR28" s="16" t="str">
        <f t="shared" si="65"/>
        <v/>
      </c>
      <c r="CT28" s="19">
        <f t="shared" si="66"/>
        <v>3.2016625586142164</v>
      </c>
      <c r="CU28" s="18">
        <f t="shared" si="67"/>
        <v>110</v>
      </c>
      <c r="CV28" s="16" t="str">
        <f t="shared" si="68"/>
        <v/>
      </c>
      <c r="CX28" s="19">
        <f t="shared" si="69"/>
        <v>0.14072619535702491</v>
      </c>
      <c r="CY28" s="18">
        <f t="shared" si="70"/>
        <v>5</v>
      </c>
      <c r="CZ28" s="16" t="str">
        <f t="shared" si="71"/>
        <v/>
      </c>
      <c r="DB28" s="19">
        <f t="shared" si="72"/>
        <v>7.0363097678507458E-2</v>
      </c>
      <c r="DC28" s="18">
        <f t="shared" si="73"/>
        <v>1</v>
      </c>
      <c r="DD28" s="16" t="str">
        <f t="shared" si="74"/>
        <v>NORMAL</v>
      </c>
      <c r="DF28" s="19">
        <f t="shared" si="75"/>
        <v>1.7986545724053258</v>
      </c>
      <c r="DG28" s="18">
        <f t="shared" si="76"/>
        <v>97</v>
      </c>
      <c r="DH28" s="16" t="str">
        <f t="shared" si="77"/>
        <v/>
      </c>
      <c r="DJ28" s="19">
        <f t="shared" si="78"/>
        <v>3.5369353342095442</v>
      </c>
      <c r="DK28" s="18">
        <f t="shared" si="79"/>
        <v>110</v>
      </c>
      <c r="DL28" s="16" t="str">
        <f t="shared" si="80"/>
        <v/>
      </c>
      <c r="DN28" s="19">
        <f t="shared" si="81"/>
        <v>3.2943056743749768</v>
      </c>
      <c r="DO28" s="18">
        <f t="shared" si="82"/>
        <v>110</v>
      </c>
      <c r="DP28" s="16" t="str">
        <f t="shared" si="83"/>
        <v/>
      </c>
      <c r="DR28" s="19">
        <f t="shared" si="84"/>
        <v>0.4247744572480428</v>
      </c>
      <c r="DS28" s="18">
        <f t="shared" si="85"/>
        <v>19</v>
      </c>
      <c r="DT28" s="16" t="str">
        <f t="shared" si="86"/>
        <v/>
      </c>
      <c r="DV28" s="19">
        <f t="shared" si="87"/>
        <v>1.021541049880524</v>
      </c>
      <c r="DW28" s="18">
        <f t="shared" si="88"/>
        <v>47</v>
      </c>
      <c r="DX28" s="16" t="str">
        <f t="shared" si="89"/>
        <v/>
      </c>
      <c r="DZ28" s="19">
        <f t="shared" si="90"/>
        <v>1.2660967820418467</v>
      </c>
      <c r="EA28" s="18">
        <f t="shared" si="91"/>
        <v>70</v>
      </c>
      <c r="EB28" s="16" t="str">
        <f t="shared" si="92"/>
        <v/>
      </c>
      <c r="ED28" s="19">
        <f t="shared" si="93"/>
        <v>2.7233268105069506</v>
      </c>
      <c r="EE28" s="18">
        <f t="shared" si="94"/>
        <v>110</v>
      </c>
      <c r="EF28" s="16" t="str">
        <f t="shared" si="95"/>
        <v/>
      </c>
      <c r="EH28" s="19">
        <f t="shared" si="96"/>
        <v>3.975973636312224</v>
      </c>
      <c r="EI28" s="18">
        <f t="shared" si="97"/>
        <v>110</v>
      </c>
      <c r="EJ28" s="16" t="str">
        <f t="shared" si="98"/>
        <v/>
      </c>
      <c r="EL28" s="19">
        <f t="shared" si="99"/>
        <v>3.2943056743749768</v>
      </c>
      <c r="EM28" s="18">
        <f t="shared" si="100"/>
        <v>110</v>
      </c>
      <c r="EN28" s="16" t="str">
        <f t="shared" si="101"/>
        <v/>
      </c>
      <c r="EP28" s="19">
        <f t="shared" si="102"/>
        <v>0.21238722862402229</v>
      </c>
      <c r="EQ28" s="18">
        <f t="shared" si="103"/>
        <v>18</v>
      </c>
      <c r="ER28" s="16" t="str">
        <f t="shared" si="104"/>
        <v/>
      </c>
    </row>
    <row r="29" spans="1:148" ht="14.5" x14ac:dyDescent="0.35">
      <c r="A29" s="119">
        <v>26</v>
      </c>
      <c r="B29" s="114">
        <v>1.3734540329005498</v>
      </c>
      <c r="C29" s="114">
        <v>-1.3949175504687259</v>
      </c>
      <c r="D29" s="99" t="s">
        <v>0</v>
      </c>
      <c r="F29" s="120">
        <v>26</v>
      </c>
      <c r="G29" s="114">
        <v>-0.22969026488780456</v>
      </c>
      <c r="H29" s="114">
        <v>-5.8018694577008881E-2</v>
      </c>
      <c r="J29" s="19">
        <f t="shared" si="0"/>
        <v>2.043082099761051</v>
      </c>
      <c r="K29" s="18">
        <f t="shared" si="1"/>
        <v>120</v>
      </c>
      <c r="L29" s="16" t="str">
        <f t="shared" si="2"/>
        <v/>
      </c>
      <c r="N29" s="19">
        <f t="shared" si="3"/>
        <v>3.9739639177941521</v>
      </c>
      <c r="O29" s="18">
        <f t="shared" si="4"/>
        <v>131</v>
      </c>
      <c r="P29" s="16" t="str">
        <f t="shared" si="5"/>
        <v/>
      </c>
      <c r="R29" s="19">
        <f t="shared" si="6"/>
        <v>4.3151451128095522</v>
      </c>
      <c r="S29" s="18">
        <f t="shared" si="7"/>
        <v>131</v>
      </c>
      <c r="T29" s="16" t="str">
        <f t="shared" si="8"/>
        <v/>
      </c>
      <c r="V29" s="19">
        <f t="shared" si="9"/>
        <v>0.63326787910660221</v>
      </c>
      <c r="W29" s="18">
        <f t="shared" si="10"/>
        <v>25</v>
      </c>
      <c r="X29" s="16" t="str">
        <f t="shared" si="11"/>
        <v/>
      </c>
      <c r="Z29" s="19">
        <f t="shared" si="12"/>
        <v>3.924444284768418</v>
      </c>
      <c r="AA29" s="18">
        <f t="shared" si="13"/>
        <v>131</v>
      </c>
      <c r="AB29" s="16" t="str">
        <f t="shared" si="14"/>
        <v/>
      </c>
      <c r="AD29" s="19">
        <f t="shared" si="15"/>
        <v>2.9564503474915407</v>
      </c>
      <c r="AE29" s="18">
        <f t="shared" si="16"/>
        <v>131</v>
      </c>
      <c r="AF29" s="16" t="str">
        <f t="shared" si="17"/>
        <v/>
      </c>
      <c r="AH29" s="19">
        <f t="shared" si="18"/>
        <v>3.2466196341394071</v>
      </c>
      <c r="AI29" s="18">
        <f t="shared" si="19"/>
        <v>131</v>
      </c>
      <c r="AJ29" s="16" t="str">
        <f t="shared" si="20"/>
        <v/>
      </c>
      <c r="AL29" s="19">
        <f t="shared" si="21"/>
        <v>1.5107542716329256</v>
      </c>
      <c r="AM29" s="18">
        <f t="shared" si="22"/>
        <v>93</v>
      </c>
      <c r="AN29" s="16" t="str">
        <f t="shared" si="23"/>
        <v/>
      </c>
      <c r="AP29" s="19">
        <f t="shared" si="24"/>
        <v>0.34550371576341726</v>
      </c>
      <c r="AQ29" s="18">
        <f t="shared" si="25"/>
        <v>14</v>
      </c>
      <c r="AR29" s="16" t="str">
        <f t="shared" si="26"/>
        <v/>
      </c>
      <c r="AT29" s="19">
        <f t="shared" si="27"/>
        <v>1.2660967820418498</v>
      </c>
      <c r="AU29" s="18">
        <f t="shared" si="28"/>
        <v>80</v>
      </c>
      <c r="AV29" s="16" t="str">
        <f t="shared" si="29"/>
        <v/>
      </c>
      <c r="AX29" s="19">
        <f t="shared" si="30"/>
        <v>4.506217008293059</v>
      </c>
      <c r="AY29" s="18">
        <f t="shared" si="31"/>
        <v>131</v>
      </c>
      <c r="AZ29" s="16" t="str">
        <f t="shared" si="32"/>
        <v/>
      </c>
      <c r="BB29" s="19">
        <f t="shared" si="33"/>
        <v>0</v>
      </c>
      <c r="BC29" s="18">
        <f t="shared" si="34"/>
        <v>1</v>
      </c>
      <c r="BD29" s="16" t="str">
        <f t="shared" si="35"/>
        <v>NORMAL</v>
      </c>
      <c r="BF29" s="19">
        <f t="shared" si="36"/>
        <v>2.133180218710462</v>
      </c>
      <c r="BG29" s="18">
        <f t="shared" si="37"/>
        <v>125</v>
      </c>
      <c r="BH29" s="16" t="str">
        <f t="shared" si="38"/>
        <v/>
      </c>
      <c r="BJ29" s="19">
        <f t="shared" si="39"/>
        <v>0.14072619535702491</v>
      </c>
      <c r="BK29" s="18">
        <f t="shared" si="40"/>
        <v>10</v>
      </c>
      <c r="BL29" s="16" t="str">
        <f t="shared" si="41"/>
        <v/>
      </c>
      <c r="BN29" s="19">
        <f t="shared" si="42"/>
        <v>3.3920461854444226</v>
      </c>
      <c r="BO29" s="18">
        <f t="shared" si="43"/>
        <v>131</v>
      </c>
      <c r="BP29" s="16" t="str">
        <f t="shared" si="44"/>
        <v/>
      </c>
      <c r="BR29" s="19">
        <f t="shared" si="45"/>
        <v>0</v>
      </c>
      <c r="BS29" s="18">
        <f t="shared" si="46"/>
        <v>1</v>
      </c>
      <c r="BT29" s="16" t="str">
        <f t="shared" si="47"/>
        <v>NORMAL</v>
      </c>
      <c r="BV29" s="19">
        <f t="shared" si="48"/>
        <v>1.8435129868885705</v>
      </c>
      <c r="BW29" s="18">
        <f t="shared" si="49"/>
        <v>112</v>
      </c>
      <c r="BX29" s="16" t="str">
        <f t="shared" si="50"/>
        <v/>
      </c>
      <c r="BZ29" s="19">
        <f t="shared" si="51"/>
        <v>0.21238722862402229</v>
      </c>
      <c r="CA29" s="18">
        <f t="shared" si="52"/>
        <v>20</v>
      </c>
      <c r="CB29" s="16" t="str">
        <f t="shared" si="53"/>
        <v/>
      </c>
      <c r="CD29" s="19">
        <f t="shared" si="54"/>
        <v>2.133180218710462</v>
      </c>
      <c r="CE29" s="18">
        <f t="shared" si="55"/>
        <v>125</v>
      </c>
      <c r="CF29" s="16" t="str">
        <f t="shared" si="56"/>
        <v/>
      </c>
      <c r="CH29" s="19">
        <f t="shared" si="57"/>
        <v>3.0037982108545558</v>
      </c>
      <c r="CI29" s="18">
        <f t="shared" si="58"/>
        <v>131</v>
      </c>
      <c r="CJ29" s="16" t="str">
        <f t="shared" si="59"/>
        <v/>
      </c>
      <c r="CL29" s="19">
        <f t="shared" si="60"/>
        <v>0.29106023260129477</v>
      </c>
      <c r="CM29" s="18">
        <f t="shared" si="61"/>
        <v>20</v>
      </c>
      <c r="CN29" s="16" t="str">
        <f t="shared" si="62"/>
        <v/>
      </c>
      <c r="CP29" s="19">
        <f t="shared" si="63"/>
        <v>3.924444284768418</v>
      </c>
      <c r="CQ29" s="18">
        <f t="shared" si="64"/>
        <v>131</v>
      </c>
      <c r="CR29" s="16" t="str">
        <f t="shared" si="65"/>
        <v/>
      </c>
      <c r="CT29" s="19">
        <f t="shared" si="66"/>
        <v>3.4927227912155119</v>
      </c>
      <c r="CU29" s="18">
        <f t="shared" si="67"/>
        <v>131</v>
      </c>
      <c r="CV29" s="16" t="str">
        <f t="shared" si="68"/>
        <v/>
      </c>
      <c r="CX29" s="19">
        <f t="shared" si="69"/>
        <v>0.21238722862402229</v>
      </c>
      <c r="CY29" s="18">
        <f t="shared" si="70"/>
        <v>20</v>
      </c>
      <c r="CZ29" s="16" t="str">
        <f t="shared" si="71"/>
        <v/>
      </c>
      <c r="DB29" s="19">
        <f t="shared" si="72"/>
        <v>0.34550371576341726</v>
      </c>
      <c r="DC29" s="18">
        <f t="shared" si="73"/>
        <v>20</v>
      </c>
      <c r="DD29" s="16" t="str">
        <f t="shared" si="74"/>
        <v/>
      </c>
      <c r="DF29" s="19">
        <f t="shared" si="75"/>
        <v>2.0874314816098511</v>
      </c>
      <c r="DG29" s="18">
        <f t="shared" si="76"/>
        <v>120</v>
      </c>
      <c r="DH29" s="16" t="str">
        <f t="shared" si="77"/>
        <v/>
      </c>
      <c r="DJ29" s="19">
        <f t="shared" si="78"/>
        <v>3.8273641303100914</v>
      </c>
      <c r="DK29" s="18">
        <f t="shared" si="79"/>
        <v>131</v>
      </c>
      <c r="DL29" s="16" t="str">
        <f t="shared" si="80"/>
        <v/>
      </c>
      <c r="DN29" s="19">
        <f t="shared" si="81"/>
        <v>3.5849028130354066</v>
      </c>
      <c r="DO29" s="18">
        <f t="shared" si="82"/>
        <v>131</v>
      </c>
      <c r="DP29" s="16" t="str">
        <f t="shared" si="83"/>
        <v/>
      </c>
      <c r="DR29" s="19">
        <f t="shared" si="84"/>
        <v>0.40488456038798321</v>
      </c>
      <c r="DS29" s="18">
        <f t="shared" si="85"/>
        <v>15</v>
      </c>
      <c r="DT29" s="16" t="str">
        <f t="shared" si="86"/>
        <v/>
      </c>
      <c r="DV29" s="19">
        <f t="shared" si="87"/>
        <v>1.3102951073478795</v>
      </c>
      <c r="DW29" s="18">
        <f t="shared" si="88"/>
        <v>84</v>
      </c>
      <c r="DX29" s="16" t="str">
        <f t="shared" si="89"/>
        <v/>
      </c>
      <c r="DZ29" s="19">
        <f t="shared" si="90"/>
        <v>1.5543662818524626</v>
      </c>
      <c r="EA29" s="18">
        <f t="shared" si="91"/>
        <v>99</v>
      </c>
      <c r="EB29" s="16" t="str">
        <f t="shared" si="92"/>
        <v/>
      </c>
      <c r="ED29" s="19">
        <f t="shared" si="93"/>
        <v>3.0142205665878889</v>
      </c>
      <c r="EE29" s="18">
        <f t="shared" si="94"/>
        <v>131</v>
      </c>
      <c r="EF29" s="16" t="str">
        <f t="shared" si="95"/>
        <v/>
      </c>
      <c r="EH29" s="19">
        <f t="shared" si="96"/>
        <v>4.2653979848899537</v>
      </c>
      <c r="EI29" s="18">
        <f t="shared" si="97"/>
        <v>131</v>
      </c>
      <c r="EJ29" s="16" t="str">
        <f t="shared" si="98"/>
        <v/>
      </c>
      <c r="EL29" s="19">
        <f t="shared" si="99"/>
        <v>3.5849028130354066</v>
      </c>
      <c r="EM29" s="18">
        <f t="shared" si="100"/>
        <v>131</v>
      </c>
      <c r="EN29" s="16" t="str">
        <f t="shared" si="101"/>
        <v/>
      </c>
      <c r="EP29" s="19">
        <f t="shared" si="102"/>
        <v>0.14072619535702491</v>
      </c>
      <c r="EQ29" s="18">
        <f t="shared" si="103"/>
        <v>10</v>
      </c>
      <c r="ER29" s="16" t="str">
        <f t="shared" si="104"/>
        <v/>
      </c>
    </row>
    <row r="30" spans="1:148" ht="14.5" x14ac:dyDescent="0.35">
      <c r="A30" s="119">
        <v>27</v>
      </c>
      <c r="B30" s="114">
        <v>-0.43008330211134882</v>
      </c>
      <c r="C30" s="114">
        <v>0.223433696137041</v>
      </c>
      <c r="D30" s="99" t="s">
        <v>1</v>
      </c>
      <c r="F30" s="120">
        <v>27</v>
      </c>
      <c r="G30" s="114">
        <v>-1.4320484882290703</v>
      </c>
      <c r="H30" s="114">
        <v>1.2085170636362006</v>
      </c>
      <c r="J30" s="19">
        <f t="shared" si="0"/>
        <v>0.40488456038798326</v>
      </c>
      <c r="K30" s="18">
        <f t="shared" si="1"/>
        <v>16</v>
      </c>
      <c r="L30" s="16" t="str">
        <f t="shared" si="2"/>
        <v/>
      </c>
      <c r="N30" s="19">
        <f t="shared" si="3"/>
        <v>1.5603727977642279</v>
      </c>
      <c r="O30" s="18">
        <f t="shared" si="4"/>
        <v>51</v>
      </c>
      <c r="P30" s="16" t="str">
        <f t="shared" si="5"/>
        <v/>
      </c>
      <c r="R30" s="19">
        <f t="shared" si="6"/>
        <v>1.9050042229124318</v>
      </c>
      <c r="S30" s="18">
        <f t="shared" si="7"/>
        <v>51</v>
      </c>
      <c r="T30" s="16" t="str">
        <f t="shared" si="8"/>
        <v/>
      </c>
      <c r="V30" s="19">
        <f t="shared" si="9"/>
        <v>2.0550270459790343</v>
      </c>
      <c r="W30" s="18">
        <f t="shared" si="10"/>
        <v>85</v>
      </c>
      <c r="X30" s="16" t="str">
        <f t="shared" si="11"/>
        <v/>
      </c>
      <c r="Z30" s="19">
        <f t="shared" si="12"/>
        <v>1.5071102832939409</v>
      </c>
      <c r="AA30" s="18">
        <f t="shared" si="13"/>
        <v>49</v>
      </c>
      <c r="AB30" s="16" t="str">
        <f t="shared" si="14"/>
        <v/>
      </c>
      <c r="AD30" s="19">
        <f t="shared" si="15"/>
        <v>0.53329505467761551</v>
      </c>
      <c r="AE30" s="18">
        <f t="shared" si="16"/>
        <v>28</v>
      </c>
      <c r="AF30" s="16" t="str">
        <f t="shared" si="17"/>
        <v/>
      </c>
      <c r="AH30" s="19">
        <f t="shared" si="18"/>
        <v>0.82357641859374342</v>
      </c>
      <c r="AI30" s="18">
        <f t="shared" si="19"/>
        <v>37</v>
      </c>
      <c r="AJ30" s="16" t="str">
        <f t="shared" si="20"/>
        <v/>
      </c>
      <c r="AL30" s="19">
        <f t="shared" si="21"/>
        <v>0.92547980842407684</v>
      </c>
      <c r="AM30" s="18">
        <f t="shared" si="22"/>
        <v>47</v>
      </c>
      <c r="AN30" s="16" t="str">
        <f t="shared" si="23"/>
        <v/>
      </c>
      <c r="AP30" s="19">
        <f t="shared" si="24"/>
        <v>2.4089490421452</v>
      </c>
      <c r="AQ30" s="18">
        <f t="shared" si="25"/>
        <v>85</v>
      </c>
      <c r="AR30" s="16" t="str">
        <f t="shared" si="26"/>
        <v/>
      </c>
      <c r="AT30" s="19">
        <f t="shared" si="27"/>
        <v>1.1642409304051717</v>
      </c>
      <c r="AU30" s="18">
        <f t="shared" si="28"/>
        <v>64</v>
      </c>
      <c r="AV30" s="16" t="str">
        <f t="shared" si="29"/>
        <v/>
      </c>
      <c r="AX30" s="19">
        <f t="shared" si="30"/>
        <v>2.089013740556863</v>
      </c>
      <c r="AY30" s="18">
        <f t="shared" si="31"/>
        <v>51</v>
      </c>
      <c r="AZ30" s="16" t="str">
        <f t="shared" si="32"/>
        <v/>
      </c>
      <c r="BB30" s="19">
        <f t="shared" si="33"/>
        <v>2.4231813131031408</v>
      </c>
      <c r="BC30" s="18">
        <f t="shared" si="34"/>
        <v>84</v>
      </c>
      <c r="BD30" s="16" t="str">
        <f t="shared" si="35"/>
        <v/>
      </c>
      <c r="BF30" s="19">
        <f t="shared" si="36"/>
        <v>0.29106023260129471</v>
      </c>
      <c r="BG30" s="18">
        <f t="shared" si="37"/>
        <v>14</v>
      </c>
      <c r="BH30" s="16" t="str">
        <f t="shared" si="38"/>
        <v/>
      </c>
      <c r="BJ30" s="19">
        <f t="shared" si="39"/>
        <v>2.3315494227786955</v>
      </c>
      <c r="BK30" s="18">
        <f t="shared" si="40"/>
        <v>85</v>
      </c>
      <c r="BL30" s="16" t="str">
        <f t="shared" si="41"/>
        <v/>
      </c>
      <c r="BN30" s="19">
        <f t="shared" si="42"/>
        <v>0.98004242337456526</v>
      </c>
      <c r="BO30" s="18">
        <f t="shared" si="43"/>
        <v>44</v>
      </c>
      <c r="BP30" s="16" t="str">
        <f t="shared" si="44"/>
        <v/>
      </c>
      <c r="BR30" s="19">
        <f t="shared" si="45"/>
        <v>2.4231813131031408</v>
      </c>
      <c r="BS30" s="18">
        <f t="shared" si="46"/>
        <v>84</v>
      </c>
      <c r="BT30" s="16" t="str">
        <f t="shared" si="47"/>
        <v/>
      </c>
      <c r="BV30" s="19">
        <f t="shared" si="48"/>
        <v>0.58212046520258576</v>
      </c>
      <c r="BW30" s="18">
        <f t="shared" si="49"/>
        <v>28</v>
      </c>
      <c r="BX30" s="16" t="str">
        <f t="shared" si="50"/>
        <v/>
      </c>
      <c r="BZ30" s="19">
        <f t="shared" si="51"/>
        <v>2.2285284267315379</v>
      </c>
      <c r="CA30" s="18">
        <f t="shared" si="52"/>
        <v>84</v>
      </c>
      <c r="CB30" s="16" t="str">
        <f t="shared" si="53"/>
        <v/>
      </c>
      <c r="CD30" s="19">
        <f t="shared" si="54"/>
        <v>0.29106023260129471</v>
      </c>
      <c r="CE30" s="18">
        <f t="shared" si="55"/>
        <v>14</v>
      </c>
      <c r="CF30" s="16" t="str">
        <f t="shared" si="56"/>
        <v/>
      </c>
      <c r="CH30" s="19">
        <f t="shared" si="57"/>
        <v>0.5821204652025822</v>
      </c>
      <c r="CI30" s="18">
        <f t="shared" si="58"/>
        <v>29</v>
      </c>
      <c r="CJ30" s="16" t="str">
        <f t="shared" si="59"/>
        <v/>
      </c>
      <c r="CL30" s="19">
        <f t="shared" si="60"/>
        <v>2.133180218710462</v>
      </c>
      <c r="CM30" s="18">
        <f t="shared" si="61"/>
        <v>84</v>
      </c>
      <c r="CN30" s="16" t="str">
        <f t="shared" si="62"/>
        <v/>
      </c>
      <c r="CP30" s="19">
        <f t="shared" si="63"/>
        <v>1.5071102832939409</v>
      </c>
      <c r="CQ30" s="18">
        <f t="shared" si="64"/>
        <v>49</v>
      </c>
      <c r="CR30" s="16" t="str">
        <f t="shared" si="65"/>
        <v/>
      </c>
      <c r="CT30" s="19">
        <f t="shared" si="66"/>
        <v>1.0945910178371869</v>
      </c>
      <c r="CU30" s="18">
        <f t="shared" si="67"/>
        <v>51</v>
      </c>
      <c r="CV30" s="16" t="str">
        <f t="shared" si="68"/>
        <v/>
      </c>
      <c r="CX30" s="19">
        <f t="shared" si="69"/>
        <v>2.2285284267315379</v>
      </c>
      <c r="CY30" s="18">
        <f t="shared" si="70"/>
        <v>84</v>
      </c>
      <c r="CZ30" s="16" t="str">
        <f t="shared" si="71"/>
        <v/>
      </c>
      <c r="DB30" s="19">
        <f t="shared" si="72"/>
        <v>2.0874314816098543</v>
      </c>
      <c r="DC30" s="18">
        <f t="shared" si="73"/>
        <v>85</v>
      </c>
      <c r="DD30" s="16" t="str">
        <f t="shared" si="74"/>
        <v/>
      </c>
      <c r="DF30" s="19">
        <f t="shared" si="75"/>
        <v>0.34550371576342126</v>
      </c>
      <c r="DG30" s="18">
        <f t="shared" si="76"/>
        <v>16</v>
      </c>
      <c r="DH30" s="16" t="str">
        <f t="shared" si="77"/>
        <v/>
      </c>
      <c r="DJ30" s="19">
        <f t="shared" si="78"/>
        <v>1.405106214887474</v>
      </c>
      <c r="DK30" s="18">
        <f t="shared" si="79"/>
        <v>49</v>
      </c>
      <c r="DL30" s="16" t="str">
        <f t="shared" si="80"/>
        <v/>
      </c>
      <c r="DN30" s="19">
        <f t="shared" si="81"/>
        <v>1.164240930405168</v>
      </c>
      <c r="DO30" s="18">
        <f t="shared" si="82"/>
        <v>49</v>
      </c>
      <c r="DP30" s="16" t="str">
        <f t="shared" si="83"/>
        <v/>
      </c>
      <c r="DR30" s="19">
        <f t="shared" si="84"/>
        <v>2.370622231314047</v>
      </c>
      <c r="DS30" s="18">
        <f t="shared" si="85"/>
        <v>85</v>
      </c>
      <c r="DT30" s="16" t="str">
        <f t="shared" si="86"/>
        <v/>
      </c>
      <c r="DV30" s="19">
        <f t="shared" si="87"/>
        <v>1.114264213365769</v>
      </c>
      <c r="DW30" s="18">
        <f t="shared" si="88"/>
        <v>60</v>
      </c>
      <c r="DX30" s="16" t="str">
        <f t="shared" si="89"/>
        <v/>
      </c>
      <c r="DZ30" s="19">
        <f t="shared" si="90"/>
        <v>0.87318069780388063</v>
      </c>
      <c r="EA30" s="18">
        <f t="shared" si="91"/>
        <v>47</v>
      </c>
      <c r="EB30" s="16" t="str">
        <f t="shared" si="92"/>
        <v/>
      </c>
      <c r="ED30" s="19">
        <f t="shared" si="93"/>
        <v>0.66421801848177164</v>
      </c>
      <c r="EE30" s="18">
        <f t="shared" si="94"/>
        <v>33</v>
      </c>
      <c r="EF30" s="16" t="str">
        <f t="shared" si="95"/>
        <v/>
      </c>
      <c r="EH30" s="19">
        <f t="shared" si="96"/>
        <v>1.9330988998768714</v>
      </c>
      <c r="EI30" s="18">
        <f t="shared" si="97"/>
        <v>52</v>
      </c>
      <c r="EJ30" s="16" t="str">
        <f t="shared" si="98"/>
        <v/>
      </c>
      <c r="EL30" s="19">
        <f t="shared" si="99"/>
        <v>1.164240930405168</v>
      </c>
      <c r="EM30" s="18">
        <f t="shared" si="100"/>
        <v>49</v>
      </c>
      <c r="EN30" s="16" t="str">
        <f t="shared" si="101"/>
        <v/>
      </c>
      <c r="EP30" s="19">
        <f t="shared" si="102"/>
        <v>2.3315494227786955</v>
      </c>
      <c r="EQ30" s="18">
        <f t="shared" si="103"/>
        <v>85</v>
      </c>
      <c r="ER30" s="16" t="str">
        <f t="shared" si="104"/>
        <v/>
      </c>
    </row>
    <row r="31" spans="1:148" ht="14.5" x14ac:dyDescent="0.35">
      <c r="A31" s="119">
        <v>28</v>
      </c>
      <c r="B31" s="114">
        <v>0.17109580955928402</v>
      </c>
      <c r="C31" s="114">
        <v>-0.48019728064807371</v>
      </c>
      <c r="D31" s="99" t="s">
        <v>0</v>
      </c>
      <c r="F31" s="120">
        <v>28</v>
      </c>
      <c r="G31" s="114">
        <v>-1.231655451005526</v>
      </c>
      <c r="H31" s="114">
        <v>1.0677908682791757</v>
      </c>
      <c r="J31" s="19">
        <f t="shared" si="0"/>
        <v>0.53329505467761551</v>
      </c>
      <c r="K31" s="18">
        <f t="shared" si="1"/>
        <v>27</v>
      </c>
      <c r="L31" s="16" t="str">
        <f t="shared" si="2"/>
        <v/>
      </c>
      <c r="N31" s="19">
        <f t="shared" si="3"/>
        <v>2.4858249133647536</v>
      </c>
      <c r="O31" s="18">
        <f t="shared" si="4"/>
        <v>79</v>
      </c>
      <c r="P31" s="16" t="str">
        <f t="shared" si="5"/>
        <v/>
      </c>
      <c r="R31" s="19">
        <f t="shared" si="6"/>
        <v>2.8303047147994214</v>
      </c>
      <c r="S31" s="18">
        <f t="shared" si="7"/>
        <v>79</v>
      </c>
      <c r="T31" s="16" t="str">
        <f t="shared" si="8"/>
        <v/>
      </c>
      <c r="V31" s="19">
        <f t="shared" si="9"/>
        <v>1.234860617833049</v>
      </c>
      <c r="W31" s="18">
        <f t="shared" si="10"/>
        <v>56</v>
      </c>
      <c r="X31" s="16" t="str">
        <f t="shared" si="11"/>
        <v/>
      </c>
      <c r="Z31" s="19">
        <f t="shared" si="12"/>
        <v>2.4324728832228213</v>
      </c>
      <c r="AA31" s="18">
        <f t="shared" si="13"/>
        <v>79</v>
      </c>
      <c r="AB31" s="16" t="str">
        <f t="shared" si="14"/>
        <v/>
      </c>
      <c r="AD31" s="19">
        <f t="shared" si="15"/>
        <v>1.4553011630064627</v>
      </c>
      <c r="AE31" s="18">
        <f t="shared" si="16"/>
        <v>72</v>
      </c>
      <c r="AF31" s="16" t="str">
        <f t="shared" si="17"/>
        <v/>
      </c>
      <c r="AH31" s="19">
        <f t="shared" si="18"/>
        <v>1.7463613956077542</v>
      </c>
      <c r="AI31" s="18">
        <f t="shared" si="19"/>
        <v>77</v>
      </c>
      <c r="AJ31" s="16" t="str">
        <f t="shared" si="20"/>
        <v/>
      </c>
      <c r="AL31" s="19">
        <f t="shared" si="21"/>
        <v>0</v>
      </c>
      <c r="AM31" s="18">
        <f t="shared" si="22"/>
        <v>1</v>
      </c>
      <c r="AN31" s="16" t="str">
        <f t="shared" si="23"/>
        <v>NORMAL</v>
      </c>
      <c r="AP31" s="19">
        <f t="shared" si="24"/>
        <v>1.5390709229026271</v>
      </c>
      <c r="AQ31" s="18">
        <f t="shared" si="25"/>
        <v>56</v>
      </c>
      <c r="AR31" s="16" t="str">
        <f t="shared" si="26"/>
        <v/>
      </c>
      <c r="AT31" s="19">
        <f t="shared" si="27"/>
        <v>0.24486982547333255</v>
      </c>
      <c r="AU31" s="18">
        <f t="shared" si="28"/>
        <v>13</v>
      </c>
      <c r="AV31" s="16" t="str">
        <f t="shared" si="29"/>
        <v/>
      </c>
      <c r="AX31" s="19">
        <f t="shared" si="30"/>
        <v>3.014220566587885</v>
      </c>
      <c r="AY31" s="18">
        <f t="shared" si="31"/>
        <v>79</v>
      </c>
      <c r="AZ31" s="16" t="str">
        <f t="shared" si="32"/>
        <v/>
      </c>
      <c r="BB31" s="19">
        <f t="shared" si="33"/>
        <v>1.5107542716329256</v>
      </c>
      <c r="BC31" s="18">
        <f t="shared" si="34"/>
        <v>54</v>
      </c>
      <c r="BD31" s="16" t="str">
        <f t="shared" si="35"/>
        <v/>
      </c>
      <c r="BF31" s="19">
        <f t="shared" si="36"/>
        <v>0.63500140763747592</v>
      </c>
      <c r="BG31" s="18">
        <f t="shared" si="37"/>
        <v>33</v>
      </c>
      <c r="BH31" s="16" t="str">
        <f t="shared" si="38"/>
        <v/>
      </c>
      <c r="BJ31" s="19">
        <f t="shared" si="39"/>
        <v>1.4299413010823809</v>
      </c>
      <c r="BK31" s="18">
        <f t="shared" si="40"/>
        <v>54</v>
      </c>
      <c r="BL31" s="16" t="str">
        <f t="shared" si="41"/>
        <v/>
      </c>
      <c r="BN31" s="19">
        <f t="shared" si="42"/>
        <v>1.9050042229124318</v>
      </c>
      <c r="BO31" s="18">
        <f t="shared" si="43"/>
        <v>79</v>
      </c>
      <c r="BP31" s="16" t="str">
        <f t="shared" si="44"/>
        <v/>
      </c>
      <c r="BR31" s="19">
        <f t="shared" si="45"/>
        <v>1.5107542716329256</v>
      </c>
      <c r="BS31" s="18">
        <f t="shared" si="46"/>
        <v>54</v>
      </c>
      <c r="BT31" s="16" t="str">
        <f t="shared" si="47"/>
        <v/>
      </c>
      <c r="BV31" s="19">
        <f t="shared" si="48"/>
        <v>0.34550371576341721</v>
      </c>
      <c r="BW31" s="18">
        <f t="shared" si="49"/>
        <v>19</v>
      </c>
      <c r="BX31" s="16" t="str">
        <f t="shared" si="50"/>
        <v/>
      </c>
      <c r="BZ31" s="19">
        <f t="shared" si="51"/>
        <v>1.3102951073478795</v>
      </c>
      <c r="CA31" s="18">
        <f t="shared" si="52"/>
        <v>54</v>
      </c>
      <c r="CB31" s="16" t="str">
        <f t="shared" si="53"/>
        <v/>
      </c>
      <c r="CD31" s="19">
        <f t="shared" si="54"/>
        <v>0.63500140763747592</v>
      </c>
      <c r="CE31" s="18">
        <f t="shared" si="55"/>
        <v>33</v>
      </c>
      <c r="CF31" s="16" t="str">
        <f t="shared" si="56"/>
        <v/>
      </c>
      <c r="CH31" s="19">
        <f t="shared" si="57"/>
        <v>1.5071102832939407</v>
      </c>
      <c r="CI31" s="18">
        <f t="shared" si="58"/>
        <v>73</v>
      </c>
      <c r="CJ31" s="16" t="str">
        <f t="shared" si="59"/>
        <v/>
      </c>
      <c r="CL31" s="19">
        <f t="shared" si="60"/>
        <v>1.2243491273666571</v>
      </c>
      <c r="CM31" s="18">
        <f t="shared" si="61"/>
        <v>54</v>
      </c>
      <c r="CN31" s="16" t="str">
        <f t="shared" si="62"/>
        <v/>
      </c>
      <c r="CP31" s="19">
        <f t="shared" si="63"/>
        <v>2.4324728832228213</v>
      </c>
      <c r="CQ31" s="18">
        <f t="shared" si="64"/>
        <v>79</v>
      </c>
      <c r="CR31" s="16" t="str">
        <f t="shared" si="65"/>
        <v/>
      </c>
      <c r="CT31" s="19">
        <f t="shared" si="66"/>
        <v>2.0161165776380066</v>
      </c>
      <c r="CU31" s="18">
        <f t="shared" si="67"/>
        <v>79</v>
      </c>
      <c r="CV31" s="16" t="str">
        <f t="shared" si="68"/>
        <v/>
      </c>
      <c r="CX31" s="19">
        <f t="shared" si="69"/>
        <v>1.3102951073478795</v>
      </c>
      <c r="CY31" s="18">
        <f t="shared" si="70"/>
        <v>54</v>
      </c>
      <c r="CZ31" s="16" t="str">
        <f t="shared" si="71"/>
        <v/>
      </c>
      <c r="DB31" s="19">
        <f t="shared" si="72"/>
        <v>1.1853111156570248</v>
      </c>
      <c r="DC31" s="18">
        <f t="shared" si="73"/>
        <v>54</v>
      </c>
      <c r="DD31" s="16" t="str">
        <f t="shared" si="74"/>
        <v/>
      </c>
      <c r="DF31" s="19">
        <f t="shared" si="75"/>
        <v>0.5821204652025822</v>
      </c>
      <c r="DG31" s="18">
        <f t="shared" si="76"/>
        <v>29</v>
      </c>
      <c r="DH31" s="16" t="str">
        <f t="shared" si="77"/>
        <v/>
      </c>
      <c r="DJ31" s="19">
        <f t="shared" si="78"/>
        <v>2.3284818608103399</v>
      </c>
      <c r="DK31" s="18">
        <f t="shared" si="79"/>
        <v>79</v>
      </c>
      <c r="DL31" s="16" t="str">
        <f t="shared" si="80"/>
        <v/>
      </c>
      <c r="DN31" s="19">
        <f t="shared" si="81"/>
        <v>2.089013740556863</v>
      </c>
      <c r="DO31" s="18">
        <f t="shared" si="82"/>
        <v>79</v>
      </c>
      <c r="DP31" s="16" t="str">
        <f t="shared" si="83"/>
        <v/>
      </c>
      <c r="DR31" s="19">
        <f t="shared" si="84"/>
        <v>1.5114803644013293</v>
      </c>
      <c r="DS31" s="18">
        <f t="shared" si="85"/>
        <v>56</v>
      </c>
      <c r="DT31" s="16" t="str">
        <f t="shared" si="86"/>
        <v/>
      </c>
      <c r="DV31" s="19">
        <f t="shared" si="87"/>
        <v>0.21238722862402223</v>
      </c>
      <c r="DW31" s="18">
        <f t="shared" si="88"/>
        <v>13</v>
      </c>
      <c r="DX31" s="16" t="str">
        <f t="shared" si="89"/>
        <v/>
      </c>
      <c r="DZ31" s="19">
        <f t="shared" si="90"/>
        <v>7.0363097678507458E-2</v>
      </c>
      <c r="EA31" s="18">
        <f t="shared" si="91"/>
        <v>4</v>
      </c>
      <c r="EB31" s="16" t="str">
        <f t="shared" si="92"/>
        <v/>
      </c>
      <c r="ED31" s="19">
        <f t="shared" si="93"/>
        <v>1.558786855464021</v>
      </c>
      <c r="EE31" s="18">
        <f t="shared" si="94"/>
        <v>79</v>
      </c>
      <c r="EF31" s="16" t="str">
        <f t="shared" si="95"/>
        <v/>
      </c>
      <c r="EH31" s="19">
        <f t="shared" si="96"/>
        <v>2.8341919227158829</v>
      </c>
      <c r="EI31" s="18">
        <f t="shared" si="97"/>
        <v>81</v>
      </c>
      <c r="EJ31" s="16" t="str">
        <f t="shared" si="98"/>
        <v/>
      </c>
      <c r="EL31" s="19">
        <f t="shared" si="99"/>
        <v>2.089013740556863</v>
      </c>
      <c r="EM31" s="18">
        <f t="shared" si="100"/>
        <v>79</v>
      </c>
      <c r="EN31" s="16" t="str">
        <f t="shared" si="101"/>
        <v/>
      </c>
      <c r="EP31" s="19">
        <f t="shared" si="102"/>
        <v>1.4299413010823809</v>
      </c>
      <c r="EQ31" s="18">
        <f t="shared" si="103"/>
        <v>54</v>
      </c>
      <c r="ER31" s="16" t="str">
        <f t="shared" si="104"/>
        <v/>
      </c>
    </row>
    <row r="32" spans="1:148" ht="14.5" x14ac:dyDescent="0.35">
      <c r="A32" s="119">
        <v>29</v>
      </c>
      <c r="B32" s="114">
        <v>-0.43008330211134882</v>
      </c>
      <c r="C32" s="114">
        <v>0.15307059845852855</v>
      </c>
      <c r="D32" s="99" t="s">
        <v>1</v>
      </c>
      <c r="F32" s="120">
        <v>29</v>
      </c>
      <c r="G32" s="114">
        <v>1.5738470701240941</v>
      </c>
      <c r="H32" s="114">
        <v>-1.0431020620761686</v>
      </c>
      <c r="J32" s="19">
        <f t="shared" si="0"/>
        <v>0.34550371576341721</v>
      </c>
      <c r="K32" s="18">
        <f t="shared" si="1"/>
        <v>14</v>
      </c>
      <c r="L32" s="16" t="str">
        <f t="shared" si="2"/>
        <v/>
      </c>
      <c r="N32" s="19">
        <f t="shared" si="3"/>
        <v>1.6149449095943234</v>
      </c>
      <c r="O32" s="18">
        <f t="shared" si="4"/>
        <v>53</v>
      </c>
      <c r="P32" s="16" t="str">
        <f t="shared" si="5"/>
        <v/>
      </c>
      <c r="R32" s="19">
        <f t="shared" si="6"/>
        <v>1.9600848467491343</v>
      </c>
      <c r="S32" s="18">
        <f t="shared" si="7"/>
        <v>53</v>
      </c>
      <c r="T32" s="16" t="str">
        <f t="shared" si="8"/>
        <v/>
      </c>
      <c r="V32" s="19">
        <f t="shared" si="9"/>
        <v>2.0222413532520269</v>
      </c>
      <c r="W32" s="18">
        <f t="shared" si="10"/>
        <v>83</v>
      </c>
      <c r="X32" s="16" t="str">
        <f t="shared" si="11"/>
        <v/>
      </c>
      <c r="Z32" s="19">
        <f t="shared" si="12"/>
        <v>1.5603727977642279</v>
      </c>
      <c r="AA32" s="18">
        <f t="shared" si="13"/>
        <v>53</v>
      </c>
      <c r="AB32" s="16" t="str">
        <f t="shared" si="14"/>
        <v/>
      </c>
      <c r="AD32" s="19">
        <f t="shared" si="15"/>
        <v>0.58212046520258587</v>
      </c>
      <c r="AE32" s="18">
        <f t="shared" si="16"/>
        <v>30</v>
      </c>
      <c r="AF32" s="16" t="str">
        <f t="shared" si="17"/>
        <v/>
      </c>
      <c r="AH32" s="19">
        <f t="shared" si="18"/>
        <v>0.87318069780387708</v>
      </c>
      <c r="AI32" s="18">
        <f t="shared" si="19"/>
        <v>39</v>
      </c>
      <c r="AJ32" s="16" t="str">
        <f t="shared" si="20"/>
        <v/>
      </c>
      <c r="AL32" s="19">
        <f t="shared" si="21"/>
        <v>0.87318069780387686</v>
      </c>
      <c r="AM32" s="18">
        <f t="shared" si="22"/>
        <v>45</v>
      </c>
      <c r="AN32" s="16" t="str">
        <f t="shared" si="23"/>
        <v/>
      </c>
      <c r="AP32" s="19">
        <f t="shared" si="24"/>
        <v>2.370622231314047</v>
      </c>
      <c r="AQ32" s="18">
        <f t="shared" si="25"/>
        <v>83</v>
      </c>
      <c r="AR32" s="16" t="str">
        <f t="shared" si="26"/>
        <v/>
      </c>
      <c r="AT32" s="19">
        <f t="shared" si="27"/>
        <v>1.114264213365769</v>
      </c>
      <c r="AU32" s="18">
        <f t="shared" si="28"/>
        <v>60</v>
      </c>
      <c r="AV32" s="16" t="str">
        <f t="shared" si="29"/>
        <v/>
      </c>
      <c r="AX32" s="19">
        <f t="shared" si="30"/>
        <v>2.1416750118555772</v>
      </c>
      <c r="AY32" s="18">
        <f t="shared" si="31"/>
        <v>53</v>
      </c>
      <c r="AZ32" s="16" t="str">
        <f t="shared" si="32"/>
        <v/>
      </c>
      <c r="BB32" s="19">
        <f t="shared" si="33"/>
        <v>2.3767654970570926</v>
      </c>
      <c r="BC32" s="18">
        <f t="shared" si="34"/>
        <v>82</v>
      </c>
      <c r="BD32" s="16" t="str">
        <f t="shared" si="35"/>
        <v/>
      </c>
      <c r="BF32" s="19">
        <f t="shared" si="36"/>
        <v>0.24486982547333255</v>
      </c>
      <c r="BG32" s="18">
        <f t="shared" si="37"/>
        <v>9</v>
      </c>
      <c r="BH32" s="16" t="str">
        <f t="shared" si="38"/>
        <v/>
      </c>
      <c r="BJ32" s="19">
        <f t="shared" si="39"/>
        <v>2.2876042325428845</v>
      </c>
      <c r="BK32" s="18">
        <f t="shared" si="40"/>
        <v>82</v>
      </c>
      <c r="BL32" s="16" t="str">
        <f t="shared" si="41"/>
        <v/>
      </c>
      <c r="BN32" s="19">
        <f t="shared" si="42"/>
        <v>1.0365111472902515</v>
      </c>
      <c r="BO32" s="18">
        <f t="shared" si="43"/>
        <v>49</v>
      </c>
      <c r="BP32" s="16" t="str">
        <f t="shared" si="44"/>
        <v/>
      </c>
      <c r="BR32" s="19">
        <f t="shared" si="45"/>
        <v>2.3767654970570926</v>
      </c>
      <c r="BS32" s="18">
        <f t="shared" si="46"/>
        <v>82</v>
      </c>
      <c r="BT32" s="16" t="str">
        <f t="shared" si="47"/>
        <v/>
      </c>
      <c r="BV32" s="19">
        <f t="shared" si="48"/>
        <v>0.53329505467761551</v>
      </c>
      <c r="BW32" s="18">
        <f t="shared" si="49"/>
        <v>24</v>
      </c>
      <c r="BX32" s="16" t="str">
        <f t="shared" si="50"/>
        <v/>
      </c>
      <c r="BZ32" s="19">
        <f t="shared" si="51"/>
        <v>2.1802402233719942</v>
      </c>
      <c r="CA32" s="18">
        <f t="shared" si="52"/>
        <v>82</v>
      </c>
      <c r="CB32" s="16" t="str">
        <f t="shared" si="53"/>
        <v/>
      </c>
      <c r="CD32" s="19">
        <f t="shared" si="54"/>
        <v>0.24486982547333255</v>
      </c>
      <c r="CE32" s="18">
        <f t="shared" si="55"/>
        <v>9</v>
      </c>
      <c r="CF32" s="16" t="str">
        <f t="shared" si="56"/>
        <v/>
      </c>
      <c r="CH32" s="19">
        <f t="shared" si="57"/>
        <v>0.63500140763747592</v>
      </c>
      <c r="CI32" s="18">
        <f t="shared" si="58"/>
        <v>31</v>
      </c>
      <c r="CJ32" s="16" t="str">
        <f t="shared" si="59"/>
        <v/>
      </c>
      <c r="CL32" s="19">
        <f t="shared" si="60"/>
        <v>2.0874314816098511</v>
      </c>
      <c r="CM32" s="18">
        <f t="shared" si="61"/>
        <v>82</v>
      </c>
      <c r="CN32" s="16" t="str">
        <f t="shared" si="62"/>
        <v/>
      </c>
      <c r="CP32" s="19">
        <f t="shared" si="63"/>
        <v>1.5603727977642279</v>
      </c>
      <c r="CQ32" s="18">
        <f t="shared" si="64"/>
        <v>53</v>
      </c>
      <c r="CR32" s="16" t="str">
        <f t="shared" si="65"/>
        <v/>
      </c>
      <c r="CT32" s="19">
        <f t="shared" si="66"/>
        <v>1.1540388057741282</v>
      </c>
      <c r="CU32" s="18">
        <f t="shared" si="67"/>
        <v>53</v>
      </c>
      <c r="CV32" s="16" t="str">
        <f t="shared" si="68"/>
        <v/>
      </c>
      <c r="CX32" s="19">
        <f t="shared" si="69"/>
        <v>2.1802402233719942</v>
      </c>
      <c r="CY32" s="18">
        <f t="shared" si="70"/>
        <v>82</v>
      </c>
      <c r="CZ32" s="16" t="str">
        <f t="shared" si="71"/>
        <v/>
      </c>
      <c r="DB32" s="19">
        <f t="shared" si="72"/>
        <v>2.043082099761051</v>
      </c>
      <c r="DC32" s="18">
        <f t="shared" si="73"/>
        <v>82</v>
      </c>
      <c r="DD32" s="16" t="str">
        <f t="shared" si="74"/>
        <v/>
      </c>
      <c r="DF32" s="19">
        <f t="shared" si="75"/>
        <v>0.29106023260129471</v>
      </c>
      <c r="DG32" s="18">
        <f t="shared" si="76"/>
        <v>14</v>
      </c>
      <c r="DH32" s="16" t="str">
        <f t="shared" si="77"/>
        <v/>
      </c>
      <c r="DJ32" s="19">
        <f t="shared" si="78"/>
        <v>1.4553011630064627</v>
      </c>
      <c r="DK32" s="18">
        <f t="shared" si="79"/>
        <v>51</v>
      </c>
      <c r="DL32" s="16" t="str">
        <f t="shared" si="80"/>
        <v/>
      </c>
      <c r="DN32" s="19">
        <f t="shared" si="81"/>
        <v>1.2162364416114106</v>
      </c>
      <c r="DO32" s="18">
        <f t="shared" si="82"/>
        <v>51</v>
      </c>
      <c r="DP32" s="16" t="str">
        <f t="shared" si="83"/>
        <v/>
      </c>
      <c r="DR32" s="19">
        <f t="shared" si="84"/>
        <v>2.3337879017979195</v>
      </c>
      <c r="DS32" s="18">
        <f t="shared" si="85"/>
        <v>83</v>
      </c>
      <c r="DT32" s="16" t="str">
        <f t="shared" si="86"/>
        <v/>
      </c>
      <c r="DV32" s="19">
        <f t="shared" si="87"/>
        <v>1.066590109355231</v>
      </c>
      <c r="DW32" s="18">
        <f t="shared" si="88"/>
        <v>58</v>
      </c>
      <c r="DX32" s="16" t="str">
        <f t="shared" si="89"/>
        <v/>
      </c>
      <c r="DZ32" s="19">
        <f t="shared" si="90"/>
        <v>0.82357641859374686</v>
      </c>
      <c r="EA32" s="18">
        <f t="shared" si="91"/>
        <v>45</v>
      </c>
      <c r="EB32" s="16" t="str">
        <f t="shared" si="92"/>
        <v/>
      </c>
      <c r="ED32" s="19">
        <f t="shared" si="93"/>
        <v>0.73161049805155987</v>
      </c>
      <c r="EE32" s="18">
        <f t="shared" si="94"/>
        <v>35</v>
      </c>
      <c r="EF32" s="16" t="str">
        <f t="shared" si="95"/>
        <v/>
      </c>
      <c r="EH32" s="19">
        <f t="shared" si="96"/>
        <v>1.997340881764021</v>
      </c>
      <c r="EI32" s="18">
        <f t="shared" si="97"/>
        <v>54</v>
      </c>
      <c r="EJ32" s="16" t="str">
        <f t="shared" si="98"/>
        <v/>
      </c>
      <c r="EL32" s="19">
        <f t="shared" si="99"/>
        <v>1.2162364416114106</v>
      </c>
      <c r="EM32" s="18">
        <f t="shared" si="100"/>
        <v>51</v>
      </c>
      <c r="EN32" s="16" t="str">
        <f t="shared" si="101"/>
        <v/>
      </c>
      <c r="EP32" s="19">
        <f t="shared" si="102"/>
        <v>2.2876042325428845</v>
      </c>
      <c r="EQ32" s="18">
        <f t="shared" si="103"/>
        <v>82</v>
      </c>
      <c r="ER32" s="16" t="str">
        <f t="shared" si="104"/>
        <v/>
      </c>
    </row>
    <row r="33" spans="1:148" ht="14.5" x14ac:dyDescent="0.35">
      <c r="A33" s="119">
        <v>30</v>
      </c>
      <c r="B33" s="114">
        <v>-0.63047633933489311</v>
      </c>
      <c r="C33" s="114">
        <v>0.85670157524364332</v>
      </c>
      <c r="D33" s="99" t="s">
        <v>1</v>
      </c>
      <c r="F33" s="120">
        <v>30</v>
      </c>
      <c r="G33" s="114">
        <v>0.37148884678282829</v>
      </c>
      <c r="H33" s="114">
        <v>-0.55056037832658622</v>
      </c>
      <c r="J33" s="19">
        <f t="shared" si="0"/>
        <v>1.0634936381540756</v>
      </c>
      <c r="K33" s="18">
        <f t="shared" si="1"/>
        <v>57</v>
      </c>
      <c r="L33" s="16" t="str">
        <f t="shared" si="2"/>
        <v/>
      </c>
      <c r="N33" s="19">
        <f t="shared" si="3"/>
        <v>0.97947930189332466</v>
      </c>
      <c r="O33" s="18">
        <f t="shared" si="4"/>
        <v>34</v>
      </c>
      <c r="P33" s="16" t="str">
        <f t="shared" si="5"/>
        <v/>
      </c>
      <c r="R33" s="19">
        <f t="shared" si="6"/>
        <v>1.3102951073478761</v>
      </c>
      <c r="S33" s="18">
        <f t="shared" si="7"/>
        <v>34</v>
      </c>
      <c r="T33" s="16" t="str">
        <f t="shared" si="8"/>
        <v/>
      </c>
      <c r="V33" s="19">
        <f t="shared" si="9"/>
        <v>2.5758101044444484</v>
      </c>
      <c r="W33" s="18">
        <f t="shared" si="10"/>
        <v>99</v>
      </c>
      <c r="X33" s="16" t="str">
        <f t="shared" si="11"/>
        <v/>
      </c>
      <c r="Z33" s="19">
        <f t="shared" si="12"/>
        <v>0.94080562291777237</v>
      </c>
      <c r="AA33" s="18">
        <f t="shared" si="13"/>
        <v>35</v>
      </c>
      <c r="AB33" s="16" t="str">
        <f t="shared" si="14"/>
        <v/>
      </c>
      <c r="AD33" s="19">
        <f t="shared" si="15"/>
        <v>0.34550371576341726</v>
      </c>
      <c r="AE33" s="18">
        <f t="shared" si="16"/>
        <v>12</v>
      </c>
      <c r="AF33" s="16" t="str">
        <f t="shared" si="17"/>
        <v/>
      </c>
      <c r="AH33" s="19">
        <f t="shared" si="18"/>
        <v>0.4069157689075506</v>
      </c>
      <c r="AI33" s="18">
        <f t="shared" si="19"/>
        <v>20</v>
      </c>
      <c r="AJ33" s="16" t="str">
        <f t="shared" si="20"/>
        <v/>
      </c>
      <c r="AL33" s="19">
        <f t="shared" si="21"/>
        <v>1.558786855464021</v>
      </c>
      <c r="AM33" s="18">
        <f t="shared" si="22"/>
        <v>99</v>
      </c>
      <c r="AN33" s="16" t="str">
        <f t="shared" si="23"/>
        <v/>
      </c>
      <c r="AP33" s="19">
        <f t="shared" si="24"/>
        <v>2.9564503474915407</v>
      </c>
      <c r="AQ33" s="18">
        <f t="shared" si="25"/>
        <v>100</v>
      </c>
      <c r="AR33" s="16" t="str">
        <f t="shared" si="26"/>
        <v/>
      </c>
      <c r="AT33" s="19">
        <f t="shared" si="27"/>
        <v>1.7853039030567786</v>
      </c>
      <c r="AU33" s="18">
        <f t="shared" si="28"/>
        <v>101</v>
      </c>
      <c r="AV33" s="16" t="str">
        <f t="shared" si="29"/>
        <v/>
      </c>
      <c r="AX33" s="19">
        <f t="shared" si="30"/>
        <v>1.5107542716329225</v>
      </c>
      <c r="AY33" s="18">
        <f t="shared" si="31"/>
        <v>35</v>
      </c>
      <c r="AZ33" s="16" t="str">
        <f t="shared" si="32"/>
        <v/>
      </c>
      <c r="BB33" s="19">
        <f t="shared" si="33"/>
        <v>3.0142205665878889</v>
      </c>
      <c r="BC33" s="18">
        <f t="shared" si="34"/>
        <v>101</v>
      </c>
      <c r="BD33" s="16" t="str">
        <f t="shared" si="35"/>
        <v/>
      </c>
      <c r="BF33" s="19">
        <f t="shared" si="36"/>
        <v>0.93464887076301439</v>
      </c>
      <c r="BG33" s="18">
        <f t="shared" si="37"/>
        <v>51</v>
      </c>
      <c r="BH33" s="16" t="str">
        <f t="shared" si="38"/>
        <v/>
      </c>
      <c r="BJ33" s="19">
        <f t="shared" si="39"/>
        <v>2.9106023260129259</v>
      </c>
      <c r="BK33" s="18">
        <f t="shared" si="40"/>
        <v>101</v>
      </c>
      <c r="BL33" s="16" t="str">
        <f t="shared" si="41"/>
        <v/>
      </c>
      <c r="BN33" s="19">
        <f t="shared" si="42"/>
        <v>0.42477445724804286</v>
      </c>
      <c r="BO33" s="18">
        <f t="shared" si="43"/>
        <v>17</v>
      </c>
      <c r="BP33" s="16" t="str">
        <f t="shared" si="44"/>
        <v/>
      </c>
      <c r="BR33" s="19">
        <f t="shared" si="45"/>
        <v>3.0142205665878889</v>
      </c>
      <c r="BS33" s="18">
        <f t="shared" si="46"/>
        <v>101</v>
      </c>
      <c r="BT33" s="16" t="str">
        <f t="shared" si="47"/>
        <v/>
      </c>
      <c r="BV33" s="19">
        <f t="shared" si="48"/>
        <v>1.2146536811639499</v>
      </c>
      <c r="BW33" s="18">
        <f t="shared" si="49"/>
        <v>71</v>
      </c>
      <c r="BX33" s="16" t="str">
        <f t="shared" si="50"/>
        <v/>
      </c>
      <c r="BZ33" s="19">
        <f t="shared" si="51"/>
        <v>2.8303047147994254</v>
      </c>
      <c r="CA33" s="18">
        <f t="shared" si="52"/>
        <v>101</v>
      </c>
      <c r="CB33" s="16" t="str">
        <f t="shared" si="53"/>
        <v/>
      </c>
      <c r="CD33" s="19">
        <f t="shared" si="54"/>
        <v>0.93464887076301439</v>
      </c>
      <c r="CE33" s="18">
        <f t="shared" si="55"/>
        <v>51</v>
      </c>
      <c r="CF33" s="16" t="str">
        <f t="shared" si="56"/>
        <v/>
      </c>
      <c r="CH33" s="19">
        <f t="shared" si="57"/>
        <v>0.29106023260129477</v>
      </c>
      <c r="CI33" s="18">
        <f t="shared" si="58"/>
        <v>14</v>
      </c>
      <c r="CJ33" s="16" t="str">
        <f t="shared" si="59"/>
        <v/>
      </c>
      <c r="CL33" s="19">
        <f t="shared" si="60"/>
        <v>2.7233268105069506</v>
      </c>
      <c r="CM33" s="18">
        <f t="shared" si="61"/>
        <v>101</v>
      </c>
      <c r="CN33" s="16" t="str">
        <f t="shared" si="62"/>
        <v/>
      </c>
      <c r="CP33" s="19">
        <f t="shared" si="63"/>
        <v>0.94080562291777237</v>
      </c>
      <c r="CQ33" s="18">
        <f t="shared" si="64"/>
        <v>35</v>
      </c>
      <c r="CR33" s="16" t="str">
        <f t="shared" si="65"/>
        <v/>
      </c>
      <c r="CT33" s="19">
        <f t="shared" si="66"/>
        <v>0.48973965094666233</v>
      </c>
      <c r="CU33" s="18">
        <f t="shared" si="67"/>
        <v>21</v>
      </c>
      <c r="CV33" s="16" t="str">
        <f t="shared" si="68"/>
        <v/>
      </c>
      <c r="CX33" s="19">
        <f t="shared" si="69"/>
        <v>2.8303047147994254</v>
      </c>
      <c r="CY33" s="18">
        <f t="shared" si="70"/>
        <v>101</v>
      </c>
      <c r="CZ33" s="16" t="str">
        <f t="shared" si="71"/>
        <v/>
      </c>
      <c r="DB33" s="19">
        <f t="shared" si="72"/>
        <v>2.6710117713098493</v>
      </c>
      <c r="DC33" s="18">
        <f t="shared" si="73"/>
        <v>101</v>
      </c>
      <c r="DD33" s="16" t="str">
        <f t="shared" si="74"/>
        <v/>
      </c>
      <c r="DF33" s="19">
        <f t="shared" si="75"/>
        <v>0.99867044088201296</v>
      </c>
      <c r="DG33" s="18">
        <f t="shared" si="76"/>
        <v>57</v>
      </c>
      <c r="DH33" s="16" t="str">
        <f t="shared" si="77"/>
        <v/>
      </c>
      <c r="DJ33" s="19">
        <f t="shared" si="78"/>
        <v>0.8753810871590284</v>
      </c>
      <c r="DK33" s="18">
        <f t="shared" si="79"/>
        <v>34</v>
      </c>
      <c r="DL33" s="16" t="str">
        <f t="shared" si="80"/>
        <v/>
      </c>
      <c r="DN33" s="19">
        <f t="shared" si="81"/>
        <v>0.63716168587206512</v>
      </c>
      <c r="DO33" s="18">
        <f t="shared" si="82"/>
        <v>28</v>
      </c>
      <c r="DP33" s="16" t="str">
        <f t="shared" si="83"/>
        <v/>
      </c>
      <c r="DR33" s="19">
        <f t="shared" si="84"/>
        <v>2.9100336001260332</v>
      </c>
      <c r="DS33" s="18">
        <f t="shared" si="85"/>
        <v>100</v>
      </c>
      <c r="DT33" s="16" t="str">
        <f t="shared" si="86"/>
        <v/>
      </c>
      <c r="DV33" s="19">
        <f t="shared" si="87"/>
        <v>1.7275185788170901</v>
      </c>
      <c r="DW33" s="18">
        <f t="shared" si="88"/>
        <v>101</v>
      </c>
      <c r="DX33" s="16" t="str">
        <f t="shared" si="89"/>
        <v/>
      </c>
      <c r="DZ33" s="19">
        <f t="shared" si="90"/>
        <v>1.4988764914813824</v>
      </c>
      <c r="EA33" s="18">
        <f t="shared" si="91"/>
        <v>89</v>
      </c>
      <c r="EB33" s="16" t="str">
        <f t="shared" si="92"/>
        <v/>
      </c>
      <c r="ED33" s="19">
        <f t="shared" si="93"/>
        <v>0</v>
      </c>
      <c r="EE33" s="18">
        <f t="shared" si="94"/>
        <v>1</v>
      </c>
      <c r="EF33" s="16" t="str">
        <f t="shared" si="95"/>
        <v>PANAS</v>
      </c>
      <c r="EH33" s="19">
        <f t="shared" si="96"/>
        <v>1.2762693666023348</v>
      </c>
      <c r="EI33" s="18">
        <f t="shared" si="97"/>
        <v>32</v>
      </c>
      <c r="EJ33" s="16" t="str">
        <f t="shared" si="98"/>
        <v/>
      </c>
      <c r="EL33" s="19">
        <f t="shared" si="99"/>
        <v>0.63716168587206512</v>
      </c>
      <c r="EM33" s="18">
        <f t="shared" si="100"/>
        <v>28</v>
      </c>
      <c r="EN33" s="16" t="str">
        <f t="shared" si="101"/>
        <v/>
      </c>
      <c r="EP33" s="19">
        <f t="shared" si="102"/>
        <v>2.9106023260129259</v>
      </c>
      <c r="EQ33" s="18">
        <f t="shared" si="103"/>
        <v>101</v>
      </c>
      <c r="ER33" s="16" t="str">
        <f t="shared" si="104"/>
        <v/>
      </c>
    </row>
    <row r="34" spans="1:148" ht="14.5" x14ac:dyDescent="0.35">
      <c r="A34" s="119">
        <v>31</v>
      </c>
      <c r="B34" s="114">
        <v>-0.22969026488780456</v>
      </c>
      <c r="C34" s="114">
        <v>-0.12838179225551635</v>
      </c>
      <c r="D34" s="99" t="s">
        <v>0</v>
      </c>
      <c r="F34" s="120">
        <v>31</v>
      </c>
      <c r="G34" s="114">
        <v>0.17109580955928402</v>
      </c>
      <c r="H34" s="114">
        <v>-0.40983418296956625</v>
      </c>
      <c r="J34" s="19">
        <f t="shared" si="0"/>
        <v>0</v>
      </c>
      <c r="K34" s="18">
        <f t="shared" si="1"/>
        <v>1</v>
      </c>
      <c r="L34" s="16" t="str">
        <f t="shared" si="2"/>
        <v>NORMAL</v>
      </c>
      <c r="N34" s="19">
        <f t="shared" si="3"/>
        <v>1.9600848467491343</v>
      </c>
      <c r="O34" s="18">
        <f t="shared" si="4"/>
        <v>61</v>
      </c>
      <c r="P34" s="16" t="str">
        <f t="shared" si="5"/>
        <v/>
      </c>
      <c r="R34" s="19">
        <f t="shared" si="6"/>
        <v>2.3053337691317486</v>
      </c>
      <c r="S34" s="18">
        <f t="shared" si="7"/>
        <v>61</v>
      </c>
      <c r="T34" s="16" t="str">
        <f t="shared" si="8"/>
        <v/>
      </c>
      <c r="V34" s="19">
        <f t="shared" si="9"/>
        <v>1.7236878621837239</v>
      </c>
      <c r="W34" s="18">
        <f t="shared" si="10"/>
        <v>74</v>
      </c>
      <c r="X34" s="16" t="str">
        <f t="shared" si="11"/>
        <v/>
      </c>
      <c r="Z34" s="19">
        <f t="shared" si="12"/>
        <v>1.9050042229124318</v>
      </c>
      <c r="AA34" s="18">
        <f t="shared" si="13"/>
        <v>61</v>
      </c>
      <c r="AB34" s="16" t="str">
        <f t="shared" si="14"/>
        <v/>
      </c>
      <c r="AD34" s="19">
        <f t="shared" si="15"/>
        <v>0.92547980842407684</v>
      </c>
      <c r="AE34" s="18">
        <f t="shared" si="16"/>
        <v>43</v>
      </c>
      <c r="AF34" s="16" t="str">
        <f t="shared" si="17"/>
        <v/>
      </c>
      <c r="AH34" s="19">
        <f t="shared" si="18"/>
        <v>1.2162364416114106</v>
      </c>
      <c r="AI34" s="18">
        <f t="shared" si="19"/>
        <v>57</v>
      </c>
      <c r="AJ34" s="16" t="str">
        <f t="shared" si="20"/>
        <v/>
      </c>
      <c r="AL34" s="19">
        <f t="shared" si="21"/>
        <v>0.53329505467761551</v>
      </c>
      <c r="AM34" s="18">
        <f t="shared" si="22"/>
        <v>28</v>
      </c>
      <c r="AN34" s="16" t="str">
        <f t="shared" si="23"/>
        <v/>
      </c>
      <c r="AP34" s="19">
        <f t="shared" si="24"/>
        <v>2.0550270459790343</v>
      </c>
      <c r="AQ34" s="18">
        <f t="shared" si="25"/>
        <v>74</v>
      </c>
      <c r="AR34" s="16" t="str">
        <f t="shared" si="26"/>
        <v/>
      </c>
      <c r="AT34" s="19">
        <f t="shared" si="27"/>
        <v>0.77718314092623297</v>
      </c>
      <c r="AU34" s="18">
        <f t="shared" si="28"/>
        <v>37</v>
      </c>
      <c r="AV34" s="16" t="str">
        <f t="shared" si="29"/>
        <v/>
      </c>
      <c r="AX34" s="19">
        <f t="shared" si="30"/>
        <v>2.4858249133647536</v>
      </c>
      <c r="AY34" s="18">
        <f t="shared" si="31"/>
        <v>61</v>
      </c>
      <c r="AZ34" s="16" t="str">
        <f t="shared" si="32"/>
        <v/>
      </c>
      <c r="BB34" s="19">
        <f t="shared" si="33"/>
        <v>2.043082099761051</v>
      </c>
      <c r="BC34" s="18">
        <f t="shared" si="34"/>
        <v>73</v>
      </c>
      <c r="BD34" s="16" t="str">
        <f t="shared" si="35"/>
        <v/>
      </c>
      <c r="BF34" s="19">
        <f t="shared" si="36"/>
        <v>0.14072619535701994</v>
      </c>
      <c r="BG34" s="18">
        <f t="shared" si="37"/>
        <v>4</v>
      </c>
      <c r="BH34" s="16" t="str">
        <f t="shared" si="38"/>
        <v/>
      </c>
      <c r="BJ34" s="19">
        <f t="shared" si="39"/>
        <v>1.958958603786652</v>
      </c>
      <c r="BK34" s="18">
        <f t="shared" si="40"/>
        <v>73</v>
      </c>
      <c r="BL34" s="16" t="str">
        <f t="shared" si="41"/>
        <v/>
      </c>
      <c r="BN34" s="19">
        <f t="shared" si="42"/>
        <v>1.3820148630536688</v>
      </c>
      <c r="BO34" s="18">
        <f t="shared" si="43"/>
        <v>61</v>
      </c>
      <c r="BP34" s="16" t="str">
        <f t="shared" si="44"/>
        <v/>
      </c>
      <c r="BR34" s="19">
        <f t="shared" si="45"/>
        <v>2.043082099761051</v>
      </c>
      <c r="BS34" s="18">
        <f t="shared" si="46"/>
        <v>73</v>
      </c>
      <c r="BT34" s="16" t="str">
        <f t="shared" si="47"/>
        <v/>
      </c>
      <c r="BV34" s="19">
        <f t="shared" si="48"/>
        <v>0.21238722862402226</v>
      </c>
      <c r="BW34" s="18">
        <f t="shared" si="49"/>
        <v>6</v>
      </c>
      <c r="BX34" s="16" t="str">
        <f t="shared" si="50"/>
        <v/>
      </c>
      <c r="BZ34" s="19">
        <f t="shared" si="51"/>
        <v>1.8435129868885705</v>
      </c>
      <c r="CA34" s="18">
        <f t="shared" si="52"/>
        <v>71</v>
      </c>
      <c r="CB34" s="16" t="str">
        <f t="shared" si="53"/>
        <v/>
      </c>
      <c r="CD34" s="19">
        <f t="shared" si="54"/>
        <v>0.14072619535701994</v>
      </c>
      <c r="CE34" s="18">
        <f t="shared" si="55"/>
        <v>4</v>
      </c>
      <c r="CF34" s="16" t="str">
        <f t="shared" si="56"/>
        <v/>
      </c>
      <c r="CH34" s="19">
        <f t="shared" si="57"/>
        <v>0.98004242337456526</v>
      </c>
      <c r="CI34" s="18">
        <f t="shared" si="58"/>
        <v>47</v>
      </c>
      <c r="CJ34" s="16" t="str">
        <f t="shared" si="59"/>
        <v/>
      </c>
      <c r="CL34" s="19">
        <f t="shared" si="60"/>
        <v>1.7554709738050942</v>
      </c>
      <c r="CM34" s="18">
        <f t="shared" si="61"/>
        <v>73</v>
      </c>
      <c r="CN34" s="16" t="str">
        <f t="shared" si="62"/>
        <v/>
      </c>
      <c r="CP34" s="19">
        <f t="shared" si="63"/>
        <v>1.9050042229124318</v>
      </c>
      <c r="CQ34" s="18">
        <f t="shared" si="64"/>
        <v>61</v>
      </c>
      <c r="CR34" s="16" t="str">
        <f t="shared" si="65"/>
        <v/>
      </c>
      <c r="CT34" s="19">
        <f t="shared" si="66"/>
        <v>1.4988764914813781</v>
      </c>
      <c r="CU34" s="18">
        <f t="shared" si="67"/>
        <v>61</v>
      </c>
      <c r="CV34" s="16" t="str">
        <f t="shared" si="68"/>
        <v/>
      </c>
      <c r="CX34" s="19">
        <f t="shared" si="69"/>
        <v>1.8435129868885705</v>
      </c>
      <c r="CY34" s="18">
        <f t="shared" si="70"/>
        <v>71</v>
      </c>
      <c r="CZ34" s="16" t="str">
        <f t="shared" si="71"/>
        <v/>
      </c>
      <c r="DB34" s="19">
        <f t="shared" si="72"/>
        <v>1.7140887783133223</v>
      </c>
      <c r="DC34" s="18">
        <f t="shared" si="73"/>
        <v>73</v>
      </c>
      <c r="DD34" s="16" t="str">
        <f t="shared" si="74"/>
        <v/>
      </c>
      <c r="DF34" s="19">
        <f t="shared" si="75"/>
        <v>7.0363097678507472E-2</v>
      </c>
      <c r="DG34" s="18">
        <f t="shared" si="76"/>
        <v>2</v>
      </c>
      <c r="DH34" s="16" t="str">
        <f t="shared" si="77"/>
        <v>NORMAL</v>
      </c>
      <c r="DJ34" s="19">
        <f t="shared" si="78"/>
        <v>1.7980444510970652</v>
      </c>
      <c r="DK34" s="18">
        <f t="shared" si="79"/>
        <v>61</v>
      </c>
      <c r="DL34" s="16" t="str">
        <f t="shared" si="80"/>
        <v/>
      </c>
      <c r="DN34" s="19">
        <f t="shared" si="81"/>
        <v>1.5603727977642279</v>
      </c>
      <c r="DO34" s="18">
        <f t="shared" si="82"/>
        <v>61</v>
      </c>
      <c r="DP34" s="16" t="str">
        <f t="shared" si="83"/>
        <v/>
      </c>
      <c r="DR34" s="19">
        <f t="shared" si="84"/>
        <v>2.0222413532520269</v>
      </c>
      <c r="DS34" s="18">
        <f t="shared" si="85"/>
        <v>74</v>
      </c>
      <c r="DT34" s="16" t="str">
        <f t="shared" si="86"/>
        <v/>
      </c>
      <c r="DV34" s="19">
        <f t="shared" si="87"/>
        <v>0.73460947641999486</v>
      </c>
      <c r="DW34" s="18">
        <f t="shared" si="88"/>
        <v>37</v>
      </c>
      <c r="DX34" s="16" t="str">
        <f t="shared" si="89"/>
        <v/>
      </c>
      <c r="DZ34" s="19">
        <f t="shared" si="90"/>
        <v>0.48973965094666516</v>
      </c>
      <c r="EA34" s="18">
        <f t="shared" si="91"/>
        <v>28</v>
      </c>
      <c r="EB34" s="16" t="str">
        <f t="shared" si="92"/>
        <v/>
      </c>
      <c r="ED34" s="19">
        <f t="shared" si="93"/>
        <v>1.0634936381540756</v>
      </c>
      <c r="EE34" s="18">
        <f t="shared" si="94"/>
        <v>51</v>
      </c>
      <c r="EF34" s="16" t="str">
        <f t="shared" si="95"/>
        <v/>
      </c>
      <c r="EH34" s="19">
        <f t="shared" si="96"/>
        <v>2.3366221769075315</v>
      </c>
      <c r="EI34" s="18">
        <f t="shared" si="97"/>
        <v>62</v>
      </c>
      <c r="EJ34" s="16" t="str">
        <f t="shared" si="98"/>
        <v/>
      </c>
      <c r="EL34" s="19">
        <f t="shared" si="99"/>
        <v>1.5603727977642279</v>
      </c>
      <c r="EM34" s="18">
        <f t="shared" si="100"/>
        <v>61</v>
      </c>
      <c r="EN34" s="16" t="str">
        <f t="shared" si="101"/>
        <v/>
      </c>
      <c r="EP34" s="19">
        <f t="shared" si="102"/>
        <v>1.958958603786652</v>
      </c>
      <c r="EQ34" s="18">
        <f t="shared" si="103"/>
        <v>73</v>
      </c>
      <c r="ER34" s="16" t="str">
        <f t="shared" si="104"/>
        <v/>
      </c>
    </row>
    <row r="35" spans="1:148" ht="14.5" x14ac:dyDescent="0.35">
      <c r="A35" s="119">
        <v>32</v>
      </c>
      <c r="B35" s="114">
        <v>0.57188188400637263</v>
      </c>
      <c r="C35" s="114">
        <v>0.57524918452959839</v>
      </c>
      <c r="D35" s="99" t="s">
        <v>1</v>
      </c>
      <c r="F35" s="120">
        <v>32</v>
      </c>
      <c r="G35" s="114">
        <v>-0.63047633933489311</v>
      </c>
      <c r="H35" s="114">
        <v>0.85670157524364332</v>
      </c>
      <c r="J35" s="19">
        <f t="shared" si="0"/>
        <v>1.066590109355231</v>
      </c>
      <c r="K35" s="18">
        <f t="shared" si="1"/>
        <v>60</v>
      </c>
      <c r="L35" s="16" t="str">
        <f t="shared" si="2"/>
        <v/>
      </c>
      <c r="N35" s="19">
        <f t="shared" si="3"/>
        <v>2.1745519011776988</v>
      </c>
      <c r="O35" s="18">
        <f t="shared" si="4"/>
        <v>67</v>
      </c>
      <c r="P35" s="16" t="str">
        <f t="shared" si="5"/>
        <v/>
      </c>
      <c r="R35" s="19">
        <f t="shared" si="6"/>
        <v>2.4751745120914839</v>
      </c>
      <c r="S35" s="18">
        <f t="shared" si="7"/>
        <v>64</v>
      </c>
      <c r="T35" s="16" t="str">
        <f t="shared" si="8"/>
        <v/>
      </c>
      <c r="V35" s="19">
        <f t="shared" si="9"/>
        <v>1.5587868554640254</v>
      </c>
      <c r="W35" s="18">
        <f t="shared" si="10"/>
        <v>73</v>
      </c>
      <c r="X35" s="16" t="str">
        <f t="shared" si="11"/>
        <v/>
      </c>
      <c r="Z35" s="19">
        <f t="shared" si="12"/>
        <v>2.1482094320788372</v>
      </c>
      <c r="AA35" s="18">
        <f t="shared" si="13"/>
        <v>69</v>
      </c>
      <c r="AB35" s="16" t="str">
        <f t="shared" si="14"/>
        <v/>
      </c>
      <c r="AD35" s="19">
        <f t="shared" si="15"/>
        <v>1.40275126056481</v>
      </c>
      <c r="AE35" s="18">
        <f t="shared" si="16"/>
        <v>68</v>
      </c>
      <c r="AF35" s="16" t="str">
        <f t="shared" si="17"/>
        <v/>
      </c>
      <c r="AH35" s="19">
        <f t="shared" si="18"/>
        <v>1.6169818580199211</v>
      </c>
      <c r="AI35" s="18">
        <f t="shared" si="19"/>
        <v>69</v>
      </c>
      <c r="AJ35" s="16" t="str">
        <f t="shared" si="20"/>
        <v/>
      </c>
      <c r="AL35" s="19">
        <f t="shared" si="21"/>
        <v>1.1289803888140617</v>
      </c>
      <c r="AM35" s="18">
        <f t="shared" si="22"/>
        <v>57</v>
      </c>
      <c r="AN35" s="16" t="str">
        <f t="shared" si="23"/>
        <v/>
      </c>
      <c r="AP35" s="19">
        <f t="shared" si="24"/>
        <v>1.9635911923777321</v>
      </c>
      <c r="AQ35" s="18">
        <f t="shared" si="25"/>
        <v>73</v>
      </c>
      <c r="AR35" s="16" t="str">
        <f t="shared" si="26"/>
        <v/>
      </c>
      <c r="AT35" s="19">
        <f t="shared" si="27"/>
        <v>1.2128422828951555</v>
      </c>
      <c r="AU35" s="18">
        <f t="shared" si="28"/>
        <v>73</v>
      </c>
      <c r="AV35" s="16" t="str">
        <f t="shared" si="29"/>
        <v/>
      </c>
      <c r="AX35" s="19">
        <f t="shared" si="30"/>
        <v>2.6857941512253136</v>
      </c>
      <c r="AY35" s="18">
        <f t="shared" si="31"/>
        <v>67</v>
      </c>
      <c r="AZ35" s="16" t="str">
        <f t="shared" si="32"/>
        <v/>
      </c>
      <c r="BB35" s="19">
        <f t="shared" si="33"/>
        <v>2.1269872763081556</v>
      </c>
      <c r="BC35" s="18">
        <f t="shared" si="34"/>
        <v>77</v>
      </c>
      <c r="BD35" s="16" t="str">
        <f t="shared" si="35"/>
        <v/>
      </c>
      <c r="BF35" s="19">
        <f t="shared" si="36"/>
        <v>0.97947930189332744</v>
      </c>
      <c r="BG35" s="18">
        <f t="shared" si="37"/>
        <v>54</v>
      </c>
      <c r="BH35" s="16" t="str">
        <f t="shared" si="38"/>
        <v/>
      </c>
      <c r="BJ35" s="19">
        <f t="shared" si="39"/>
        <v>1.997340881764021</v>
      </c>
      <c r="BK35" s="18">
        <f t="shared" si="40"/>
        <v>76</v>
      </c>
      <c r="BL35" s="16" t="str">
        <f t="shared" si="41"/>
        <v/>
      </c>
      <c r="BN35" s="19">
        <f t="shared" si="42"/>
        <v>1.6578016763377577</v>
      </c>
      <c r="BO35" s="18">
        <f t="shared" si="43"/>
        <v>69</v>
      </c>
      <c r="BP35" s="16" t="str">
        <f t="shared" si="44"/>
        <v/>
      </c>
      <c r="BR35" s="19">
        <f t="shared" si="45"/>
        <v>2.1269872763081556</v>
      </c>
      <c r="BS35" s="18">
        <f t="shared" si="46"/>
        <v>77</v>
      </c>
      <c r="BT35" s="16" t="str">
        <f t="shared" si="47"/>
        <v/>
      </c>
      <c r="BV35" s="19">
        <f t="shared" si="48"/>
        <v>0.98004242337456904</v>
      </c>
      <c r="BW35" s="18">
        <f t="shared" si="49"/>
        <v>57</v>
      </c>
      <c r="BX35" s="16" t="str">
        <f t="shared" si="50"/>
        <v/>
      </c>
      <c r="BZ35" s="19">
        <f t="shared" si="51"/>
        <v>1.9926540554453194</v>
      </c>
      <c r="CA35" s="18">
        <f t="shared" si="52"/>
        <v>79</v>
      </c>
      <c r="CB35" s="16" t="str">
        <f t="shared" si="53"/>
        <v/>
      </c>
      <c r="CD35" s="19">
        <f t="shared" si="54"/>
        <v>0.97947930189332744</v>
      </c>
      <c r="CE35" s="18">
        <f t="shared" si="55"/>
        <v>54</v>
      </c>
      <c r="CF35" s="16" t="str">
        <f t="shared" si="56"/>
        <v/>
      </c>
      <c r="CH35" s="19">
        <f t="shared" si="57"/>
        <v>1.4045148858346352</v>
      </c>
      <c r="CI35" s="18">
        <f t="shared" si="58"/>
        <v>65</v>
      </c>
      <c r="CJ35" s="16" t="str">
        <f t="shared" si="59"/>
        <v/>
      </c>
      <c r="CL35" s="19">
        <f t="shared" si="60"/>
        <v>1.8589700834417517</v>
      </c>
      <c r="CM35" s="18">
        <f t="shared" si="61"/>
        <v>79</v>
      </c>
      <c r="CN35" s="16" t="str">
        <f t="shared" si="62"/>
        <v/>
      </c>
      <c r="CP35" s="19">
        <f t="shared" si="63"/>
        <v>2.1482094320788372</v>
      </c>
      <c r="CQ35" s="18">
        <f t="shared" si="64"/>
        <v>69</v>
      </c>
      <c r="CR35" s="16" t="str">
        <f t="shared" si="65"/>
        <v/>
      </c>
      <c r="CT35" s="19">
        <f t="shared" si="66"/>
        <v>1.6990978289921748</v>
      </c>
      <c r="CU35" s="18">
        <f t="shared" si="67"/>
        <v>67</v>
      </c>
      <c r="CV35" s="16" t="str">
        <f t="shared" si="68"/>
        <v/>
      </c>
      <c r="CX35" s="19">
        <f t="shared" si="69"/>
        <v>1.9926540554453194</v>
      </c>
      <c r="CY35" s="18">
        <f t="shared" si="70"/>
        <v>79</v>
      </c>
      <c r="CZ35" s="16" t="str">
        <f t="shared" si="71"/>
        <v/>
      </c>
      <c r="DB35" s="19">
        <f t="shared" si="72"/>
        <v>1.7925324155787461</v>
      </c>
      <c r="DC35" s="18">
        <f t="shared" si="73"/>
        <v>77</v>
      </c>
      <c r="DD35" s="16" t="str">
        <f t="shared" si="74"/>
        <v/>
      </c>
      <c r="DF35" s="19">
        <f t="shared" si="75"/>
        <v>1.0215410498805271</v>
      </c>
      <c r="DG35" s="18">
        <f t="shared" si="76"/>
        <v>60</v>
      </c>
      <c r="DH35" s="16" t="str">
        <f t="shared" si="77"/>
        <v/>
      </c>
      <c r="DJ35" s="19">
        <f t="shared" si="78"/>
        <v>2.1016101311793904</v>
      </c>
      <c r="DK35" s="18">
        <f t="shared" si="79"/>
        <v>69</v>
      </c>
      <c r="DL35" s="16" t="str">
        <f t="shared" si="80"/>
        <v/>
      </c>
      <c r="DN35" s="19">
        <f t="shared" si="81"/>
        <v>1.8695839721747429</v>
      </c>
      <c r="DO35" s="18">
        <f t="shared" si="82"/>
        <v>69</v>
      </c>
      <c r="DP35" s="16" t="str">
        <f t="shared" si="83"/>
        <v/>
      </c>
      <c r="DR35" s="19">
        <f t="shared" si="84"/>
        <v>1.9034166626312696</v>
      </c>
      <c r="DS35" s="18">
        <f t="shared" si="85"/>
        <v>73</v>
      </c>
      <c r="DT35" s="16" t="str">
        <f t="shared" si="86"/>
        <v/>
      </c>
      <c r="DV35" s="19">
        <f t="shared" si="87"/>
        <v>1.1435053743582102</v>
      </c>
      <c r="DW35" s="18">
        <f t="shared" si="88"/>
        <v>66</v>
      </c>
      <c r="DX35" s="16" t="str">
        <f t="shared" si="89"/>
        <v/>
      </c>
      <c r="DZ35" s="19">
        <f t="shared" si="90"/>
        <v>1.06349363815408</v>
      </c>
      <c r="EA35" s="18">
        <f t="shared" si="91"/>
        <v>53</v>
      </c>
      <c r="EB35" s="16" t="str">
        <f t="shared" si="92"/>
        <v/>
      </c>
      <c r="ED35" s="19">
        <f t="shared" si="93"/>
        <v>1.2348606178330477</v>
      </c>
      <c r="EE35" s="18">
        <f t="shared" si="94"/>
        <v>61</v>
      </c>
      <c r="EF35" s="16" t="str">
        <f t="shared" si="95"/>
        <v/>
      </c>
      <c r="EH35" s="19">
        <f t="shared" si="96"/>
        <v>2.2876042325428845</v>
      </c>
      <c r="EI35" s="18">
        <f t="shared" si="97"/>
        <v>61</v>
      </c>
      <c r="EJ35" s="16" t="str">
        <f t="shared" si="98"/>
        <v/>
      </c>
      <c r="EL35" s="19">
        <f t="shared" si="99"/>
        <v>1.8695839721747429</v>
      </c>
      <c r="EM35" s="18">
        <f t="shared" si="100"/>
        <v>69</v>
      </c>
      <c r="EN35" s="16" t="str">
        <f t="shared" si="101"/>
        <v/>
      </c>
      <c r="EP35" s="19">
        <f t="shared" si="102"/>
        <v>1.997340881764021</v>
      </c>
      <c r="EQ35" s="18">
        <f t="shared" si="103"/>
        <v>76</v>
      </c>
      <c r="ER35" s="16" t="str">
        <f t="shared" si="104"/>
        <v/>
      </c>
    </row>
    <row r="36" spans="1:148" ht="14.5" x14ac:dyDescent="0.35">
      <c r="A36" s="119">
        <v>33</v>
      </c>
      <c r="B36" s="114">
        <v>-1.0312624137819817</v>
      </c>
      <c r="C36" s="114">
        <v>0.99742777060066323</v>
      </c>
      <c r="D36" s="99" t="s">
        <v>1</v>
      </c>
      <c r="F36" s="120">
        <v>33</v>
      </c>
      <c r="G36" s="114">
        <v>-1.231655451005526</v>
      </c>
      <c r="H36" s="114">
        <v>1.9825111380998279</v>
      </c>
      <c r="J36" s="19">
        <f t="shared" si="0"/>
        <v>1.3820148630536688</v>
      </c>
      <c r="K36" s="18">
        <f t="shared" si="1"/>
        <v>83</v>
      </c>
      <c r="L36" s="16" t="str">
        <f t="shared" si="2"/>
        <v/>
      </c>
      <c r="N36" s="19">
        <f t="shared" si="3"/>
        <v>0.58212046520258598</v>
      </c>
      <c r="O36" s="18">
        <f t="shared" si="4"/>
        <v>19</v>
      </c>
      <c r="P36" s="16" t="str">
        <f t="shared" si="5"/>
        <v/>
      </c>
      <c r="R36" s="19">
        <f t="shared" si="6"/>
        <v>0.92547980842407673</v>
      </c>
      <c r="S36" s="18">
        <f t="shared" si="7"/>
        <v>22</v>
      </c>
      <c r="T36" s="16" t="str">
        <f t="shared" si="8"/>
        <v/>
      </c>
      <c r="V36" s="19">
        <f t="shared" si="9"/>
        <v>2.9794319317225226</v>
      </c>
      <c r="W36" s="18">
        <f t="shared" si="10"/>
        <v>115</v>
      </c>
      <c r="X36" s="16" t="str">
        <f t="shared" si="11"/>
        <v/>
      </c>
      <c r="Z36" s="19">
        <f t="shared" si="12"/>
        <v>0.53329505467761551</v>
      </c>
      <c r="AA36" s="18">
        <f t="shared" si="13"/>
        <v>17</v>
      </c>
      <c r="AB36" s="16" t="str">
        <f t="shared" si="14"/>
        <v/>
      </c>
      <c r="AD36" s="19">
        <f t="shared" si="15"/>
        <v>0.4673244353815027</v>
      </c>
      <c r="AE36" s="18">
        <f t="shared" si="16"/>
        <v>25</v>
      </c>
      <c r="AF36" s="16" t="str">
        <f t="shared" si="17"/>
        <v/>
      </c>
      <c r="AH36" s="19">
        <f t="shared" si="18"/>
        <v>0.21108929303553237</v>
      </c>
      <c r="AI36" s="18">
        <f t="shared" si="19"/>
        <v>6</v>
      </c>
      <c r="AJ36" s="16" t="str">
        <f t="shared" si="20"/>
        <v/>
      </c>
      <c r="AL36" s="19">
        <f t="shared" si="21"/>
        <v>1.9050042229124318</v>
      </c>
      <c r="AM36" s="18">
        <f t="shared" si="22"/>
        <v>115</v>
      </c>
      <c r="AN36" s="16" t="str">
        <f t="shared" si="23"/>
        <v/>
      </c>
      <c r="AP36" s="19">
        <f t="shared" si="24"/>
        <v>3.3529784351471084</v>
      </c>
      <c r="AQ36" s="18">
        <f t="shared" si="25"/>
        <v>115</v>
      </c>
      <c r="AR36" s="16" t="str">
        <f t="shared" si="26"/>
        <v/>
      </c>
      <c r="AT36" s="19">
        <f t="shared" si="27"/>
        <v>2.1416750118555772</v>
      </c>
      <c r="AU36" s="18">
        <f t="shared" si="28"/>
        <v>115</v>
      </c>
      <c r="AV36" s="16" t="str">
        <f t="shared" si="29"/>
        <v/>
      </c>
      <c r="AX36" s="19">
        <f t="shared" si="30"/>
        <v>1.114264213365769</v>
      </c>
      <c r="AY36" s="18">
        <f t="shared" si="31"/>
        <v>22</v>
      </c>
      <c r="AZ36" s="16" t="str">
        <f t="shared" si="32"/>
        <v/>
      </c>
      <c r="BB36" s="19">
        <f t="shared" si="33"/>
        <v>3.3920461854444226</v>
      </c>
      <c r="BC36" s="18">
        <f t="shared" si="34"/>
        <v>115</v>
      </c>
      <c r="BD36" s="16" t="str">
        <f t="shared" si="35"/>
        <v/>
      </c>
      <c r="BF36" s="19">
        <f t="shared" si="36"/>
        <v>1.2700028152749556</v>
      </c>
      <c r="BG36" s="18">
        <f t="shared" si="37"/>
        <v>82</v>
      </c>
      <c r="BH36" s="16" t="str">
        <f t="shared" si="38"/>
        <v/>
      </c>
      <c r="BJ36" s="19">
        <f t="shared" si="39"/>
        <v>3.2943056743749768</v>
      </c>
      <c r="BK36" s="18">
        <f t="shared" si="40"/>
        <v>115</v>
      </c>
      <c r="BL36" s="16" t="str">
        <f t="shared" si="41"/>
        <v/>
      </c>
      <c r="BN36" s="19">
        <f t="shared" si="42"/>
        <v>0</v>
      </c>
      <c r="BO36" s="18">
        <f t="shared" si="43"/>
        <v>1</v>
      </c>
      <c r="BP36" s="16" t="str">
        <f t="shared" si="44"/>
        <v>PANAS</v>
      </c>
      <c r="BR36" s="19">
        <f t="shared" si="45"/>
        <v>3.3920461854444226</v>
      </c>
      <c r="BS36" s="18">
        <f t="shared" si="46"/>
        <v>115</v>
      </c>
      <c r="BT36" s="16" t="str">
        <f t="shared" si="47"/>
        <v/>
      </c>
      <c r="BV36" s="19">
        <f t="shared" si="48"/>
        <v>1.5603727977642279</v>
      </c>
      <c r="BW36" s="18">
        <f t="shared" si="49"/>
        <v>94</v>
      </c>
      <c r="BX36" s="16" t="str">
        <f t="shared" si="50"/>
        <v/>
      </c>
      <c r="BZ36" s="19">
        <f t="shared" si="51"/>
        <v>3.2016625586142164</v>
      </c>
      <c r="CA36" s="18">
        <f t="shared" si="52"/>
        <v>115</v>
      </c>
      <c r="CB36" s="16" t="str">
        <f t="shared" si="53"/>
        <v/>
      </c>
      <c r="CD36" s="19">
        <f t="shared" si="54"/>
        <v>1.2700028152749556</v>
      </c>
      <c r="CE36" s="18">
        <f t="shared" si="55"/>
        <v>82</v>
      </c>
      <c r="CF36" s="16" t="str">
        <f t="shared" si="56"/>
        <v/>
      </c>
      <c r="CH36" s="19">
        <f t="shared" si="57"/>
        <v>0.40488456038798326</v>
      </c>
      <c r="CI36" s="18">
        <f t="shared" si="58"/>
        <v>23</v>
      </c>
      <c r="CJ36" s="16" t="str">
        <f t="shared" si="59"/>
        <v/>
      </c>
      <c r="CL36" s="19">
        <f t="shared" si="60"/>
        <v>3.1011158561593453</v>
      </c>
      <c r="CM36" s="18">
        <f t="shared" si="61"/>
        <v>115</v>
      </c>
      <c r="CN36" s="16" t="str">
        <f t="shared" si="62"/>
        <v/>
      </c>
      <c r="CP36" s="19">
        <f t="shared" si="63"/>
        <v>0.53329505467761551</v>
      </c>
      <c r="CQ36" s="18">
        <f t="shared" si="64"/>
        <v>17</v>
      </c>
      <c r="CR36" s="16" t="str">
        <f t="shared" si="65"/>
        <v/>
      </c>
      <c r="CT36" s="19">
        <f t="shared" si="66"/>
        <v>0.14072619535702502</v>
      </c>
      <c r="CU36" s="18">
        <f t="shared" si="67"/>
        <v>2</v>
      </c>
      <c r="CV36" s="16" t="str">
        <f t="shared" si="68"/>
        <v>PANAS</v>
      </c>
      <c r="CX36" s="19">
        <f t="shared" si="69"/>
        <v>3.2016625586142164</v>
      </c>
      <c r="CY36" s="18">
        <f t="shared" si="70"/>
        <v>115</v>
      </c>
      <c r="CZ36" s="16" t="str">
        <f t="shared" si="71"/>
        <v/>
      </c>
      <c r="DB36" s="19">
        <f t="shared" si="72"/>
        <v>3.0520338557940447</v>
      </c>
      <c r="DC36" s="18">
        <f t="shared" si="73"/>
        <v>115</v>
      </c>
      <c r="DD36" s="16" t="str">
        <f t="shared" si="74"/>
        <v/>
      </c>
      <c r="DF36" s="19">
        <f t="shared" si="75"/>
        <v>1.3253245454374079</v>
      </c>
      <c r="DG36" s="18">
        <f t="shared" si="76"/>
        <v>83</v>
      </c>
      <c r="DH36" s="16" t="str">
        <f t="shared" si="77"/>
        <v/>
      </c>
      <c r="DJ36" s="19">
        <f t="shared" si="78"/>
        <v>0.4529770050509741</v>
      </c>
      <c r="DK36" s="18">
        <f t="shared" si="79"/>
        <v>12</v>
      </c>
      <c r="DL36" s="16" t="str">
        <f t="shared" si="80"/>
        <v/>
      </c>
      <c r="DN36" s="19">
        <f t="shared" si="81"/>
        <v>0.21238722862402223</v>
      </c>
      <c r="DO36" s="18">
        <f t="shared" si="82"/>
        <v>3</v>
      </c>
      <c r="DP36" s="16" t="str">
        <f t="shared" si="83"/>
        <v>PANAS</v>
      </c>
      <c r="DR36" s="19">
        <f t="shared" si="84"/>
        <v>3.3091324272657205</v>
      </c>
      <c r="DS36" s="18">
        <f t="shared" si="85"/>
        <v>115</v>
      </c>
      <c r="DT36" s="16" t="str">
        <f t="shared" si="86"/>
        <v/>
      </c>
      <c r="DV36" s="19">
        <f t="shared" si="87"/>
        <v>2.089013740556863</v>
      </c>
      <c r="DW36" s="18">
        <f t="shared" si="88"/>
        <v>115</v>
      </c>
      <c r="DX36" s="16" t="str">
        <f t="shared" si="89"/>
        <v/>
      </c>
      <c r="DZ36" s="19">
        <f t="shared" si="90"/>
        <v>1.8509596168481537</v>
      </c>
      <c r="EA36" s="18">
        <f t="shared" si="91"/>
        <v>115</v>
      </c>
      <c r="EB36" s="16" t="str">
        <f t="shared" si="92"/>
        <v/>
      </c>
      <c r="ED36" s="19">
        <f t="shared" si="93"/>
        <v>0.42477445724804286</v>
      </c>
      <c r="EE36" s="18">
        <f t="shared" si="94"/>
        <v>21</v>
      </c>
      <c r="EF36" s="16" t="str">
        <f t="shared" si="95"/>
        <v/>
      </c>
      <c r="EH36" s="19">
        <f t="shared" si="96"/>
        <v>1.0052594741116201</v>
      </c>
      <c r="EI36" s="18">
        <f t="shared" si="97"/>
        <v>22</v>
      </c>
      <c r="EJ36" s="16" t="str">
        <f t="shared" si="98"/>
        <v/>
      </c>
      <c r="EL36" s="19">
        <f t="shared" si="99"/>
        <v>0.21238722862402223</v>
      </c>
      <c r="EM36" s="18">
        <f t="shared" si="100"/>
        <v>3</v>
      </c>
      <c r="EN36" s="16" t="str">
        <f t="shared" si="101"/>
        <v>PANAS</v>
      </c>
      <c r="EP36" s="19">
        <f t="shared" si="102"/>
        <v>3.2943056743749768</v>
      </c>
      <c r="EQ36" s="18">
        <f t="shared" si="103"/>
        <v>115</v>
      </c>
      <c r="ER36" s="16" t="str">
        <f t="shared" si="104"/>
        <v/>
      </c>
    </row>
    <row r="37" spans="1:148" ht="14.5" x14ac:dyDescent="0.35">
      <c r="A37" s="119">
        <v>34</v>
      </c>
      <c r="B37" s="114">
        <v>1.3734540329005498</v>
      </c>
      <c r="C37" s="114">
        <v>-1.254191355111701</v>
      </c>
      <c r="D37" s="99" t="s">
        <v>0</v>
      </c>
      <c r="F37" s="120">
        <v>34</v>
      </c>
      <c r="G37" s="114">
        <v>-1.231655451005526</v>
      </c>
      <c r="H37" s="114">
        <v>1.0677908682791757</v>
      </c>
      <c r="J37" s="19">
        <f t="shared" si="0"/>
        <v>1.958958603786652</v>
      </c>
      <c r="K37" s="18">
        <f t="shared" si="1"/>
        <v>107</v>
      </c>
      <c r="L37" s="16" t="str">
        <f t="shared" si="2"/>
        <v/>
      </c>
      <c r="N37" s="19">
        <f t="shared" si="3"/>
        <v>3.8755694548805319</v>
      </c>
      <c r="O37" s="18">
        <f t="shared" si="4"/>
        <v>120</v>
      </c>
      <c r="P37" s="16" t="str">
        <f t="shared" si="5"/>
        <v/>
      </c>
      <c r="R37" s="19">
        <f t="shared" si="6"/>
        <v>4.2153186446624229</v>
      </c>
      <c r="S37" s="18">
        <f t="shared" si="7"/>
        <v>120</v>
      </c>
      <c r="T37" s="16" t="str">
        <f t="shared" si="8"/>
        <v/>
      </c>
      <c r="V37" s="19">
        <f t="shared" si="9"/>
        <v>0.4925416837495773</v>
      </c>
      <c r="W37" s="18">
        <f t="shared" si="10"/>
        <v>12</v>
      </c>
      <c r="X37" s="16" t="str">
        <f t="shared" si="11"/>
        <v/>
      </c>
      <c r="Z37" s="19">
        <f t="shared" si="12"/>
        <v>3.8273641303100878</v>
      </c>
      <c r="AA37" s="18">
        <f t="shared" si="13"/>
        <v>120</v>
      </c>
      <c r="AB37" s="16" t="str">
        <f t="shared" si="14"/>
        <v/>
      </c>
      <c r="AD37" s="19">
        <f t="shared" si="15"/>
        <v>2.864593231433032</v>
      </c>
      <c r="AE37" s="18">
        <f t="shared" si="16"/>
        <v>120</v>
      </c>
      <c r="AF37" s="16" t="str">
        <f t="shared" si="17"/>
        <v/>
      </c>
      <c r="AH37" s="19">
        <f t="shared" si="18"/>
        <v>3.1537950451780468</v>
      </c>
      <c r="AI37" s="18">
        <f t="shared" si="19"/>
        <v>120</v>
      </c>
      <c r="AJ37" s="16" t="str">
        <f t="shared" si="20"/>
        <v/>
      </c>
      <c r="AL37" s="19">
        <f t="shared" si="21"/>
        <v>1.4299413010823809</v>
      </c>
      <c r="AM37" s="18">
        <f t="shared" si="22"/>
        <v>82</v>
      </c>
      <c r="AN37" s="16" t="str">
        <f t="shared" si="23"/>
        <v/>
      </c>
      <c r="AP37" s="19">
        <f t="shared" si="24"/>
        <v>0.24486982547332975</v>
      </c>
      <c r="AQ37" s="18">
        <f t="shared" si="25"/>
        <v>5</v>
      </c>
      <c r="AR37" s="16" t="str">
        <f t="shared" si="26"/>
        <v/>
      </c>
      <c r="AT37" s="19">
        <f t="shared" si="27"/>
        <v>1.1853111156570222</v>
      </c>
      <c r="AU37" s="18">
        <f t="shared" si="28"/>
        <v>66</v>
      </c>
      <c r="AV37" s="16" t="str">
        <f t="shared" si="29"/>
        <v/>
      </c>
      <c r="AX37" s="19">
        <f t="shared" si="30"/>
        <v>4.4084715940112922</v>
      </c>
      <c r="AY37" s="18">
        <f t="shared" si="31"/>
        <v>120</v>
      </c>
      <c r="AZ37" s="16" t="str">
        <f t="shared" si="32"/>
        <v/>
      </c>
      <c r="BB37" s="19">
        <f t="shared" si="33"/>
        <v>0.14072619535702491</v>
      </c>
      <c r="BC37" s="18">
        <f t="shared" si="34"/>
        <v>9</v>
      </c>
      <c r="BD37" s="16" t="str">
        <f t="shared" si="35"/>
        <v/>
      </c>
      <c r="BF37" s="19">
        <f t="shared" si="36"/>
        <v>2.0430820997610479</v>
      </c>
      <c r="BG37" s="18">
        <f t="shared" si="37"/>
        <v>112</v>
      </c>
      <c r="BH37" s="16" t="str">
        <f t="shared" si="38"/>
        <v/>
      </c>
      <c r="BJ37" s="19">
        <f t="shared" si="39"/>
        <v>0</v>
      </c>
      <c r="BK37" s="18">
        <f t="shared" si="40"/>
        <v>1</v>
      </c>
      <c r="BL37" s="16" t="str">
        <f t="shared" si="41"/>
        <v>NORMAL</v>
      </c>
      <c r="BN37" s="19">
        <f t="shared" si="42"/>
        <v>3.2943056743749768</v>
      </c>
      <c r="BO37" s="18">
        <f t="shared" si="43"/>
        <v>120</v>
      </c>
      <c r="BP37" s="16" t="str">
        <f t="shared" si="44"/>
        <v/>
      </c>
      <c r="BR37" s="19">
        <f t="shared" si="45"/>
        <v>0.14072619535702491</v>
      </c>
      <c r="BS37" s="18">
        <f t="shared" si="46"/>
        <v>9</v>
      </c>
      <c r="BT37" s="16" t="str">
        <f t="shared" si="47"/>
        <v/>
      </c>
      <c r="BV37" s="19">
        <f t="shared" si="48"/>
        <v>1.7554709738050946</v>
      </c>
      <c r="BW37" s="18">
        <f t="shared" si="49"/>
        <v>100</v>
      </c>
      <c r="BX37" s="16" t="str">
        <f t="shared" si="50"/>
        <v/>
      </c>
      <c r="BZ37" s="19">
        <f t="shared" si="51"/>
        <v>0.21238722862402221</v>
      </c>
      <c r="CA37" s="18">
        <f t="shared" si="52"/>
        <v>15</v>
      </c>
      <c r="CB37" s="16" t="str">
        <f t="shared" si="53"/>
        <v/>
      </c>
      <c r="CD37" s="19">
        <f t="shared" si="54"/>
        <v>2.0430820997610479</v>
      </c>
      <c r="CE37" s="18">
        <f t="shared" si="55"/>
        <v>112</v>
      </c>
      <c r="CF37" s="16" t="str">
        <f t="shared" si="56"/>
        <v/>
      </c>
      <c r="CH37" s="19">
        <f t="shared" si="57"/>
        <v>2.9100336001260296</v>
      </c>
      <c r="CI37" s="18">
        <f t="shared" si="58"/>
        <v>120</v>
      </c>
      <c r="CJ37" s="16" t="str">
        <f t="shared" si="59"/>
        <v/>
      </c>
      <c r="CL37" s="19">
        <f t="shared" si="60"/>
        <v>0.21238722862402229</v>
      </c>
      <c r="CM37" s="18">
        <f t="shared" si="61"/>
        <v>11</v>
      </c>
      <c r="CN37" s="16" t="str">
        <f t="shared" si="62"/>
        <v/>
      </c>
      <c r="CP37" s="19">
        <f t="shared" si="63"/>
        <v>3.8273641303100878</v>
      </c>
      <c r="CQ37" s="18">
        <f t="shared" si="64"/>
        <v>120</v>
      </c>
      <c r="CR37" s="16" t="str">
        <f t="shared" si="65"/>
        <v/>
      </c>
      <c r="CT37" s="19">
        <f t="shared" si="66"/>
        <v>3.3920461854444226</v>
      </c>
      <c r="CU37" s="18">
        <f t="shared" si="67"/>
        <v>120</v>
      </c>
      <c r="CV37" s="16" t="str">
        <f t="shared" si="68"/>
        <v/>
      </c>
      <c r="CX37" s="19">
        <f t="shared" si="69"/>
        <v>0.21238722862402221</v>
      </c>
      <c r="CY37" s="18">
        <f t="shared" si="70"/>
        <v>15</v>
      </c>
      <c r="CZ37" s="16" t="str">
        <f t="shared" si="71"/>
        <v/>
      </c>
      <c r="DB37" s="19">
        <f t="shared" si="72"/>
        <v>0.24486982547332975</v>
      </c>
      <c r="DC37" s="18">
        <f t="shared" si="73"/>
        <v>9</v>
      </c>
      <c r="DD37" s="16" t="str">
        <f t="shared" si="74"/>
        <v/>
      </c>
      <c r="DF37" s="19">
        <f t="shared" si="75"/>
        <v>2.0002251556617221</v>
      </c>
      <c r="DG37" s="18">
        <f t="shared" si="76"/>
        <v>110</v>
      </c>
      <c r="DH37" s="16" t="str">
        <f t="shared" si="77"/>
        <v/>
      </c>
      <c r="DJ37" s="19">
        <f t="shared" si="78"/>
        <v>3.7330653827433085</v>
      </c>
      <c r="DK37" s="18">
        <f t="shared" si="79"/>
        <v>120</v>
      </c>
      <c r="DL37" s="16" t="str">
        <f t="shared" si="80"/>
        <v/>
      </c>
      <c r="DN37" s="19">
        <f t="shared" si="81"/>
        <v>3.489727334460476</v>
      </c>
      <c r="DO37" s="18">
        <f t="shared" si="82"/>
        <v>120</v>
      </c>
      <c r="DP37" s="16" t="str">
        <f t="shared" si="83"/>
        <v/>
      </c>
      <c r="DR37" s="19">
        <f t="shared" si="84"/>
        <v>0.2910602326012911</v>
      </c>
      <c r="DS37" s="18">
        <f t="shared" si="85"/>
        <v>5</v>
      </c>
      <c r="DT37" s="16" t="str">
        <f t="shared" si="86"/>
        <v/>
      </c>
      <c r="DV37" s="19">
        <f t="shared" si="87"/>
        <v>1.2243491273666571</v>
      </c>
      <c r="DW37" s="18">
        <f t="shared" si="88"/>
        <v>71</v>
      </c>
      <c r="DX37" s="16" t="str">
        <f t="shared" si="89"/>
        <v/>
      </c>
      <c r="DZ37" s="19">
        <f t="shared" si="90"/>
        <v>1.4692189528399868</v>
      </c>
      <c r="EA37" s="18">
        <f t="shared" si="91"/>
        <v>84</v>
      </c>
      <c r="EB37" s="16" t="str">
        <f t="shared" si="92"/>
        <v/>
      </c>
      <c r="ED37" s="19">
        <f t="shared" si="93"/>
        <v>2.9106023260129259</v>
      </c>
      <c r="EE37" s="18">
        <f t="shared" si="94"/>
        <v>121</v>
      </c>
      <c r="EF37" s="16" t="str">
        <f t="shared" si="95"/>
        <v/>
      </c>
      <c r="EH37" s="19">
        <f t="shared" si="96"/>
        <v>4.1548572120710849</v>
      </c>
      <c r="EI37" s="18">
        <f t="shared" si="97"/>
        <v>121</v>
      </c>
      <c r="EJ37" s="16" t="str">
        <f t="shared" si="98"/>
        <v/>
      </c>
      <c r="EL37" s="19">
        <f t="shared" si="99"/>
        <v>3.489727334460476</v>
      </c>
      <c r="EM37" s="18">
        <f t="shared" si="100"/>
        <v>120</v>
      </c>
      <c r="EN37" s="16" t="str">
        <f t="shared" si="101"/>
        <v/>
      </c>
      <c r="EP37" s="19">
        <f t="shared" si="102"/>
        <v>0</v>
      </c>
      <c r="EQ37" s="18">
        <f t="shared" si="103"/>
        <v>1</v>
      </c>
      <c r="ER37" s="16" t="str">
        <f t="shared" si="104"/>
        <v>NORMAL</v>
      </c>
    </row>
    <row r="38" spans="1:148" ht="14.5" x14ac:dyDescent="0.35">
      <c r="A38" s="119">
        <v>35</v>
      </c>
      <c r="B38" s="114">
        <v>0.57188188400637263</v>
      </c>
      <c r="C38" s="114">
        <v>-0.83201276904063115</v>
      </c>
      <c r="D38" s="99" t="s">
        <v>0</v>
      </c>
      <c r="F38" s="120">
        <v>35</v>
      </c>
      <c r="G38" s="114">
        <v>1.3734540329005498</v>
      </c>
      <c r="H38" s="114">
        <v>-1.254191355111701</v>
      </c>
      <c r="J38" s="19">
        <f t="shared" si="0"/>
        <v>1.066590109355231</v>
      </c>
      <c r="K38" s="18">
        <f t="shared" si="1"/>
        <v>60</v>
      </c>
      <c r="L38" s="16" t="str">
        <f t="shared" si="2"/>
        <v/>
      </c>
      <c r="N38" s="19">
        <f t="shared" si="3"/>
        <v>3.014220566587885</v>
      </c>
      <c r="O38" s="18">
        <f t="shared" si="4"/>
        <v>98</v>
      </c>
      <c r="P38" s="16" t="str">
        <f t="shared" si="5"/>
        <v/>
      </c>
      <c r="R38" s="19">
        <f t="shared" si="6"/>
        <v>3.3579000879745782</v>
      </c>
      <c r="S38" s="18">
        <f t="shared" si="7"/>
        <v>98</v>
      </c>
      <c r="T38" s="16" t="str">
        <f t="shared" si="8"/>
        <v/>
      </c>
      <c r="V38" s="19">
        <f t="shared" si="9"/>
        <v>0.80465450685231621</v>
      </c>
      <c r="W38" s="18">
        <f t="shared" si="10"/>
        <v>33</v>
      </c>
      <c r="X38" s="16" t="str">
        <f t="shared" si="11"/>
        <v/>
      </c>
      <c r="Z38" s="19">
        <f t="shared" si="12"/>
        <v>2.9620288311563914</v>
      </c>
      <c r="AA38" s="18">
        <f t="shared" si="13"/>
        <v>98</v>
      </c>
      <c r="AB38" s="16" t="str">
        <f t="shared" si="14"/>
        <v/>
      </c>
      <c r="AD38" s="19">
        <f t="shared" si="15"/>
        <v>1.9869819588970761</v>
      </c>
      <c r="AE38" s="18">
        <f t="shared" si="16"/>
        <v>96</v>
      </c>
      <c r="AF38" s="16" t="str">
        <f t="shared" si="17"/>
        <v/>
      </c>
      <c r="AH38" s="19">
        <f t="shared" si="18"/>
        <v>2.2779667242788557</v>
      </c>
      <c r="AI38" s="18">
        <f t="shared" si="19"/>
        <v>96</v>
      </c>
      <c r="AJ38" s="16" t="str">
        <f t="shared" si="20"/>
        <v/>
      </c>
      <c r="AL38" s="19">
        <f t="shared" si="21"/>
        <v>0.53329505467761562</v>
      </c>
      <c r="AM38" s="18">
        <f t="shared" si="22"/>
        <v>31</v>
      </c>
      <c r="AN38" s="16" t="str">
        <f t="shared" si="23"/>
        <v/>
      </c>
      <c r="AP38" s="19">
        <f t="shared" si="24"/>
        <v>1.0407447729537604</v>
      </c>
      <c r="AQ38" s="18">
        <f t="shared" si="25"/>
        <v>36</v>
      </c>
      <c r="AR38" s="16" t="str">
        <f t="shared" si="26"/>
        <v/>
      </c>
      <c r="AT38" s="19">
        <f t="shared" si="27"/>
        <v>0.29106023260129116</v>
      </c>
      <c r="AU38" s="18">
        <f t="shared" si="28"/>
        <v>19</v>
      </c>
      <c r="AV38" s="16" t="str">
        <f t="shared" si="29"/>
        <v/>
      </c>
      <c r="AX38" s="19">
        <f t="shared" si="30"/>
        <v>3.5440842228797416</v>
      </c>
      <c r="AY38" s="18">
        <f t="shared" si="31"/>
        <v>98</v>
      </c>
      <c r="AZ38" s="16" t="str">
        <f t="shared" si="32"/>
        <v/>
      </c>
      <c r="BB38" s="19">
        <f t="shared" si="33"/>
        <v>0.97947930189332744</v>
      </c>
      <c r="BC38" s="18">
        <f t="shared" si="34"/>
        <v>36</v>
      </c>
      <c r="BD38" s="16" t="str">
        <f t="shared" si="35"/>
        <v/>
      </c>
      <c r="BF38" s="19">
        <f t="shared" si="36"/>
        <v>1.1642409304051682</v>
      </c>
      <c r="BG38" s="18">
        <f t="shared" si="37"/>
        <v>68</v>
      </c>
      <c r="BH38" s="16" t="str">
        <f t="shared" si="38"/>
        <v/>
      </c>
      <c r="BJ38" s="19">
        <f t="shared" si="39"/>
        <v>0.90595401010194587</v>
      </c>
      <c r="BK38" s="18">
        <f t="shared" si="40"/>
        <v>36</v>
      </c>
      <c r="BL38" s="16" t="str">
        <f t="shared" si="41"/>
        <v/>
      </c>
      <c r="BN38" s="19">
        <f t="shared" si="42"/>
        <v>2.4324728832228213</v>
      </c>
      <c r="BO38" s="18">
        <f t="shared" si="43"/>
        <v>96</v>
      </c>
      <c r="BP38" s="16" t="str">
        <f t="shared" si="44"/>
        <v/>
      </c>
      <c r="BR38" s="19">
        <f t="shared" si="45"/>
        <v>0.97947930189332744</v>
      </c>
      <c r="BS38" s="18">
        <f t="shared" si="46"/>
        <v>36</v>
      </c>
      <c r="BT38" s="16" t="str">
        <f t="shared" si="47"/>
        <v/>
      </c>
      <c r="BV38" s="19">
        <f t="shared" si="48"/>
        <v>0.87318069780387708</v>
      </c>
      <c r="BW38" s="18">
        <f t="shared" si="49"/>
        <v>48</v>
      </c>
      <c r="BX38" s="16" t="str">
        <f t="shared" si="50"/>
        <v/>
      </c>
      <c r="BZ38" s="19">
        <f t="shared" si="51"/>
        <v>0.77718314092623286</v>
      </c>
      <c r="CA38" s="18">
        <f t="shared" si="52"/>
        <v>34</v>
      </c>
      <c r="CB38" s="16" t="str">
        <f t="shared" si="53"/>
        <v/>
      </c>
      <c r="CD38" s="19">
        <f t="shared" si="54"/>
        <v>1.1642409304051682</v>
      </c>
      <c r="CE38" s="18">
        <f t="shared" si="55"/>
        <v>68</v>
      </c>
      <c r="CF38" s="16" t="str">
        <f t="shared" si="56"/>
        <v/>
      </c>
      <c r="CH38" s="19">
        <f t="shared" si="57"/>
        <v>2.0374216282090449</v>
      </c>
      <c r="CI38" s="18">
        <f t="shared" si="58"/>
        <v>96</v>
      </c>
      <c r="CJ38" s="16" t="str">
        <f t="shared" si="59"/>
        <v/>
      </c>
      <c r="CL38" s="19">
        <f t="shared" si="60"/>
        <v>0.69655614431428636</v>
      </c>
      <c r="CM38" s="18">
        <f t="shared" si="61"/>
        <v>36</v>
      </c>
      <c r="CN38" s="16" t="str">
        <f t="shared" si="62"/>
        <v/>
      </c>
      <c r="CP38" s="19">
        <f t="shared" si="63"/>
        <v>2.9620288311563914</v>
      </c>
      <c r="CQ38" s="18">
        <f t="shared" si="64"/>
        <v>98</v>
      </c>
      <c r="CR38" s="16" t="str">
        <f t="shared" si="65"/>
        <v/>
      </c>
      <c r="CT38" s="19">
        <f t="shared" si="66"/>
        <v>2.5400056305499117</v>
      </c>
      <c r="CU38" s="18">
        <f t="shared" si="67"/>
        <v>98</v>
      </c>
      <c r="CV38" s="16" t="str">
        <f t="shared" si="68"/>
        <v/>
      </c>
      <c r="CX38" s="19">
        <f t="shared" si="69"/>
        <v>0.77718314092623286</v>
      </c>
      <c r="CY38" s="18">
        <f t="shared" si="70"/>
        <v>34</v>
      </c>
      <c r="CZ38" s="16" t="str">
        <f t="shared" si="71"/>
        <v/>
      </c>
      <c r="DB38" s="19">
        <f t="shared" si="72"/>
        <v>0.66380100372607564</v>
      </c>
      <c r="DC38" s="18">
        <f t="shared" si="73"/>
        <v>36</v>
      </c>
      <c r="DD38" s="16" t="str">
        <f t="shared" si="74"/>
        <v/>
      </c>
      <c r="DF38" s="19">
        <f t="shared" si="75"/>
        <v>1.1142642133657656</v>
      </c>
      <c r="DG38" s="18">
        <f t="shared" si="76"/>
        <v>61</v>
      </c>
      <c r="DH38" s="16" t="str">
        <f t="shared" si="77"/>
        <v/>
      </c>
      <c r="DJ38" s="19">
        <f t="shared" si="78"/>
        <v>2.8599823312062296</v>
      </c>
      <c r="DK38" s="18">
        <f t="shared" si="79"/>
        <v>96</v>
      </c>
      <c r="DL38" s="16" t="str">
        <f t="shared" si="80"/>
        <v/>
      </c>
      <c r="DN38" s="19">
        <f t="shared" si="81"/>
        <v>2.6195420934116309</v>
      </c>
      <c r="DO38" s="18">
        <f t="shared" si="82"/>
        <v>96</v>
      </c>
      <c r="DP38" s="16" t="str">
        <f t="shared" si="83"/>
        <v/>
      </c>
      <c r="DR38" s="19">
        <f t="shared" si="84"/>
        <v>1.0239594346585039</v>
      </c>
      <c r="DS38" s="18">
        <f t="shared" si="85"/>
        <v>36</v>
      </c>
      <c r="DT38" s="16" t="str">
        <f t="shared" si="86"/>
        <v/>
      </c>
      <c r="DV38" s="19">
        <f t="shared" si="87"/>
        <v>0.34550371576341726</v>
      </c>
      <c r="DW38" s="18">
        <f t="shared" si="88"/>
        <v>23</v>
      </c>
      <c r="DX38" s="16" t="str">
        <f t="shared" si="89"/>
        <v/>
      </c>
      <c r="DZ38" s="19">
        <f t="shared" si="90"/>
        <v>0.58212046520258232</v>
      </c>
      <c r="EA38" s="18">
        <f t="shared" si="91"/>
        <v>32</v>
      </c>
      <c r="EB38" s="16" t="str">
        <f t="shared" si="92"/>
        <v/>
      </c>
      <c r="ED38" s="19">
        <f t="shared" si="93"/>
        <v>2.0730222945805075</v>
      </c>
      <c r="EE38" s="18">
        <f t="shared" si="94"/>
        <v>98</v>
      </c>
      <c r="EF38" s="16" t="str">
        <f t="shared" si="95"/>
        <v/>
      </c>
      <c r="EH38" s="19">
        <f t="shared" si="96"/>
        <v>3.3427969939329278</v>
      </c>
      <c r="EI38" s="18">
        <f t="shared" si="97"/>
        <v>98</v>
      </c>
      <c r="EJ38" s="16" t="str">
        <f t="shared" si="98"/>
        <v/>
      </c>
      <c r="EL38" s="19">
        <f t="shared" si="99"/>
        <v>2.6195420934116309</v>
      </c>
      <c r="EM38" s="18">
        <f t="shared" si="100"/>
        <v>96</v>
      </c>
      <c r="EN38" s="16" t="str">
        <f t="shared" si="101"/>
        <v/>
      </c>
      <c r="EP38" s="19">
        <f t="shared" si="102"/>
        <v>0.90595401010194587</v>
      </c>
      <c r="EQ38" s="18">
        <f t="shared" si="103"/>
        <v>36</v>
      </c>
      <c r="ER38" s="16" t="str">
        <f t="shared" si="104"/>
        <v/>
      </c>
    </row>
    <row r="39" spans="1:148" ht="14.5" x14ac:dyDescent="0.35">
      <c r="A39" s="119">
        <v>36</v>
      </c>
      <c r="B39" s="114">
        <v>-0.43008330211134882</v>
      </c>
      <c r="C39" s="114">
        <v>0.29379679381554852</v>
      </c>
      <c r="D39" s="99" t="s">
        <v>1</v>
      </c>
      <c r="J39" s="19">
        <f t="shared" si="0"/>
        <v>0.4673244353815027</v>
      </c>
      <c r="K39" s="18">
        <f t="shared" si="1"/>
        <v>22</v>
      </c>
      <c r="L39" s="16" t="str">
        <f t="shared" si="2"/>
        <v/>
      </c>
      <c r="N39" s="19">
        <f t="shared" si="3"/>
        <v>1.5071102832939445</v>
      </c>
      <c r="O39" s="18">
        <f t="shared" si="4"/>
        <v>47</v>
      </c>
      <c r="P39" s="16" t="str">
        <f t="shared" si="5"/>
        <v/>
      </c>
      <c r="R39" s="19">
        <f t="shared" si="6"/>
        <v>1.8509596168481535</v>
      </c>
      <c r="S39" s="18">
        <f t="shared" si="7"/>
        <v>49</v>
      </c>
      <c r="T39" s="16" t="str">
        <f t="shared" si="8"/>
        <v/>
      </c>
      <c r="V39" s="19">
        <f t="shared" si="9"/>
        <v>2.089668432942859</v>
      </c>
      <c r="W39" s="18">
        <f t="shared" si="10"/>
        <v>89</v>
      </c>
      <c r="X39" s="16" t="str">
        <f t="shared" si="11"/>
        <v/>
      </c>
      <c r="Z39" s="19">
        <f t="shared" si="12"/>
        <v>1.4553011630064627</v>
      </c>
      <c r="AA39" s="18">
        <f t="shared" si="13"/>
        <v>47</v>
      </c>
      <c r="AB39" s="16" t="str">
        <f t="shared" si="14"/>
        <v/>
      </c>
      <c r="AD39" s="19">
        <f t="shared" si="15"/>
        <v>0.48973965094666516</v>
      </c>
      <c r="AE39" s="18">
        <f t="shared" si="16"/>
        <v>26</v>
      </c>
      <c r="AF39" s="16" t="str">
        <f t="shared" si="17"/>
        <v/>
      </c>
      <c r="AH39" s="19">
        <f t="shared" si="18"/>
        <v>0.77718314092623297</v>
      </c>
      <c r="AI39" s="18">
        <f t="shared" si="19"/>
        <v>35</v>
      </c>
      <c r="AJ39" s="16" t="str">
        <f t="shared" si="20"/>
        <v/>
      </c>
      <c r="AL39" s="19">
        <f t="shared" si="21"/>
        <v>0.98004242337456526</v>
      </c>
      <c r="AM39" s="18">
        <f t="shared" si="22"/>
        <v>49</v>
      </c>
      <c r="AN39" s="16" t="str">
        <f t="shared" si="23"/>
        <v/>
      </c>
      <c r="AP39" s="19">
        <f t="shared" si="24"/>
        <v>2.4486982547333143</v>
      </c>
      <c r="AQ39" s="18">
        <f t="shared" si="25"/>
        <v>87</v>
      </c>
      <c r="AR39" s="16" t="str">
        <f t="shared" si="26"/>
        <v/>
      </c>
      <c r="AT39" s="19">
        <f t="shared" si="27"/>
        <v>1.2162364416114106</v>
      </c>
      <c r="AU39" s="18">
        <f t="shared" si="28"/>
        <v>74</v>
      </c>
      <c r="AV39" s="16" t="str">
        <f t="shared" si="29"/>
        <v/>
      </c>
      <c r="AX39" s="19">
        <f t="shared" si="30"/>
        <v>2.0374216282090485</v>
      </c>
      <c r="AY39" s="18">
        <f t="shared" si="31"/>
        <v>47</v>
      </c>
      <c r="AZ39" s="16" t="str">
        <f t="shared" si="32"/>
        <v/>
      </c>
      <c r="BB39" s="19">
        <f t="shared" si="33"/>
        <v>2.4707292557812335</v>
      </c>
      <c r="BC39" s="18">
        <f t="shared" si="34"/>
        <v>87</v>
      </c>
      <c r="BD39" s="16" t="str">
        <f t="shared" si="35"/>
        <v/>
      </c>
      <c r="BF39" s="19">
        <f t="shared" si="36"/>
        <v>0.34550371576341721</v>
      </c>
      <c r="BG39" s="18">
        <f t="shared" si="37"/>
        <v>16</v>
      </c>
      <c r="BH39" s="16" t="str">
        <f t="shared" si="38"/>
        <v/>
      </c>
      <c r="BJ39" s="19">
        <f t="shared" si="39"/>
        <v>2.3767654970570895</v>
      </c>
      <c r="BK39" s="18">
        <f t="shared" si="40"/>
        <v>87</v>
      </c>
      <c r="BL39" s="16" t="str">
        <f t="shared" si="41"/>
        <v/>
      </c>
      <c r="BN39" s="19">
        <f t="shared" si="42"/>
        <v>0.92547980842407684</v>
      </c>
      <c r="BO39" s="18">
        <f t="shared" si="43"/>
        <v>42</v>
      </c>
      <c r="BP39" s="16" t="str">
        <f t="shared" si="44"/>
        <v/>
      </c>
      <c r="BR39" s="19">
        <f t="shared" si="45"/>
        <v>2.4707292557812335</v>
      </c>
      <c r="BS39" s="18">
        <f t="shared" si="46"/>
        <v>87</v>
      </c>
      <c r="BT39" s="16" t="str">
        <f t="shared" si="47"/>
        <v/>
      </c>
      <c r="BV39" s="19">
        <f t="shared" si="48"/>
        <v>0.63500140763747592</v>
      </c>
      <c r="BW39" s="18">
        <f t="shared" si="49"/>
        <v>30</v>
      </c>
      <c r="BX39" s="16" t="str">
        <f t="shared" si="50"/>
        <v/>
      </c>
      <c r="BZ39" s="19">
        <f t="shared" si="51"/>
        <v>2.2779667242788553</v>
      </c>
      <c r="CA39" s="18">
        <f t="shared" si="52"/>
        <v>87</v>
      </c>
      <c r="CB39" s="16" t="str">
        <f t="shared" si="53"/>
        <v/>
      </c>
      <c r="CD39" s="19">
        <f t="shared" si="54"/>
        <v>0.34550371576341721</v>
      </c>
      <c r="CE39" s="18">
        <f t="shared" si="55"/>
        <v>16</v>
      </c>
      <c r="CF39" s="16" t="str">
        <f t="shared" si="56"/>
        <v/>
      </c>
      <c r="CH39" s="19">
        <f t="shared" si="57"/>
        <v>0.53329505467761551</v>
      </c>
      <c r="CI39" s="18">
        <f t="shared" si="58"/>
        <v>27</v>
      </c>
      <c r="CJ39" s="16" t="str">
        <f t="shared" si="59"/>
        <v/>
      </c>
      <c r="CL39" s="19">
        <f t="shared" si="60"/>
        <v>2.1802402233719906</v>
      </c>
      <c r="CM39" s="18">
        <f t="shared" si="61"/>
        <v>87</v>
      </c>
      <c r="CN39" s="16" t="str">
        <f t="shared" si="62"/>
        <v/>
      </c>
      <c r="CP39" s="19">
        <f t="shared" si="63"/>
        <v>1.4553011630064627</v>
      </c>
      <c r="CQ39" s="18">
        <f t="shared" si="64"/>
        <v>47</v>
      </c>
      <c r="CR39" s="16" t="str">
        <f t="shared" si="65"/>
        <v/>
      </c>
      <c r="CT39" s="19">
        <f t="shared" si="66"/>
        <v>1.0365111472902557</v>
      </c>
      <c r="CU39" s="18">
        <f t="shared" si="67"/>
        <v>44</v>
      </c>
      <c r="CV39" s="16" t="str">
        <f t="shared" si="68"/>
        <v/>
      </c>
      <c r="CX39" s="19">
        <f t="shared" si="69"/>
        <v>2.2779667242788553</v>
      </c>
      <c r="CY39" s="18">
        <f t="shared" si="70"/>
        <v>87</v>
      </c>
      <c r="CZ39" s="16" t="str">
        <f t="shared" si="71"/>
        <v/>
      </c>
      <c r="DB39" s="19">
        <f t="shared" si="72"/>
        <v>2.133180218710462</v>
      </c>
      <c r="DC39" s="18">
        <f t="shared" si="73"/>
        <v>87</v>
      </c>
      <c r="DD39" s="16" t="str">
        <f t="shared" si="74"/>
        <v/>
      </c>
      <c r="DF39" s="19">
        <f t="shared" si="75"/>
        <v>0.40488456038798326</v>
      </c>
      <c r="DG39" s="18">
        <f t="shared" si="76"/>
        <v>18</v>
      </c>
      <c r="DH39" s="16" t="str">
        <f t="shared" si="77"/>
        <v/>
      </c>
      <c r="DJ39" s="19">
        <f t="shared" si="78"/>
        <v>1.3567046127336218</v>
      </c>
      <c r="DK39" s="18">
        <f t="shared" si="79"/>
        <v>47</v>
      </c>
      <c r="DL39" s="16" t="str">
        <f t="shared" si="80"/>
        <v/>
      </c>
      <c r="DN39" s="19">
        <f t="shared" si="81"/>
        <v>1.114264213365769</v>
      </c>
      <c r="DO39" s="18">
        <f t="shared" si="82"/>
        <v>47</v>
      </c>
      <c r="DP39" s="16" t="str">
        <f t="shared" si="83"/>
        <v/>
      </c>
      <c r="DR39" s="19">
        <f t="shared" si="84"/>
        <v>2.4089490421451973</v>
      </c>
      <c r="DS39" s="18">
        <f t="shared" si="85"/>
        <v>87</v>
      </c>
      <c r="DT39" s="16" t="str">
        <f t="shared" si="86"/>
        <v/>
      </c>
      <c r="DV39" s="19">
        <f t="shared" si="87"/>
        <v>1.1642409304051682</v>
      </c>
      <c r="DW39" s="18">
        <f t="shared" si="88"/>
        <v>67</v>
      </c>
      <c r="DX39" s="16" t="str">
        <f t="shared" si="89"/>
        <v/>
      </c>
      <c r="DZ39" s="19">
        <f t="shared" si="90"/>
        <v>0.92547980842407684</v>
      </c>
      <c r="EA39" s="18">
        <f t="shared" si="91"/>
        <v>49</v>
      </c>
      <c r="EB39" s="16" t="str">
        <f t="shared" si="92"/>
        <v/>
      </c>
      <c r="ED39" s="19">
        <f t="shared" si="93"/>
        <v>0.59751080519291699</v>
      </c>
      <c r="EE39" s="18">
        <f t="shared" si="94"/>
        <v>27</v>
      </c>
      <c r="EF39" s="16" t="str">
        <f t="shared" si="95"/>
        <v/>
      </c>
      <c r="EH39" s="19">
        <f t="shared" si="96"/>
        <v>1.8692977415260288</v>
      </c>
      <c r="EI39" s="18">
        <f t="shared" si="97"/>
        <v>49</v>
      </c>
      <c r="EJ39" s="16" t="str">
        <f t="shared" si="98"/>
        <v/>
      </c>
      <c r="EL39" s="19">
        <f t="shared" si="99"/>
        <v>1.114264213365769</v>
      </c>
      <c r="EM39" s="18">
        <f t="shared" si="100"/>
        <v>47</v>
      </c>
      <c r="EN39" s="16" t="str">
        <f t="shared" si="101"/>
        <v/>
      </c>
      <c r="EP39" s="19">
        <f t="shared" si="102"/>
        <v>2.3767654970570895</v>
      </c>
      <c r="EQ39" s="18">
        <f t="shared" si="103"/>
        <v>87</v>
      </c>
      <c r="ER39" s="16" t="str">
        <f t="shared" si="104"/>
        <v/>
      </c>
    </row>
    <row r="40" spans="1:148" ht="14.5" x14ac:dyDescent="0.35">
      <c r="A40" s="119">
        <v>37</v>
      </c>
      <c r="B40" s="114">
        <v>-1.4320484882290703</v>
      </c>
      <c r="C40" s="114">
        <v>1.2085170636362006</v>
      </c>
      <c r="D40" s="99" t="s">
        <v>1</v>
      </c>
      <c r="J40" s="19">
        <f t="shared" si="0"/>
        <v>1.7980444510970652</v>
      </c>
      <c r="K40" s="18">
        <f t="shared" si="1"/>
        <v>98</v>
      </c>
      <c r="L40" s="16" t="str">
        <f t="shared" si="2"/>
        <v/>
      </c>
      <c r="N40" s="19">
        <f t="shared" si="3"/>
        <v>0.21108929303553259</v>
      </c>
      <c r="O40" s="18">
        <f t="shared" si="4"/>
        <v>4</v>
      </c>
      <c r="P40" s="16" t="str">
        <f t="shared" si="5"/>
        <v/>
      </c>
      <c r="R40" s="19">
        <f t="shared" si="6"/>
        <v>0.53174681907703547</v>
      </c>
      <c r="S40" s="18">
        <f t="shared" si="7"/>
        <v>14</v>
      </c>
      <c r="T40" s="16" t="str">
        <f t="shared" si="8"/>
        <v/>
      </c>
      <c r="V40" s="19">
        <f t="shared" si="9"/>
        <v>3.4281775566266419</v>
      </c>
      <c r="W40" s="18">
        <f t="shared" si="10"/>
        <v>121</v>
      </c>
      <c r="X40" s="16" t="str">
        <f t="shared" si="11"/>
        <v/>
      </c>
      <c r="Z40" s="19">
        <f t="shared" si="12"/>
        <v>0.14072619535702002</v>
      </c>
      <c r="AA40" s="18">
        <f t="shared" si="13"/>
        <v>4</v>
      </c>
      <c r="AB40" s="16" t="str">
        <f t="shared" si="14"/>
        <v/>
      </c>
      <c r="AD40" s="19">
        <f t="shared" si="15"/>
        <v>0.87318069780387686</v>
      </c>
      <c r="AE40" s="18">
        <f t="shared" si="16"/>
        <v>41</v>
      </c>
      <c r="AF40" s="16" t="str">
        <f t="shared" si="17"/>
        <v/>
      </c>
      <c r="AH40" s="19">
        <f t="shared" si="18"/>
        <v>0.58212046520258576</v>
      </c>
      <c r="AI40" s="18">
        <f t="shared" si="19"/>
        <v>25</v>
      </c>
      <c r="AJ40" s="16" t="str">
        <f t="shared" si="20"/>
        <v/>
      </c>
      <c r="AL40" s="19">
        <f t="shared" si="21"/>
        <v>2.3284818608103399</v>
      </c>
      <c r="AM40" s="18">
        <f t="shared" si="22"/>
        <v>121</v>
      </c>
      <c r="AN40" s="16" t="str">
        <f t="shared" si="23"/>
        <v/>
      </c>
      <c r="AP40" s="19">
        <f t="shared" si="24"/>
        <v>3.7982903461255493</v>
      </c>
      <c r="AQ40" s="18">
        <f t="shared" si="25"/>
        <v>121</v>
      </c>
      <c r="AR40" s="16" t="str">
        <f t="shared" si="26"/>
        <v/>
      </c>
      <c r="AT40" s="19">
        <f t="shared" si="27"/>
        <v>2.568968588142889</v>
      </c>
      <c r="AU40" s="18">
        <f t="shared" si="28"/>
        <v>121</v>
      </c>
      <c r="AV40" s="16" t="str">
        <f t="shared" si="29"/>
        <v/>
      </c>
      <c r="AX40" s="19">
        <f t="shared" si="30"/>
        <v>0.69100743152683453</v>
      </c>
      <c r="AY40" s="18">
        <f t="shared" si="31"/>
        <v>14</v>
      </c>
      <c r="AZ40" s="16" t="str">
        <f t="shared" si="32"/>
        <v/>
      </c>
      <c r="BB40" s="19">
        <f t="shared" si="33"/>
        <v>3.8273641303100914</v>
      </c>
      <c r="BC40" s="18">
        <f t="shared" si="34"/>
        <v>121</v>
      </c>
      <c r="BD40" s="16" t="str">
        <f t="shared" si="35"/>
        <v/>
      </c>
      <c r="BF40" s="19">
        <f t="shared" si="36"/>
        <v>1.6960230927222129</v>
      </c>
      <c r="BG40" s="18">
        <f t="shared" si="37"/>
        <v>91</v>
      </c>
      <c r="BH40" s="16" t="str">
        <f t="shared" si="38"/>
        <v/>
      </c>
      <c r="BJ40" s="19">
        <f t="shared" si="39"/>
        <v>3.7330653827433085</v>
      </c>
      <c r="BK40" s="18">
        <f t="shared" si="40"/>
        <v>121</v>
      </c>
      <c r="BL40" s="16" t="str">
        <f t="shared" si="41"/>
        <v/>
      </c>
      <c r="BN40" s="19">
        <f t="shared" si="42"/>
        <v>0.4529770050509741</v>
      </c>
      <c r="BO40" s="18">
        <f t="shared" si="43"/>
        <v>20</v>
      </c>
      <c r="BP40" s="16" t="str">
        <f t="shared" si="44"/>
        <v/>
      </c>
      <c r="BR40" s="19">
        <f t="shared" si="45"/>
        <v>3.8273641303100914</v>
      </c>
      <c r="BS40" s="18">
        <f t="shared" si="46"/>
        <v>121</v>
      </c>
      <c r="BT40" s="16" t="str">
        <f t="shared" si="47"/>
        <v/>
      </c>
      <c r="BV40" s="19">
        <f t="shared" si="48"/>
        <v>1.9869819588970761</v>
      </c>
      <c r="BW40" s="18">
        <f t="shared" si="49"/>
        <v>121</v>
      </c>
      <c r="BX40" s="16" t="str">
        <f t="shared" si="50"/>
        <v/>
      </c>
      <c r="BZ40" s="19">
        <f t="shared" si="51"/>
        <v>3.6335996932062007</v>
      </c>
      <c r="CA40" s="18">
        <f t="shared" si="52"/>
        <v>121</v>
      </c>
      <c r="CB40" s="16" t="str">
        <f t="shared" si="53"/>
        <v/>
      </c>
      <c r="CD40" s="19">
        <f t="shared" si="54"/>
        <v>1.6960230927222129</v>
      </c>
      <c r="CE40" s="18">
        <f t="shared" si="55"/>
        <v>91</v>
      </c>
      <c r="CF40" s="16" t="str">
        <f t="shared" si="56"/>
        <v/>
      </c>
      <c r="CH40" s="19">
        <f t="shared" si="57"/>
        <v>0.82357641859374686</v>
      </c>
      <c r="CI40" s="18">
        <f t="shared" si="58"/>
        <v>39</v>
      </c>
      <c r="CJ40" s="16" t="str">
        <f t="shared" si="59"/>
        <v/>
      </c>
      <c r="CL40" s="19">
        <f t="shared" si="60"/>
        <v>3.5369353342095442</v>
      </c>
      <c r="CM40" s="18">
        <f t="shared" si="61"/>
        <v>121</v>
      </c>
      <c r="CN40" s="16" t="str">
        <f t="shared" si="62"/>
        <v/>
      </c>
      <c r="CP40" s="19">
        <f t="shared" si="63"/>
        <v>0.14072619535702002</v>
      </c>
      <c r="CQ40" s="18">
        <f t="shared" si="64"/>
        <v>4</v>
      </c>
      <c r="CR40" s="16" t="str">
        <f t="shared" si="65"/>
        <v/>
      </c>
      <c r="CT40" s="19">
        <f t="shared" si="66"/>
        <v>0.4069157689075506</v>
      </c>
      <c r="CU40" s="18">
        <f t="shared" si="67"/>
        <v>16</v>
      </c>
      <c r="CV40" s="16" t="str">
        <f t="shared" si="68"/>
        <v/>
      </c>
      <c r="CX40" s="19">
        <f t="shared" si="69"/>
        <v>3.6335996932062007</v>
      </c>
      <c r="CY40" s="18">
        <f t="shared" si="70"/>
        <v>121</v>
      </c>
      <c r="CZ40" s="16" t="str">
        <f t="shared" si="71"/>
        <v/>
      </c>
      <c r="DB40" s="19">
        <f t="shared" si="72"/>
        <v>3.4897273344604791</v>
      </c>
      <c r="DC40" s="18">
        <f t="shared" si="73"/>
        <v>121</v>
      </c>
      <c r="DD40" s="16" t="str">
        <f t="shared" si="74"/>
        <v/>
      </c>
      <c r="DF40" s="19">
        <f t="shared" si="75"/>
        <v>1.7463613956077577</v>
      </c>
      <c r="DG40" s="18">
        <f t="shared" si="76"/>
        <v>93</v>
      </c>
      <c r="DH40" s="16" t="str">
        <f t="shared" si="77"/>
        <v/>
      </c>
      <c r="DJ40" s="19">
        <f t="shared" si="78"/>
        <v>0</v>
      </c>
      <c r="DK40" s="18">
        <f t="shared" si="79"/>
        <v>1</v>
      </c>
      <c r="DL40" s="16" t="str">
        <f t="shared" si="80"/>
        <v>PANAS</v>
      </c>
      <c r="DN40" s="19">
        <f t="shared" si="81"/>
        <v>0.24486982547333255</v>
      </c>
      <c r="DO40" s="18">
        <f t="shared" si="82"/>
        <v>5</v>
      </c>
      <c r="DP40" s="16" t="str">
        <f t="shared" si="83"/>
        <v/>
      </c>
      <c r="DR40" s="19">
        <f t="shared" si="84"/>
        <v>3.7556885913239686</v>
      </c>
      <c r="DS40" s="18">
        <f t="shared" si="85"/>
        <v>121</v>
      </c>
      <c r="DT40" s="16" t="str">
        <f t="shared" si="86"/>
        <v/>
      </c>
      <c r="DV40" s="19">
        <f t="shared" si="87"/>
        <v>2.5193452255703592</v>
      </c>
      <c r="DW40" s="18">
        <f t="shared" si="88"/>
        <v>121</v>
      </c>
      <c r="DX40" s="16" t="str">
        <f t="shared" si="89"/>
        <v/>
      </c>
      <c r="DZ40" s="19">
        <f t="shared" si="90"/>
        <v>2.2779667242788588</v>
      </c>
      <c r="EA40" s="18">
        <f t="shared" si="91"/>
        <v>121</v>
      </c>
      <c r="EB40" s="16" t="str">
        <f t="shared" si="92"/>
        <v/>
      </c>
      <c r="ED40" s="19">
        <f t="shared" si="93"/>
        <v>0.8753810871590284</v>
      </c>
      <c r="EE40" s="18">
        <f t="shared" si="94"/>
        <v>42</v>
      </c>
      <c r="EF40" s="16" t="str">
        <f t="shared" si="95"/>
        <v/>
      </c>
      <c r="EH40" s="19">
        <f t="shared" si="96"/>
        <v>0.79951497589006038</v>
      </c>
      <c r="EI40" s="18">
        <f t="shared" si="97"/>
        <v>18</v>
      </c>
      <c r="EJ40" s="16" t="str">
        <f t="shared" si="98"/>
        <v/>
      </c>
      <c r="EL40" s="19">
        <f t="shared" si="99"/>
        <v>0.24486982547333255</v>
      </c>
      <c r="EM40" s="18">
        <f t="shared" si="100"/>
        <v>5</v>
      </c>
      <c r="EN40" s="16" t="str">
        <f t="shared" si="101"/>
        <v/>
      </c>
      <c r="EP40" s="19">
        <f t="shared" si="102"/>
        <v>3.7330653827433085</v>
      </c>
      <c r="EQ40" s="18">
        <f t="shared" si="103"/>
        <v>121</v>
      </c>
      <c r="ER40" s="16" t="str">
        <f t="shared" si="104"/>
        <v/>
      </c>
    </row>
    <row r="41" spans="1:148" ht="14.5" x14ac:dyDescent="0.35">
      <c r="A41" s="119">
        <v>38</v>
      </c>
      <c r="B41" s="114">
        <v>1.1730609956770055</v>
      </c>
      <c r="C41" s="114">
        <v>-1.1838282574331884</v>
      </c>
      <c r="D41" s="99" t="s">
        <v>0</v>
      </c>
      <c r="F41" s="72" t="s">
        <v>11</v>
      </c>
      <c r="G41" s="72"/>
      <c r="H41" s="72"/>
      <c r="J41" s="19">
        <f t="shared" si="0"/>
        <v>1.7554709738050942</v>
      </c>
      <c r="K41" s="18">
        <f t="shared" si="1"/>
        <v>92</v>
      </c>
      <c r="L41" s="16" t="str">
        <f t="shared" si="2"/>
        <v/>
      </c>
      <c r="N41" s="19">
        <f t="shared" si="3"/>
        <v>3.6829970422275689</v>
      </c>
      <c r="O41" s="18">
        <f t="shared" si="4"/>
        <v>110</v>
      </c>
      <c r="P41" s="16" t="str">
        <f t="shared" si="5"/>
        <v/>
      </c>
      <c r="R41" s="19">
        <f t="shared" si="6"/>
        <v>4.0241045496654291</v>
      </c>
      <c r="S41" s="18">
        <f t="shared" si="7"/>
        <v>110</v>
      </c>
      <c r="T41" s="16" t="str">
        <f t="shared" si="8"/>
        <v/>
      </c>
      <c r="V41" s="19">
        <f t="shared" si="9"/>
        <v>0.46732443538150259</v>
      </c>
      <c r="W41" s="18">
        <f t="shared" si="10"/>
        <v>6</v>
      </c>
      <c r="X41" s="16" t="str">
        <f t="shared" si="11"/>
        <v/>
      </c>
      <c r="Z41" s="19">
        <f t="shared" si="12"/>
        <v>3.6335996932061967</v>
      </c>
      <c r="AA41" s="18">
        <f t="shared" si="13"/>
        <v>110</v>
      </c>
      <c r="AB41" s="16" t="str">
        <f t="shared" si="14"/>
        <v/>
      </c>
      <c r="AD41" s="19">
        <f t="shared" si="15"/>
        <v>2.6664752733880777</v>
      </c>
      <c r="AE41" s="18">
        <f t="shared" si="16"/>
        <v>110</v>
      </c>
      <c r="AF41" s="16" t="str">
        <f t="shared" si="17"/>
        <v/>
      </c>
      <c r="AH41" s="19">
        <f t="shared" si="18"/>
        <v>2.9564503474915371</v>
      </c>
      <c r="AI41" s="18">
        <f t="shared" si="19"/>
        <v>110</v>
      </c>
      <c r="AJ41" s="16" t="str">
        <f t="shared" si="20"/>
        <v/>
      </c>
      <c r="AL41" s="19">
        <f t="shared" si="21"/>
        <v>1.2243491273666571</v>
      </c>
      <c r="AM41" s="18">
        <f t="shared" si="22"/>
        <v>67</v>
      </c>
      <c r="AN41" s="16" t="str">
        <f t="shared" si="23"/>
        <v/>
      </c>
      <c r="AP41" s="19">
        <f t="shared" si="24"/>
        <v>0.40691576890754971</v>
      </c>
      <c r="AQ41" s="18">
        <f t="shared" si="25"/>
        <v>19</v>
      </c>
      <c r="AR41" s="16" t="str">
        <f t="shared" si="26"/>
        <v/>
      </c>
      <c r="AT41" s="19">
        <f t="shared" si="27"/>
        <v>0.97947930189332455</v>
      </c>
      <c r="AU41" s="18">
        <f t="shared" si="28"/>
        <v>43</v>
      </c>
      <c r="AV41" s="16" t="str">
        <f t="shared" si="29"/>
        <v/>
      </c>
      <c r="AX41" s="19">
        <f t="shared" si="30"/>
        <v>4.2153186446624229</v>
      </c>
      <c r="AY41" s="18">
        <f t="shared" si="31"/>
        <v>110</v>
      </c>
      <c r="AZ41" s="16" t="str">
        <f t="shared" si="32"/>
        <v/>
      </c>
      <c r="BB41" s="19">
        <f t="shared" si="33"/>
        <v>0.29106023260129477</v>
      </c>
      <c r="BC41" s="18">
        <f t="shared" si="34"/>
        <v>20</v>
      </c>
      <c r="BD41" s="16" t="str">
        <f t="shared" si="35"/>
        <v/>
      </c>
      <c r="BF41" s="19">
        <f t="shared" si="36"/>
        <v>1.8435129868885674</v>
      </c>
      <c r="BG41" s="18">
        <f t="shared" si="37"/>
        <v>97</v>
      </c>
      <c r="BH41" s="16" t="str">
        <f t="shared" si="38"/>
        <v/>
      </c>
      <c r="BJ41" s="19">
        <f t="shared" si="39"/>
        <v>0.21238722862402229</v>
      </c>
      <c r="BK41" s="18">
        <f t="shared" si="40"/>
        <v>18</v>
      </c>
      <c r="BL41" s="16" t="str">
        <f t="shared" si="41"/>
        <v/>
      </c>
      <c r="BN41" s="19">
        <f t="shared" si="42"/>
        <v>3.1011158561593453</v>
      </c>
      <c r="BO41" s="18">
        <f t="shared" si="43"/>
        <v>110</v>
      </c>
      <c r="BP41" s="16" t="str">
        <f t="shared" si="44"/>
        <v/>
      </c>
      <c r="BR41" s="19">
        <f t="shared" si="45"/>
        <v>0.29106023260129477</v>
      </c>
      <c r="BS41" s="18">
        <f t="shared" si="46"/>
        <v>20</v>
      </c>
      <c r="BT41" s="16" t="str">
        <f t="shared" si="47"/>
        <v/>
      </c>
      <c r="BV41" s="19">
        <f t="shared" si="48"/>
        <v>1.5543662818524626</v>
      </c>
      <c r="BW41" s="18">
        <f t="shared" si="49"/>
        <v>88</v>
      </c>
      <c r="BX41" s="16" t="str">
        <f t="shared" si="50"/>
        <v/>
      </c>
      <c r="BZ41" s="19">
        <f t="shared" si="51"/>
        <v>0.14072619535702491</v>
      </c>
      <c r="CA41" s="18">
        <f t="shared" si="52"/>
        <v>5</v>
      </c>
      <c r="CB41" s="16" t="str">
        <f t="shared" si="53"/>
        <v/>
      </c>
      <c r="CD41" s="19">
        <f t="shared" si="54"/>
        <v>1.8435129868885674</v>
      </c>
      <c r="CE41" s="18">
        <f t="shared" si="55"/>
        <v>97</v>
      </c>
      <c r="CF41" s="16" t="str">
        <f t="shared" si="56"/>
        <v/>
      </c>
      <c r="CH41" s="19">
        <f t="shared" si="57"/>
        <v>2.7134092254672368</v>
      </c>
      <c r="CI41" s="18">
        <f t="shared" si="58"/>
        <v>110</v>
      </c>
      <c r="CJ41" s="16" t="str">
        <f t="shared" si="59"/>
        <v/>
      </c>
      <c r="CL41" s="19">
        <f t="shared" si="60"/>
        <v>0</v>
      </c>
      <c r="CM41" s="18">
        <f t="shared" si="61"/>
        <v>1</v>
      </c>
      <c r="CN41" s="16" t="str">
        <f t="shared" si="62"/>
        <v>NORMAL</v>
      </c>
      <c r="CP41" s="19">
        <f t="shared" si="63"/>
        <v>3.6335996932061967</v>
      </c>
      <c r="CQ41" s="18">
        <f t="shared" si="64"/>
        <v>110</v>
      </c>
      <c r="CR41" s="16" t="str">
        <f t="shared" si="65"/>
        <v/>
      </c>
      <c r="CT41" s="19">
        <f t="shared" si="66"/>
        <v>3.2016625586142164</v>
      </c>
      <c r="CU41" s="18">
        <f t="shared" si="67"/>
        <v>110</v>
      </c>
      <c r="CV41" s="16" t="str">
        <f t="shared" si="68"/>
        <v/>
      </c>
      <c r="CX41" s="19">
        <f t="shared" si="69"/>
        <v>0.14072619535702491</v>
      </c>
      <c r="CY41" s="18">
        <f t="shared" si="70"/>
        <v>5</v>
      </c>
      <c r="CZ41" s="16" t="str">
        <f t="shared" si="71"/>
        <v/>
      </c>
      <c r="DB41" s="19">
        <f t="shared" si="72"/>
        <v>7.0363097678507458E-2</v>
      </c>
      <c r="DC41" s="18">
        <f t="shared" si="73"/>
        <v>1</v>
      </c>
      <c r="DD41" s="16" t="str">
        <f t="shared" si="74"/>
        <v>NORMAL</v>
      </c>
      <c r="DF41" s="19">
        <f t="shared" si="75"/>
        <v>1.7986545724053258</v>
      </c>
      <c r="DG41" s="18">
        <f t="shared" si="76"/>
        <v>97</v>
      </c>
      <c r="DH41" s="16" t="str">
        <f t="shared" si="77"/>
        <v/>
      </c>
      <c r="DJ41" s="19">
        <f t="shared" si="78"/>
        <v>3.5369353342095442</v>
      </c>
      <c r="DK41" s="18">
        <f t="shared" si="79"/>
        <v>110</v>
      </c>
      <c r="DL41" s="16" t="str">
        <f t="shared" si="80"/>
        <v/>
      </c>
      <c r="DN41" s="19">
        <f t="shared" si="81"/>
        <v>3.2943056743749768</v>
      </c>
      <c r="DO41" s="18">
        <f t="shared" si="82"/>
        <v>110</v>
      </c>
      <c r="DP41" s="16" t="str">
        <f t="shared" si="83"/>
        <v/>
      </c>
      <c r="DR41" s="19">
        <f t="shared" si="84"/>
        <v>0.4247744572480428</v>
      </c>
      <c r="DS41" s="18">
        <f t="shared" si="85"/>
        <v>19</v>
      </c>
      <c r="DT41" s="16" t="str">
        <f t="shared" si="86"/>
        <v/>
      </c>
      <c r="DV41" s="19">
        <f t="shared" si="87"/>
        <v>1.021541049880524</v>
      </c>
      <c r="DW41" s="18">
        <f t="shared" si="88"/>
        <v>47</v>
      </c>
      <c r="DX41" s="16" t="str">
        <f t="shared" si="89"/>
        <v/>
      </c>
      <c r="DZ41" s="19">
        <f t="shared" si="90"/>
        <v>1.2660967820418467</v>
      </c>
      <c r="EA41" s="18">
        <f t="shared" si="91"/>
        <v>70</v>
      </c>
      <c r="EB41" s="16" t="str">
        <f t="shared" si="92"/>
        <v/>
      </c>
      <c r="ED41" s="19">
        <f t="shared" si="93"/>
        <v>2.7233268105069506</v>
      </c>
      <c r="EE41" s="18">
        <f t="shared" si="94"/>
        <v>110</v>
      </c>
      <c r="EF41" s="16" t="str">
        <f t="shared" si="95"/>
        <v/>
      </c>
      <c r="EH41" s="19">
        <f t="shared" si="96"/>
        <v>3.975973636312224</v>
      </c>
      <c r="EI41" s="18">
        <f t="shared" si="97"/>
        <v>110</v>
      </c>
      <c r="EJ41" s="16" t="str">
        <f t="shared" si="98"/>
        <v/>
      </c>
      <c r="EL41" s="19">
        <f t="shared" si="99"/>
        <v>3.2943056743749768</v>
      </c>
      <c r="EM41" s="18">
        <f t="shared" si="100"/>
        <v>110</v>
      </c>
      <c r="EN41" s="16" t="str">
        <f t="shared" si="101"/>
        <v/>
      </c>
      <c r="EP41" s="19">
        <f t="shared" si="102"/>
        <v>0.21238722862402229</v>
      </c>
      <c r="EQ41" s="18">
        <f t="shared" si="103"/>
        <v>18</v>
      </c>
      <c r="ER41" s="16" t="str">
        <f t="shared" si="104"/>
        <v/>
      </c>
    </row>
    <row r="42" spans="1:148" ht="14.5" x14ac:dyDescent="0.35">
      <c r="A42" s="119">
        <v>39</v>
      </c>
      <c r="B42" s="114">
        <v>-1.0312624137819817</v>
      </c>
      <c r="C42" s="114">
        <v>1.4899694543502455</v>
      </c>
      <c r="D42" s="99" t="s">
        <v>1</v>
      </c>
      <c r="F42" s="72"/>
      <c r="G42" s="72"/>
      <c r="H42" s="72"/>
      <c r="J42" s="19">
        <f t="shared" si="0"/>
        <v>1.8059841270823098</v>
      </c>
      <c r="K42" s="18">
        <f t="shared" si="1"/>
        <v>99</v>
      </c>
      <c r="L42" s="16" t="str">
        <f t="shared" si="2"/>
        <v/>
      </c>
      <c r="N42" s="19">
        <f t="shared" si="3"/>
        <v>0.4069157689075506</v>
      </c>
      <c r="O42" s="18">
        <f t="shared" si="4"/>
        <v>12</v>
      </c>
      <c r="P42" s="16" t="str">
        <f t="shared" si="5"/>
        <v/>
      </c>
      <c r="R42" s="19">
        <f t="shared" si="6"/>
        <v>0.63716168587206512</v>
      </c>
      <c r="S42" s="18">
        <f t="shared" si="7"/>
        <v>17</v>
      </c>
      <c r="T42" s="16" t="str">
        <f t="shared" si="8"/>
        <v/>
      </c>
      <c r="V42" s="19">
        <f t="shared" si="9"/>
        <v>3.2943056743749803</v>
      </c>
      <c r="W42" s="18">
        <f t="shared" si="10"/>
        <v>119</v>
      </c>
      <c r="X42" s="16" t="str">
        <f t="shared" si="11"/>
        <v/>
      </c>
      <c r="Z42" s="19">
        <f t="shared" si="12"/>
        <v>0.42477445724804447</v>
      </c>
      <c r="AA42" s="18">
        <f t="shared" si="13"/>
        <v>12</v>
      </c>
      <c r="AB42" s="16" t="str">
        <f t="shared" si="14"/>
        <v/>
      </c>
      <c r="AD42" s="19">
        <f t="shared" si="15"/>
        <v>0.93641365933460963</v>
      </c>
      <c r="AE42" s="18">
        <f t="shared" si="16"/>
        <v>48</v>
      </c>
      <c r="AF42" s="16" t="str">
        <f t="shared" si="17"/>
        <v/>
      </c>
      <c r="AH42" s="19">
        <f t="shared" si="18"/>
        <v>0.70363097678511466</v>
      </c>
      <c r="AI42" s="18">
        <f t="shared" si="19"/>
        <v>32</v>
      </c>
      <c r="AJ42" s="16" t="str">
        <f t="shared" si="20"/>
        <v/>
      </c>
      <c r="AL42" s="19">
        <f t="shared" si="21"/>
        <v>2.308077611548256</v>
      </c>
      <c r="AM42" s="18">
        <f t="shared" si="22"/>
        <v>119</v>
      </c>
      <c r="AN42" s="16" t="str">
        <f t="shared" si="23"/>
        <v/>
      </c>
      <c r="AP42" s="19">
        <f t="shared" si="24"/>
        <v>3.6829970422275724</v>
      </c>
      <c r="AQ42" s="18">
        <f t="shared" si="25"/>
        <v>119</v>
      </c>
      <c r="AR42" s="16" t="str">
        <f t="shared" si="26"/>
        <v/>
      </c>
      <c r="AT42" s="19">
        <f t="shared" si="27"/>
        <v>2.5344782623728173</v>
      </c>
      <c r="AU42" s="18">
        <f t="shared" si="28"/>
        <v>119</v>
      </c>
      <c r="AV42" s="16" t="str">
        <f t="shared" si="29"/>
        <v/>
      </c>
      <c r="AX42" s="19">
        <f t="shared" si="30"/>
        <v>0.84954891449608738</v>
      </c>
      <c r="AY42" s="18">
        <f t="shared" si="31"/>
        <v>17</v>
      </c>
      <c r="AZ42" s="16" t="str">
        <f t="shared" si="32"/>
        <v/>
      </c>
      <c r="BB42" s="19">
        <f t="shared" si="33"/>
        <v>3.7556935736983168</v>
      </c>
      <c r="BC42" s="18">
        <f t="shared" si="34"/>
        <v>119</v>
      </c>
      <c r="BD42" s="16" t="str">
        <f t="shared" si="35"/>
        <v/>
      </c>
      <c r="BF42" s="19">
        <f t="shared" si="36"/>
        <v>1.6810394706730345</v>
      </c>
      <c r="BG42" s="18">
        <f t="shared" si="37"/>
        <v>89</v>
      </c>
      <c r="BH42" s="16" t="str">
        <f t="shared" si="38"/>
        <v/>
      </c>
      <c r="BJ42" s="19">
        <f t="shared" si="39"/>
        <v>3.6487093248342357</v>
      </c>
      <c r="BK42" s="18">
        <f t="shared" si="40"/>
        <v>119</v>
      </c>
      <c r="BL42" s="16" t="str">
        <f t="shared" si="41"/>
        <v/>
      </c>
      <c r="BN42" s="19">
        <f t="shared" si="42"/>
        <v>0.49254168374958229</v>
      </c>
      <c r="BO42" s="18">
        <f t="shared" si="43"/>
        <v>24</v>
      </c>
      <c r="BP42" s="16" t="str">
        <f t="shared" si="44"/>
        <v/>
      </c>
      <c r="BR42" s="19">
        <f t="shared" si="45"/>
        <v>3.7556935736983168</v>
      </c>
      <c r="BS42" s="18">
        <f t="shared" si="46"/>
        <v>119</v>
      </c>
      <c r="BT42" s="16" t="str">
        <f t="shared" si="47"/>
        <v/>
      </c>
      <c r="BV42" s="19">
        <f t="shared" si="48"/>
        <v>1.9635911923777278</v>
      </c>
      <c r="BW42" s="18">
        <f t="shared" si="49"/>
        <v>119</v>
      </c>
      <c r="BX42" s="16" t="str">
        <f t="shared" si="50"/>
        <v/>
      </c>
      <c r="BZ42" s="19">
        <f t="shared" si="51"/>
        <v>3.5749946178077092</v>
      </c>
      <c r="CA42" s="18">
        <f t="shared" si="52"/>
        <v>119</v>
      </c>
      <c r="CB42" s="16" t="str">
        <f t="shared" si="53"/>
        <v/>
      </c>
      <c r="CD42" s="19">
        <f t="shared" si="54"/>
        <v>1.6810394706730345</v>
      </c>
      <c r="CE42" s="18">
        <f t="shared" si="55"/>
        <v>89</v>
      </c>
      <c r="CF42" s="16" t="str">
        <f t="shared" si="56"/>
        <v/>
      </c>
      <c r="CH42" s="19">
        <f t="shared" si="57"/>
        <v>0.86781127183019902</v>
      </c>
      <c r="CI42" s="18">
        <f t="shared" si="58"/>
        <v>40</v>
      </c>
      <c r="CJ42" s="16" t="str">
        <f t="shared" si="59"/>
        <v/>
      </c>
      <c r="CL42" s="19">
        <f t="shared" si="60"/>
        <v>3.4652901605821147</v>
      </c>
      <c r="CM42" s="18">
        <f t="shared" si="61"/>
        <v>119</v>
      </c>
      <c r="CN42" s="16" t="str">
        <f t="shared" si="62"/>
        <v/>
      </c>
      <c r="CP42" s="19">
        <f t="shared" si="63"/>
        <v>0.42477445724804447</v>
      </c>
      <c r="CQ42" s="18">
        <f t="shared" si="64"/>
        <v>12</v>
      </c>
      <c r="CR42" s="16" t="str">
        <f t="shared" si="65"/>
        <v/>
      </c>
      <c r="CT42" s="19">
        <f t="shared" si="66"/>
        <v>0.35181548839255727</v>
      </c>
      <c r="CU42" s="18">
        <f t="shared" si="67"/>
        <v>13</v>
      </c>
      <c r="CV42" s="16" t="str">
        <f t="shared" si="68"/>
        <v/>
      </c>
      <c r="CX42" s="19">
        <f t="shared" si="69"/>
        <v>3.5749946178077092</v>
      </c>
      <c r="CY42" s="18">
        <f t="shared" si="70"/>
        <v>119</v>
      </c>
      <c r="CZ42" s="16" t="str">
        <f t="shared" si="71"/>
        <v/>
      </c>
      <c r="DB42" s="19">
        <f t="shared" si="72"/>
        <v>3.4112920548391279</v>
      </c>
      <c r="DC42" s="18">
        <f t="shared" si="73"/>
        <v>119</v>
      </c>
      <c r="DD42" s="16" t="str">
        <f t="shared" si="74"/>
        <v/>
      </c>
      <c r="DF42" s="19">
        <f t="shared" si="75"/>
        <v>1.743211180294016</v>
      </c>
      <c r="DG42" s="18">
        <f t="shared" si="76"/>
        <v>91</v>
      </c>
      <c r="DH42" s="16" t="str">
        <f t="shared" si="77"/>
        <v/>
      </c>
      <c r="DJ42" s="19">
        <f t="shared" si="78"/>
        <v>0.48973965094666233</v>
      </c>
      <c r="DK42" s="18">
        <f t="shared" si="79"/>
        <v>13</v>
      </c>
      <c r="DL42" s="16" t="str">
        <f t="shared" si="80"/>
        <v/>
      </c>
      <c r="DN42" s="19">
        <f t="shared" si="81"/>
        <v>0.4673244353815072</v>
      </c>
      <c r="DO42" s="18">
        <f t="shared" si="82"/>
        <v>18</v>
      </c>
      <c r="DP42" s="16" t="str">
        <f t="shared" si="83"/>
        <v/>
      </c>
      <c r="DR42" s="19">
        <f t="shared" si="84"/>
        <v>3.6335996932062007</v>
      </c>
      <c r="DS42" s="18">
        <f t="shared" si="85"/>
        <v>119</v>
      </c>
      <c r="DT42" s="16" t="str">
        <f t="shared" si="86"/>
        <v/>
      </c>
      <c r="DV42" s="19">
        <f t="shared" si="87"/>
        <v>2.4761811519071668</v>
      </c>
      <c r="DW42" s="18">
        <f t="shared" si="88"/>
        <v>119</v>
      </c>
      <c r="DX42" s="16" t="str">
        <f t="shared" si="89"/>
        <v/>
      </c>
      <c r="DZ42" s="19">
        <f t="shared" si="90"/>
        <v>2.2483147372220715</v>
      </c>
      <c r="EA42" s="18">
        <f t="shared" si="91"/>
        <v>119</v>
      </c>
      <c r="EB42" s="16" t="str">
        <f t="shared" si="92"/>
        <v/>
      </c>
      <c r="ED42" s="19">
        <f t="shared" si="93"/>
        <v>0.74943824574068907</v>
      </c>
      <c r="EE42" s="18">
        <f t="shared" si="94"/>
        <v>37</v>
      </c>
      <c r="EF42" s="16" t="str">
        <f t="shared" si="95"/>
        <v/>
      </c>
      <c r="EH42" s="19">
        <f t="shared" si="96"/>
        <v>0.53174681907704013</v>
      </c>
      <c r="EI42" s="18">
        <f t="shared" si="97"/>
        <v>7</v>
      </c>
      <c r="EJ42" s="16" t="str">
        <f t="shared" si="98"/>
        <v/>
      </c>
      <c r="EL42" s="19">
        <f t="shared" si="99"/>
        <v>0.4673244353815072</v>
      </c>
      <c r="EM42" s="18">
        <f t="shared" si="100"/>
        <v>18</v>
      </c>
      <c r="EN42" s="16" t="str">
        <f t="shared" si="101"/>
        <v/>
      </c>
      <c r="EP42" s="19">
        <f t="shared" si="102"/>
        <v>3.6487093248342357</v>
      </c>
      <c r="EQ42" s="18">
        <f t="shared" si="103"/>
        <v>119</v>
      </c>
      <c r="ER42" s="16" t="str">
        <f t="shared" si="104"/>
        <v/>
      </c>
    </row>
    <row r="43" spans="1:148" ht="14.5" x14ac:dyDescent="0.35">
      <c r="A43" s="119">
        <v>40</v>
      </c>
      <c r="B43" s="114">
        <v>-1.6324415254526146</v>
      </c>
      <c r="C43" s="114">
        <v>1.5603325520287581</v>
      </c>
      <c r="D43" s="99" t="s">
        <v>1</v>
      </c>
      <c r="J43" s="19">
        <f t="shared" si="0"/>
        <v>2.1953285028914533</v>
      </c>
      <c r="K43" s="18">
        <f t="shared" si="1"/>
        <v>129</v>
      </c>
      <c r="L43" s="16" t="str">
        <f t="shared" si="2"/>
        <v/>
      </c>
      <c r="N43" s="19">
        <f t="shared" si="3"/>
        <v>0.24486982547333255</v>
      </c>
      <c r="O43" s="18">
        <f t="shared" si="4"/>
        <v>7</v>
      </c>
      <c r="P43" s="16" t="str">
        <f t="shared" si="5"/>
        <v/>
      </c>
      <c r="R43" s="19">
        <f t="shared" si="6"/>
        <v>0.1407261953570198</v>
      </c>
      <c r="S43" s="18">
        <f t="shared" si="7"/>
        <v>2</v>
      </c>
      <c r="T43" s="16" t="str">
        <f t="shared" si="8"/>
        <v>PANAS</v>
      </c>
      <c r="V43" s="19">
        <f t="shared" si="9"/>
        <v>3.7982903461255493</v>
      </c>
      <c r="W43" s="18">
        <f t="shared" si="10"/>
        <v>130</v>
      </c>
      <c r="X43" s="16" t="str">
        <f t="shared" si="11"/>
        <v/>
      </c>
      <c r="Z43" s="19">
        <f t="shared" si="12"/>
        <v>0.29106023260129477</v>
      </c>
      <c r="AA43" s="18">
        <f t="shared" si="13"/>
        <v>9</v>
      </c>
      <c r="AB43" s="16" t="str">
        <f t="shared" si="14"/>
        <v/>
      </c>
      <c r="AD43" s="19">
        <f t="shared" si="15"/>
        <v>1.2700028152749558</v>
      </c>
      <c r="AE43" s="18">
        <f t="shared" si="16"/>
        <v>61</v>
      </c>
      <c r="AF43" s="16" t="str">
        <f t="shared" si="17"/>
        <v/>
      </c>
      <c r="AH43" s="19">
        <f t="shared" si="18"/>
        <v>0.98004242337456904</v>
      </c>
      <c r="AI43" s="18">
        <f t="shared" si="19"/>
        <v>47</v>
      </c>
      <c r="AJ43" s="16" t="str">
        <f t="shared" si="20"/>
        <v/>
      </c>
      <c r="AL43" s="19">
        <f t="shared" si="21"/>
        <v>2.7233268105069506</v>
      </c>
      <c r="AM43" s="18">
        <f t="shared" si="22"/>
        <v>129</v>
      </c>
      <c r="AN43" s="16" t="str">
        <f t="shared" si="23"/>
        <v/>
      </c>
      <c r="AP43" s="19">
        <f t="shared" si="24"/>
        <v>4.174862963219705</v>
      </c>
      <c r="AQ43" s="18">
        <f t="shared" si="25"/>
        <v>129</v>
      </c>
      <c r="AR43" s="16" t="str">
        <f t="shared" si="26"/>
        <v/>
      </c>
      <c r="AT43" s="19">
        <f t="shared" si="27"/>
        <v>2.9620288311563949</v>
      </c>
      <c r="AU43" s="18">
        <f t="shared" si="28"/>
        <v>129</v>
      </c>
      <c r="AV43" s="16" t="str">
        <f t="shared" si="29"/>
        <v/>
      </c>
      <c r="AX43" s="19">
        <f t="shared" si="30"/>
        <v>0.2910602326012911</v>
      </c>
      <c r="AY43" s="18">
        <f t="shared" si="31"/>
        <v>4</v>
      </c>
      <c r="AZ43" s="16" t="str">
        <f t="shared" si="32"/>
        <v/>
      </c>
      <c r="BB43" s="19">
        <f t="shared" si="33"/>
        <v>4.2153186446624256</v>
      </c>
      <c r="BC43" s="18">
        <f t="shared" si="34"/>
        <v>129</v>
      </c>
      <c r="BD43" s="16" t="str">
        <f t="shared" si="35"/>
        <v/>
      </c>
      <c r="BF43" s="19">
        <f t="shared" si="36"/>
        <v>2.0890137405568665</v>
      </c>
      <c r="BG43" s="18">
        <f t="shared" si="37"/>
        <v>121</v>
      </c>
      <c r="BH43" s="16" t="str">
        <f t="shared" si="38"/>
        <v/>
      </c>
      <c r="BJ43" s="19">
        <f t="shared" si="39"/>
        <v>4.1178820929687232</v>
      </c>
      <c r="BK43" s="18">
        <f t="shared" si="40"/>
        <v>129</v>
      </c>
      <c r="BL43" s="16" t="str">
        <f t="shared" si="41"/>
        <v/>
      </c>
      <c r="BN43" s="19">
        <f t="shared" si="42"/>
        <v>0.82357641859374686</v>
      </c>
      <c r="BO43" s="18">
        <f t="shared" si="43"/>
        <v>39</v>
      </c>
      <c r="BP43" s="16" t="str">
        <f t="shared" si="44"/>
        <v/>
      </c>
      <c r="BR43" s="19">
        <f t="shared" si="45"/>
        <v>4.2153186446624256</v>
      </c>
      <c r="BS43" s="18">
        <f t="shared" si="46"/>
        <v>129</v>
      </c>
      <c r="BT43" s="16" t="str">
        <f t="shared" si="47"/>
        <v/>
      </c>
      <c r="BV43" s="19">
        <f t="shared" si="48"/>
        <v>2.3800052702365302</v>
      </c>
      <c r="BW43" s="18">
        <f t="shared" si="49"/>
        <v>129</v>
      </c>
      <c r="BX43" s="16" t="str">
        <f t="shared" si="50"/>
        <v/>
      </c>
      <c r="BZ43" s="19">
        <f t="shared" si="51"/>
        <v>4.0241045496654317</v>
      </c>
      <c r="CA43" s="18">
        <f t="shared" si="52"/>
        <v>129</v>
      </c>
      <c r="CB43" s="16" t="str">
        <f t="shared" si="53"/>
        <v/>
      </c>
      <c r="CD43" s="19">
        <f t="shared" si="54"/>
        <v>2.0890137405568665</v>
      </c>
      <c r="CE43" s="18">
        <f t="shared" si="55"/>
        <v>121</v>
      </c>
      <c r="CF43" s="16" t="str">
        <f t="shared" si="56"/>
        <v/>
      </c>
      <c r="CH43" s="19">
        <f t="shared" si="57"/>
        <v>1.2162364416114146</v>
      </c>
      <c r="CI43" s="18">
        <f t="shared" si="58"/>
        <v>61</v>
      </c>
      <c r="CJ43" s="16" t="str">
        <f t="shared" si="59"/>
        <v/>
      </c>
      <c r="CL43" s="19">
        <f t="shared" si="60"/>
        <v>3.924444284768418</v>
      </c>
      <c r="CM43" s="18">
        <f t="shared" si="61"/>
        <v>129</v>
      </c>
      <c r="CN43" s="16" t="str">
        <f t="shared" si="62"/>
        <v/>
      </c>
      <c r="CP43" s="19">
        <f t="shared" si="63"/>
        <v>0.29106023260129477</v>
      </c>
      <c r="CQ43" s="18">
        <f t="shared" si="64"/>
        <v>9</v>
      </c>
      <c r="CR43" s="16" t="str">
        <f t="shared" si="65"/>
        <v/>
      </c>
      <c r="CT43" s="19">
        <f t="shared" si="66"/>
        <v>0.73460947641999486</v>
      </c>
      <c r="CU43" s="18">
        <f t="shared" si="67"/>
        <v>33</v>
      </c>
      <c r="CV43" s="16" t="str">
        <f t="shared" si="68"/>
        <v/>
      </c>
      <c r="CX43" s="19">
        <f t="shared" si="69"/>
        <v>4.0241045496654317</v>
      </c>
      <c r="CY43" s="18">
        <f t="shared" si="70"/>
        <v>129</v>
      </c>
      <c r="CZ43" s="16" t="str">
        <f t="shared" si="71"/>
        <v/>
      </c>
      <c r="DB43" s="19">
        <f t="shared" si="72"/>
        <v>3.8755694548805351</v>
      </c>
      <c r="DC43" s="18">
        <f t="shared" si="73"/>
        <v>129</v>
      </c>
      <c r="DD43" s="16" t="str">
        <f t="shared" si="74"/>
        <v/>
      </c>
      <c r="DF43" s="19">
        <f t="shared" si="75"/>
        <v>2.1416750118555812</v>
      </c>
      <c r="DG43" s="18">
        <f t="shared" si="76"/>
        <v>127</v>
      </c>
      <c r="DH43" s="16" t="str">
        <f t="shared" si="77"/>
        <v/>
      </c>
      <c r="DJ43" s="19">
        <f t="shared" si="78"/>
        <v>0.40488456038798337</v>
      </c>
      <c r="DK43" s="18">
        <f t="shared" si="79"/>
        <v>9</v>
      </c>
      <c r="DL43" s="16" t="str">
        <f t="shared" si="80"/>
        <v/>
      </c>
      <c r="DN43" s="19">
        <f t="shared" si="81"/>
        <v>0.63500140763747992</v>
      </c>
      <c r="DO43" s="18">
        <f t="shared" si="82"/>
        <v>26</v>
      </c>
      <c r="DP43" s="16" t="str">
        <f t="shared" si="83"/>
        <v/>
      </c>
      <c r="DR43" s="19">
        <f t="shared" si="84"/>
        <v>4.1301523395687152</v>
      </c>
      <c r="DS43" s="18">
        <f t="shared" si="85"/>
        <v>130</v>
      </c>
      <c r="DT43" s="16" t="str">
        <f t="shared" si="86"/>
        <v/>
      </c>
      <c r="DV43" s="19">
        <f t="shared" si="87"/>
        <v>2.9106023260129259</v>
      </c>
      <c r="DW43" s="18">
        <f t="shared" si="88"/>
        <v>129</v>
      </c>
      <c r="DX43" s="16" t="str">
        <f t="shared" si="89"/>
        <v/>
      </c>
      <c r="DZ43" s="19">
        <f t="shared" si="90"/>
        <v>2.6710117713098493</v>
      </c>
      <c r="EA43" s="18">
        <f t="shared" si="91"/>
        <v>129</v>
      </c>
      <c r="EB43" s="16" t="str">
        <f t="shared" si="92"/>
        <v/>
      </c>
      <c r="ED43" s="19">
        <f t="shared" si="93"/>
        <v>1.2243491273666571</v>
      </c>
      <c r="EE43" s="18">
        <f t="shared" si="94"/>
        <v>59</v>
      </c>
      <c r="EF43" s="16" t="str">
        <f t="shared" si="95"/>
        <v/>
      </c>
      <c r="EH43" s="19">
        <f t="shared" si="96"/>
        <v>0.58212046520258587</v>
      </c>
      <c r="EI43" s="18">
        <f t="shared" si="97"/>
        <v>9</v>
      </c>
      <c r="EJ43" s="16" t="str">
        <f t="shared" si="98"/>
        <v/>
      </c>
      <c r="EL43" s="19">
        <f t="shared" si="99"/>
        <v>0.63500140763747992</v>
      </c>
      <c r="EM43" s="18">
        <f t="shared" si="100"/>
        <v>26</v>
      </c>
      <c r="EN43" s="16" t="str">
        <f t="shared" si="101"/>
        <v/>
      </c>
      <c r="EP43" s="19">
        <f t="shared" si="102"/>
        <v>4.1178820929687232</v>
      </c>
      <c r="EQ43" s="18">
        <f t="shared" si="103"/>
        <v>129</v>
      </c>
      <c r="ER43" s="16" t="str">
        <f t="shared" si="104"/>
        <v/>
      </c>
    </row>
    <row r="44" spans="1:148" ht="14.5" x14ac:dyDescent="0.35">
      <c r="A44" s="119">
        <v>41</v>
      </c>
      <c r="B44" s="114">
        <v>0.37148884678282829</v>
      </c>
      <c r="C44" s="114">
        <v>-0.76164967136212369</v>
      </c>
      <c r="D44" s="99" t="s">
        <v>0</v>
      </c>
      <c r="J44" s="19">
        <f t="shared" si="0"/>
        <v>0.87318069780388063</v>
      </c>
      <c r="K44" s="18">
        <f t="shared" si="1"/>
        <v>44</v>
      </c>
      <c r="L44" s="16" t="str">
        <f t="shared" si="2"/>
        <v/>
      </c>
      <c r="N44" s="19">
        <f t="shared" si="3"/>
        <v>2.8303047147994258</v>
      </c>
      <c r="O44" s="18">
        <f t="shared" si="4"/>
        <v>90</v>
      </c>
      <c r="P44" s="16" t="str">
        <f t="shared" si="5"/>
        <v/>
      </c>
      <c r="R44" s="19">
        <f t="shared" si="6"/>
        <v>3.1750070381873909</v>
      </c>
      <c r="S44" s="18">
        <f t="shared" si="7"/>
        <v>90</v>
      </c>
      <c r="T44" s="16" t="str">
        <f t="shared" si="8"/>
        <v/>
      </c>
      <c r="V44" s="19">
        <f t="shared" si="9"/>
        <v>1.0019651861177215</v>
      </c>
      <c r="W44" s="18">
        <f t="shared" si="10"/>
        <v>42</v>
      </c>
      <c r="X44" s="16" t="str">
        <f t="shared" si="11"/>
        <v/>
      </c>
      <c r="Z44" s="19">
        <f t="shared" si="12"/>
        <v>2.7764394252722306</v>
      </c>
      <c r="AA44" s="18">
        <f t="shared" si="13"/>
        <v>90</v>
      </c>
      <c r="AB44" s="16" t="str">
        <f t="shared" si="14"/>
        <v/>
      </c>
      <c r="AD44" s="19">
        <f t="shared" si="15"/>
        <v>1.7980444510970692</v>
      </c>
      <c r="AE44" s="18">
        <f t="shared" si="16"/>
        <v>88</v>
      </c>
      <c r="AF44" s="16" t="str">
        <f t="shared" si="17"/>
        <v/>
      </c>
      <c r="AH44" s="19">
        <f t="shared" si="18"/>
        <v>2.0890137405568665</v>
      </c>
      <c r="AI44" s="18">
        <f t="shared" si="19"/>
        <v>90</v>
      </c>
      <c r="AJ44" s="16" t="str">
        <f t="shared" si="20"/>
        <v/>
      </c>
      <c r="AL44" s="19">
        <f t="shared" si="21"/>
        <v>0.34550371576342132</v>
      </c>
      <c r="AM44" s="18">
        <f t="shared" si="22"/>
        <v>22</v>
      </c>
      <c r="AN44" s="16" t="str">
        <f t="shared" si="23"/>
        <v/>
      </c>
      <c r="AP44" s="19">
        <f t="shared" si="24"/>
        <v>1.2527726989000274</v>
      </c>
      <c r="AQ44" s="18">
        <f t="shared" si="25"/>
        <v>42</v>
      </c>
      <c r="AR44" s="16" t="str">
        <f t="shared" si="26"/>
        <v/>
      </c>
      <c r="AT44" s="19">
        <f t="shared" si="27"/>
        <v>0.14072619535702502</v>
      </c>
      <c r="AU44" s="18">
        <f t="shared" si="28"/>
        <v>7</v>
      </c>
      <c r="AV44" s="16" t="str">
        <f t="shared" si="29"/>
        <v/>
      </c>
      <c r="AX44" s="19">
        <f t="shared" si="30"/>
        <v>3.3579000879745822</v>
      </c>
      <c r="AY44" s="18">
        <f t="shared" si="31"/>
        <v>90</v>
      </c>
      <c r="AZ44" s="16" t="str">
        <f t="shared" si="32"/>
        <v/>
      </c>
      <c r="BB44" s="19">
        <f t="shared" si="33"/>
        <v>1.185311115657022</v>
      </c>
      <c r="BC44" s="18">
        <f t="shared" si="34"/>
        <v>40</v>
      </c>
      <c r="BD44" s="16" t="str">
        <f t="shared" si="35"/>
        <v/>
      </c>
      <c r="BF44" s="19">
        <f t="shared" si="36"/>
        <v>0.98004242337456915</v>
      </c>
      <c r="BG44" s="18">
        <f t="shared" si="37"/>
        <v>55</v>
      </c>
      <c r="BH44" s="16" t="str">
        <f t="shared" si="38"/>
        <v/>
      </c>
      <c r="BJ44" s="19">
        <f t="shared" si="39"/>
        <v>1.1164817707525676</v>
      </c>
      <c r="BK44" s="18">
        <f t="shared" si="40"/>
        <v>40</v>
      </c>
      <c r="BL44" s="16" t="str">
        <f t="shared" si="41"/>
        <v/>
      </c>
      <c r="BN44" s="19">
        <f t="shared" si="42"/>
        <v>2.2499032303275857</v>
      </c>
      <c r="BO44" s="18">
        <f t="shared" si="43"/>
        <v>90</v>
      </c>
      <c r="BP44" s="16" t="str">
        <f t="shared" si="44"/>
        <v/>
      </c>
      <c r="BR44" s="19">
        <f t="shared" si="45"/>
        <v>1.185311115657022</v>
      </c>
      <c r="BS44" s="18">
        <f t="shared" si="46"/>
        <v>40</v>
      </c>
      <c r="BT44" s="16" t="str">
        <f t="shared" si="47"/>
        <v/>
      </c>
      <c r="BV44" s="19">
        <f t="shared" si="48"/>
        <v>0.69100743152683852</v>
      </c>
      <c r="BW44" s="18">
        <f t="shared" si="49"/>
        <v>36</v>
      </c>
      <c r="BX44" s="16" t="str">
        <f t="shared" si="50"/>
        <v/>
      </c>
      <c r="BZ44" s="19">
        <f t="shared" si="51"/>
        <v>0.97947930189332455</v>
      </c>
      <c r="CA44" s="18">
        <f t="shared" si="52"/>
        <v>40</v>
      </c>
      <c r="CB44" s="16" t="str">
        <f t="shared" si="53"/>
        <v/>
      </c>
      <c r="CD44" s="19">
        <f t="shared" si="54"/>
        <v>0.98004242337456915</v>
      </c>
      <c r="CE44" s="18">
        <f t="shared" si="55"/>
        <v>55</v>
      </c>
      <c r="CF44" s="16" t="str">
        <f t="shared" si="56"/>
        <v/>
      </c>
      <c r="CH44" s="19">
        <f t="shared" si="57"/>
        <v>1.8509596168481537</v>
      </c>
      <c r="CI44" s="18">
        <f t="shared" si="58"/>
        <v>90</v>
      </c>
      <c r="CJ44" s="16" t="str">
        <f t="shared" si="59"/>
        <v/>
      </c>
      <c r="CL44" s="19">
        <f t="shared" si="60"/>
        <v>0.90595401010194354</v>
      </c>
      <c r="CM44" s="18">
        <f t="shared" si="61"/>
        <v>40</v>
      </c>
      <c r="CN44" s="16" t="str">
        <f t="shared" si="62"/>
        <v/>
      </c>
      <c r="CP44" s="19">
        <f t="shared" si="63"/>
        <v>2.7764394252722306</v>
      </c>
      <c r="CQ44" s="18">
        <f t="shared" si="64"/>
        <v>90</v>
      </c>
      <c r="CR44" s="16" t="str">
        <f t="shared" si="65"/>
        <v/>
      </c>
      <c r="CT44" s="19">
        <f t="shared" si="66"/>
        <v>2.3615598572531993</v>
      </c>
      <c r="CU44" s="18">
        <f t="shared" si="67"/>
        <v>90</v>
      </c>
      <c r="CV44" s="16" t="str">
        <f t="shared" si="68"/>
        <v/>
      </c>
      <c r="CX44" s="19">
        <f t="shared" si="69"/>
        <v>0.97947930189332455</v>
      </c>
      <c r="CY44" s="18">
        <f t="shared" si="70"/>
        <v>40</v>
      </c>
      <c r="CZ44" s="16" t="str">
        <f t="shared" si="71"/>
        <v/>
      </c>
      <c r="DB44" s="19">
        <f t="shared" si="72"/>
        <v>0.8753810871590284</v>
      </c>
      <c r="DC44" s="18">
        <f t="shared" si="73"/>
        <v>40</v>
      </c>
      <c r="DD44" s="16" t="str">
        <f t="shared" si="74"/>
        <v/>
      </c>
      <c r="DF44" s="19">
        <f t="shared" si="75"/>
        <v>0.92547980842407684</v>
      </c>
      <c r="DG44" s="18">
        <f t="shared" si="76"/>
        <v>48</v>
      </c>
      <c r="DH44" s="16" t="str">
        <f t="shared" si="77"/>
        <v/>
      </c>
      <c r="DJ44" s="19">
        <f t="shared" si="78"/>
        <v>2.6710117713098493</v>
      </c>
      <c r="DK44" s="18">
        <f t="shared" si="79"/>
        <v>90</v>
      </c>
      <c r="DL44" s="16" t="str">
        <f t="shared" si="80"/>
        <v/>
      </c>
      <c r="DN44" s="19">
        <f t="shared" si="81"/>
        <v>2.4324728832228253</v>
      </c>
      <c r="DO44" s="18">
        <f t="shared" si="82"/>
        <v>90</v>
      </c>
      <c r="DP44" s="16" t="str">
        <f t="shared" si="83"/>
        <v/>
      </c>
      <c r="DR44" s="19">
        <f t="shared" si="84"/>
        <v>1.2348606178330477</v>
      </c>
      <c r="DS44" s="18">
        <f t="shared" si="85"/>
        <v>42</v>
      </c>
      <c r="DT44" s="16" t="str">
        <f t="shared" si="86"/>
        <v/>
      </c>
      <c r="DV44" s="19">
        <f t="shared" si="87"/>
        <v>0.21108929303553747</v>
      </c>
      <c r="DW44" s="18">
        <f t="shared" si="88"/>
        <v>7</v>
      </c>
      <c r="DX44" s="16" t="str">
        <f t="shared" si="89"/>
        <v/>
      </c>
      <c r="DZ44" s="19">
        <f t="shared" si="90"/>
        <v>0.40488456038798332</v>
      </c>
      <c r="EA44" s="18">
        <f t="shared" si="91"/>
        <v>22</v>
      </c>
      <c r="EB44" s="16" t="str">
        <f t="shared" si="92"/>
        <v/>
      </c>
      <c r="ED44" s="19">
        <f t="shared" si="93"/>
        <v>1.9034166626312696</v>
      </c>
      <c r="EE44" s="18">
        <f t="shared" si="94"/>
        <v>90</v>
      </c>
      <c r="EF44" s="16" t="str">
        <f t="shared" si="95"/>
        <v/>
      </c>
      <c r="EH44" s="19">
        <f t="shared" si="96"/>
        <v>3.1781268363169821</v>
      </c>
      <c r="EI44" s="18">
        <f t="shared" si="97"/>
        <v>92</v>
      </c>
      <c r="EJ44" s="16" t="str">
        <f t="shared" si="98"/>
        <v/>
      </c>
      <c r="EL44" s="19">
        <f t="shared" si="99"/>
        <v>2.4324728832228253</v>
      </c>
      <c r="EM44" s="18">
        <f t="shared" si="100"/>
        <v>90</v>
      </c>
      <c r="EN44" s="16" t="str">
        <f t="shared" si="101"/>
        <v/>
      </c>
      <c r="EP44" s="19">
        <f t="shared" si="102"/>
        <v>1.1164817707525676</v>
      </c>
      <c r="EQ44" s="18">
        <f t="shared" si="103"/>
        <v>40</v>
      </c>
      <c r="ER44" s="16" t="str">
        <f t="shared" si="104"/>
        <v/>
      </c>
    </row>
    <row r="45" spans="1:148" ht="14.5" x14ac:dyDescent="0.35">
      <c r="A45" s="119">
        <v>42</v>
      </c>
      <c r="B45" s="114">
        <v>1.3734540329005498</v>
      </c>
      <c r="C45" s="114">
        <v>-0.55056037832658622</v>
      </c>
      <c r="D45" s="99" t="s">
        <v>0</v>
      </c>
      <c r="J45" s="19">
        <f t="shared" si="0"/>
        <v>1.657801676337759</v>
      </c>
      <c r="K45" s="18">
        <f t="shared" si="1"/>
        <v>89</v>
      </c>
      <c r="L45" s="16" t="str">
        <f t="shared" si="2"/>
        <v/>
      </c>
      <c r="N45" s="19">
        <f t="shared" si="3"/>
        <v>3.4281775566266388</v>
      </c>
      <c r="O45" s="18">
        <f t="shared" si="4"/>
        <v>107</v>
      </c>
      <c r="P45" s="16" t="str">
        <f t="shared" si="5"/>
        <v/>
      </c>
      <c r="R45" s="19">
        <f t="shared" si="6"/>
        <v>3.7556885913239655</v>
      </c>
      <c r="S45" s="18">
        <f t="shared" si="7"/>
        <v>107</v>
      </c>
      <c r="T45" s="16" t="str">
        <f t="shared" si="8"/>
        <v/>
      </c>
      <c r="V45" s="19">
        <f t="shared" si="9"/>
        <v>0.21108929303553747</v>
      </c>
      <c r="W45" s="18">
        <f t="shared" si="10"/>
        <v>2</v>
      </c>
      <c r="X45" s="16" t="str">
        <f t="shared" si="11"/>
        <v>NORMAL</v>
      </c>
      <c r="Z45" s="19">
        <f t="shared" si="12"/>
        <v>3.3882293689238665</v>
      </c>
      <c r="AA45" s="18">
        <f t="shared" si="13"/>
        <v>107</v>
      </c>
      <c r="AB45" s="16" t="str">
        <f t="shared" si="14"/>
        <v/>
      </c>
      <c r="AD45" s="19">
        <f t="shared" si="15"/>
        <v>2.4751745120914861</v>
      </c>
      <c r="AE45" s="18">
        <f t="shared" si="16"/>
        <v>107</v>
      </c>
      <c r="AF45" s="16" t="str">
        <f t="shared" si="17"/>
        <v/>
      </c>
      <c r="AH45" s="19">
        <f t="shared" si="18"/>
        <v>2.7513559820259612</v>
      </c>
      <c r="AI45" s="18">
        <f t="shared" si="19"/>
        <v>107</v>
      </c>
      <c r="AJ45" s="16" t="str">
        <f t="shared" si="20"/>
        <v/>
      </c>
      <c r="AL45" s="19">
        <f t="shared" si="21"/>
        <v>1.2044153198756984</v>
      </c>
      <c r="AM45" s="18">
        <f t="shared" si="22"/>
        <v>63</v>
      </c>
      <c r="AN45" s="16" t="str">
        <f t="shared" si="23"/>
        <v/>
      </c>
      <c r="AP45" s="19">
        <f t="shared" si="24"/>
        <v>0.59751080519291699</v>
      </c>
      <c r="AQ45" s="18">
        <f t="shared" si="25"/>
        <v>29</v>
      </c>
      <c r="AR45" s="16" t="str">
        <f t="shared" si="26"/>
        <v/>
      </c>
      <c r="AT45" s="19">
        <f t="shared" si="27"/>
        <v>1.0044327751058484</v>
      </c>
      <c r="AU45" s="18">
        <f t="shared" si="28"/>
        <v>51</v>
      </c>
      <c r="AV45" s="16" t="str">
        <f t="shared" si="29"/>
        <v/>
      </c>
      <c r="AX45" s="19">
        <f t="shared" si="30"/>
        <v>3.9587735479398796</v>
      </c>
      <c r="AY45" s="18">
        <f t="shared" si="31"/>
        <v>107</v>
      </c>
      <c r="AZ45" s="16" t="str">
        <f t="shared" si="32"/>
        <v/>
      </c>
      <c r="BB45" s="19">
        <f t="shared" si="33"/>
        <v>0.84435717214213968</v>
      </c>
      <c r="BC45" s="18">
        <f t="shared" si="34"/>
        <v>29</v>
      </c>
      <c r="BD45" s="16" t="str">
        <f t="shared" si="35"/>
        <v/>
      </c>
      <c r="BF45" s="19">
        <f t="shared" si="36"/>
        <v>1.6990978289921748</v>
      </c>
      <c r="BG45" s="18">
        <f t="shared" si="37"/>
        <v>92</v>
      </c>
      <c r="BH45" s="16" t="str">
        <f t="shared" si="38"/>
        <v/>
      </c>
      <c r="BJ45" s="19">
        <f t="shared" si="39"/>
        <v>0.70363097678511477</v>
      </c>
      <c r="BK45" s="18">
        <f t="shared" si="40"/>
        <v>29</v>
      </c>
      <c r="BL45" s="16" t="str">
        <f t="shared" si="41"/>
        <v/>
      </c>
      <c r="BN45" s="19">
        <f t="shared" si="42"/>
        <v>2.8598826021647588</v>
      </c>
      <c r="BO45" s="18">
        <f t="shared" si="43"/>
        <v>107</v>
      </c>
      <c r="BP45" s="16" t="str">
        <f t="shared" si="44"/>
        <v/>
      </c>
      <c r="BR45" s="19">
        <f t="shared" si="45"/>
        <v>0.84435717214213968</v>
      </c>
      <c r="BS45" s="18">
        <f t="shared" si="46"/>
        <v>29</v>
      </c>
      <c r="BT45" s="16" t="str">
        <f t="shared" si="47"/>
        <v/>
      </c>
      <c r="BV45" s="19">
        <f t="shared" si="48"/>
        <v>1.4461968181713916</v>
      </c>
      <c r="BW45" s="18">
        <f t="shared" si="49"/>
        <v>81</v>
      </c>
      <c r="BX45" s="16" t="str">
        <f t="shared" si="50"/>
        <v/>
      </c>
      <c r="BZ45" s="19">
        <f t="shared" si="51"/>
        <v>0.79951497589006015</v>
      </c>
      <c r="CA45" s="18">
        <f t="shared" si="52"/>
        <v>38</v>
      </c>
      <c r="CB45" s="16" t="str">
        <f t="shared" si="53"/>
        <v/>
      </c>
      <c r="CD45" s="19">
        <f t="shared" si="54"/>
        <v>1.6990978289921748</v>
      </c>
      <c r="CE45" s="18">
        <f t="shared" si="55"/>
        <v>92</v>
      </c>
      <c r="CF45" s="16" t="str">
        <f t="shared" si="56"/>
        <v/>
      </c>
      <c r="CH45" s="19">
        <f t="shared" si="57"/>
        <v>2.5079614684638871</v>
      </c>
      <c r="CI45" s="18">
        <f t="shared" si="58"/>
        <v>107</v>
      </c>
      <c r="CJ45" s="16" t="str">
        <f t="shared" si="59"/>
        <v/>
      </c>
      <c r="CL45" s="19">
        <f t="shared" si="60"/>
        <v>0.66421801848177153</v>
      </c>
      <c r="CM45" s="18">
        <f t="shared" si="61"/>
        <v>34</v>
      </c>
      <c r="CN45" s="16" t="str">
        <f t="shared" si="62"/>
        <v/>
      </c>
      <c r="CP45" s="19">
        <f t="shared" si="63"/>
        <v>3.3882293689238665</v>
      </c>
      <c r="CQ45" s="18">
        <f t="shared" si="64"/>
        <v>107</v>
      </c>
      <c r="CR45" s="16" t="str">
        <f t="shared" si="65"/>
        <v/>
      </c>
      <c r="CT45" s="19">
        <f t="shared" si="66"/>
        <v>2.9384379056799763</v>
      </c>
      <c r="CU45" s="18">
        <f t="shared" si="67"/>
        <v>107</v>
      </c>
      <c r="CV45" s="16" t="str">
        <f t="shared" si="68"/>
        <v/>
      </c>
      <c r="CX45" s="19">
        <f t="shared" si="69"/>
        <v>0.79951497589006015</v>
      </c>
      <c r="CY45" s="18">
        <f t="shared" si="70"/>
        <v>38</v>
      </c>
      <c r="CZ45" s="16" t="str">
        <f t="shared" si="71"/>
        <v/>
      </c>
      <c r="DB45" s="19">
        <f t="shared" si="72"/>
        <v>0.59751080519291699</v>
      </c>
      <c r="DC45" s="18">
        <f t="shared" si="73"/>
        <v>29</v>
      </c>
      <c r="DD45" s="16" t="str">
        <f t="shared" si="74"/>
        <v/>
      </c>
      <c r="DF45" s="19">
        <f t="shared" si="75"/>
        <v>1.6771013534554744</v>
      </c>
      <c r="DG45" s="18">
        <f t="shared" si="76"/>
        <v>89</v>
      </c>
      <c r="DH45" s="16" t="str">
        <f t="shared" si="77"/>
        <v/>
      </c>
      <c r="DJ45" s="19">
        <f t="shared" si="78"/>
        <v>3.3113740113262646</v>
      </c>
      <c r="DK45" s="18">
        <f t="shared" si="79"/>
        <v>107</v>
      </c>
      <c r="DL45" s="16" t="str">
        <f t="shared" si="80"/>
        <v/>
      </c>
      <c r="DN45" s="19">
        <f t="shared" si="81"/>
        <v>3.0668642259688972</v>
      </c>
      <c r="DO45" s="18">
        <f t="shared" si="82"/>
        <v>107</v>
      </c>
      <c r="DP45" s="16" t="str">
        <f t="shared" si="83"/>
        <v/>
      </c>
      <c r="DR45" s="19">
        <f t="shared" si="84"/>
        <v>0.53174681907704013</v>
      </c>
      <c r="DS45" s="18">
        <f t="shared" si="85"/>
        <v>27</v>
      </c>
      <c r="DT45" s="16" t="str">
        <f t="shared" si="86"/>
        <v/>
      </c>
      <c r="DV45" s="19">
        <f t="shared" si="87"/>
        <v>1.0019651861177215</v>
      </c>
      <c r="DW45" s="18">
        <f t="shared" si="88"/>
        <v>45</v>
      </c>
      <c r="DX45" s="16" t="str">
        <f t="shared" si="89"/>
        <v/>
      </c>
      <c r="DZ45" s="19">
        <f t="shared" si="90"/>
        <v>1.2105656360957993</v>
      </c>
      <c r="EA45" s="18">
        <f t="shared" si="91"/>
        <v>65</v>
      </c>
      <c r="EB45" s="16" t="str">
        <f t="shared" si="92"/>
        <v/>
      </c>
      <c r="ED45" s="19">
        <f t="shared" si="93"/>
        <v>2.4486982547333143</v>
      </c>
      <c r="EE45" s="18">
        <f t="shared" si="94"/>
        <v>107</v>
      </c>
      <c r="EF45" s="16" t="str">
        <f t="shared" si="95"/>
        <v/>
      </c>
      <c r="EH45" s="19">
        <f t="shared" si="96"/>
        <v>3.6335996932062007</v>
      </c>
      <c r="EI45" s="18">
        <f t="shared" si="97"/>
        <v>107</v>
      </c>
      <c r="EJ45" s="16" t="str">
        <f t="shared" si="98"/>
        <v/>
      </c>
      <c r="EL45" s="19">
        <f t="shared" si="99"/>
        <v>3.0668642259688972</v>
      </c>
      <c r="EM45" s="18">
        <f t="shared" si="100"/>
        <v>107</v>
      </c>
      <c r="EN45" s="16" t="str">
        <f t="shared" si="101"/>
        <v/>
      </c>
      <c r="EP45" s="19">
        <f t="shared" si="102"/>
        <v>0.70363097678511477</v>
      </c>
      <c r="EQ45" s="18">
        <f t="shared" si="103"/>
        <v>29</v>
      </c>
      <c r="ER45" s="16" t="str">
        <f t="shared" si="104"/>
        <v/>
      </c>
    </row>
    <row r="46" spans="1:148" ht="14.5" x14ac:dyDescent="0.35">
      <c r="A46" s="119">
        <v>43</v>
      </c>
      <c r="B46" s="114">
        <v>0.37148884678282829</v>
      </c>
      <c r="C46" s="114">
        <v>-0.76164967136212369</v>
      </c>
      <c r="D46" s="99" t="s">
        <v>0</v>
      </c>
      <c r="J46" s="19">
        <f t="shared" si="0"/>
        <v>0.87318069780388063</v>
      </c>
      <c r="K46" s="18">
        <f t="shared" si="1"/>
        <v>44</v>
      </c>
      <c r="L46" s="16" t="str">
        <f t="shared" si="2"/>
        <v/>
      </c>
      <c r="N46" s="19">
        <f t="shared" si="3"/>
        <v>2.8303047147994258</v>
      </c>
      <c r="O46" s="18">
        <f t="shared" si="4"/>
        <v>90</v>
      </c>
      <c r="P46" s="16" t="str">
        <f t="shared" si="5"/>
        <v/>
      </c>
      <c r="R46" s="19">
        <f t="shared" si="6"/>
        <v>3.1750070381873909</v>
      </c>
      <c r="S46" s="18">
        <f t="shared" si="7"/>
        <v>90</v>
      </c>
      <c r="T46" s="16" t="str">
        <f t="shared" si="8"/>
        <v/>
      </c>
      <c r="V46" s="19">
        <f t="shared" si="9"/>
        <v>1.0019651861177215</v>
      </c>
      <c r="W46" s="18">
        <f t="shared" si="10"/>
        <v>42</v>
      </c>
      <c r="X46" s="16" t="str">
        <f t="shared" si="11"/>
        <v/>
      </c>
      <c r="Z46" s="19">
        <f t="shared" si="12"/>
        <v>2.7764394252722306</v>
      </c>
      <c r="AA46" s="18">
        <f t="shared" si="13"/>
        <v>90</v>
      </c>
      <c r="AB46" s="16" t="str">
        <f t="shared" si="14"/>
        <v/>
      </c>
      <c r="AD46" s="19">
        <f t="shared" si="15"/>
        <v>1.7980444510970692</v>
      </c>
      <c r="AE46" s="18">
        <f t="shared" si="16"/>
        <v>88</v>
      </c>
      <c r="AF46" s="16" t="str">
        <f t="shared" si="17"/>
        <v/>
      </c>
      <c r="AH46" s="19">
        <f t="shared" si="18"/>
        <v>2.0890137405568665</v>
      </c>
      <c r="AI46" s="18">
        <f t="shared" si="19"/>
        <v>90</v>
      </c>
      <c r="AJ46" s="16" t="str">
        <f t="shared" si="20"/>
        <v/>
      </c>
      <c r="AL46" s="19">
        <f t="shared" si="21"/>
        <v>0.34550371576342132</v>
      </c>
      <c r="AM46" s="18">
        <f t="shared" si="22"/>
        <v>22</v>
      </c>
      <c r="AN46" s="16" t="str">
        <f t="shared" si="23"/>
        <v/>
      </c>
      <c r="AP46" s="19">
        <f t="shared" si="24"/>
        <v>1.2527726989000274</v>
      </c>
      <c r="AQ46" s="18">
        <f t="shared" si="25"/>
        <v>42</v>
      </c>
      <c r="AR46" s="16" t="str">
        <f t="shared" si="26"/>
        <v/>
      </c>
      <c r="AT46" s="19">
        <f t="shared" si="27"/>
        <v>0.14072619535702502</v>
      </c>
      <c r="AU46" s="18">
        <f t="shared" si="28"/>
        <v>7</v>
      </c>
      <c r="AV46" s="16" t="str">
        <f t="shared" si="29"/>
        <v/>
      </c>
      <c r="AX46" s="19">
        <f t="shared" si="30"/>
        <v>3.3579000879745822</v>
      </c>
      <c r="AY46" s="18">
        <f t="shared" si="31"/>
        <v>90</v>
      </c>
      <c r="AZ46" s="16" t="str">
        <f t="shared" si="32"/>
        <v/>
      </c>
      <c r="BB46" s="19">
        <f t="shared" si="33"/>
        <v>1.185311115657022</v>
      </c>
      <c r="BC46" s="18">
        <f t="shared" si="34"/>
        <v>40</v>
      </c>
      <c r="BD46" s="16" t="str">
        <f t="shared" si="35"/>
        <v/>
      </c>
      <c r="BF46" s="19">
        <f t="shared" si="36"/>
        <v>0.98004242337456915</v>
      </c>
      <c r="BG46" s="18">
        <f t="shared" si="37"/>
        <v>55</v>
      </c>
      <c r="BH46" s="16" t="str">
        <f t="shared" si="38"/>
        <v/>
      </c>
      <c r="BJ46" s="19">
        <f t="shared" si="39"/>
        <v>1.1164817707525676</v>
      </c>
      <c r="BK46" s="18">
        <f t="shared" si="40"/>
        <v>40</v>
      </c>
      <c r="BL46" s="16" t="str">
        <f t="shared" si="41"/>
        <v/>
      </c>
      <c r="BN46" s="19">
        <f t="shared" si="42"/>
        <v>2.2499032303275857</v>
      </c>
      <c r="BO46" s="18">
        <f t="shared" si="43"/>
        <v>90</v>
      </c>
      <c r="BP46" s="16" t="str">
        <f t="shared" si="44"/>
        <v/>
      </c>
      <c r="BR46" s="19">
        <f t="shared" si="45"/>
        <v>1.185311115657022</v>
      </c>
      <c r="BS46" s="18">
        <f t="shared" si="46"/>
        <v>40</v>
      </c>
      <c r="BT46" s="16" t="str">
        <f t="shared" si="47"/>
        <v/>
      </c>
      <c r="BV46" s="19">
        <f t="shared" si="48"/>
        <v>0.69100743152683852</v>
      </c>
      <c r="BW46" s="18">
        <f t="shared" si="49"/>
        <v>36</v>
      </c>
      <c r="BX46" s="16" t="str">
        <f t="shared" si="50"/>
        <v/>
      </c>
      <c r="BZ46" s="19">
        <f t="shared" si="51"/>
        <v>0.97947930189332455</v>
      </c>
      <c r="CA46" s="18">
        <f t="shared" si="52"/>
        <v>40</v>
      </c>
      <c r="CB46" s="16" t="str">
        <f t="shared" si="53"/>
        <v/>
      </c>
      <c r="CD46" s="19">
        <f t="shared" si="54"/>
        <v>0.98004242337456915</v>
      </c>
      <c r="CE46" s="18">
        <f t="shared" si="55"/>
        <v>55</v>
      </c>
      <c r="CF46" s="16" t="str">
        <f t="shared" si="56"/>
        <v/>
      </c>
      <c r="CH46" s="19">
        <f t="shared" si="57"/>
        <v>1.8509596168481537</v>
      </c>
      <c r="CI46" s="18">
        <f t="shared" si="58"/>
        <v>90</v>
      </c>
      <c r="CJ46" s="16" t="str">
        <f t="shared" si="59"/>
        <v/>
      </c>
      <c r="CL46" s="19">
        <f t="shared" si="60"/>
        <v>0.90595401010194354</v>
      </c>
      <c r="CM46" s="18">
        <f t="shared" si="61"/>
        <v>40</v>
      </c>
      <c r="CN46" s="16" t="str">
        <f t="shared" si="62"/>
        <v/>
      </c>
      <c r="CP46" s="19">
        <f t="shared" si="63"/>
        <v>2.7764394252722306</v>
      </c>
      <c r="CQ46" s="18">
        <f t="shared" si="64"/>
        <v>90</v>
      </c>
      <c r="CR46" s="16" t="str">
        <f t="shared" si="65"/>
        <v/>
      </c>
      <c r="CT46" s="19">
        <f t="shared" si="66"/>
        <v>2.3615598572531993</v>
      </c>
      <c r="CU46" s="18">
        <f t="shared" si="67"/>
        <v>90</v>
      </c>
      <c r="CV46" s="16" t="str">
        <f t="shared" si="68"/>
        <v/>
      </c>
      <c r="CX46" s="19">
        <f t="shared" si="69"/>
        <v>0.97947930189332455</v>
      </c>
      <c r="CY46" s="18">
        <f t="shared" si="70"/>
        <v>40</v>
      </c>
      <c r="CZ46" s="16" t="str">
        <f t="shared" si="71"/>
        <v/>
      </c>
      <c r="DB46" s="19">
        <f t="shared" si="72"/>
        <v>0.8753810871590284</v>
      </c>
      <c r="DC46" s="18">
        <f t="shared" si="73"/>
        <v>40</v>
      </c>
      <c r="DD46" s="16" t="str">
        <f t="shared" si="74"/>
        <v/>
      </c>
      <c r="DF46" s="19">
        <f t="shared" si="75"/>
        <v>0.92547980842407684</v>
      </c>
      <c r="DG46" s="18">
        <f t="shared" si="76"/>
        <v>48</v>
      </c>
      <c r="DH46" s="16" t="str">
        <f t="shared" si="77"/>
        <v/>
      </c>
      <c r="DJ46" s="19">
        <f t="shared" si="78"/>
        <v>2.6710117713098493</v>
      </c>
      <c r="DK46" s="18">
        <f t="shared" si="79"/>
        <v>90</v>
      </c>
      <c r="DL46" s="16" t="str">
        <f t="shared" si="80"/>
        <v/>
      </c>
      <c r="DN46" s="19">
        <f t="shared" si="81"/>
        <v>2.4324728832228253</v>
      </c>
      <c r="DO46" s="18">
        <f t="shared" si="82"/>
        <v>90</v>
      </c>
      <c r="DP46" s="16" t="str">
        <f t="shared" si="83"/>
        <v/>
      </c>
      <c r="DR46" s="19">
        <f t="shared" si="84"/>
        <v>1.2348606178330477</v>
      </c>
      <c r="DS46" s="18">
        <f t="shared" si="85"/>
        <v>42</v>
      </c>
      <c r="DT46" s="16" t="str">
        <f t="shared" si="86"/>
        <v/>
      </c>
      <c r="DV46" s="19">
        <f t="shared" si="87"/>
        <v>0.21108929303553747</v>
      </c>
      <c r="DW46" s="18">
        <f t="shared" si="88"/>
        <v>7</v>
      </c>
      <c r="DX46" s="16" t="str">
        <f t="shared" si="89"/>
        <v/>
      </c>
      <c r="DZ46" s="19">
        <f t="shared" si="90"/>
        <v>0.40488456038798332</v>
      </c>
      <c r="EA46" s="18">
        <f t="shared" si="91"/>
        <v>22</v>
      </c>
      <c r="EB46" s="16" t="str">
        <f t="shared" si="92"/>
        <v/>
      </c>
      <c r="ED46" s="19">
        <f t="shared" si="93"/>
        <v>1.9034166626312696</v>
      </c>
      <c r="EE46" s="18">
        <f t="shared" si="94"/>
        <v>90</v>
      </c>
      <c r="EF46" s="16" t="str">
        <f t="shared" si="95"/>
        <v/>
      </c>
      <c r="EH46" s="19">
        <f t="shared" si="96"/>
        <v>3.1781268363169821</v>
      </c>
      <c r="EI46" s="18">
        <f t="shared" si="97"/>
        <v>92</v>
      </c>
      <c r="EJ46" s="16" t="str">
        <f t="shared" si="98"/>
        <v/>
      </c>
      <c r="EL46" s="19">
        <f t="shared" si="99"/>
        <v>2.4324728832228253</v>
      </c>
      <c r="EM46" s="18">
        <f t="shared" si="100"/>
        <v>90</v>
      </c>
      <c r="EN46" s="16" t="str">
        <f t="shared" si="101"/>
        <v/>
      </c>
      <c r="EP46" s="19">
        <f t="shared" si="102"/>
        <v>1.1164817707525676</v>
      </c>
      <c r="EQ46" s="18">
        <f t="shared" si="103"/>
        <v>40</v>
      </c>
      <c r="ER46" s="16" t="str">
        <f t="shared" si="104"/>
        <v/>
      </c>
    </row>
    <row r="47" spans="1:148" ht="14.5" x14ac:dyDescent="0.35">
      <c r="A47" s="119">
        <v>44</v>
      </c>
      <c r="B47" s="114">
        <v>1.5738470701240941</v>
      </c>
      <c r="C47" s="114">
        <v>-1.113465159754681</v>
      </c>
      <c r="D47" s="99" t="s">
        <v>0</v>
      </c>
      <c r="J47" s="19">
        <f t="shared" si="0"/>
        <v>2.0550270459790343</v>
      </c>
      <c r="K47" s="18">
        <f t="shared" si="1"/>
        <v>124</v>
      </c>
      <c r="L47" s="16" t="str">
        <f t="shared" si="2"/>
        <v/>
      </c>
      <c r="N47" s="19">
        <f t="shared" si="3"/>
        <v>3.9308853220436353</v>
      </c>
      <c r="O47" s="18">
        <f t="shared" si="4"/>
        <v>130</v>
      </c>
      <c r="P47" s="16" t="str">
        <f t="shared" si="5"/>
        <v/>
      </c>
      <c r="R47" s="19">
        <f t="shared" si="6"/>
        <v>4.2663604374209241</v>
      </c>
      <c r="S47" s="18">
        <f t="shared" si="7"/>
        <v>130</v>
      </c>
      <c r="T47" s="16" t="str">
        <f t="shared" si="8"/>
        <v/>
      </c>
      <c r="V47" s="19">
        <f t="shared" si="9"/>
        <v>0.40488456038798321</v>
      </c>
      <c r="W47" s="18">
        <f t="shared" si="10"/>
        <v>5</v>
      </c>
      <c r="X47" s="16" t="str">
        <f t="shared" si="11"/>
        <v/>
      </c>
      <c r="Z47" s="19">
        <f t="shared" si="12"/>
        <v>3.8859157046311581</v>
      </c>
      <c r="AA47" s="18">
        <f t="shared" si="13"/>
        <v>130</v>
      </c>
      <c r="AB47" s="16" t="str">
        <f t="shared" si="14"/>
        <v/>
      </c>
      <c r="AD47" s="19">
        <f t="shared" si="15"/>
        <v>2.9384379056799794</v>
      </c>
      <c r="AE47" s="18">
        <f t="shared" si="16"/>
        <v>130</v>
      </c>
      <c r="AF47" s="16" t="str">
        <f t="shared" si="17"/>
        <v/>
      </c>
      <c r="AH47" s="19">
        <f t="shared" si="18"/>
        <v>3.2242594938234994</v>
      </c>
      <c r="AI47" s="18">
        <f t="shared" si="19"/>
        <v>130</v>
      </c>
      <c r="AJ47" s="16" t="str">
        <f t="shared" si="20"/>
        <v/>
      </c>
      <c r="AL47" s="19">
        <f t="shared" si="21"/>
        <v>1.5390709229026271</v>
      </c>
      <c r="AM47" s="18">
        <f t="shared" si="22"/>
        <v>98</v>
      </c>
      <c r="AN47" s="16" t="str">
        <f t="shared" si="23"/>
        <v/>
      </c>
      <c r="AP47" s="19">
        <f t="shared" si="24"/>
        <v>0</v>
      </c>
      <c r="AQ47" s="18">
        <f t="shared" si="25"/>
        <v>1</v>
      </c>
      <c r="AR47" s="16" t="str">
        <f t="shared" si="26"/>
        <v>NORMAL</v>
      </c>
      <c r="AT47" s="19">
        <f t="shared" si="27"/>
        <v>1.2993316002727089</v>
      </c>
      <c r="AU47" s="18">
        <f t="shared" si="28"/>
        <v>85</v>
      </c>
      <c r="AV47" s="16" t="str">
        <f t="shared" si="29"/>
        <v/>
      </c>
      <c r="AX47" s="19">
        <f t="shared" si="30"/>
        <v>4.4640847637373522</v>
      </c>
      <c r="AY47" s="18">
        <f t="shared" si="31"/>
        <v>130</v>
      </c>
      <c r="AZ47" s="16" t="str">
        <f t="shared" si="32"/>
        <v/>
      </c>
      <c r="BB47" s="19">
        <f t="shared" si="33"/>
        <v>0.34550371576341726</v>
      </c>
      <c r="BC47" s="18">
        <f t="shared" si="34"/>
        <v>26</v>
      </c>
      <c r="BD47" s="16" t="str">
        <f t="shared" si="35"/>
        <v/>
      </c>
      <c r="BF47" s="19">
        <f t="shared" si="36"/>
        <v>2.1260748083264271</v>
      </c>
      <c r="BG47" s="18">
        <f t="shared" si="37"/>
        <v>124</v>
      </c>
      <c r="BH47" s="16" t="str">
        <f t="shared" si="38"/>
        <v/>
      </c>
      <c r="BJ47" s="19">
        <f t="shared" si="39"/>
        <v>0.24486982547332975</v>
      </c>
      <c r="BK47" s="18">
        <f t="shared" si="40"/>
        <v>24</v>
      </c>
      <c r="BL47" s="16" t="str">
        <f t="shared" si="41"/>
        <v/>
      </c>
      <c r="BN47" s="19">
        <f t="shared" si="42"/>
        <v>3.3529784351471084</v>
      </c>
      <c r="BO47" s="18">
        <f t="shared" si="43"/>
        <v>130</v>
      </c>
      <c r="BP47" s="16" t="str">
        <f t="shared" si="44"/>
        <v/>
      </c>
      <c r="BR47" s="19">
        <f t="shared" si="45"/>
        <v>0.34550371576341726</v>
      </c>
      <c r="BS47" s="18">
        <f t="shared" si="46"/>
        <v>26</v>
      </c>
      <c r="BT47" s="16" t="str">
        <f t="shared" si="47"/>
        <v/>
      </c>
      <c r="BV47" s="19">
        <f t="shared" si="48"/>
        <v>1.8457477648779863</v>
      </c>
      <c r="BW47" s="18">
        <f t="shared" si="49"/>
        <v>116</v>
      </c>
      <c r="BX47" s="16" t="str">
        <f t="shared" si="50"/>
        <v/>
      </c>
      <c r="BZ47" s="19">
        <f t="shared" si="51"/>
        <v>0.45297700505097177</v>
      </c>
      <c r="CA47" s="18">
        <f t="shared" si="52"/>
        <v>26</v>
      </c>
      <c r="CB47" s="16" t="str">
        <f t="shared" si="53"/>
        <v/>
      </c>
      <c r="CD47" s="19">
        <f t="shared" si="54"/>
        <v>2.1260748083264271</v>
      </c>
      <c r="CE47" s="18">
        <f t="shared" si="55"/>
        <v>124</v>
      </c>
      <c r="CF47" s="16" t="str">
        <f t="shared" si="56"/>
        <v/>
      </c>
      <c r="CH47" s="19">
        <f t="shared" si="57"/>
        <v>2.9794319317225226</v>
      </c>
      <c r="CI47" s="18">
        <f t="shared" si="58"/>
        <v>130</v>
      </c>
      <c r="CJ47" s="16" t="str">
        <f t="shared" si="59"/>
        <v/>
      </c>
      <c r="CL47" s="19">
        <f t="shared" si="60"/>
        <v>0.40691576890754971</v>
      </c>
      <c r="CM47" s="18">
        <f t="shared" si="61"/>
        <v>24</v>
      </c>
      <c r="CN47" s="16" t="str">
        <f t="shared" si="62"/>
        <v/>
      </c>
      <c r="CP47" s="19">
        <f t="shared" si="63"/>
        <v>3.8859157046311581</v>
      </c>
      <c r="CQ47" s="18">
        <f t="shared" si="64"/>
        <v>130</v>
      </c>
      <c r="CR47" s="16" t="str">
        <f t="shared" si="65"/>
        <v/>
      </c>
      <c r="CT47" s="19">
        <f t="shared" si="66"/>
        <v>3.443310051449203</v>
      </c>
      <c r="CU47" s="18">
        <f t="shared" si="67"/>
        <v>130</v>
      </c>
      <c r="CV47" s="16" t="str">
        <f t="shared" si="68"/>
        <v/>
      </c>
      <c r="CX47" s="19">
        <f t="shared" si="69"/>
        <v>0.45297700505097177</v>
      </c>
      <c r="CY47" s="18">
        <f t="shared" si="70"/>
        <v>26</v>
      </c>
      <c r="CZ47" s="16" t="str">
        <f t="shared" si="71"/>
        <v/>
      </c>
      <c r="DB47" s="19">
        <f t="shared" si="72"/>
        <v>0.40078607444708858</v>
      </c>
      <c r="DC47" s="18">
        <f t="shared" si="73"/>
        <v>24</v>
      </c>
      <c r="DD47" s="16" t="str">
        <f t="shared" si="74"/>
        <v/>
      </c>
      <c r="DF47" s="19">
        <f t="shared" si="75"/>
        <v>2.089668432942859</v>
      </c>
      <c r="DG47" s="18">
        <f t="shared" si="76"/>
        <v>126</v>
      </c>
      <c r="DH47" s="16" t="str">
        <f t="shared" si="77"/>
        <v/>
      </c>
      <c r="DJ47" s="19">
        <f t="shared" si="78"/>
        <v>3.7982903461255493</v>
      </c>
      <c r="DK47" s="18">
        <f t="shared" si="79"/>
        <v>130</v>
      </c>
      <c r="DL47" s="16" t="str">
        <f t="shared" si="80"/>
        <v/>
      </c>
      <c r="DN47" s="19">
        <f t="shared" si="81"/>
        <v>3.5536913563080699</v>
      </c>
      <c r="DO47" s="18">
        <f t="shared" si="82"/>
        <v>130</v>
      </c>
      <c r="DP47" s="16" t="str">
        <f t="shared" si="83"/>
        <v/>
      </c>
      <c r="DR47" s="19">
        <f t="shared" si="84"/>
        <v>7.0363097678512343E-2</v>
      </c>
      <c r="DS47" s="18">
        <f t="shared" si="85"/>
        <v>2</v>
      </c>
      <c r="DT47" s="16" t="str">
        <f t="shared" si="86"/>
        <v>NORMAL</v>
      </c>
      <c r="DV47" s="19">
        <f t="shared" si="87"/>
        <v>1.3276020074521491</v>
      </c>
      <c r="DW47" s="18">
        <f t="shared" si="88"/>
        <v>88</v>
      </c>
      <c r="DX47" s="16" t="str">
        <f t="shared" si="89"/>
        <v/>
      </c>
      <c r="DZ47" s="19">
        <f t="shared" si="90"/>
        <v>1.5693335051886639</v>
      </c>
      <c r="EA47" s="18">
        <f t="shared" si="91"/>
        <v>103</v>
      </c>
      <c r="EB47" s="16" t="str">
        <f t="shared" si="92"/>
        <v/>
      </c>
      <c r="ED47" s="19">
        <f t="shared" si="93"/>
        <v>2.9564503474915407</v>
      </c>
      <c r="EE47" s="18">
        <f t="shared" si="94"/>
        <v>126</v>
      </c>
      <c r="EF47" s="16" t="str">
        <f t="shared" si="95"/>
        <v/>
      </c>
      <c r="EH47" s="19">
        <f t="shared" si="96"/>
        <v>4.178027481113733</v>
      </c>
      <c r="EI47" s="18">
        <f t="shared" si="97"/>
        <v>126</v>
      </c>
      <c r="EJ47" s="16" t="str">
        <f t="shared" si="98"/>
        <v/>
      </c>
      <c r="EL47" s="19">
        <f t="shared" si="99"/>
        <v>3.5536913563080699</v>
      </c>
      <c r="EM47" s="18">
        <f t="shared" si="100"/>
        <v>130</v>
      </c>
      <c r="EN47" s="16" t="str">
        <f t="shared" si="101"/>
        <v/>
      </c>
      <c r="EP47" s="19">
        <f t="shared" si="102"/>
        <v>0.24486982547332975</v>
      </c>
      <c r="EQ47" s="18">
        <f t="shared" si="103"/>
        <v>24</v>
      </c>
      <c r="ER47" s="16" t="str">
        <f t="shared" si="104"/>
        <v/>
      </c>
    </row>
    <row r="48" spans="1:148" ht="14.5" x14ac:dyDescent="0.35">
      <c r="A48" s="119">
        <v>45</v>
      </c>
      <c r="B48" s="114">
        <v>0.57188188400637263</v>
      </c>
      <c r="C48" s="114">
        <v>-0.83201276904063115</v>
      </c>
      <c r="D48" s="99" t="s">
        <v>0</v>
      </c>
      <c r="J48" s="19">
        <f t="shared" si="0"/>
        <v>1.066590109355231</v>
      </c>
      <c r="K48" s="18">
        <f t="shared" si="1"/>
        <v>60</v>
      </c>
      <c r="L48" s="16" t="str">
        <f t="shared" si="2"/>
        <v/>
      </c>
      <c r="N48" s="19">
        <f t="shared" si="3"/>
        <v>3.014220566587885</v>
      </c>
      <c r="O48" s="18">
        <f t="shared" si="4"/>
        <v>98</v>
      </c>
      <c r="P48" s="16" t="str">
        <f t="shared" si="5"/>
        <v/>
      </c>
      <c r="R48" s="19">
        <f t="shared" si="6"/>
        <v>3.3579000879745782</v>
      </c>
      <c r="S48" s="18">
        <f t="shared" si="7"/>
        <v>98</v>
      </c>
      <c r="T48" s="16" t="str">
        <f t="shared" si="8"/>
        <v/>
      </c>
      <c r="V48" s="19">
        <f t="shared" si="9"/>
        <v>0.80465450685231621</v>
      </c>
      <c r="W48" s="18">
        <f t="shared" si="10"/>
        <v>33</v>
      </c>
      <c r="X48" s="16" t="str">
        <f t="shared" si="11"/>
        <v/>
      </c>
      <c r="Z48" s="19">
        <f t="shared" si="12"/>
        <v>2.9620288311563914</v>
      </c>
      <c r="AA48" s="18">
        <f t="shared" si="13"/>
        <v>98</v>
      </c>
      <c r="AB48" s="16" t="str">
        <f t="shared" si="14"/>
        <v/>
      </c>
      <c r="AD48" s="19">
        <f t="shared" si="15"/>
        <v>1.9869819588970761</v>
      </c>
      <c r="AE48" s="18">
        <f t="shared" si="16"/>
        <v>96</v>
      </c>
      <c r="AF48" s="16" t="str">
        <f t="shared" si="17"/>
        <v/>
      </c>
      <c r="AH48" s="19">
        <f t="shared" si="18"/>
        <v>2.2779667242788557</v>
      </c>
      <c r="AI48" s="18">
        <f t="shared" si="19"/>
        <v>96</v>
      </c>
      <c r="AJ48" s="16" t="str">
        <f t="shared" si="20"/>
        <v/>
      </c>
      <c r="AL48" s="19">
        <f t="shared" si="21"/>
        <v>0.53329505467761562</v>
      </c>
      <c r="AM48" s="18">
        <f t="shared" si="22"/>
        <v>31</v>
      </c>
      <c r="AN48" s="16" t="str">
        <f t="shared" si="23"/>
        <v/>
      </c>
      <c r="AP48" s="19">
        <f t="shared" si="24"/>
        <v>1.0407447729537604</v>
      </c>
      <c r="AQ48" s="18">
        <f t="shared" si="25"/>
        <v>36</v>
      </c>
      <c r="AR48" s="16" t="str">
        <f t="shared" si="26"/>
        <v/>
      </c>
      <c r="AT48" s="19">
        <f t="shared" si="27"/>
        <v>0.29106023260129116</v>
      </c>
      <c r="AU48" s="18">
        <f t="shared" si="28"/>
        <v>19</v>
      </c>
      <c r="AV48" s="16" t="str">
        <f t="shared" si="29"/>
        <v/>
      </c>
      <c r="AX48" s="19">
        <f t="shared" si="30"/>
        <v>3.5440842228797416</v>
      </c>
      <c r="AY48" s="18">
        <f t="shared" si="31"/>
        <v>98</v>
      </c>
      <c r="AZ48" s="16" t="str">
        <f t="shared" si="32"/>
        <v/>
      </c>
      <c r="BB48" s="19">
        <f t="shared" si="33"/>
        <v>0.97947930189332744</v>
      </c>
      <c r="BC48" s="18">
        <f t="shared" si="34"/>
        <v>36</v>
      </c>
      <c r="BD48" s="16" t="str">
        <f t="shared" si="35"/>
        <v/>
      </c>
      <c r="BF48" s="19">
        <f t="shared" si="36"/>
        <v>1.1642409304051682</v>
      </c>
      <c r="BG48" s="18">
        <f t="shared" si="37"/>
        <v>68</v>
      </c>
      <c r="BH48" s="16" t="str">
        <f t="shared" si="38"/>
        <v/>
      </c>
      <c r="BJ48" s="19">
        <f t="shared" si="39"/>
        <v>0.90595401010194587</v>
      </c>
      <c r="BK48" s="18">
        <f t="shared" si="40"/>
        <v>36</v>
      </c>
      <c r="BL48" s="16" t="str">
        <f t="shared" si="41"/>
        <v/>
      </c>
      <c r="BN48" s="19">
        <f t="shared" si="42"/>
        <v>2.4324728832228213</v>
      </c>
      <c r="BO48" s="18">
        <f t="shared" si="43"/>
        <v>96</v>
      </c>
      <c r="BP48" s="16" t="str">
        <f t="shared" si="44"/>
        <v/>
      </c>
      <c r="BR48" s="19">
        <f t="shared" si="45"/>
        <v>0.97947930189332744</v>
      </c>
      <c r="BS48" s="18">
        <f t="shared" si="46"/>
        <v>36</v>
      </c>
      <c r="BT48" s="16" t="str">
        <f t="shared" si="47"/>
        <v/>
      </c>
      <c r="BV48" s="19">
        <f t="shared" si="48"/>
        <v>0.87318069780387708</v>
      </c>
      <c r="BW48" s="18">
        <f t="shared" si="49"/>
        <v>48</v>
      </c>
      <c r="BX48" s="16" t="str">
        <f t="shared" si="50"/>
        <v/>
      </c>
      <c r="BZ48" s="19">
        <f t="shared" si="51"/>
        <v>0.77718314092623286</v>
      </c>
      <c r="CA48" s="18">
        <f t="shared" si="52"/>
        <v>34</v>
      </c>
      <c r="CB48" s="16" t="str">
        <f t="shared" si="53"/>
        <v/>
      </c>
      <c r="CD48" s="19">
        <f t="shared" si="54"/>
        <v>1.1642409304051682</v>
      </c>
      <c r="CE48" s="18">
        <f t="shared" si="55"/>
        <v>68</v>
      </c>
      <c r="CF48" s="16" t="str">
        <f t="shared" si="56"/>
        <v/>
      </c>
      <c r="CH48" s="19">
        <f t="shared" si="57"/>
        <v>2.0374216282090449</v>
      </c>
      <c r="CI48" s="18">
        <f t="shared" si="58"/>
        <v>96</v>
      </c>
      <c r="CJ48" s="16" t="str">
        <f t="shared" si="59"/>
        <v/>
      </c>
      <c r="CL48" s="19">
        <f t="shared" si="60"/>
        <v>0.69655614431428636</v>
      </c>
      <c r="CM48" s="18">
        <f t="shared" si="61"/>
        <v>36</v>
      </c>
      <c r="CN48" s="16" t="str">
        <f t="shared" si="62"/>
        <v/>
      </c>
      <c r="CP48" s="19">
        <f t="shared" si="63"/>
        <v>2.9620288311563914</v>
      </c>
      <c r="CQ48" s="18">
        <f t="shared" si="64"/>
        <v>98</v>
      </c>
      <c r="CR48" s="16" t="str">
        <f t="shared" si="65"/>
        <v/>
      </c>
      <c r="CT48" s="19">
        <f t="shared" si="66"/>
        <v>2.5400056305499117</v>
      </c>
      <c r="CU48" s="18">
        <f t="shared" si="67"/>
        <v>98</v>
      </c>
      <c r="CV48" s="16" t="str">
        <f t="shared" si="68"/>
        <v/>
      </c>
      <c r="CX48" s="19">
        <f t="shared" si="69"/>
        <v>0.77718314092623286</v>
      </c>
      <c r="CY48" s="18">
        <f t="shared" si="70"/>
        <v>34</v>
      </c>
      <c r="CZ48" s="16" t="str">
        <f t="shared" si="71"/>
        <v/>
      </c>
      <c r="DB48" s="19">
        <f t="shared" si="72"/>
        <v>0.66380100372607564</v>
      </c>
      <c r="DC48" s="18">
        <f t="shared" si="73"/>
        <v>36</v>
      </c>
      <c r="DD48" s="16" t="str">
        <f t="shared" si="74"/>
        <v/>
      </c>
      <c r="DF48" s="19">
        <f t="shared" si="75"/>
        <v>1.1142642133657656</v>
      </c>
      <c r="DG48" s="18">
        <f t="shared" si="76"/>
        <v>61</v>
      </c>
      <c r="DH48" s="16" t="str">
        <f t="shared" si="77"/>
        <v/>
      </c>
      <c r="DJ48" s="19">
        <f t="shared" si="78"/>
        <v>2.8599823312062296</v>
      </c>
      <c r="DK48" s="18">
        <f t="shared" si="79"/>
        <v>96</v>
      </c>
      <c r="DL48" s="16" t="str">
        <f t="shared" si="80"/>
        <v/>
      </c>
      <c r="DN48" s="19">
        <f t="shared" si="81"/>
        <v>2.6195420934116309</v>
      </c>
      <c r="DO48" s="18">
        <f t="shared" si="82"/>
        <v>96</v>
      </c>
      <c r="DP48" s="16" t="str">
        <f t="shared" si="83"/>
        <v/>
      </c>
      <c r="DR48" s="19">
        <f t="shared" si="84"/>
        <v>1.0239594346585039</v>
      </c>
      <c r="DS48" s="18">
        <f t="shared" si="85"/>
        <v>36</v>
      </c>
      <c r="DT48" s="16" t="str">
        <f t="shared" si="86"/>
        <v/>
      </c>
      <c r="DV48" s="19">
        <f t="shared" si="87"/>
        <v>0.34550371576341726</v>
      </c>
      <c r="DW48" s="18">
        <f t="shared" si="88"/>
        <v>23</v>
      </c>
      <c r="DX48" s="16" t="str">
        <f t="shared" si="89"/>
        <v/>
      </c>
      <c r="DZ48" s="19">
        <f t="shared" si="90"/>
        <v>0.58212046520258232</v>
      </c>
      <c r="EA48" s="18">
        <f t="shared" si="91"/>
        <v>32</v>
      </c>
      <c r="EB48" s="16" t="str">
        <f t="shared" si="92"/>
        <v/>
      </c>
      <c r="ED48" s="19">
        <f t="shared" si="93"/>
        <v>2.0730222945805075</v>
      </c>
      <c r="EE48" s="18">
        <f t="shared" si="94"/>
        <v>98</v>
      </c>
      <c r="EF48" s="16" t="str">
        <f t="shared" si="95"/>
        <v/>
      </c>
      <c r="EH48" s="19">
        <f t="shared" si="96"/>
        <v>3.3427969939329278</v>
      </c>
      <c r="EI48" s="18">
        <f t="shared" si="97"/>
        <v>98</v>
      </c>
      <c r="EJ48" s="16" t="str">
        <f t="shared" si="98"/>
        <v/>
      </c>
      <c r="EL48" s="19">
        <f t="shared" si="99"/>
        <v>2.6195420934116309</v>
      </c>
      <c r="EM48" s="18">
        <f t="shared" si="100"/>
        <v>96</v>
      </c>
      <c r="EN48" s="16" t="str">
        <f t="shared" si="101"/>
        <v/>
      </c>
      <c r="EP48" s="19">
        <f t="shared" si="102"/>
        <v>0.90595401010194587</v>
      </c>
      <c r="EQ48" s="18">
        <f t="shared" si="103"/>
        <v>36</v>
      </c>
      <c r="ER48" s="16" t="str">
        <f t="shared" si="104"/>
        <v/>
      </c>
    </row>
    <row r="49" spans="1:148" ht="14.5" x14ac:dyDescent="0.35">
      <c r="A49" s="119">
        <v>46</v>
      </c>
      <c r="B49" s="114">
        <v>-0.63047633933489311</v>
      </c>
      <c r="C49" s="114">
        <v>0.29379679381554852</v>
      </c>
      <c r="D49" s="99" t="s">
        <v>1</v>
      </c>
      <c r="J49" s="19">
        <f t="shared" si="0"/>
        <v>0.5821204652025822</v>
      </c>
      <c r="K49" s="18">
        <f t="shared" si="1"/>
        <v>30</v>
      </c>
      <c r="L49" s="16" t="str">
        <f t="shared" si="2"/>
        <v/>
      </c>
      <c r="N49" s="19">
        <f t="shared" si="3"/>
        <v>1.3820148630536728</v>
      </c>
      <c r="O49" s="18">
        <f t="shared" si="4"/>
        <v>45</v>
      </c>
      <c r="P49" s="16" t="str">
        <f t="shared" si="5"/>
        <v/>
      </c>
      <c r="R49" s="19">
        <f t="shared" si="6"/>
        <v>1.7275185788170901</v>
      </c>
      <c r="S49" s="18">
        <f t="shared" si="7"/>
        <v>45</v>
      </c>
      <c r="T49" s="16" t="str">
        <f t="shared" si="8"/>
        <v/>
      </c>
      <c r="V49" s="19">
        <f t="shared" si="9"/>
        <v>2.2648850252548636</v>
      </c>
      <c r="W49" s="18">
        <f t="shared" si="10"/>
        <v>91</v>
      </c>
      <c r="X49" s="16" t="str">
        <f t="shared" si="11"/>
        <v/>
      </c>
      <c r="Z49" s="19">
        <f t="shared" si="12"/>
        <v>1.3253245454374079</v>
      </c>
      <c r="AA49" s="18">
        <f t="shared" si="13"/>
        <v>45</v>
      </c>
      <c r="AB49" s="16" t="str">
        <f t="shared" si="14"/>
        <v/>
      </c>
      <c r="AD49" s="19">
        <f t="shared" si="15"/>
        <v>0.34550371576342126</v>
      </c>
      <c r="AE49" s="18">
        <f t="shared" si="16"/>
        <v>19</v>
      </c>
      <c r="AF49" s="16" t="str">
        <f t="shared" si="17"/>
        <v/>
      </c>
      <c r="AH49" s="19">
        <f t="shared" si="18"/>
        <v>0.63500140763747981</v>
      </c>
      <c r="AI49" s="18">
        <f t="shared" si="19"/>
        <v>28</v>
      </c>
      <c r="AJ49" s="16" t="str">
        <f t="shared" si="20"/>
        <v/>
      </c>
      <c r="AL49" s="19">
        <f t="shared" si="21"/>
        <v>1.1142642133657656</v>
      </c>
      <c r="AM49" s="18">
        <f t="shared" si="22"/>
        <v>55</v>
      </c>
      <c r="AN49" s="16" t="str">
        <f t="shared" si="23"/>
        <v/>
      </c>
      <c r="AP49" s="19">
        <f t="shared" si="24"/>
        <v>2.6152299897820059</v>
      </c>
      <c r="AQ49" s="18">
        <f t="shared" si="25"/>
        <v>91</v>
      </c>
      <c r="AR49" s="16" t="str">
        <f t="shared" si="26"/>
        <v/>
      </c>
      <c r="AT49" s="19">
        <f t="shared" si="27"/>
        <v>1.3567046127336184</v>
      </c>
      <c r="AU49" s="18">
        <f t="shared" si="28"/>
        <v>87</v>
      </c>
      <c r="AV49" s="16" t="str">
        <f t="shared" si="29"/>
        <v/>
      </c>
      <c r="AX49" s="19">
        <f t="shared" si="30"/>
        <v>1.9050042229124355</v>
      </c>
      <c r="AY49" s="18">
        <f t="shared" si="31"/>
        <v>45</v>
      </c>
      <c r="AZ49" s="16" t="str">
        <f t="shared" si="32"/>
        <v/>
      </c>
      <c r="BB49" s="19">
        <f t="shared" si="33"/>
        <v>2.6205902146957558</v>
      </c>
      <c r="BC49" s="18">
        <f t="shared" si="34"/>
        <v>91</v>
      </c>
      <c r="BD49" s="16" t="str">
        <f t="shared" si="35"/>
        <v/>
      </c>
      <c r="BF49" s="19">
        <f t="shared" si="36"/>
        <v>0.48973965094666233</v>
      </c>
      <c r="BG49" s="18">
        <f t="shared" si="37"/>
        <v>20</v>
      </c>
      <c r="BH49" s="16" t="str">
        <f t="shared" si="38"/>
        <v/>
      </c>
      <c r="BJ49" s="19">
        <f t="shared" si="39"/>
        <v>2.5321935640836961</v>
      </c>
      <c r="BK49" s="18">
        <f t="shared" si="40"/>
        <v>91</v>
      </c>
      <c r="BL49" s="16" t="str">
        <f t="shared" si="41"/>
        <v/>
      </c>
      <c r="BN49" s="19">
        <f t="shared" si="42"/>
        <v>0.80976912077596652</v>
      </c>
      <c r="BO49" s="18">
        <f t="shared" si="43"/>
        <v>37</v>
      </c>
      <c r="BP49" s="16" t="str">
        <f t="shared" si="44"/>
        <v/>
      </c>
      <c r="BR49" s="19">
        <f t="shared" si="45"/>
        <v>2.6205902146957558</v>
      </c>
      <c r="BS49" s="18">
        <f t="shared" si="46"/>
        <v>91</v>
      </c>
      <c r="BT49" s="16" t="str">
        <f t="shared" si="47"/>
        <v/>
      </c>
      <c r="BV49" s="19">
        <f t="shared" si="48"/>
        <v>0.77718314092622975</v>
      </c>
      <c r="BW49" s="18">
        <f t="shared" si="49"/>
        <v>42</v>
      </c>
      <c r="BX49" s="16" t="str">
        <f t="shared" si="50"/>
        <v/>
      </c>
      <c r="BZ49" s="19">
        <f t="shared" si="51"/>
        <v>2.4231813131031372</v>
      </c>
      <c r="CA49" s="18">
        <f t="shared" si="52"/>
        <v>89</v>
      </c>
      <c r="CB49" s="16" t="str">
        <f t="shared" si="53"/>
        <v/>
      </c>
      <c r="CD49" s="19">
        <f t="shared" si="54"/>
        <v>0.48973965094666233</v>
      </c>
      <c r="CE49" s="18">
        <f t="shared" si="55"/>
        <v>20</v>
      </c>
      <c r="CF49" s="16" t="str">
        <f t="shared" si="56"/>
        <v/>
      </c>
      <c r="CH49" s="19">
        <f t="shared" si="57"/>
        <v>0.40488456038798326</v>
      </c>
      <c r="CI49" s="18">
        <f t="shared" si="58"/>
        <v>23</v>
      </c>
      <c r="CJ49" s="16" t="str">
        <f t="shared" si="59"/>
        <v/>
      </c>
      <c r="CL49" s="19">
        <f t="shared" si="60"/>
        <v>2.3315494227786924</v>
      </c>
      <c r="CM49" s="18">
        <f t="shared" si="61"/>
        <v>91</v>
      </c>
      <c r="CN49" s="16" t="str">
        <f t="shared" si="62"/>
        <v/>
      </c>
      <c r="CP49" s="19">
        <f t="shared" si="63"/>
        <v>1.3253245454374079</v>
      </c>
      <c r="CQ49" s="18">
        <f t="shared" si="64"/>
        <v>45</v>
      </c>
      <c r="CR49" s="16" t="str">
        <f t="shared" si="65"/>
        <v/>
      </c>
      <c r="CT49" s="19">
        <f t="shared" si="66"/>
        <v>0.93464887076301439</v>
      </c>
      <c r="CU49" s="18">
        <f t="shared" si="67"/>
        <v>41</v>
      </c>
      <c r="CV49" s="16" t="str">
        <f t="shared" si="68"/>
        <v/>
      </c>
      <c r="CX49" s="19">
        <f t="shared" si="69"/>
        <v>2.4231813131031372</v>
      </c>
      <c r="CY49" s="18">
        <f t="shared" si="70"/>
        <v>89</v>
      </c>
      <c r="CZ49" s="16" t="str">
        <f t="shared" si="71"/>
        <v/>
      </c>
      <c r="DB49" s="19">
        <f t="shared" si="72"/>
        <v>2.2876042325428845</v>
      </c>
      <c r="DC49" s="18">
        <f t="shared" si="73"/>
        <v>91</v>
      </c>
      <c r="DD49" s="16" t="str">
        <f t="shared" si="74"/>
        <v/>
      </c>
      <c r="DF49" s="19">
        <f t="shared" si="75"/>
        <v>0.53329505467761551</v>
      </c>
      <c r="DG49" s="18">
        <f t="shared" si="76"/>
        <v>24</v>
      </c>
      <c r="DH49" s="16" t="str">
        <f t="shared" si="77"/>
        <v/>
      </c>
      <c r="DJ49" s="19">
        <f t="shared" si="78"/>
        <v>1.2162364416114144</v>
      </c>
      <c r="DK49" s="18">
        <f t="shared" si="79"/>
        <v>45</v>
      </c>
      <c r="DL49" s="16" t="str">
        <f t="shared" si="80"/>
        <v/>
      </c>
      <c r="DN49" s="19">
        <f t="shared" si="81"/>
        <v>0.98004242337456904</v>
      </c>
      <c r="DO49" s="18">
        <f t="shared" si="82"/>
        <v>42</v>
      </c>
      <c r="DP49" s="16" t="str">
        <f t="shared" si="83"/>
        <v/>
      </c>
      <c r="DR49" s="19">
        <f t="shared" si="84"/>
        <v>2.5780496978090777</v>
      </c>
      <c r="DS49" s="18">
        <f t="shared" si="85"/>
        <v>91</v>
      </c>
      <c r="DT49" s="16" t="str">
        <f t="shared" si="86"/>
        <v/>
      </c>
      <c r="DV49" s="19">
        <f t="shared" si="87"/>
        <v>1.3102951073478764</v>
      </c>
      <c r="DW49" s="18">
        <f t="shared" si="88"/>
        <v>82</v>
      </c>
      <c r="DX49" s="16" t="str">
        <f t="shared" si="89"/>
        <v/>
      </c>
      <c r="DZ49" s="19">
        <f t="shared" si="90"/>
        <v>1.066590109355231</v>
      </c>
      <c r="EA49" s="18">
        <f t="shared" si="91"/>
        <v>54</v>
      </c>
      <c r="EB49" s="16" t="str">
        <f t="shared" si="92"/>
        <v/>
      </c>
      <c r="ED49" s="19">
        <f t="shared" si="93"/>
        <v>0.56290478142809475</v>
      </c>
      <c r="EE49" s="18">
        <f t="shared" si="94"/>
        <v>25</v>
      </c>
      <c r="EF49" s="16" t="str">
        <f t="shared" si="95"/>
        <v/>
      </c>
      <c r="EH49" s="19">
        <f t="shared" si="96"/>
        <v>1.7925324155787461</v>
      </c>
      <c r="EI49" s="18">
        <f t="shared" si="97"/>
        <v>47</v>
      </c>
      <c r="EJ49" s="16" t="str">
        <f t="shared" si="98"/>
        <v/>
      </c>
      <c r="EL49" s="19">
        <f t="shared" si="99"/>
        <v>0.98004242337456904</v>
      </c>
      <c r="EM49" s="18">
        <f t="shared" si="100"/>
        <v>42</v>
      </c>
      <c r="EN49" s="16" t="str">
        <f t="shared" si="101"/>
        <v/>
      </c>
      <c r="EP49" s="19">
        <f t="shared" si="102"/>
        <v>2.5321935640836961</v>
      </c>
      <c r="EQ49" s="18">
        <f t="shared" si="103"/>
        <v>91</v>
      </c>
      <c r="ER49" s="16" t="str">
        <f t="shared" si="104"/>
        <v/>
      </c>
    </row>
    <row r="50" spans="1:148" ht="14.5" x14ac:dyDescent="0.35">
      <c r="A50" s="119">
        <v>47</v>
      </c>
      <c r="B50" s="114">
        <v>0.37148884678282829</v>
      </c>
      <c r="C50" s="114">
        <v>-0.55056037832658622</v>
      </c>
      <c r="D50" s="99" t="s">
        <v>0</v>
      </c>
      <c r="J50" s="19">
        <f t="shared" si="0"/>
        <v>0.73460947641999486</v>
      </c>
      <c r="K50" s="18">
        <f t="shared" si="1"/>
        <v>36</v>
      </c>
      <c r="L50" s="16" t="str">
        <f t="shared" si="2"/>
        <v/>
      </c>
      <c r="N50" s="19">
        <f t="shared" si="3"/>
        <v>2.6710117713098458</v>
      </c>
      <c r="O50" s="18">
        <f t="shared" si="4"/>
        <v>84</v>
      </c>
      <c r="P50" s="16" t="str">
        <f t="shared" si="5"/>
        <v/>
      </c>
      <c r="R50" s="19">
        <f t="shared" si="6"/>
        <v>3.014220566587885</v>
      </c>
      <c r="S50" s="18">
        <f t="shared" si="7"/>
        <v>84</v>
      </c>
      <c r="T50" s="16" t="str">
        <f t="shared" si="8"/>
        <v/>
      </c>
      <c r="V50" s="19">
        <f t="shared" si="9"/>
        <v>1.0239594346585039</v>
      </c>
      <c r="W50" s="18">
        <f t="shared" si="10"/>
        <v>52</v>
      </c>
      <c r="X50" s="16" t="str">
        <f t="shared" si="11"/>
        <v/>
      </c>
      <c r="Z50" s="19">
        <f t="shared" si="12"/>
        <v>2.6195420934116309</v>
      </c>
      <c r="AA50" s="18">
        <f t="shared" si="13"/>
        <v>82</v>
      </c>
      <c r="AB50" s="16" t="str">
        <f t="shared" si="14"/>
        <v/>
      </c>
      <c r="AD50" s="19">
        <f t="shared" si="15"/>
        <v>1.6471528371874902</v>
      </c>
      <c r="AE50" s="18">
        <f t="shared" si="16"/>
        <v>80</v>
      </c>
      <c r="AF50" s="16" t="str">
        <f t="shared" si="17"/>
        <v/>
      </c>
      <c r="AH50" s="19">
        <f t="shared" si="18"/>
        <v>1.937784727440266</v>
      </c>
      <c r="AI50" s="18">
        <f t="shared" si="19"/>
        <v>82</v>
      </c>
      <c r="AJ50" s="16" t="str">
        <f t="shared" si="20"/>
        <v/>
      </c>
      <c r="AL50" s="19">
        <f t="shared" si="21"/>
        <v>0.21238722862402223</v>
      </c>
      <c r="AM50" s="18">
        <f t="shared" si="22"/>
        <v>11</v>
      </c>
      <c r="AN50" s="16" t="str">
        <f t="shared" si="23"/>
        <v/>
      </c>
      <c r="AP50" s="19">
        <f t="shared" si="24"/>
        <v>1.3276020074521491</v>
      </c>
      <c r="AQ50" s="18">
        <f t="shared" si="25"/>
        <v>52</v>
      </c>
      <c r="AR50" s="16" t="str">
        <f t="shared" si="26"/>
        <v/>
      </c>
      <c r="AT50" s="19">
        <f t="shared" si="27"/>
        <v>7.0363097678512454E-2</v>
      </c>
      <c r="AU50" s="18">
        <f t="shared" si="28"/>
        <v>1</v>
      </c>
      <c r="AV50" s="16" t="str">
        <f t="shared" si="29"/>
        <v>NORMAL</v>
      </c>
      <c r="AX50" s="19">
        <f t="shared" si="30"/>
        <v>3.2016625586142164</v>
      </c>
      <c r="AY50" s="18">
        <f t="shared" si="31"/>
        <v>84</v>
      </c>
      <c r="AZ50" s="16" t="str">
        <f t="shared" si="32"/>
        <v/>
      </c>
      <c r="BB50" s="19">
        <f t="shared" si="33"/>
        <v>1.3102951073478795</v>
      </c>
      <c r="BC50" s="18">
        <f t="shared" si="34"/>
        <v>50</v>
      </c>
      <c r="BD50" s="16" t="str">
        <f t="shared" si="35"/>
        <v/>
      </c>
      <c r="BF50" s="19">
        <f t="shared" si="36"/>
        <v>0.82357641859374342</v>
      </c>
      <c r="BG50" s="18">
        <f t="shared" si="37"/>
        <v>41</v>
      </c>
      <c r="BH50" s="16" t="str">
        <f t="shared" si="38"/>
        <v/>
      </c>
      <c r="BJ50" s="19">
        <f t="shared" si="39"/>
        <v>1.2243491273666571</v>
      </c>
      <c r="BK50" s="18">
        <f t="shared" si="40"/>
        <v>52</v>
      </c>
      <c r="BL50" s="16" t="str">
        <f t="shared" si="41"/>
        <v/>
      </c>
      <c r="BN50" s="19">
        <f t="shared" si="42"/>
        <v>2.089013740556863</v>
      </c>
      <c r="BO50" s="18">
        <f t="shared" si="43"/>
        <v>82</v>
      </c>
      <c r="BP50" s="16" t="str">
        <f t="shared" si="44"/>
        <v/>
      </c>
      <c r="BR50" s="19">
        <f t="shared" si="45"/>
        <v>1.3102951073478795</v>
      </c>
      <c r="BS50" s="18">
        <f t="shared" si="46"/>
        <v>50</v>
      </c>
      <c r="BT50" s="16" t="str">
        <f t="shared" si="47"/>
        <v/>
      </c>
      <c r="BV50" s="19">
        <f t="shared" si="48"/>
        <v>0.53329505467761551</v>
      </c>
      <c r="BW50" s="18">
        <f t="shared" si="49"/>
        <v>24</v>
      </c>
      <c r="BX50" s="16" t="str">
        <f t="shared" si="50"/>
        <v/>
      </c>
      <c r="BZ50" s="19">
        <f t="shared" si="51"/>
        <v>1.114264213365769</v>
      </c>
      <c r="CA50" s="18">
        <f t="shared" si="52"/>
        <v>50</v>
      </c>
      <c r="CB50" s="16" t="str">
        <f t="shared" si="53"/>
        <v/>
      </c>
      <c r="CD50" s="19">
        <f t="shared" si="54"/>
        <v>0.82357641859374342</v>
      </c>
      <c r="CE50" s="18">
        <f t="shared" si="55"/>
        <v>41</v>
      </c>
      <c r="CF50" s="16" t="str">
        <f t="shared" si="56"/>
        <v/>
      </c>
      <c r="CH50" s="19">
        <f t="shared" si="57"/>
        <v>1.6960230927222095</v>
      </c>
      <c r="CI50" s="18">
        <f t="shared" si="58"/>
        <v>82</v>
      </c>
      <c r="CJ50" s="16" t="str">
        <f t="shared" si="59"/>
        <v/>
      </c>
      <c r="CL50" s="19">
        <f t="shared" si="60"/>
        <v>1.021541049880524</v>
      </c>
      <c r="CM50" s="18">
        <f t="shared" si="61"/>
        <v>50</v>
      </c>
      <c r="CN50" s="16" t="str">
        <f t="shared" si="62"/>
        <v/>
      </c>
      <c r="CP50" s="19">
        <f t="shared" si="63"/>
        <v>2.6195420934116309</v>
      </c>
      <c r="CQ50" s="18">
        <f t="shared" si="64"/>
        <v>82</v>
      </c>
      <c r="CR50" s="16" t="str">
        <f t="shared" si="65"/>
        <v/>
      </c>
      <c r="CT50" s="19">
        <f t="shared" si="66"/>
        <v>2.1953285028914533</v>
      </c>
      <c r="CU50" s="18">
        <f t="shared" si="67"/>
        <v>84</v>
      </c>
      <c r="CV50" s="16" t="str">
        <f t="shared" si="68"/>
        <v/>
      </c>
      <c r="CX50" s="19">
        <f t="shared" si="69"/>
        <v>1.114264213365769</v>
      </c>
      <c r="CY50" s="18">
        <f t="shared" si="70"/>
        <v>50</v>
      </c>
      <c r="CZ50" s="16" t="str">
        <f t="shared" si="71"/>
        <v/>
      </c>
      <c r="DB50" s="19">
        <f t="shared" si="72"/>
        <v>0.97947930189332744</v>
      </c>
      <c r="DC50" s="18">
        <f t="shared" si="73"/>
        <v>50</v>
      </c>
      <c r="DD50" s="16" t="str">
        <f t="shared" si="74"/>
        <v/>
      </c>
      <c r="DF50" s="19">
        <f t="shared" si="75"/>
        <v>0.77718314092622975</v>
      </c>
      <c r="DG50" s="18">
        <f t="shared" si="76"/>
        <v>36</v>
      </c>
      <c r="DH50" s="16" t="str">
        <f t="shared" si="77"/>
        <v/>
      </c>
      <c r="DJ50" s="19">
        <f t="shared" si="78"/>
        <v>2.5193452255703592</v>
      </c>
      <c r="DK50" s="18">
        <f t="shared" si="79"/>
        <v>82</v>
      </c>
      <c r="DL50" s="16" t="str">
        <f t="shared" si="80"/>
        <v/>
      </c>
      <c r="DN50" s="19">
        <f t="shared" si="81"/>
        <v>2.2779667242788553</v>
      </c>
      <c r="DO50" s="18">
        <f t="shared" si="82"/>
        <v>82</v>
      </c>
      <c r="DP50" s="16" t="str">
        <f t="shared" si="83"/>
        <v/>
      </c>
      <c r="DR50" s="19">
        <f t="shared" si="84"/>
        <v>1.2993316002727089</v>
      </c>
      <c r="DS50" s="18">
        <f t="shared" si="85"/>
        <v>52</v>
      </c>
      <c r="DT50" s="16" t="str">
        <f t="shared" si="86"/>
        <v/>
      </c>
      <c r="DV50" s="19">
        <f t="shared" si="87"/>
        <v>0</v>
      </c>
      <c r="DW50" s="18">
        <f t="shared" si="88"/>
        <v>1</v>
      </c>
      <c r="DX50" s="16" t="str">
        <f t="shared" si="89"/>
        <v>NORMAL</v>
      </c>
      <c r="DZ50" s="19">
        <f t="shared" si="90"/>
        <v>0.24486982547332969</v>
      </c>
      <c r="EA50" s="18">
        <f t="shared" si="91"/>
        <v>11</v>
      </c>
      <c r="EB50" s="16" t="str">
        <f t="shared" si="92"/>
        <v/>
      </c>
      <c r="ED50" s="19">
        <f t="shared" si="93"/>
        <v>1.7275185788170901</v>
      </c>
      <c r="EE50" s="18">
        <f t="shared" si="94"/>
        <v>84</v>
      </c>
      <c r="EF50" s="16" t="str">
        <f t="shared" si="95"/>
        <v/>
      </c>
      <c r="EH50" s="19">
        <f t="shared" si="96"/>
        <v>2.9977529829627607</v>
      </c>
      <c r="EI50" s="18">
        <f t="shared" si="97"/>
        <v>84</v>
      </c>
      <c r="EJ50" s="16" t="str">
        <f t="shared" si="98"/>
        <v/>
      </c>
      <c r="EL50" s="19">
        <f t="shared" si="99"/>
        <v>2.2779667242788553</v>
      </c>
      <c r="EM50" s="18">
        <f t="shared" si="100"/>
        <v>82</v>
      </c>
      <c r="EN50" s="16" t="str">
        <f t="shared" si="101"/>
        <v/>
      </c>
      <c r="EP50" s="19">
        <f t="shared" si="102"/>
        <v>1.2243491273666571</v>
      </c>
      <c r="EQ50" s="18">
        <f t="shared" si="103"/>
        <v>52</v>
      </c>
      <c r="ER50" s="16" t="str">
        <f t="shared" si="104"/>
        <v/>
      </c>
    </row>
    <row r="51" spans="1:148" ht="14.5" x14ac:dyDescent="0.35">
      <c r="A51" s="119">
        <v>48</v>
      </c>
      <c r="B51" s="114">
        <v>-1.6324415254526146</v>
      </c>
      <c r="C51" s="114">
        <v>1.5603325520287581</v>
      </c>
      <c r="D51" s="99" t="s">
        <v>1</v>
      </c>
      <c r="J51" s="19">
        <f t="shared" si="0"/>
        <v>2.1953285028914533</v>
      </c>
      <c r="K51" s="18">
        <f t="shared" si="1"/>
        <v>129</v>
      </c>
      <c r="L51" s="16" t="str">
        <f t="shared" si="2"/>
        <v/>
      </c>
      <c r="N51" s="19">
        <f t="shared" si="3"/>
        <v>0.24486982547333255</v>
      </c>
      <c r="O51" s="18">
        <f t="shared" si="4"/>
        <v>7</v>
      </c>
      <c r="P51" s="16" t="str">
        <f t="shared" si="5"/>
        <v/>
      </c>
      <c r="R51" s="19">
        <f t="shared" si="6"/>
        <v>0.1407261953570198</v>
      </c>
      <c r="S51" s="18">
        <f t="shared" si="7"/>
        <v>2</v>
      </c>
      <c r="T51" s="16" t="str">
        <f t="shared" si="8"/>
        <v>PANAS</v>
      </c>
      <c r="V51" s="19">
        <f t="shared" si="9"/>
        <v>3.7982903461255493</v>
      </c>
      <c r="W51" s="18">
        <f t="shared" si="10"/>
        <v>130</v>
      </c>
      <c r="X51" s="16" t="str">
        <f t="shared" si="11"/>
        <v/>
      </c>
      <c r="Z51" s="19">
        <f t="shared" si="12"/>
        <v>0.29106023260129477</v>
      </c>
      <c r="AA51" s="18">
        <f t="shared" si="13"/>
        <v>9</v>
      </c>
      <c r="AB51" s="16" t="str">
        <f t="shared" si="14"/>
        <v/>
      </c>
      <c r="AD51" s="19">
        <f t="shared" si="15"/>
        <v>1.2700028152749558</v>
      </c>
      <c r="AE51" s="18">
        <f t="shared" si="16"/>
        <v>61</v>
      </c>
      <c r="AF51" s="16" t="str">
        <f t="shared" si="17"/>
        <v/>
      </c>
      <c r="AH51" s="19">
        <f t="shared" si="18"/>
        <v>0.98004242337456904</v>
      </c>
      <c r="AI51" s="18">
        <f t="shared" si="19"/>
        <v>47</v>
      </c>
      <c r="AJ51" s="16" t="str">
        <f t="shared" si="20"/>
        <v/>
      </c>
      <c r="AL51" s="19">
        <f t="shared" si="21"/>
        <v>2.7233268105069506</v>
      </c>
      <c r="AM51" s="18">
        <f t="shared" si="22"/>
        <v>129</v>
      </c>
      <c r="AN51" s="16" t="str">
        <f t="shared" si="23"/>
        <v/>
      </c>
      <c r="AP51" s="19">
        <f t="shared" si="24"/>
        <v>4.174862963219705</v>
      </c>
      <c r="AQ51" s="18">
        <f t="shared" si="25"/>
        <v>129</v>
      </c>
      <c r="AR51" s="16" t="str">
        <f t="shared" si="26"/>
        <v/>
      </c>
      <c r="AT51" s="19">
        <f t="shared" si="27"/>
        <v>2.9620288311563949</v>
      </c>
      <c r="AU51" s="18">
        <f t="shared" si="28"/>
        <v>129</v>
      </c>
      <c r="AV51" s="16" t="str">
        <f t="shared" si="29"/>
        <v/>
      </c>
      <c r="AX51" s="19">
        <f t="shared" si="30"/>
        <v>0.2910602326012911</v>
      </c>
      <c r="AY51" s="18">
        <f t="shared" si="31"/>
        <v>4</v>
      </c>
      <c r="AZ51" s="16" t="str">
        <f t="shared" si="32"/>
        <v/>
      </c>
      <c r="BB51" s="19">
        <f t="shared" si="33"/>
        <v>4.2153186446624256</v>
      </c>
      <c r="BC51" s="18">
        <f t="shared" si="34"/>
        <v>129</v>
      </c>
      <c r="BD51" s="16" t="str">
        <f t="shared" si="35"/>
        <v/>
      </c>
      <c r="BF51" s="19">
        <f t="shared" si="36"/>
        <v>2.0890137405568665</v>
      </c>
      <c r="BG51" s="18">
        <f t="shared" si="37"/>
        <v>121</v>
      </c>
      <c r="BH51" s="16" t="str">
        <f t="shared" si="38"/>
        <v/>
      </c>
      <c r="BJ51" s="19">
        <f t="shared" si="39"/>
        <v>4.1178820929687232</v>
      </c>
      <c r="BK51" s="18">
        <f t="shared" si="40"/>
        <v>129</v>
      </c>
      <c r="BL51" s="16" t="str">
        <f t="shared" si="41"/>
        <v/>
      </c>
      <c r="BN51" s="19">
        <f t="shared" si="42"/>
        <v>0.82357641859374686</v>
      </c>
      <c r="BO51" s="18">
        <f t="shared" si="43"/>
        <v>39</v>
      </c>
      <c r="BP51" s="16" t="str">
        <f t="shared" si="44"/>
        <v/>
      </c>
      <c r="BR51" s="19">
        <f t="shared" si="45"/>
        <v>4.2153186446624256</v>
      </c>
      <c r="BS51" s="18">
        <f t="shared" si="46"/>
        <v>129</v>
      </c>
      <c r="BT51" s="16" t="str">
        <f t="shared" si="47"/>
        <v/>
      </c>
      <c r="BV51" s="19">
        <f t="shared" si="48"/>
        <v>2.3800052702365302</v>
      </c>
      <c r="BW51" s="18">
        <f t="shared" si="49"/>
        <v>129</v>
      </c>
      <c r="BX51" s="16" t="str">
        <f t="shared" si="50"/>
        <v/>
      </c>
      <c r="BZ51" s="19">
        <f t="shared" si="51"/>
        <v>4.0241045496654317</v>
      </c>
      <c r="CA51" s="18">
        <f t="shared" si="52"/>
        <v>129</v>
      </c>
      <c r="CB51" s="16" t="str">
        <f t="shared" si="53"/>
        <v/>
      </c>
      <c r="CD51" s="19">
        <f t="shared" si="54"/>
        <v>2.0890137405568665</v>
      </c>
      <c r="CE51" s="18">
        <f t="shared" si="55"/>
        <v>121</v>
      </c>
      <c r="CF51" s="16" t="str">
        <f t="shared" si="56"/>
        <v/>
      </c>
      <c r="CH51" s="19">
        <f t="shared" si="57"/>
        <v>1.2162364416114146</v>
      </c>
      <c r="CI51" s="18">
        <f t="shared" si="58"/>
        <v>61</v>
      </c>
      <c r="CJ51" s="16" t="str">
        <f t="shared" si="59"/>
        <v/>
      </c>
      <c r="CL51" s="19">
        <f t="shared" si="60"/>
        <v>3.924444284768418</v>
      </c>
      <c r="CM51" s="18">
        <f t="shared" si="61"/>
        <v>129</v>
      </c>
      <c r="CN51" s="16" t="str">
        <f t="shared" si="62"/>
        <v/>
      </c>
      <c r="CP51" s="19">
        <f t="shared" si="63"/>
        <v>0.29106023260129477</v>
      </c>
      <c r="CQ51" s="18">
        <f t="shared" si="64"/>
        <v>9</v>
      </c>
      <c r="CR51" s="16" t="str">
        <f t="shared" si="65"/>
        <v/>
      </c>
      <c r="CT51" s="19">
        <f t="shared" si="66"/>
        <v>0.73460947641999486</v>
      </c>
      <c r="CU51" s="18">
        <f t="shared" si="67"/>
        <v>33</v>
      </c>
      <c r="CV51" s="16" t="str">
        <f t="shared" si="68"/>
        <v/>
      </c>
      <c r="CX51" s="19">
        <f t="shared" si="69"/>
        <v>4.0241045496654317</v>
      </c>
      <c r="CY51" s="18">
        <f t="shared" si="70"/>
        <v>129</v>
      </c>
      <c r="CZ51" s="16" t="str">
        <f t="shared" si="71"/>
        <v/>
      </c>
      <c r="DB51" s="19">
        <f t="shared" si="72"/>
        <v>3.8755694548805351</v>
      </c>
      <c r="DC51" s="18">
        <f t="shared" si="73"/>
        <v>129</v>
      </c>
      <c r="DD51" s="16" t="str">
        <f t="shared" si="74"/>
        <v/>
      </c>
      <c r="DF51" s="19">
        <f t="shared" si="75"/>
        <v>2.1416750118555812</v>
      </c>
      <c r="DG51" s="18">
        <f t="shared" si="76"/>
        <v>127</v>
      </c>
      <c r="DH51" s="16" t="str">
        <f t="shared" si="77"/>
        <v/>
      </c>
      <c r="DJ51" s="19">
        <f t="shared" si="78"/>
        <v>0.40488456038798337</v>
      </c>
      <c r="DK51" s="18">
        <f t="shared" si="79"/>
        <v>9</v>
      </c>
      <c r="DL51" s="16" t="str">
        <f t="shared" si="80"/>
        <v/>
      </c>
      <c r="DN51" s="19">
        <f t="shared" si="81"/>
        <v>0.63500140763747992</v>
      </c>
      <c r="DO51" s="18">
        <f t="shared" si="82"/>
        <v>26</v>
      </c>
      <c r="DP51" s="16" t="str">
        <f t="shared" si="83"/>
        <v/>
      </c>
      <c r="DR51" s="19">
        <f t="shared" si="84"/>
        <v>4.1301523395687152</v>
      </c>
      <c r="DS51" s="18">
        <f t="shared" si="85"/>
        <v>130</v>
      </c>
      <c r="DT51" s="16" t="str">
        <f t="shared" si="86"/>
        <v/>
      </c>
      <c r="DV51" s="19">
        <f t="shared" si="87"/>
        <v>2.9106023260129259</v>
      </c>
      <c r="DW51" s="18">
        <f t="shared" si="88"/>
        <v>129</v>
      </c>
      <c r="DX51" s="16" t="str">
        <f t="shared" si="89"/>
        <v/>
      </c>
      <c r="DZ51" s="19">
        <f t="shared" si="90"/>
        <v>2.6710117713098493</v>
      </c>
      <c r="EA51" s="18">
        <f t="shared" si="91"/>
        <v>129</v>
      </c>
      <c r="EB51" s="16" t="str">
        <f t="shared" si="92"/>
        <v/>
      </c>
      <c r="ED51" s="19">
        <f t="shared" si="93"/>
        <v>1.2243491273666571</v>
      </c>
      <c r="EE51" s="18">
        <f t="shared" si="94"/>
        <v>59</v>
      </c>
      <c r="EF51" s="16" t="str">
        <f t="shared" si="95"/>
        <v/>
      </c>
      <c r="EH51" s="19">
        <f t="shared" si="96"/>
        <v>0.58212046520258587</v>
      </c>
      <c r="EI51" s="18">
        <f t="shared" si="97"/>
        <v>9</v>
      </c>
      <c r="EJ51" s="16" t="str">
        <f t="shared" si="98"/>
        <v/>
      </c>
      <c r="EL51" s="19">
        <f t="shared" si="99"/>
        <v>0.63500140763747992</v>
      </c>
      <c r="EM51" s="18">
        <f t="shared" si="100"/>
        <v>26</v>
      </c>
      <c r="EN51" s="16" t="str">
        <f t="shared" si="101"/>
        <v/>
      </c>
      <c r="EP51" s="19">
        <f t="shared" si="102"/>
        <v>4.1178820929687232</v>
      </c>
      <c r="EQ51" s="18">
        <f t="shared" si="103"/>
        <v>129</v>
      </c>
      <c r="ER51" s="16" t="str">
        <f t="shared" si="104"/>
        <v/>
      </c>
    </row>
    <row r="52" spans="1:148" ht="14.5" x14ac:dyDescent="0.35">
      <c r="A52" s="119">
        <v>49</v>
      </c>
      <c r="B52" s="114">
        <v>-0.8308693765584374</v>
      </c>
      <c r="C52" s="114">
        <v>0.92706467292215577</v>
      </c>
      <c r="D52" s="99" t="s">
        <v>1</v>
      </c>
      <c r="J52" s="19">
        <f t="shared" si="0"/>
        <v>1.2146536811639497</v>
      </c>
      <c r="K52" s="18">
        <f t="shared" si="1"/>
        <v>72</v>
      </c>
      <c r="L52" s="16" t="str">
        <f t="shared" si="2"/>
        <v/>
      </c>
      <c r="N52" s="19">
        <f t="shared" si="3"/>
        <v>0.77718314092622987</v>
      </c>
      <c r="O52" s="18">
        <f t="shared" si="4"/>
        <v>28</v>
      </c>
      <c r="P52" s="16" t="str">
        <f t="shared" si="5"/>
        <v/>
      </c>
      <c r="R52" s="19">
        <f t="shared" si="6"/>
        <v>1.1142642133657654</v>
      </c>
      <c r="S52" s="18">
        <f t="shared" si="7"/>
        <v>28</v>
      </c>
      <c r="T52" s="16" t="str">
        <f t="shared" si="8"/>
        <v/>
      </c>
      <c r="V52" s="19">
        <f t="shared" si="9"/>
        <v>2.7768323374090085</v>
      </c>
      <c r="W52" s="18">
        <f t="shared" si="10"/>
        <v>106</v>
      </c>
      <c r="X52" s="16" t="str">
        <f t="shared" si="11"/>
        <v/>
      </c>
      <c r="Z52" s="19">
        <f t="shared" si="12"/>
        <v>0.73460947641999197</v>
      </c>
      <c r="AA52" s="18">
        <f t="shared" si="13"/>
        <v>26</v>
      </c>
      <c r="AB52" s="16" t="str">
        <f t="shared" si="14"/>
        <v/>
      </c>
      <c r="AD52" s="19">
        <f t="shared" si="15"/>
        <v>0.35181548839255739</v>
      </c>
      <c r="AE52" s="18">
        <f t="shared" si="16"/>
        <v>21</v>
      </c>
      <c r="AF52" s="16" t="str">
        <f t="shared" si="17"/>
        <v/>
      </c>
      <c r="AH52" s="19">
        <f t="shared" si="18"/>
        <v>0.24486982547333255</v>
      </c>
      <c r="AI52" s="18">
        <f t="shared" si="19"/>
        <v>9</v>
      </c>
      <c r="AJ52" s="16" t="str">
        <f t="shared" si="20"/>
        <v/>
      </c>
      <c r="AL52" s="19">
        <f t="shared" si="21"/>
        <v>1.7275185788170901</v>
      </c>
      <c r="AM52" s="18">
        <f t="shared" si="22"/>
        <v>106</v>
      </c>
      <c r="AN52" s="16" t="str">
        <f t="shared" si="23"/>
        <v/>
      </c>
      <c r="AP52" s="19">
        <f t="shared" si="24"/>
        <v>3.1537950451780503</v>
      </c>
      <c r="AQ52" s="18">
        <f t="shared" si="25"/>
        <v>106</v>
      </c>
      <c r="AR52" s="16" t="str">
        <f t="shared" si="26"/>
        <v/>
      </c>
      <c r="AT52" s="19">
        <f t="shared" si="27"/>
        <v>1.9600848467491381</v>
      </c>
      <c r="AU52" s="18">
        <f t="shared" si="28"/>
        <v>106</v>
      </c>
      <c r="AV52" s="16" t="str">
        <f t="shared" si="29"/>
        <v/>
      </c>
      <c r="AX52" s="19">
        <f t="shared" si="30"/>
        <v>1.3102951073478761</v>
      </c>
      <c r="AY52" s="18">
        <f t="shared" si="31"/>
        <v>28</v>
      </c>
      <c r="AZ52" s="16" t="str">
        <f t="shared" si="32"/>
        <v/>
      </c>
      <c r="BB52" s="19">
        <f t="shared" si="33"/>
        <v>3.20166255861422</v>
      </c>
      <c r="BC52" s="18">
        <f t="shared" si="34"/>
        <v>106</v>
      </c>
      <c r="BD52" s="16" t="str">
        <f t="shared" si="35"/>
        <v/>
      </c>
      <c r="BF52" s="19">
        <f t="shared" si="36"/>
        <v>1.0945910178371911</v>
      </c>
      <c r="BG52" s="18">
        <f t="shared" si="37"/>
        <v>61</v>
      </c>
      <c r="BH52" s="16" t="str">
        <f t="shared" si="38"/>
        <v/>
      </c>
      <c r="BJ52" s="19">
        <f t="shared" si="39"/>
        <v>3.1011158561593488</v>
      </c>
      <c r="BK52" s="18">
        <f t="shared" si="40"/>
        <v>106</v>
      </c>
      <c r="BL52" s="16" t="str">
        <f t="shared" si="41"/>
        <v/>
      </c>
      <c r="BN52" s="19">
        <f t="shared" si="42"/>
        <v>0.2123872286240206</v>
      </c>
      <c r="BO52" s="18">
        <f t="shared" si="43"/>
        <v>8</v>
      </c>
      <c r="BP52" s="16" t="str">
        <f t="shared" si="44"/>
        <v/>
      </c>
      <c r="BR52" s="19">
        <f t="shared" si="45"/>
        <v>3.20166255861422</v>
      </c>
      <c r="BS52" s="18">
        <f t="shared" si="46"/>
        <v>106</v>
      </c>
      <c r="BT52" s="16" t="str">
        <f t="shared" si="47"/>
        <v/>
      </c>
      <c r="BV52" s="19">
        <f t="shared" si="48"/>
        <v>1.3820148630536728</v>
      </c>
      <c r="BW52" s="18">
        <f t="shared" si="49"/>
        <v>76</v>
      </c>
      <c r="BX52" s="16" t="str">
        <f t="shared" si="50"/>
        <v/>
      </c>
      <c r="BZ52" s="19">
        <f t="shared" si="51"/>
        <v>3.0142205665878889</v>
      </c>
      <c r="CA52" s="18">
        <f t="shared" si="52"/>
        <v>106</v>
      </c>
      <c r="CB52" s="16" t="str">
        <f t="shared" si="53"/>
        <v/>
      </c>
      <c r="CD52" s="19">
        <f t="shared" si="54"/>
        <v>1.0945910178371911</v>
      </c>
      <c r="CE52" s="18">
        <f t="shared" si="55"/>
        <v>61</v>
      </c>
      <c r="CF52" s="16" t="str">
        <f t="shared" si="56"/>
        <v/>
      </c>
      <c r="CH52" s="19">
        <f t="shared" si="57"/>
        <v>0.28145239071404993</v>
      </c>
      <c r="CI52" s="18">
        <f t="shared" si="58"/>
        <v>8</v>
      </c>
      <c r="CJ52" s="16" t="str">
        <f t="shared" si="59"/>
        <v/>
      </c>
      <c r="CL52" s="19">
        <f t="shared" si="60"/>
        <v>2.9106023260129255</v>
      </c>
      <c r="CM52" s="18">
        <f t="shared" si="61"/>
        <v>106</v>
      </c>
      <c r="CN52" s="16" t="str">
        <f t="shared" si="62"/>
        <v/>
      </c>
      <c r="CP52" s="19">
        <f t="shared" si="63"/>
        <v>0.73460947641999197</v>
      </c>
      <c r="CQ52" s="18">
        <f t="shared" si="64"/>
        <v>26</v>
      </c>
      <c r="CR52" s="16" t="str">
        <f t="shared" si="65"/>
        <v/>
      </c>
      <c r="CT52" s="19">
        <f t="shared" si="66"/>
        <v>0.29106023260129116</v>
      </c>
      <c r="CU52" s="18">
        <f t="shared" si="67"/>
        <v>9</v>
      </c>
      <c r="CV52" s="16" t="str">
        <f t="shared" si="68"/>
        <v/>
      </c>
      <c r="CX52" s="19">
        <f t="shared" si="69"/>
        <v>3.0142205665878889</v>
      </c>
      <c r="CY52" s="18">
        <f t="shared" si="70"/>
        <v>106</v>
      </c>
      <c r="CZ52" s="16" t="str">
        <f t="shared" si="71"/>
        <v/>
      </c>
      <c r="DB52" s="19">
        <f t="shared" si="72"/>
        <v>2.8599823312062331</v>
      </c>
      <c r="DC52" s="18">
        <f t="shared" si="73"/>
        <v>106</v>
      </c>
      <c r="DD52" s="16" t="str">
        <f t="shared" si="74"/>
        <v/>
      </c>
      <c r="DF52" s="19">
        <f t="shared" si="75"/>
        <v>1.1540388057741324</v>
      </c>
      <c r="DG52" s="18">
        <f t="shared" si="76"/>
        <v>67</v>
      </c>
      <c r="DH52" s="16" t="str">
        <f t="shared" si="77"/>
        <v/>
      </c>
      <c r="DJ52" s="19">
        <f t="shared" si="78"/>
        <v>0.66380100372607342</v>
      </c>
      <c r="DK52" s="18">
        <f t="shared" si="79"/>
        <v>23</v>
      </c>
      <c r="DL52" s="16" t="str">
        <f t="shared" si="80"/>
        <v/>
      </c>
      <c r="DN52" s="19">
        <f t="shared" si="81"/>
        <v>0.42477445724804286</v>
      </c>
      <c r="DO52" s="18">
        <f t="shared" si="82"/>
        <v>14</v>
      </c>
      <c r="DP52" s="16" t="str">
        <f t="shared" si="83"/>
        <v/>
      </c>
      <c r="DR52" s="19">
        <f t="shared" si="84"/>
        <v>3.1087325637049283</v>
      </c>
      <c r="DS52" s="18">
        <f t="shared" si="85"/>
        <v>106</v>
      </c>
      <c r="DT52" s="16" t="str">
        <f t="shared" si="86"/>
        <v/>
      </c>
      <c r="DV52" s="19">
        <f t="shared" si="87"/>
        <v>1.9050042229124355</v>
      </c>
      <c r="DW52" s="18">
        <f t="shared" si="88"/>
        <v>106</v>
      </c>
      <c r="DX52" s="16" t="str">
        <f t="shared" si="89"/>
        <v/>
      </c>
      <c r="DZ52" s="19">
        <f t="shared" si="90"/>
        <v>1.6706982926538578</v>
      </c>
      <c r="EA52" s="18">
        <f t="shared" si="91"/>
        <v>106</v>
      </c>
      <c r="EB52" s="16" t="str">
        <f t="shared" si="92"/>
        <v/>
      </c>
      <c r="ED52" s="19">
        <f t="shared" si="93"/>
        <v>0.21238722862402223</v>
      </c>
      <c r="EE52" s="18">
        <f t="shared" si="94"/>
        <v>4</v>
      </c>
      <c r="EF52" s="16" t="str">
        <f t="shared" si="95"/>
        <v/>
      </c>
      <c r="EH52" s="19">
        <f t="shared" si="96"/>
        <v>1.1289803888140619</v>
      </c>
      <c r="EI52" s="18">
        <f t="shared" si="97"/>
        <v>23</v>
      </c>
      <c r="EJ52" s="16" t="str">
        <f t="shared" si="98"/>
        <v/>
      </c>
      <c r="EL52" s="19">
        <f t="shared" si="99"/>
        <v>0.42477445724804286</v>
      </c>
      <c r="EM52" s="18">
        <f t="shared" si="100"/>
        <v>14</v>
      </c>
      <c r="EN52" s="16" t="str">
        <f t="shared" si="101"/>
        <v/>
      </c>
      <c r="EP52" s="19">
        <f t="shared" si="102"/>
        <v>3.1011158561593488</v>
      </c>
      <c r="EQ52" s="18">
        <f t="shared" si="103"/>
        <v>106</v>
      </c>
      <c r="ER52" s="16" t="str">
        <f t="shared" si="104"/>
        <v/>
      </c>
    </row>
    <row r="53" spans="1:148" ht="14.5" x14ac:dyDescent="0.35">
      <c r="A53" s="119">
        <v>50</v>
      </c>
      <c r="B53" s="114">
        <v>-2.929722766426027E-2</v>
      </c>
      <c r="C53" s="114">
        <v>0.78633847756513087</v>
      </c>
      <c r="D53" s="99" t="s">
        <v>1</v>
      </c>
      <c r="J53" s="19">
        <f t="shared" si="0"/>
        <v>0.93641365933460974</v>
      </c>
      <c r="K53" s="18">
        <f t="shared" si="1"/>
        <v>52</v>
      </c>
      <c r="L53" s="16" t="str">
        <f t="shared" si="2"/>
        <v/>
      </c>
      <c r="N53" s="19">
        <f t="shared" si="3"/>
        <v>1.5390709229026251</v>
      </c>
      <c r="O53" s="18">
        <f t="shared" si="4"/>
        <v>49</v>
      </c>
      <c r="P53" s="16" t="str">
        <f t="shared" si="5"/>
        <v/>
      </c>
      <c r="R53" s="19">
        <f t="shared" si="6"/>
        <v>1.8457477648779839</v>
      </c>
      <c r="S53" s="18">
        <f t="shared" si="7"/>
        <v>47</v>
      </c>
      <c r="T53" s="16" t="str">
        <f t="shared" si="8"/>
        <v/>
      </c>
      <c r="V53" s="19">
        <f t="shared" si="9"/>
        <v>2.0890137405568665</v>
      </c>
      <c r="W53" s="18">
        <f t="shared" si="10"/>
        <v>87</v>
      </c>
      <c r="X53" s="16" t="str">
        <f t="shared" si="11"/>
        <v/>
      </c>
      <c r="Z53" s="19">
        <f t="shared" si="12"/>
        <v>1.5114803644013273</v>
      </c>
      <c r="AA53" s="18">
        <f t="shared" si="13"/>
        <v>51</v>
      </c>
      <c r="AB53" s="16" t="str">
        <f t="shared" si="14"/>
        <v/>
      </c>
      <c r="AD53" s="19">
        <f t="shared" si="15"/>
        <v>0.82890083816887883</v>
      </c>
      <c r="AE53" s="18">
        <f t="shared" si="16"/>
        <v>39</v>
      </c>
      <c r="AF53" s="16" t="str">
        <f t="shared" si="17"/>
        <v/>
      </c>
      <c r="AH53" s="19">
        <f t="shared" si="18"/>
        <v>1.0019651861177215</v>
      </c>
      <c r="AI53" s="18">
        <f t="shared" si="19"/>
        <v>49</v>
      </c>
      <c r="AJ53" s="16" t="str">
        <f t="shared" si="20"/>
        <v/>
      </c>
      <c r="AL53" s="19">
        <f t="shared" si="21"/>
        <v>1.2822909951334658</v>
      </c>
      <c r="AM53" s="18">
        <f t="shared" si="22"/>
        <v>74</v>
      </c>
      <c r="AN53" s="16" t="str">
        <f t="shared" si="23"/>
        <v/>
      </c>
      <c r="AP53" s="19">
        <f t="shared" si="24"/>
        <v>2.4858249133647572</v>
      </c>
      <c r="AQ53" s="18">
        <f t="shared" si="25"/>
        <v>89</v>
      </c>
      <c r="AR53" s="16" t="str">
        <f t="shared" si="26"/>
        <v/>
      </c>
      <c r="AT53" s="19">
        <f t="shared" si="27"/>
        <v>1.4632209961031197</v>
      </c>
      <c r="AU53" s="18">
        <f t="shared" si="28"/>
        <v>95</v>
      </c>
      <c r="AV53" s="16" t="str">
        <f t="shared" si="29"/>
        <v/>
      </c>
      <c r="AX53" s="19">
        <f t="shared" si="30"/>
        <v>2.0550270459790321</v>
      </c>
      <c r="AY53" s="18">
        <f t="shared" si="31"/>
        <v>49</v>
      </c>
      <c r="AZ53" s="16" t="str">
        <f t="shared" si="32"/>
        <v/>
      </c>
      <c r="BB53" s="19">
        <f t="shared" si="33"/>
        <v>2.5933740491587791</v>
      </c>
      <c r="BC53" s="18">
        <f t="shared" si="34"/>
        <v>89</v>
      </c>
      <c r="BD53" s="16" t="str">
        <f t="shared" si="35"/>
        <v/>
      </c>
      <c r="BF53" s="19">
        <f t="shared" si="36"/>
        <v>0.79951497589006026</v>
      </c>
      <c r="BG53" s="18">
        <f t="shared" si="37"/>
        <v>38</v>
      </c>
      <c r="BH53" s="16" t="str">
        <f t="shared" si="38"/>
        <v/>
      </c>
      <c r="BJ53" s="19">
        <f t="shared" si="39"/>
        <v>2.4761811519071668</v>
      </c>
      <c r="BK53" s="18">
        <f t="shared" si="40"/>
        <v>89</v>
      </c>
      <c r="BL53" s="16" t="str">
        <f t="shared" si="41"/>
        <v/>
      </c>
      <c r="BN53" s="19">
        <f t="shared" si="42"/>
        <v>1.023959434658503</v>
      </c>
      <c r="BO53" s="18">
        <f t="shared" si="43"/>
        <v>47</v>
      </c>
      <c r="BP53" s="16" t="str">
        <f t="shared" si="44"/>
        <v/>
      </c>
      <c r="BR53" s="19">
        <f t="shared" si="45"/>
        <v>2.5933740491587791</v>
      </c>
      <c r="BS53" s="18">
        <f t="shared" si="46"/>
        <v>89</v>
      </c>
      <c r="BT53" s="16" t="str">
        <f t="shared" si="47"/>
        <v/>
      </c>
      <c r="BV53" s="19">
        <f t="shared" si="48"/>
        <v>0.9850833674991597</v>
      </c>
      <c r="BW53" s="18">
        <f t="shared" si="49"/>
        <v>59</v>
      </c>
      <c r="BX53" s="16" t="str">
        <f t="shared" si="50"/>
        <v/>
      </c>
      <c r="BZ53" s="19">
        <f t="shared" si="51"/>
        <v>2.4293073623278993</v>
      </c>
      <c r="CA53" s="18">
        <f t="shared" si="52"/>
        <v>91</v>
      </c>
      <c r="CB53" s="16" t="str">
        <f t="shared" si="53"/>
        <v/>
      </c>
      <c r="CD53" s="19">
        <f t="shared" si="54"/>
        <v>0.79951497589006026</v>
      </c>
      <c r="CE53" s="18">
        <f t="shared" si="55"/>
        <v>38</v>
      </c>
      <c r="CF53" s="16" t="str">
        <f t="shared" si="56"/>
        <v/>
      </c>
      <c r="CH53" s="19">
        <f t="shared" si="57"/>
        <v>0.8138315378151012</v>
      </c>
      <c r="CI53" s="18">
        <f t="shared" si="58"/>
        <v>37</v>
      </c>
      <c r="CJ53" s="16" t="str">
        <f t="shared" si="59"/>
        <v/>
      </c>
      <c r="CL53" s="19">
        <f t="shared" si="60"/>
        <v>2.3080776115482564</v>
      </c>
      <c r="CM53" s="18">
        <f t="shared" si="61"/>
        <v>89</v>
      </c>
      <c r="CN53" s="16" t="str">
        <f t="shared" si="62"/>
        <v/>
      </c>
      <c r="CP53" s="19">
        <f t="shared" si="63"/>
        <v>1.5114803644013273</v>
      </c>
      <c r="CQ53" s="18">
        <f t="shared" si="64"/>
        <v>51</v>
      </c>
      <c r="CR53" s="16" t="str">
        <f t="shared" si="65"/>
        <v/>
      </c>
      <c r="CT53" s="19">
        <f t="shared" si="66"/>
        <v>1.0619361431201095</v>
      </c>
      <c r="CU53" s="18">
        <f t="shared" si="67"/>
        <v>46</v>
      </c>
      <c r="CV53" s="16" t="str">
        <f t="shared" si="68"/>
        <v/>
      </c>
      <c r="CX53" s="19">
        <f t="shared" si="69"/>
        <v>2.4293073623278993</v>
      </c>
      <c r="CY53" s="18">
        <f t="shared" si="70"/>
        <v>91</v>
      </c>
      <c r="CZ53" s="16" t="str">
        <f t="shared" si="71"/>
        <v/>
      </c>
      <c r="DB53" s="19">
        <f t="shared" si="72"/>
        <v>2.2483147372220715</v>
      </c>
      <c r="DC53" s="18">
        <f t="shared" si="73"/>
        <v>89</v>
      </c>
      <c r="DD53" s="16" t="str">
        <f t="shared" si="74"/>
        <v/>
      </c>
      <c r="DF53" s="19">
        <f t="shared" si="75"/>
        <v>0.86781127183019913</v>
      </c>
      <c r="DG53" s="18">
        <f t="shared" si="76"/>
        <v>40</v>
      </c>
      <c r="DH53" s="16" t="str">
        <f t="shared" si="77"/>
        <v/>
      </c>
      <c r="DJ53" s="19">
        <f t="shared" si="78"/>
        <v>1.4649047264423483</v>
      </c>
      <c r="DK53" s="18">
        <f t="shared" si="79"/>
        <v>53</v>
      </c>
      <c r="DL53" s="16" t="str">
        <f t="shared" si="80"/>
        <v/>
      </c>
      <c r="DN53" s="19">
        <f t="shared" si="81"/>
        <v>1.2348606178330477</v>
      </c>
      <c r="DO53" s="18">
        <f t="shared" si="82"/>
        <v>53</v>
      </c>
      <c r="DP53" s="16" t="str">
        <f t="shared" si="83"/>
        <v/>
      </c>
      <c r="DR53" s="19">
        <f t="shared" si="84"/>
        <v>2.4324728832228253</v>
      </c>
      <c r="DS53" s="18">
        <f t="shared" si="85"/>
        <v>89</v>
      </c>
      <c r="DT53" s="16" t="str">
        <f t="shared" si="86"/>
        <v/>
      </c>
      <c r="DV53" s="19">
        <f t="shared" si="87"/>
        <v>1.3956819223430852</v>
      </c>
      <c r="DW53" s="18">
        <f t="shared" si="88"/>
        <v>93</v>
      </c>
      <c r="DX53" s="16" t="str">
        <f t="shared" si="89"/>
        <v/>
      </c>
      <c r="DZ53" s="19">
        <f t="shared" si="90"/>
        <v>1.2128422828951557</v>
      </c>
      <c r="EA53" s="18">
        <f t="shared" si="91"/>
        <v>67</v>
      </c>
      <c r="EB53" s="16" t="str">
        <f t="shared" si="92"/>
        <v/>
      </c>
      <c r="ED53" s="19">
        <f t="shared" si="93"/>
        <v>0.60528281804789996</v>
      </c>
      <c r="EE53" s="18">
        <f t="shared" si="94"/>
        <v>29</v>
      </c>
      <c r="EF53" s="16" t="str">
        <f t="shared" si="95"/>
        <v/>
      </c>
      <c r="EH53" s="19">
        <f t="shared" si="96"/>
        <v>1.6960230927222129</v>
      </c>
      <c r="EI53" s="18">
        <f t="shared" si="97"/>
        <v>43</v>
      </c>
      <c r="EJ53" s="16" t="str">
        <f t="shared" si="98"/>
        <v/>
      </c>
      <c r="EL53" s="19">
        <f t="shared" si="99"/>
        <v>1.2348606178330477</v>
      </c>
      <c r="EM53" s="18">
        <f t="shared" si="100"/>
        <v>53</v>
      </c>
      <c r="EN53" s="16" t="str">
        <f t="shared" si="101"/>
        <v/>
      </c>
      <c r="EP53" s="19">
        <f t="shared" si="102"/>
        <v>2.4761811519071668</v>
      </c>
      <c r="EQ53" s="18">
        <f t="shared" si="103"/>
        <v>89</v>
      </c>
      <c r="ER53" s="16" t="str">
        <f t="shared" si="104"/>
        <v/>
      </c>
    </row>
    <row r="54" spans="1:148" ht="14.5" x14ac:dyDescent="0.35">
      <c r="A54" s="119">
        <v>51</v>
      </c>
      <c r="B54" s="114">
        <v>1.5738470701240941</v>
      </c>
      <c r="C54" s="114">
        <v>-1.254191355111701</v>
      </c>
      <c r="D54" s="99" t="s">
        <v>0</v>
      </c>
      <c r="J54" s="19">
        <f t="shared" si="0"/>
        <v>2.1260748083264271</v>
      </c>
      <c r="K54" s="18">
        <f t="shared" si="1"/>
        <v>125</v>
      </c>
      <c r="L54" s="16" t="str">
        <f t="shared" si="2"/>
        <v/>
      </c>
      <c r="N54" s="19">
        <f t="shared" si="3"/>
        <v>4.0230091115066609</v>
      </c>
      <c r="O54" s="18">
        <f t="shared" si="4"/>
        <v>135</v>
      </c>
      <c r="P54" s="16" t="str">
        <f t="shared" si="5"/>
        <v/>
      </c>
      <c r="R54" s="19">
        <f t="shared" si="6"/>
        <v>4.3604804467439848</v>
      </c>
      <c r="S54" s="18">
        <f t="shared" si="7"/>
        <v>135</v>
      </c>
      <c r="T54" s="16" t="str">
        <f t="shared" si="8"/>
        <v/>
      </c>
      <c r="V54" s="19">
        <f t="shared" si="9"/>
        <v>0.53174681907703547</v>
      </c>
      <c r="W54" s="18">
        <f t="shared" si="10"/>
        <v>17</v>
      </c>
      <c r="X54" s="16" t="str">
        <f t="shared" si="11"/>
        <v/>
      </c>
      <c r="Z54" s="19">
        <f t="shared" si="12"/>
        <v>3.9765914924275192</v>
      </c>
      <c r="AA54" s="18">
        <f t="shared" si="13"/>
        <v>135</v>
      </c>
      <c r="AB54" s="16" t="str">
        <f t="shared" si="14"/>
        <v/>
      </c>
      <c r="AD54" s="19">
        <f t="shared" si="15"/>
        <v>3.0215085432658482</v>
      </c>
      <c r="AE54" s="18">
        <f t="shared" si="16"/>
        <v>135</v>
      </c>
      <c r="AF54" s="16" t="str">
        <f t="shared" si="17"/>
        <v/>
      </c>
      <c r="AH54" s="19">
        <f t="shared" si="18"/>
        <v>3.3091324272657205</v>
      </c>
      <c r="AI54" s="18">
        <f t="shared" si="19"/>
        <v>135</v>
      </c>
      <c r="AJ54" s="16" t="str">
        <f t="shared" si="20"/>
        <v/>
      </c>
      <c r="AL54" s="19">
        <f t="shared" si="21"/>
        <v>1.6021167018419633</v>
      </c>
      <c r="AM54" s="18">
        <f t="shared" si="22"/>
        <v>104</v>
      </c>
      <c r="AN54" s="16" t="str">
        <f t="shared" si="23"/>
        <v/>
      </c>
      <c r="AP54" s="19">
        <f t="shared" si="24"/>
        <v>0.14072619535702002</v>
      </c>
      <c r="AQ54" s="18">
        <f t="shared" si="25"/>
        <v>3</v>
      </c>
      <c r="AR54" s="16" t="str">
        <f t="shared" si="26"/>
        <v>NORMAL</v>
      </c>
      <c r="AT54" s="19">
        <f t="shared" si="27"/>
        <v>1.3589310151529177</v>
      </c>
      <c r="AU54" s="18">
        <f t="shared" si="28"/>
        <v>89</v>
      </c>
      <c r="AV54" s="16" t="str">
        <f t="shared" si="29"/>
        <v/>
      </c>
      <c r="AX54" s="19">
        <f t="shared" si="30"/>
        <v>4.5562939966970744</v>
      </c>
      <c r="AY54" s="18">
        <f t="shared" si="31"/>
        <v>135</v>
      </c>
      <c r="AZ54" s="16" t="str">
        <f t="shared" si="32"/>
        <v/>
      </c>
      <c r="BB54" s="19">
        <f t="shared" si="33"/>
        <v>0.24486982547333255</v>
      </c>
      <c r="BC54" s="18">
        <f t="shared" si="34"/>
        <v>18</v>
      </c>
      <c r="BD54" s="16" t="str">
        <f t="shared" si="35"/>
        <v/>
      </c>
      <c r="BF54" s="19">
        <f t="shared" si="36"/>
        <v>2.2038284292599819</v>
      </c>
      <c r="BG54" s="18">
        <f t="shared" si="37"/>
        <v>130</v>
      </c>
      <c r="BH54" s="16" t="str">
        <f t="shared" si="38"/>
        <v/>
      </c>
      <c r="BJ54" s="19">
        <f t="shared" si="39"/>
        <v>0.20039303722354429</v>
      </c>
      <c r="BK54" s="18">
        <f t="shared" si="40"/>
        <v>14</v>
      </c>
      <c r="BL54" s="16" t="str">
        <f t="shared" si="41"/>
        <v/>
      </c>
      <c r="BN54" s="19">
        <f t="shared" si="42"/>
        <v>3.4433100514491999</v>
      </c>
      <c r="BO54" s="18">
        <f t="shared" si="43"/>
        <v>135</v>
      </c>
      <c r="BP54" s="16" t="str">
        <f t="shared" si="44"/>
        <v/>
      </c>
      <c r="BR54" s="19">
        <f t="shared" si="45"/>
        <v>0.24486982547333255</v>
      </c>
      <c r="BS54" s="18">
        <f t="shared" si="46"/>
        <v>18</v>
      </c>
      <c r="BT54" s="16" t="str">
        <f t="shared" si="47"/>
        <v/>
      </c>
      <c r="BV54" s="19">
        <f t="shared" si="48"/>
        <v>1.9193850266133055</v>
      </c>
      <c r="BW54" s="18">
        <f t="shared" si="49"/>
        <v>117</v>
      </c>
      <c r="BX54" s="16" t="str">
        <f t="shared" si="50"/>
        <v/>
      </c>
      <c r="BZ54" s="19">
        <f t="shared" si="51"/>
        <v>0.4069157689075506</v>
      </c>
      <c r="CA54" s="18">
        <f t="shared" si="52"/>
        <v>24</v>
      </c>
      <c r="CB54" s="16" t="str">
        <f t="shared" si="53"/>
        <v/>
      </c>
      <c r="CD54" s="19">
        <f t="shared" si="54"/>
        <v>2.2038284292599819</v>
      </c>
      <c r="CE54" s="18">
        <f t="shared" si="55"/>
        <v>130</v>
      </c>
      <c r="CF54" s="16" t="str">
        <f t="shared" si="56"/>
        <v/>
      </c>
      <c r="CH54" s="19">
        <f t="shared" si="57"/>
        <v>3.0646231496415717</v>
      </c>
      <c r="CI54" s="18">
        <f t="shared" si="58"/>
        <v>135</v>
      </c>
      <c r="CJ54" s="16" t="str">
        <f t="shared" si="59"/>
        <v/>
      </c>
      <c r="CL54" s="19">
        <f t="shared" si="60"/>
        <v>0.4069157689075506</v>
      </c>
      <c r="CM54" s="18">
        <f t="shared" si="61"/>
        <v>25</v>
      </c>
      <c r="CN54" s="16" t="str">
        <f t="shared" si="62"/>
        <v/>
      </c>
      <c r="CP54" s="19">
        <f t="shared" si="63"/>
        <v>3.9765914924275192</v>
      </c>
      <c r="CQ54" s="18">
        <f t="shared" si="64"/>
        <v>135</v>
      </c>
      <c r="CR54" s="16" t="str">
        <f t="shared" si="65"/>
        <v/>
      </c>
      <c r="CT54" s="19">
        <f t="shared" si="66"/>
        <v>3.5369353342095442</v>
      </c>
      <c r="CU54" s="18">
        <f t="shared" si="67"/>
        <v>135</v>
      </c>
      <c r="CV54" s="16" t="str">
        <f t="shared" si="68"/>
        <v/>
      </c>
      <c r="CX54" s="19">
        <f t="shared" si="69"/>
        <v>0.4069157689075506</v>
      </c>
      <c r="CY54" s="18">
        <f t="shared" si="70"/>
        <v>24</v>
      </c>
      <c r="CZ54" s="16" t="str">
        <f t="shared" si="71"/>
        <v/>
      </c>
      <c r="DB54" s="19">
        <f t="shared" si="72"/>
        <v>0.42477445724804286</v>
      </c>
      <c r="DC54" s="18">
        <f t="shared" si="73"/>
        <v>27</v>
      </c>
      <c r="DD54" s="16" t="str">
        <f t="shared" si="74"/>
        <v/>
      </c>
      <c r="DF54" s="19">
        <f t="shared" si="75"/>
        <v>2.1641570997948518</v>
      </c>
      <c r="DG54" s="18">
        <f t="shared" si="76"/>
        <v>129</v>
      </c>
      <c r="DH54" s="16" t="str">
        <f t="shared" si="77"/>
        <v/>
      </c>
      <c r="DJ54" s="19">
        <f t="shared" si="78"/>
        <v>3.8859157046311581</v>
      </c>
      <c r="DK54" s="18">
        <f t="shared" si="79"/>
        <v>135</v>
      </c>
      <c r="DL54" s="16" t="str">
        <f t="shared" si="80"/>
        <v/>
      </c>
      <c r="DN54" s="19">
        <f t="shared" si="81"/>
        <v>3.641764111225203</v>
      </c>
      <c r="DO54" s="18">
        <f t="shared" si="82"/>
        <v>135</v>
      </c>
      <c r="DP54" s="16" t="str">
        <f t="shared" si="83"/>
        <v/>
      </c>
      <c r="DR54" s="19">
        <f t="shared" si="84"/>
        <v>0.21108929303553237</v>
      </c>
      <c r="DS54" s="18">
        <f t="shared" si="85"/>
        <v>3</v>
      </c>
      <c r="DT54" s="16" t="str">
        <f t="shared" si="86"/>
        <v>NORMAL</v>
      </c>
      <c r="DV54" s="19">
        <f t="shared" si="87"/>
        <v>1.3931122886285727</v>
      </c>
      <c r="DW54" s="18">
        <f t="shared" si="88"/>
        <v>91</v>
      </c>
      <c r="DX54" s="16" t="str">
        <f t="shared" si="89"/>
        <v/>
      </c>
      <c r="DZ54" s="19">
        <f t="shared" si="90"/>
        <v>1.6372691083520834</v>
      </c>
      <c r="EA54" s="18">
        <f t="shared" si="91"/>
        <v>104</v>
      </c>
      <c r="EB54" s="16" t="str">
        <f t="shared" si="92"/>
        <v/>
      </c>
      <c r="ED54" s="19">
        <f t="shared" si="93"/>
        <v>3.0520338557940452</v>
      </c>
      <c r="EE54" s="18">
        <f t="shared" si="94"/>
        <v>135</v>
      </c>
      <c r="EF54" s="16" t="str">
        <f t="shared" si="95"/>
        <v/>
      </c>
      <c r="EH54" s="19">
        <f t="shared" si="96"/>
        <v>4.2833500237111579</v>
      </c>
      <c r="EI54" s="18">
        <f t="shared" si="97"/>
        <v>135</v>
      </c>
      <c r="EJ54" s="16" t="str">
        <f t="shared" si="98"/>
        <v/>
      </c>
      <c r="EL54" s="19">
        <f t="shared" si="99"/>
        <v>3.641764111225203</v>
      </c>
      <c r="EM54" s="18">
        <f t="shared" si="100"/>
        <v>135</v>
      </c>
      <c r="EN54" s="16" t="str">
        <f t="shared" si="101"/>
        <v/>
      </c>
      <c r="EP54" s="19">
        <f t="shared" si="102"/>
        <v>0.20039303722354429</v>
      </c>
      <c r="EQ54" s="18">
        <f t="shared" si="103"/>
        <v>14</v>
      </c>
      <c r="ER54" s="16" t="str">
        <f t="shared" si="104"/>
        <v/>
      </c>
    </row>
    <row r="55" spans="1:148" ht="14.5" x14ac:dyDescent="0.35">
      <c r="A55" s="119">
        <v>52</v>
      </c>
      <c r="B55" s="114">
        <v>1.5738470701240941</v>
      </c>
      <c r="C55" s="114">
        <v>-1.254191355111701</v>
      </c>
      <c r="D55" s="99" t="s">
        <v>0</v>
      </c>
      <c r="J55" s="19">
        <f t="shared" si="0"/>
        <v>2.1260748083264271</v>
      </c>
      <c r="K55" s="18">
        <f t="shared" si="1"/>
        <v>125</v>
      </c>
      <c r="L55" s="16" t="str">
        <f t="shared" si="2"/>
        <v/>
      </c>
      <c r="N55" s="19">
        <f t="shared" si="3"/>
        <v>4.0230091115066609</v>
      </c>
      <c r="O55" s="18">
        <f t="shared" si="4"/>
        <v>135</v>
      </c>
      <c r="P55" s="16" t="str">
        <f t="shared" si="5"/>
        <v/>
      </c>
      <c r="R55" s="19">
        <f t="shared" si="6"/>
        <v>4.3604804467439848</v>
      </c>
      <c r="S55" s="18">
        <f t="shared" si="7"/>
        <v>135</v>
      </c>
      <c r="T55" s="16" t="str">
        <f t="shared" si="8"/>
        <v/>
      </c>
      <c r="V55" s="19">
        <f t="shared" si="9"/>
        <v>0.53174681907703547</v>
      </c>
      <c r="W55" s="18">
        <f t="shared" si="10"/>
        <v>17</v>
      </c>
      <c r="X55" s="16" t="str">
        <f t="shared" si="11"/>
        <v/>
      </c>
      <c r="Z55" s="19">
        <f t="shared" si="12"/>
        <v>3.9765914924275192</v>
      </c>
      <c r="AA55" s="18">
        <f t="shared" si="13"/>
        <v>135</v>
      </c>
      <c r="AB55" s="16" t="str">
        <f t="shared" si="14"/>
        <v/>
      </c>
      <c r="AD55" s="19">
        <f t="shared" si="15"/>
        <v>3.0215085432658482</v>
      </c>
      <c r="AE55" s="18">
        <f t="shared" si="16"/>
        <v>135</v>
      </c>
      <c r="AF55" s="16" t="str">
        <f t="shared" si="17"/>
        <v/>
      </c>
      <c r="AH55" s="19">
        <f t="shared" si="18"/>
        <v>3.3091324272657205</v>
      </c>
      <c r="AI55" s="18">
        <f t="shared" si="19"/>
        <v>135</v>
      </c>
      <c r="AJ55" s="16" t="str">
        <f t="shared" si="20"/>
        <v/>
      </c>
      <c r="AL55" s="19">
        <f t="shared" si="21"/>
        <v>1.6021167018419633</v>
      </c>
      <c r="AM55" s="18">
        <f t="shared" si="22"/>
        <v>104</v>
      </c>
      <c r="AN55" s="16" t="str">
        <f t="shared" si="23"/>
        <v/>
      </c>
      <c r="AP55" s="19">
        <f t="shared" si="24"/>
        <v>0.14072619535702002</v>
      </c>
      <c r="AQ55" s="18">
        <f t="shared" si="25"/>
        <v>3</v>
      </c>
      <c r="AR55" s="16" t="str">
        <f t="shared" si="26"/>
        <v>NORMAL</v>
      </c>
      <c r="AT55" s="19">
        <f t="shared" si="27"/>
        <v>1.3589310151529177</v>
      </c>
      <c r="AU55" s="18">
        <f t="shared" si="28"/>
        <v>89</v>
      </c>
      <c r="AV55" s="16" t="str">
        <f t="shared" si="29"/>
        <v/>
      </c>
      <c r="AX55" s="19">
        <f t="shared" si="30"/>
        <v>4.5562939966970744</v>
      </c>
      <c r="AY55" s="18">
        <f t="shared" si="31"/>
        <v>135</v>
      </c>
      <c r="AZ55" s="16" t="str">
        <f t="shared" si="32"/>
        <v/>
      </c>
      <c r="BB55" s="19">
        <f t="shared" si="33"/>
        <v>0.24486982547333255</v>
      </c>
      <c r="BC55" s="18">
        <f t="shared" si="34"/>
        <v>18</v>
      </c>
      <c r="BD55" s="16" t="str">
        <f t="shared" si="35"/>
        <v/>
      </c>
      <c r="BF55" s="19">
        <f t="shared" si="36"/>
        <v>2.2038284292599819</v>
      </c>
      <c r="BG55" s="18">
        <f t="shared" si="37"/>
        <v>130</v>
      </c>
      <c r="BH55" s="16" t="str">
        <f t="shared" si="38"/>
        <v/>
      </c>
      <c r="BJ55" s="19">
        <f t="shared" si="39"/>
        <v>0.20039303722354429</v>
      </c>
      <c r="BK55" s="18">
        <f t="shared" si="40"/>
        <v>14</v>
      </c>
      <c r="BL55" s="16" t="str">
        <f t="shared" si="41"/>
        <v/>
      </c>
      <c r="BN55" s="19">
        <f t="shared" si="42"/>
        <v>3.4433100514491999</v>
      </c>
      <c r="BO55" s="18">
        <f t="shared" si="43"/>
        <v>135</v>
      </c>
      <c r="BP55" s="16" t="str">
        <f t="shared" si="44"/>
        <v/>
      </c>
      <c r="BR55" s="19">
        <f t="shared" si="45"/>
        <v>0.24486982547333255</v>
      </c>
      <c r="BS55" s="18">
        <f t="shared" si="46"/>
        <v>18</v>
      </c>
      <c r="BT55" s="16" t="str">
        <f t="shared" si="47"/>
        <v/>
      </c>
      <c r="BV55" s="19">
        <f t="shared" si="48"/>
        <v>1.9193850266133055</v>
      </c>
      <c r="BW55" s="18">
        <f t="shared" si="49"/>
        <v>117</v>
      </c>
      <c r="BX55" s="16" t="str">
        <f t="shared" si="50"/>
        <v/>
      </c>
      <c r="BZ55" s="19">
        <f t="shared" si="51"/>
        <v>0.4069157689075506</v>
      </c>
      <c r="CA55" s="18">
        <f t="shared" si="52"/>
        <v>24</v>
      </c>
      <c r="CB55" s="16" t="str">
        <f t="shared" si="53"/>
        <v/>
      </c>
      <c r="CD55" s="19">
        <f t="shared" si="54"/>
        <v>2.2038284292599819</v>
      </c>
      <c r="CE55" s="18">
        <f t="shared" si="55"/>
        <v>130</v>
      </c>
      <c r="CF55" s="16" t="str">
        <f t="shared" si="56"/>
        <v/>
      </c>
      <c r="CH55" s="19">
        <f t="shared" si="57"/>
        <v>3.0646231496415717</v>
      </c>
      <c r="CI55" s="18">
        <f t="shared" si="58"/>
        <v>135</v>
      </c>
      <c r="CJ55" s="16" t="str">
        <f t="shared" si="59"/>
        <v/>
      </c>
      <c r="CL55" s="19">
        <f t="shared" si="60"/>
        <v>0.4069157689075506</v>
      </c>
      <c r="CM55" s="18">
        <f t="shared" si="61"/>
        <v>25</v>
      </c>
      <c r="CN55" s="16" t="str">
        <f t="shared" si="62"/>
        <v/>
      </c>
      <c r="CP55" s="19">
        <f t="shared" si="63"/>
        <v>3.9765914924275192</v>
      </c>
      <c r="CQ55" s="18">
        <f t="shared" si="64"/>
        <v>135</v>
      </c>
      <c r="CR55" s="16" t="str">
        <f t="shared" si="65"/>
        <v/>
      </c>
      <c r="CT55" s="19">
        <f t="shared" si="66"/>
        <v>3.5369353342095442</v>
      </c>
      <c r="CU55" s="18">
        <f t="shared" si="67"/>
        <v>135</v>
      </c>
      <c r="CV55" s="16" t="str">
        <f t="shared" si="68"/>
        <v/>
      </c>
      <c r="CX55" s="19">
        <f t="shared" si="69"/>
        <v>0.4069157689075506</v>
      </c>
      <c r="CY55" s="18">
        <f t="shared" si="70"/>
        <v>24</v>
      </c>
      <c r="CZ55" s="16" t="str">
        <f t="shared" si="71"/>
        <v/>
      </c>
      <c r="DB55" s="19">
        <f t="shared" si="72"/>
        <v>0.42477445724804286</v>
      </c>
      <c r="DC55" s="18">
        <f t="shared" si="73"/>
        <v>27</v>
      </c>
      <c r="DD55" s="16" t="str">
        <f t="shared" si="74"/>
        <v/>
      </c>
      <c r="DF55" s="19">
        <f t="shared" si="75"/>
        <v>2.1641570997948518</v>
      </c>
      <c r="DG55" s="18">
        <f t="shared" si="76"/>
        <v>129</v>
      </c>
      <c r="DH55" s="16" t="str">
        <f t="shared" si="77"/>
        <v/>
      </c>
      <c r="DJ55" s="19">
        <f t="shared" si="78"/>
        <v>3.8859157046311581</v>
      </c>
      <c r="DK55" s="18">
        <f t="shared" si="79"/>
        <v>135</v>
      </c>
      <c r="DL55" s="16" t="str">
        <f t="shared" si="80"/>
        <v/>
      </c>
      <c r="DN55" s="19">
        <f t="shared" si="81"/>
        <v>3.641764111225203</v>
      </c>
      <c r="DO55" s="18">
        <f t="shared" si="82"/>
        <v>135</v>
      </c>
      <c r="DP55" s="16" t="str">
        <f t="shared" si="83"/>
        <v/>
      </c>
      <c r="DR55" s="19">
        <f t="shared" si="84"/>
        <v>0.21108929303553237</v>
      </c>
      <c r="DS55" s="18">
        <f t="shared" si="85"/>
        <v>3</v>
      </c>
      <c r="DT55" s="16" t="str">
        <f t="shared" si="86"/>
        <v>NORMAL</v>
      </c>
      <c r="DV55" s="19">
        <f t="shared" si="87"/>
        <v>1.3931122886285727</v>
      </c>
      <c r="DW55" s="18">
        <f t="shared" si="88"/>
        <v>91</v>
      </c>
      <c r="DX55" s="16" t="str">
        <f t="shared" si="89"/>
        <v/>
      </c>
      <c r="DZ55" s="19">
        <f t="shared" si="90"/>
        <v>1.6372691083520834</v>
      </c>
      <c r="EA55" s="18">
        <f t="shared" si="91"/>
        <v>104</v>
      </c>
      <c r="EB55" s="16" t="str">
        <f t="shared" si="92"/>
        <v/>
      </c>
      <c r="ED55" s="19">
        <f t="shared" si="93"/>
        <v>3.0520338557940452</v>
      </c>
      <c r="EE55" s="18">
        <f t="shared" si="94"/>
        <v>135</v>
      </c>
      <c r="EF55" s="16" t="str">
        <f t="shared" si="95"/>
        <v/>
      </c>
      <c r="EH55" s="19">
        <f t="shared" si="96"/>
        <v>4.2833500237111579</v>
      </c>
      <c r="EI55" s="18">
        <f t="shared" si="97"/>
        <v>135</v>
      </c>
      <c r="EJ55" s="16" t="str">
        <f t="shared" si="98"/>
        <v/>
      </c>
      <c r="EL55" s="19">
        <f t="shared" si="99"/>
        <v>3.641764111225203</v>
      </c>
      <c r="EM55" s="18">
        <f t="shared" si="100"/>
        <v>135</v>
      </c>
      <c r="EN55" s="16" t="str">
        <f t="shared" si="101"/>
        <v/>
      </c>
      <c r="EP55" s="19">
        <f t="shared" si="102"/>
        <v>0.20039303722354429</v>
      </c>
      <c r="EQ55" s="18">
        <f t="shared" si="103"/>
        <v>14</v>
      </c>
      <c r="ER55" s="16" t="str">
        <f t="shared" si="104"/>
        <v/>
      </c>
    </row>
    <row r="56" spans="1:148" ht="14.5" x14ac:dyDescent="0.35">
      <c r="A56" s="119">
        <v>53</v>
      </c>
      <c r="B56" s="114">
        <v>-1.0312624137819817</v>
      </c>
      <c r="C56" s="114">
        <v>0.78633847756513087</v>
      </c>
      <c r="D56" s="99" t="s">
        <v>1</v>
      </c>
      <c r="J56" s="19">
        <f t="shared" si="0"/>
        <v>1.2162364416114106</v>
      </c>
      <c r="K56" s="18">
        <f t="shared" si="1"/>
        <v>76</v>
      </c>
      <c r="L56" s="16" t="str">
        <f t="shared" si="2"/>
        <v/>
      </c>
      <c r="N56" s="19">
        <f t="shared" si="3"/>
        <v>0.74943824574068907</v>
      </c>
      <c r="O56" s="18">
        <f t="shared" si="4"/>
        <v>27</v>
      </c>
      <c r="P56" s="16" t="str">
        <f t="shared" si="5"/>
        <v/>
      </c>
      <c r="R56" s="19">
        <f t="shared" si="6"/>
        <v>1.0945910178371867</v>
      </c>
      <c r="S56" s="18">
        <f t="shared" si="7"/>
        <v>27</v>
      </c>
      <c r="T56" s="16" t="str">
        <f t="shared" si="8"/>
        <v/>
      </c>
      <c r="V56" s="19">
        <f t="shared" si="9"/>
        <v>2.8598826021647619</v>
      </c>
      <c r="W56" s="18">
        <f t="shared" si="10"/>
        <v>110</v>
      </c>
      <c r="X56" s="16" t="str">
        <f t="shared" si="11"/>
        <v/>
      </c>
      <c r="Z56" s="19">
        <f t="shared" si="12"/>
        <v>0.69100743152683441</v>
      </c>
      <c r="AA56" s="18">
        <f t="shared" si="13"/>
        <v>25</v>
      </c>
      <c r="AB56" s="16" t="str">
        <f t="shared" si="14"/>
        <v/>
      </c>
      <c r="AD56" s="19">
        <f t="shared" si="15"/>
        <v>0.29106023260129116</v>
      </c>
      <c r="AE56" s="18">
        <f t="shared" si="16"/>
        <v>9</v>
      </c>
      <c r="AF56" s="16" t="str">
        <f t="shared" si="17"/>
        <v/>
      </c>
      <c r="AH56" s="19">
        <f t="shared" si="18"/>
        <v>0</v>
      </c>
      <c r="AI56" s="18">
        <f t="shared" si="19"/>
        <v>1</v>
      </c>
      <c r="AJ56" s="16" t="str">
        <f t="shared" si="20"/>
        <v>PANAS</v>
      </c>
      <c r="AL56" s="19">
        <f t="shared" si="21"/>
        <v>1.7463613956077542</v>
      </c>
      <c r="AM56" s="18">
        <f t="shared" si="22"/>
        <v>110</v>
      </c>
      <c r="AN56" s="16" t="str">
        <f t="shared" si="23"/>
        <v/>
      </c>
      <c r="AP56" s="19">
        <f t="shared" si="24"/>
        <v>3.2242594938234994</v>
      </c>
      <c r="AQ56" s="18">
        <f t="shared" si="25"/>
        <v>110</v>
      </c>
      <c r="AR56" s="16" t="str">
        <f t="shared" si="26"/>
        <v/>
      </c>
      <c r="AT56" s="19">
        <f t="shared" si="27"/>
        <v>1.9869819588970761</v>
      </c>
      <c r="AU56" s="18">
        <f t="shared" si="28"/>
        <v>110</v>
      </c>
      <c r="AV56" s="16" t="str">
        <f t="shared" si="29"/>
        <v/>
      </c>
      <c r="AX56" s="19">
        <f t="shared" si="30"/>
        <v>1.2700028152749556</v>
      </c>
      <c r="AY56" s="18">
        <f t="shared" si="31"/>
        <v>27</v>
      </c>
      <c r="AZ56" s="16" t="str">
        <f t="shared" si="32"/>
        <v/>
      </c>
      <c r="BB56" s="19">
        <f t="shared" si="33"/>
        <v>3.2466196341394071</v>
      </c>
      <c r="BC56" s="18">
        <f t="shared" si="34"/>
        <v>110</v>
      </c>
      <c r="BD56" s="16" t="str">
        <f t="shared" si="35"/>
        <v/>
      </c>
      <c r="BF56" s="19">
        <f t="shared" si="36"/>
        <v>1.114264213365769</v>
      </c>
      <c r="BG56" s="18">
        <f t="shared" si="37"/>
        <v>65</v>
      </c>
      <c r="BH56" s="16" t="str">
        <f t="shared" si="38"/>
        <v/>
      </c>
      <c r="BJ56" s="19">
        <f t="shared" si="39"/>
        <v>3.1537950451780468</v>
      </c>
      <c r="BK56" s="18">
        <f t="shared" si="40"/>
        <v>110</v>
      </c>
      <c r="BL56" s="16" t="str">
        <f t="shared" si="41"/>
        <v/>
      </c>
      <c r="BN56" s="19">
        <f t="shared" si="42"/>
        <v>0.21108929303553237</v>
      </c>
      <c r="BO56" s="18">
        <f t="shared" si="43"/>
        <v>7</v>
      </c>
      <c r="BP56" s="16" t="str">
        <f t="shared" si="44"/>
        <v/>
      </c>
      <c r="BR56" s="19">
        <f t="shared" si="45"/>
        <v>3.2466196341394071</v>
      </c>
      <c r="BS56" s="18">
        <f t="shared" si="46"/>
        <v>110</v>
      </c>
      <c r="BT56" s="16" t="str">
        <f t="shared" si="47"/>
        <v/>
      </c>
      <c r="BV56" s="19">
        <f t="shared" si="48"/>
        <v>1.4051062148874742</v>
      </c>
      <c r="BW56" s="18">
        <f t="shared" si="49"/>
        <v>80</v>
      </c>
      <c r="BX56" s="16" t="str">
        <f t="shared" si="50"/>
        <v/>
      </c>
      <c r="BZ56" s="19">
        <f t="shared" si="51"/>
        <v>3.0520338557940447</v>
      </c>
      <c r="CA56" s="18">
        <f t="shared" si="52"/>
        <v>110</v>
      </c>
      <c r="CB56" s="16" t="str">
        <f t="shared" si="53"/>
        <v/>
      </c>
      <c r="CD56" s="19">
        <f t="shared" si="54"/>
        <v>1.114264213365769</v>
      </c>
      <c r="CE56" s="18">
        <f t="shared" si="55"/>
        <v>65</v>
      </c>
      <c r="CF56" s="16" t="str">
        <f t="shared" si="56"/>
        <v/>
      </c>
      <c r="CH56" s="19">
        <f t="shared" si="57"/>
        <v>0.24486982547333264</v>
      </c>
      <c r="CI56" s="18">
        <f t="shared" si="58"/>
        <v>7</v>
      </c>
      <c r="CJ56" s="16" t="str">
        <f t="shared" si="59"/>
        <v/>
      </c>
      <c r="CL56" s="19">
        <f t="shared" si="60"/>
        <v>2.9564503474915371</v>
      </c>
      <c r="CM56" s="18">
        <f t="shared" si="61"/>
        <v>110</v>
      </c>
      <c r="CN56" s="16" t="str">
        <f t="shared" si="62"/>
        <v/>
      </c>
      <c r="CP56" s="19">
        <f t="shared" si="63"/>
        <v>0.69100743152683441</v>
      </c>
      <c r="CQ56" s="18">
        <f t="shared" si="64"/>
        <v>25</v>
      </c>
      <c r="CR56" s="16" t="str">
        <f t="shared" si="65"/>
        <v/>
      </c>
      <c r="CT56" s="19">
        <f t="shared" si="66"/>
        <v>0.35181548839255739</v>
      </c>
      <c r="CU56" s="18">
        <f t="shared" si="67"/>
        <v>15</v>
      </c>
      <c r="CV56" s="16" t="str">
        <f t="shared" si="68"/>
        <v/>
      </c>
      <c r="CX56" s="19">
        <f t="shared" si="69"/>
        <v>3.0520338557940447</v>
      </c>
      <c r="CY56" s="18">
        <f t="shared" si="70"/>
        <v>110</v>
      </c>
      <c r="CZ56" s="16" t="str">
        <f t="shared" si="71"/>
        <v/>
      </c>
      <c r="DB56" s="19">
        <f t="shared" si="72"/>
        <v>2.9100336001260332</v>
      </c>
      <c r="DC56" s="18">
        <f t="shared" si="73"/>
        <v>110</v>
      </c>
      <c r="DD56" s="16" t="str">
        <f t="shared" si="74"/>
        <v/>
      </c>
      <c r="DF56" s="19">
        <f t="shared" si="75"/>
        <v>1.1642409304051717</v>
      </c>
      <c r="DG56" s="18">
        <f t="shared" si="76"/>
        <v>75</v>
      </c>
      <c r="DH56" s="16" t="str">
        <f t="shared" si="77"/>
        <v/>
      </c>
      <c r="DJ56" s="19">
        <f t="shared" si="78"/>
        <v>0.58212046520258576</v>
      </c>
      <c r="DK56" s="18">
        <f t="shared" si="79"/>
        <v>20</v>
      </c>
      <c r="DL56" s="16" t="str">
        <f t="shared" si="80"/>
        <v/>
      </c>
      <c r="DN56" s="19">
        <f t="shared" si="81"/>
        <v>0.34550371576341715</v>
      </c>
      <c r="DO56" s="18">
        <f t="shared" si="82"/>
        <v>12</v>
      </c>
      <c r="DP56" s="16" t="str">
        <f t="shared" si="83"/>
        <v/>
      </c>
      <c r="DR56" s="19">
        <f t="shared" si="84"/>
        <v>3.1833077311533091</v>
      </c>
      <c r="DS56" s="18">
        <f t="shared" si="85"/>
        <v>110</v>
      </c>
      <c r="DT56" s="16" t="str">
        <f t="shared" si="86"/>
        <v/>
      </c>
      <c r="DV56" s="19">
        <f t="shared" si="87"/>
        <v>1.937784727440266</v>
      </c>
      <c r="DW56" s="18">
        <f t="shared" si="88"/>
        <v>110</v>
      </c>
      <c r="DX56" s="16" t="str">
        <f t="shared" si="89"/>
        <v/>
      </c>
      <c r="DZ56" s="19">
        <f t="shared" si="90"/>
        <v>1.6960230927222133</v>
      </c>
      <c r="EA56" s="18">
        <f t="shared" si="91"/>
        <v>110</v>
      </c>
      <c r="EB56" s="16" t="str">
        <f t="shared" si="92"/>
        <v/>
      </c>
      <c r="ED56" s="19">
        <f t="shared" si="93"/>
        <v>0.4069157689075506</v>
      </c>
      <c r="EE56" s="18">
        <f t="shared" si="94"/>
        <v>18</v>
      </c>
      <c r="EF56" s="16" t="str">
        <f t="shared" si="95"/>
        <v/>
      </c>
      <c r="EH56" s="19">
        <f t="shared" si="96"/>
        <v>1.2128422828951555</v>
      </c>
      <c r="EI56" s="18">
        <f t="shared" si="97"/>
        <v>31</v>
      </c>
      <c r="EJ56" s="16" t="str">
        <f t="shared" si="98"/>
        <v/>
      </c>
      <c r="EL56" s="19">
        <f t="shared" si="99"/>
        <v>0.34550371576341715</v>
      </c>
      <c r="EM56" s="18">
        <f t="shared" si="100"/>
        <v>12</v>
      </c>
      <c r="EN56" s="16" t="str">
        <f t="shared" si="101"/>
        <v/>
      </c>
      <c r="EP56" s="19">
        <f t="shared" si="102"/>
        <v>3.1537950451780468</v>
      </c>
      <c r="EQ56" s="18">
        <f t="shared" si="103"/>
        <v>110</v>
      </c>
      <c r="ER56" s="16" t="str">
        <f t="shared" si="104"/>
        <v/>
      </c>
    </row>
    <row r="57" spans="1:148" ht="14.5" x14ac:dyDescent="0.35">
      <c r="A57" s="119">
        <v>54</v>
      </c>
      <c r="B57" s="114">
        <v>1.1730609956770055</v>
      </c>
      <c r="C57" s="114">
        <v>-1.3245544527902133</v>
      </c>
      <c r="D57" s="99" t="s">
        <v>0</v>
      </c>
      <c r="J57" s="19">
        <f t="shared" si="0"/>
        <v>1.8435129868885705</v>
      </c>
      <c r="K57" s="18">
        <f t="shared" si="1"/>
        <v>101</v>
      </c>
      <c r="L57" s="16" t="str">
        <f t="shared" si="2"/>
        <v/>
      </c>
      <c r="N57" s="19">
        <f t="shared" si="3"/>
        <v>3.7837830238168024</v>
      </c>
      <c r="O57" s="18">
        <f t="shared" si="4"/>
        <v>116</v>
      </c>
      <c r="P57" s="16" t="str">
        <f t="shared" si="5"/>
        <v/>
      </c>
      <c r="R57" s="19">
        <f t="shared" si="6"/>
        <v>4.1261579748167492</v>
      </c>
      <c r="S57" s="18">
        <f t="shared" si="7"/>
        <v>116</v>
      </c>
      <c r="T57" s="16" t="str">
        <f t="shared" si="8"/>
        <v/>
      </c>
      <c r="V57" s="19">
        <f t="shared" si="9"/>
        <v>0.59751080519291211</v>
      </c>
      <c r="W57" s="18">
        <f t="shared" si="10"/>
        <v>23</v>
      </c>
      <c r="X57" s="16" t="str">
        <f t="shared" si="11"/>
        <v/>
      </c>
      <c r="Z57" s="19">
        <f t="shared" si="12"/>
        <v>3.7330670536002573</v>
      </c>
      <c r="AA57" s="18">
        <f t="shared" si="13"/>
        <v>116</v>
      </c>
      <c r="AB57" s="16" t="str">
        <f t="shared" si="14"/>
        <v/>
      </c>
      <c r="AD57" s="19">
        <f t="shared" si="15"/>
        <v>2.76133858792095</v>
      </c>
      <c r="AE57" s="18">
        <f t="shared" si="16"/>
        <v>116</v>
      </c>
      <c r="AF57" s="16" t="str">
        <f t="shared" si="17"/>
        <v/>
      </c>
      <c r="AH57" s="19">
        <f t="shared" si="18"/>
        <v>3.0520338557940447</v>
      </c>
      <c r="AI57" s="18">
        <f t="shared" si="19"/>
        <v>116</v>
      </c>
      <c r="AJ57" s="16" t="str">
        <f t="shared" si="20"/>
        <v/>
      </c>
      <c r="AL57" s="19">
        <f t="shared" si="21"/>
        <v>1.3102951073478795</v>
      </c>
      <c r="AM57" s="18">
        <f t="shared" si="22"/>
        <v>76</v>
      </c>
      <c r="AN57" s="16" t="str">
        <f t="shared" si="23"/>
        <v/>
      </c>
      <c r="AP57" s="19">
        <f t="shared" si="24"/>
        <v>0.45297700505097177</v>
      </c>
      <c r="AQ57" s="18">
        <f t="shared" si="25"/>
        <v>25</v>
      </c>
      <c r="AR57" s="16" t="str">
        <f t="shared" si="26"/>
        <v/>
      </c>
      <c r="AT57" s="19">
        <f t="shared" si="27"/>
        <v>1.066590109355231</v>
      </c>
      <c r="AU57" s="18">
        <f t="shared" si="28"/>
        <v>54</v>
      </c>
      <c r="AV57" s="16" t="str">
        <f t="shared" si="29"/>
        <v/>
      </c>
      <c r="AX57" s="19">
        <f t="shared" si="30"/>
        <v>4.3151451128095522</v>
      </c>
      <c r="AY57" s="18">
        <f t="shared" si="31"/>
        <v>116</v>
      </c>
      <c r="AZ57" s="16" t="str">
        <f t="shared" si="32"/>
        <v/>
      </c>
      <c r="BB57" s="19">
        <f t="shared" si="33"/>
        <v>0.21238722862402229</v>
      </c>
      <c r="BC57" s="18">
        <f t="shared" si="34"/>
        <v>16</v>
      </c>
      <c r="BD57" s="16" t="str">
        <f t="shared" si="35"/>
        <v/>
      </c>
      <c r="BF57" s="19">
        <f t="shared" si="36"/>
        <v>1.9377847274402658</v>
      </c>
      <c r="BG57" s="18">
        <f t="shared" si="37"/>
        <v>106</v>
      </c>
      <c r="BH57" s="16" t="str">
        <f t="shared" si="38"/>
        <v/>
      </c>
      <c r="BJ57" s="19">
        <f t="shared" si="39"/>
        <v>0.21238722862402221</v>
      </c>
      <c r="BK57" s="18">
        <f t="shared" si="40"/>
        <v>16</v>
      </c>
      <c r="BL57" s="16" t="str">
        <f t="shared" si="41"/>
        <v/>
      </c>
      <c r="BN57" s="19">
        <f t="shared" si="42"/>
        <v>3.2016625586142164</v>
      </c>
      <c r="BO57" s="18">
        <f t="shared" si="43"/>
        <v>116</v>
      </c>
      <c r="BP57" s="16" t="str">
        <f t="shared" si="44"/>
        <v/>
      </c>
      <c r="BR57" s="19">
        <f t="shared" si="45"/>
        <v>0.21238722862402229</v>
      </c>
      <c r="BS57" s="18">
        <f t="shared" si="46"/>
        <v>16</v>
      </c>
      <c r="BT57" s="16" t="str">
        <f t="shared" si="47"/>
        <v/>
      </c>
      <c r="BV57" s="19">
        <f t="shared" si="48"/>
        <v>1.6471528371874902</v>
      </c>
      <c r="BW57" s="18">
        <f t="shared" si="49"/>
        <v>95</v>
      </c>
      <c r="BX57" s="16" t="str">
        <f t="shared" si="50"/>
        <v/>
      </c>
      <c r="BZ57" s="19">
        <f t="shared" si="51"/>
        <v>0</v>
      </c>
      <c r="CA57" s="18">
        <f t="shared" si="52"/>
        <v>1</v>
      </c>
      <c r="CB57" s="16" t="str">
        <f t="shared" si="53"/>
        <v>NORMAL</v>
      </c>
      <c r="CD57" s="19">
        <f t="shared" si="54"/>
        <v>1.9377847274402658</v>
      </c>
      <c r="CE57" s="18">
        <f t="shared" si="55"/>
        <v>106</v>
      </c>
      <c r="CF57" s="16" t="str">
        <f t="shared" si="56"/>
        <v/>
      </c>
      <c r="CH57" s="19">
        <f t="shared" si="57"/>
        <v>2.810212429774948</v>
      </c>
      <c r="CI57" s="18">
        <f t="shared" si="58"/>
        <v>116</v>
      </c>
      <c r="CJ57" s="16" t="str">
        <f t="shared" si="59"/>
        <v/>
      </c>
      <c r="CL57" s="19">
        <f t="shared" si="60"/>
        <v>0.14072619535702491</v>
      </c>
      <c r="CM57" s="18">
        <f t="shared" si="61"/>
        <v>7</v>
      </c>
      <c r="CN57" s="16" t="str">
        <f t="shared" si="62"/>
        <v/>
      </c>
      <c r="CP57" s="19">
        <f t="shared" si="63"/>
        <v>3.7330670536002573</v>
      </c>
      <c r="CQ57" s="18">
        <f t="shared" si="64"/>
        <v>116</v>
      </c>
      <c r="CR57" s="16" t="str">
        <f t="shared" si="65"/>
        <v/>
      </c>
      <c r="CT57" s="19">
        <f t="shared" si="66"/>
        <v>3.3051436351935877</v>
      </c>
      <c r="CU57" s="18">
        <f t="shared" si="67"/>
        <v>116</v>
      </c>
      <c r="CV57" s="16" t="str">
        <f t="shared" si="68"/>
        <v/>
      </c>
      <c r="CX57" s="19">
        <f t="shared" si="69"/>
        <v>0</v>
      </c>
      <c r="CY57" s="18">
        <f t="shared" si="70"/>
        <v>1</v>
      </c>
      <c r="CZ57" s="16" t="str">
        <f t="shared" si="71"/>
        <v>NORMAL</v>
      </c>
      <c r="DB57" s="19">
        <f t="shared" si="72"/>
        <v>0.21108929303553237</v>
      </c>
      <c r="DC57" s="18">
        <f t="shared" si="73"/>
        <v>7</v>
      </c>
      <c r="DD57" s="16" t="str">
        <f t="shared" si="74"/>
        <v/>
      </c>
      <c r="DF57" s="19">
        <f t="shared" si="75"/>
        <v>1.8899269630990665</v>
      </c>
      <c r="DG57" s="18">
        <f t="shared" si="76"/>
        <v>103</v>
      </c>
      <c r="DH57" s="16" t="str">
        <f t="shared" si="77"/>
        <v/>
      </c>
      <c r="DJ57" s="19">
        <f t="shared" si="78"/>
        <v>3.6335996932062007</v>
      </c>
      <c r="DK57" s="18">
        <f t="shared" si="79"/>
        <v>116</v>
      </c>
      <c r="DL57" s="16" t="str">
        <f t="shared" si="80"/>
        <v/>
      </c>
      <c r="DN57" s="19">
        <f t="shared" si="81"/>
        <v>3.3920461854444226</v>
      </c>
      <c r="DO57" s="18">
        <f t="shared" si="82"/>
        <v>116</v>
      </c>
      <c r="DP57" s="16" t="str">
        <f t="shared" si="83"/>
        <v/>
      </c>
      <c r="DR57" s="19">
        <f t="shared" si="84"/>
        <v>0.48973965094666222</v>
      </c>
      <c r="DS57" s="18">
        <f t="shared" si="85"/>
        <v>25</v>
      </c>
      <c r="DT57" s="16" t="str">
        <f t="shared" si="86"/>
        <v/>
      </c>
      <c r="DV57" s="19">
        <f t="shared" si="87"/>
        <v>1.114264213365769</v>
      </c>
      <c r="DW57" s="18">
        <f t="shared" si="88"/>
        <v>60</v>
      </c>
      <c r="DX57" s="16" t="str">
        <f t="shared" si="89"/>
        <v/>
      </c>
      <c r="DZ57" s="19">
        <f t="shared" si="90"/>
        <v>1.3567046127336184</v>
      </c>
      <c r="EA57" s="18">
        <f t="shared" si="91"/>
        <v>76</v>
      </c>
      <c r="EB57" s="16" t="str">
        <f t="shared" si="92"/>
        <v/>
      </c>
      <c r="ED57" s="19">
        <f t="shared" si="93"/>
        <v>2.8303047147994254</v>
      </c>
      <c r="EE57" s="18">
        <f t="shared" si="94"/>
        <v>116</v>
      </c>
      <c r="EF57" s="16" t="str">
        <f t="shared" si="95"/>
        <v/>
      </c>
      <c r="EH57" s="19">
        <f t="shared" si="96"/>
        <v>4.0889294456366398</v>
      </c>
      <c r="EI57" s="18">
        <f t="shared" si="97"/>
        <v>116</v>
      </c>
      <c r="EJ57" s="16" t="str">
        <f t="shared" si="98"/>
        <v/>
      </c>
      <c r="EL57" s="19">
        <f t="shared" si="99"/>
        <v>3.3920461854444226</v>
      </c>
      <c r="EM57" s="18">
        <f t="shared" si="100"/>
        <v>116</v>
      </c>
      <c r="EN57" s="16" t="str">
        <f t="shared" si="101"/>
        <v/>
      </c>
      <c r="EP57" s="19">
        <f t="shared" si="102"/>
        <v>0.21238722862402221</v>
      </c>
      <c r="EQ57" s="18">
        <f t="shared" si="103"/>
        <v>16</v>
      </c>
      <c r="ER57" s="16" t="str">
        <f t="shared" si="104"/>
        <v/>
      </c>
    </row>
    <row r="58" spans="1:148" ht="14.5" x14ac:dyDescent="0.35">
      <c r="A58" s="119">
        <v>55</v>
      </c>
      <c r="B58" s="114">
        <v>-1.231655451005526</v>
      </c>
      <c r="C58" s="114">
        <v>1.1381539659576883</v>
      </c>
      <c r="D58" s="99" t="s">
        <v>1</v>
      </c>
      <c r="J58" s="19">
        <f t="shared" si="0"/>
        <v>1.6149449095943234</v>
      </c>
      <c r="K58" s="18">
        <f t="shared" si="1"/>
        <v>87</v>
      </c>
      <c r="L58" s="16" t="str">
        <f t="shared" si="2"/>
        <v/>
      </c>
      <c r="N58" s="19">
        <f t="shared" si="3"/>
        <v>0.34550371576341726</v>
      </c>
      <c r="O58" s="18">
        <f t="shared" si="4"/>
        <v>10</v>
      </c>
      <c r="P58" s="16" t="str">
        <f t="shared" si="5"/>
        <v/>
      </c>
      <c r="R58" s="19">
        <f t="shared" si="6"/>
        <v>0.6910074315268343</v>
      </c>
      <c r="S58" s="18">
        <f t="shared" si="7"/>
        <v>19</v>
      </c>
      <c r="T58" s="16" t="str">
        <f t="shared" si="8"/>
        <v/>
      </c>
      <c r="V58" s="19">
        <f t="shared" si="9"/>
        <v>3.2242594938234994</v>
      </c>
      <c r="W58" s="18">
        <f t="shared" si="10"/>
        <v>117</v>
      </c>
      <c r="X58" s="16" t="str">
        <f t="shared" si="11"/>
        <v/>
      </c>
      <c r="Z58" s="19">
        <f t="shared" si="12"/>
        <v>0.2910602326012911</v>
      </c>
      <c r="AA58" s="18">
        <f t="shared" si="13"/>
        <v>7</v>
      </c>
      <c r="AB58" s="16" t="str">
        <f t="shared" si="14"/>
        <v/>
      </c>
      <c r="AD58" s="19">
        <f t="shared" si="15"/>
        <v>0.69100743152683453</v>
      </c>
      <c r="AE58" s="18">
        <f t="shared" si="16"/>
        <v>35</v>
      </c>
      <c r="AF58" s="16" t="str">
        <f t="shared" si="17"/>
        <v/>
      </c>
      <c r="AH58" s="19">
        <f t="shared" si="18"/>
        <v>0.40488456038798326</v>
      </c>
      <c r="AI58" s="18">
        <f t="shared" si="19"/>
        <v>18</v>
      </c>
      <c r="AJ58" s="16" t="str">
        <f t="shared" si="20"/>
        <v/>
      </c>
      <c r="AL58" s="19">
        <f t="shared" si="21"/>
        <v>2.1416750118555772</v>
      </c>
      <c r="AM58" s="18">
        <f t="shared" si="22"/>
        <v>117</v>
      </c>
      <c r="AN58" s="16" t="str">
        <f t="shared" si="23"/>
        <v/>
      </c>
      <c r="AP58" s="19">
        <f t="shared" si="24"/>
        <v>3.5973091448106578</v>
      </c>
      <c r="AQ58" s="18">
        <f t="shared" si="25"/>
        <v>117</v>
      </c>
      <c r="AR58" s="16" t="str">
        <f t="shared" si="26"/>
        <v/>
      </c>
      <c r="AT58" s="19">
        <f t="shared" si="27"/>
        <v>2.3800052702365302</v>
      </c>
      <c r="AU58" s="18">
        <f t="shared" si="28"/>
        <v>117</v>
      </c>
      <c r="AV58" s="16" t="str">
        <f t="shared" si="29"/>
        <v/>
      </c>
      <c r="AX58" s="19">
        <f t="shared" si="30"/>
        <v>0.87318069780387686</v>
      </c>
      <c r="AY58" s="18">
        <f t="shared" si="31"/>
        <v>19</v>
      </c>
      <c r="AZ58" s="16" t="str">
        <f t="shared" si="32"/>
        <v/>
      </c>
      <c r="BB58" s="19">
        <f t="shared" si="33"/>
        <v>3.6335996932062007</v>
      </c>
      <c r="BC58" s="18">
        <f t="shared" si="34"/>
        <v>117</v>
      </c>
      <c r="BD58" s="16" t="str">
        <f t="shared" si="35"/>
        <v/>
      </c>
      <c r="BF58" s="19">
        <f t="shared" si="36"/>
        <v>1.5071102832939445</v>
      </c>
      <c r="BG58" s="18">
        <f t="shared" si="37"/>
        <v>87</v>
      </c>
      <c r="BH58" s="16" t="str">
        <f t="shared" si="38"/>
        <v/>
      </c>
      <c r="BJ58" s="19">
        <f t="shared" si="39"/>
        <v>3.5369353342095442</v>
      </c>
      <c r="BK58" s="18">
        <f t="shared" si="40"/>
        <v>117</v>
      </c>
      <c r="BL58" s="16" t="str">
        <f t="shared" si="41"/>
        <v/>
      </c>
      <c r="BN58" s="19">
        <f t="shared" si="42"/>
        <v>0.24486982547333264</v>
      </c>
      <c r="BO58" s="18">
        <f t="shared" si="43"/>
        <v>12</v>
      </c>
      <c r="BP58" s="16" t="str">
        <f t="shared" si="44"/>
        <v/>
      </c>
      <c r="BR58" s="19">
        <f t="shared" si="45"/>
        <v>3.6335996932062007</v>
      </c>
      <c r="BS58" s="18">
        <f t="shared" si="46"/>
        <v>117</v>
      </c>
      <c r="BT58" s="16" t="str">
        <f t="shared" si="47"/>
        <v/>
      </c>
      <c r="BV58" s="19">
        <f t="shared" si="48"/>
        <v>1.7980444510970655</v>
      </c>
      <c r="BW58" s="18">
        <f t="shared" si="49"/>
        <v>105</v>
      </c>
      <c r="BX58" s="16" t="str">
        <f t="shared" si="50"/>
        <v/>
      </c>
      <c r="BZ58" s="19">
        <f t="shared" si="51"/>
        <v>3.442033402614979</v>
      </c>
      <c r="CA58" s="18">
        <f t="shared" si="52"/>
        <v>117</v>
      </c>
      <c r="CB58" s="16" t="str">
        <f t="shared" si="53"/>
        <v/>
      </c>
      <c r="CD58" s="19">
        <f t="shared" si="54"/>
        <v>1.5071102832939445</v>
      </c>
      <c r="CE58" s="18">
        <f t="shared" si="55"/>
        <v>87</v>
      </c>
      <c r="CF58" s="16" t="str">
        <f t="shared" si="56"/>
        <v/>
      </c>
      <c r="CH58" s="19">
        <f t="shared" si="57"/>
        <v>0.63500140763747992</v>
      </c>
      <c r="CI58" s="18">
        <f t="shared" si="58"/>
        <v>33</v>
      </c>
      <c r="CJ58" s="16" t="str">
        <f t="shared" si="59"/>
        <v/>
      </c>
      <c r="CL58" s="19">
        <f t="shared" si="60"/>
        <v>3.3427926400973034</v>
      </c>
      <c r="CM58" s="18">
        <f t="shared" si="61"/>
        <v>117</v>
      </c>
      <c r="CN58" s="16" t="str">
        <f t="shared" si="62"/>
        <v/>
      </c>
      <c r="CP58" s="19">
        <f t="shared" si="63"/>
        <v>0.2910602326012911</v>
      </c>
      <c r="CQ58" s="18">
        <f t="shared" si="64"/>
        <v>7</v>
      </c>
      <c r="CR58" s="16" t="str">
        <f t="shared" si="65"/>
        <v/>
      </c>
      <c r="CT58" s="19">
        <f t="shared" si="66"/>
        <v>0.20039303722354429</v>
      </c>
      <c r="CU58" s="18">
        <f t="shared" si="67"/>
        <v>3</v>
      </c>
      <c r="CV58" s="16" t="str">
        <f t="shared" si="68"/>
        <v>PANAS</v>
      </c>
      <c r="CX58" s="19">
        <f t="shared" si="69"/>
        <v>3.442033402614979</v>
      </c>
      <c r="CY58" s="18">
        <f t="shared" si="70"/>
        <v>117</v>
      </c>
      <c r="CZ58" s="16" t="str">
        <f t="shared" si="71"/>
        <v/>
      </c>
      <c r="DB58" s="19">
        <f t="shared" si="72"/>
        <v>3.2943056743749803</v>
      </c>
      <c r="DC58" s="18">
        <f t="shared" si="73"/>
        <v>117</v>
      </c>
      <c r="DD58" s="16" t="str">
        <f t="shared" si="74"/>
        <v/>
      </c>
      <c r="DF58" s="19">
        <f t="shared" si="75"/>
        <v>1.5603727977642317</v>
      </c>
      <c r="DG58" s="18">
        <f t="shared" si="76"/>
        <v>87</v>
      </c>
      <c r="DH58" s="16" t="str">
        <f t="shared" si="77"/>
        <v/>
      </c>
      <c r="DJ58" s="19">
        <f t="shared" si="78"/>
        <v>0.21238722862402221</v>
      </c>
      <c r="DK58" s="18">
        <f t="shared" si="79"/>
        <v>5</v>
      </c>
      <c r="DL58" s="16" t="str">
        <f t="shared" si="80"/>
        <v/>
      </c>
      <c r="DN58" s="19">
        <f t="shared" si="81"/>
        <v>7.0363097678512565E-2</v>
      </c>
      <c r="DO58" s="18">
        <f t="shared" si="82"/>
        <v>1</v>
      </c>
      <c r="DP58" s="16" t="str">
        <f t="shared" si="83"/>
        <v>PANAS</v>
      </c>
      <c r="DR58" s="19">
        <f t="shared" si="84"/>
        <v>3.5536913563080699</v>
      </c>
      <c r="DS58" s="18">
        <f t="shared" si="85"/>
        <v>117</v>
      </c>
      <c r="DT58" s="16" t="str">
        <f t="shared" si="86"/>
        <v/>
      </c>
      <c r="DV58" s="19">
        <f t="shared" si="87"/>
        <v>2.3284818608103399</v>
      </c>
      <c r="DW58" s="18">
        <f t="shared" si="88"/>
        <v>117</v>
      </c>
      <c r="DX58" s="16" t="str">
        <f t="shared" si="89"/>
        <v/>
      </c>
      <c r="DZ58" s="19">
        <f t="shared" si="90"/>
        <v>2.0890137405568665</v>
      </c>
      <c r="EA58" s="18">
        <f t="shared" si="91"/>
        <v>117</v>
      </c>
      <c r="EB58" s="16" t="str">
        <f t="shared" si="92"/>
        <v/>
      </c>
      <c r="ED58" s="19">
        <f t="shared" si="93"/>
        <v>0.66380100372607354</v>
      </c>
      <c r="EE58" s="18">
        <f t="shared" si="94"/>
        <v>31</v>
      </c>
      <c r="EF58" s="16" t="str">
        <f t="shared" si="95"/>
        <v/>
      </c>
      <c r="EH58" s="19">
        <f t="shared" si="96"/>
        <v>0.84435717214213968</v>
      </c>
      <c r="EI58" s="18">
        <f t="shared" si="97"/>
        <v>19</v>
      </c>
      <c r="EJ58" s="16" t="str">
        <f t="shared" si="98"/>
        <v/>
      </c>
      <c r="EL58" s="19">
        <f t="shared" si="99"/>
        <v>7.0363097678512565E-2</v>
      </c>
      <c r="EM58" s="18">
        <f t="shared" si="100"/>
        <v>1</v>
      </c>
      <c r="EN58" s="16" t="str">
        <f t="shared" si="101"/>
        <v>PANAS</v>
      </c>
      <c r="EP58" s="19">
        <f t="shared" si="102"/>
        <v>3.5369353342095442</v>
      </c>
      <c r="EQ58" s="18">
        <f t="shared" si="103"/>
        <v>117</v>
      </c>
      <c r="ER58" s="16" t="str">
        <f t="shared" si="104"/>
        <v/>
      </c>
    </row>
    <row r="59" spans="1:148" ht="14.5" x14ac:dyDescent="0.35">
      <c r="A59" s="119">
        <v>56</v>
      </c>
      <c r="B59" s="114">
        <v>-1.0312624137819817</v>
      </c>
      <c r="C59" s="114">
        <v>1.7010587473857779</v>
      </c>
      <c r="D59" s="99" t="s">
        <v>1</v>
      </c>
      <c r="J59" s="19">
        <f t="shared" si="0"/>
        <v>1.9973408817640164</v>
      </c>
      <c r="K59" s="18">
        <f t="shared" si="1"/>
        <v>113</v>
      </c>
      <c r="L59" s="16" t="str">
        <f t="shared" si="2"/>
        <v/>
      </c>
      <c r="N59" s="19">
        <f t="shared" si="3"/>
        <v>0.48973965094666222</v>
      </c>
      <c r="O59" s="18">
        <f t="shared" si="4"/>
        <v>14</v>
      </c>
      <c r="P59" s="16" t="str">
        <f t="shared" si="5"/>
        <v/>
      </c>
      <c r="R59" s="19">
        <f t="shared" si="6"/>
        <v>0.60117911167063287</v>
      </c>
      <c r="S59" s="18">
        <f t="shared" si="7"/>
        <v>15</v>
      </c>
      <c r="T59" s="16" t="str">
        <f t="shared" si="8"/>
        <v/>
      </c>
      <c r="V59" s="19">
        <f t="shared" si="9"/>
        <v>3.442033402614979</v>
      </c>
      <c r="W59" s="18">
        <f t="shared" si="10"/>
        <v>122</v>
      </c>
      <c r="X59" s="16" t="str">
        <f t="shared" si="11"/>
        <v/>
      </c>
      <c r="Z59" s="19">
        <f t="shared" si="12"/>
        <v>0.5332950546776154</v>
      </c>
      <c r="AA59" s="18">
        <f t="shared" si="13"/>
        <v>15</v>
      </c>
      <c r="AB59" s="16" t="str">
        <f t="shared" si="14"/>
        <v/>
      </c>
      <c r="AD59" s="19">
        <f t="shared" si="15"/>
        <v>1.1435053743582051</v>
      </c>
      <c r="AE59" s="18">
        <f t="shared" si="16"/>
        <v>55</v>
      </c>
      <c r="AF59" s="16" t="str">
        <f t="shared" si="17"/>
        <v/>
      </c>
      <c r="AH59" s="19">
        <f t="shared" si="18"/>
        <v>0.91472026982064703</v>
      </c>
      <c r="AI59" s="18">
        <f t="shared" si="19"/>
        <v>41</v>
      </c>
      <c r="AJ59" s="16" t="str">
        <f t="shared" si="20"/>
        <v/>
      </c>
      <c r="AL59" s="19">
        <f t="shared" si="21"/>
        <v>2.4906913010388059</v>
      </c>
      <c r="AM59" s="18">
        <f t="shared" si="22"/>
        <v>125</v>
      </c>
      <c r="AN59" s="16" t="str">
        <f t="shared" si="23"/>
        <v/>
      </c>
      <c r="AP59" s="19">
        <f t="shared" si="24"/>
        <v>3.8351193263055814</v>
      </c>
      <c r="AQ59" s="18">
        <f t="shared" si="25"/>
        <v>122</v>
      </c>
      <c r="AR59" s="16" t="str">
        <f t="shared" si="26"/>
        <v/>
      </c>
      <c r="AT59" s="19">
        <f t="shared" si="27"/>
        <v>2.7128052906095941</v>
      </c>
      <c r="AU59" s="18">
        <f t="shared" si="28"/>
        <v>124</v>
      </c>
      <c r="AV59" s="16" t="str">
        <f t="shared" si="29"/>
        <v/>
      </c>
      <c r="AX59" s="19">
        <f t="shared" si="30"/>
        <v>0.80465450685231665</v>
      </c>
      <c r="AY59" s="18">
        <f t="shared" si="31"/>
        <v>15</v>
      </c>
      <c r="AZ59" s="16" t="str">
        <f t="shared" si="32"/>
        <v/>
      </c>
      <c r="BB59" s="19">
        <f t="shared" si="33"/>
        <v>3.9201696934982726</v>
      </c>
      <c r="BC59" s="18">
        <f t="shared" si="34"/>
        <v>124</v>
      </c>
      <c r="BD59" s="16" t="str">
        <f t="shared" si="35"/>
        <v/>
      </c>
      <c r="BF59" s="19">
        <f t="shared" si="36"/>
        <v>1.8692977415260243</v>
      </c>
      <c r="BG59" s="18">
        <f t="shared" si="37"/>
        <v>104</v>
      </c>
      <c r="BH59" s="16" t="str">
        <f t="shared" si="38"/>
        <v/>
      </c>
      <c r="BJ59" s="19">
        <f t="shared" si="39"/>
        <v>3.8100084458248671</v>
      </c>
      <c r="BK59" s="18">
        <f t="shared" si="40"/>
        <v>124</v>
      </c>
      <c r="BL59" s="16" t="str">
        <f t="shared" si="41"/>
        <v/>
      </c>
      <c r="BN59" s="19">
        <f t="shared" si="42"/>
        <v>0.70363097678511466</v>
      </c>
      <c r="BO59" s="18">
        <f t="shared" si="43"/>
        <v>31</v>
      </c>
      <c r="BP59" s="16" t="str">
        <f t="shared" si="44"/>
        <v/>
      </c>
      <c r="BR59" s="19">
        <f t="shared" si="45"/>
        <v>3.9201696934982726</v>
      </c>
      <c r="BS59" s="18">
        <f t="shared" si="46"/>
        <v>124</v>
      </c>
      <c r="BT59" s="16" t="str">
        <f t="shared" si="47"/>
        <v/>
      </c>
      <c r="BV59" s="19">
        <f t="shared" si="48"/>
        <v>2.1478333488810271</v>
      </c>
      <c r="BW59" s="18">
        <f t="shared" si="49"/>
        <v>125</v>
      </c>
      <c r="BX59" s="16" t="str">
        <f t="shared" si="50"/>
        <v/>
      </c>
      <c r="BZ59" s="19">
        <f t="shared" si="51"/>
        <v>3.7434445275131427</v>
      </c>
      <c r="CA59" s="18">
        <f t="shared" si="52"/>
        <v>124</v>
      </c>
      <c r="CB59" s="16" t="str">
        <f t="shared" si="53"/>
        <v/>
      </c>
      <c r="CD59" s="19">
        <f t="shared" si="54"/>
        <v>1.8692977415260243</v>
      </c>
      <c r="CE59" s="18">
        <f t="shared" si="55"/>
        <v>104</v>
      </c>
      <c r="CF59" s="16" t="str">
        <f t="shared" si="56"/>
        <v/>
      </c>
      <c r="CH59" s="19">
        <f t="shared" si="57"/>
        <v>1.0743019176301045</v>
      </c>
      <c r="CI59" s="18">
        <f t="shared" si="58"/>
        <v>52</v>
      </c>
      <c r="CJ59" s="16" t="str">
        <f t="shared" si="59"/>
        <v/>
      </c>
      <c r="CL59" s="19">
        <f t="shared" si="60"/>
        <v>3.6306493529480703</v>
      </c>
      <c r="CM59" s="18">
        <f t="shared" si="61"/>
        <v>124</v>
      </c>
      <c r="CN59" s="16" t="str">
        <f t="shared" si="62"/>
        <v/>
      </c>
      <c r="CP59" s="19">
        <f t="shared" si="63"/>
        <v>0.5332950546776154</v>
      </c>
      <c r="CQ59" s="18">
        <f t="shared" si="64"/>
        <v>15</v>
      </c>
      <c r="CR59" s="16" t="str">
        <f t="shared" si="65"/>
        <v/>
      </c>
      <c r="CT59" s="19">
        <f t="shared" si="66"/>
        <v>0.56290478142808964</v>
      </c>
      <c r="CU59" s="18">
        <f t="shared" si="67"/>
        <v>26</v>
      </c>
      <c r="CV59" s="16" t="str">
        <f t="shared" si="68"/>
        <v/>
      </c>
      <c r="CX59" s="19">
        <f t="shared" si="69"/>
        <v>3.7434445275131427</v>
      </c>
      <c r="CY59" s="18">
        <f t="shared" si="70"/>
        <v>124</v>
      </c>
      <c r="CZ59" s="16" t="str">
        <f t="shared" si="71"/>
        <v/>
      </c>
      <c r="DB59" s="19">
        <f t="shared" si="72"/>
        <v>3.5749946178077092</v>
      </c>
      <c r="DC59" s="18">
        <f t="shared" si="73"/>
        <v>124</v>
      </c>
      <c r="DD59" s="16" t="str">
        <f t="shared" si="74"/>
        <v/>
      </c>
      <c r="DF59" s="19">
        <f t="shared" si="75"/>
        <v>1.9330988998768714</v>
      </c>
      <c r="DG59" s="18">
        <f t="shared" si="76"/>
        <v>106</v>
      </c>
      <c r="DH59" s="16" t="str">
        <f t="shared" si="77"/>
        <v/>
      </c>
      <c r="DJ59" s="19">
        <f t="shared" si="78"/>
        <v>0.63500140763747592</v>
      </c>
      <c r="DK59" s="18">
        <f t="shared" si="79"/>
        <v>21</v>
      </c>
      <c r="DL59" s="16" t="str">
        <f t="shared" si="80"/>
        <v/>
      </c>
      <c r="DN59" s="19">
        <f t="shared" si="81"/>
        <v>0.66421801848177153</v>
      </c>
      <c r="DO59" s="18">
        <f t="shared" si="82"/>
        <v>31</v>
      </c>
      <c r="DP59" s="16" t="str">
        <f t="shared" si="83"/>
        <v/>
      </c>
      <c r="DR59" s="19">
        <f t="shared" si="84"/>
        <v>3.7837830238168024</v>
      </c>
      <c r="DS59" s="18">
        <f t="shared" si="85"/>
        <v>122</v>
      </c>
      <c r="DT59" s="16" t="str">
        <f t="shared" si="86"/>
        <v/>
      </c>
      <c r="DV59" s="19">
        <f t="shared" si="87"/>
        <v>2.6528286386967919</v>
      </c>
      <c r="DW59" s="18">
        <f t="shared" si="88"/>
        <v>124</v>
      </c>
      <c r="DX59" s="16" t="str">
        <f t="shared" si="89"/>
        <v/>
      </c>
      <c r="DZ59" s="19">
        <f t="shared" si="90"/>
        <v>2.4293073623278993</v>
      </c>
      <c r="EA59" s="18">
        <f t="shared" si="91"/>
        <v>124</v>
      </c>
      <c r="EB59" s="16" t="str">
        <f t="shared" si="92"/>
        <v/>
      </c>
      <c r="ED59" s="19">
        <f t="shared" si="93"/>
        <v>0.93464887076300984</v>
      </c>
      <c r="EE59" s="18">
        <f t="shared" si="94"/>
        <v>45</v>
      </c>
      <c r="EF59" s="16" t="str">
        <f t="shared" si="95"/>
        <v/>
      </c>
      <c r="EH59" s="19">
        <f t="shared" si="96"/>
        <v>0.34550371576342143</v>
      </c>
      <c r="EI59" s="18">
        <f t="shared" si="97"/>
        <v>4</v>
      </c>
      <c r="EJ59" s="16" t="str">
        <f t="shared" si="98"/>
        <v/>
      </c>
      <c r="EL59" s="19">
        <f t="shared" si="99"/>
        <v>0.66421801848177153</v>
      </c>
      <c r="EM59" s="18">
        <f t="shared" si="100"/>
        <v>31</v>
      </c>
      <c r="EN59" s="16" t="str">
        <f t="shared" si="101"/>
        <v/>
      </c>
      <c r="EP59" s="19">
        <f t="shared" si="102"/>
        <v>3.8100084458248671</v>
      </c>
      <c r="EQ59" s="18">
        <f t="shared" si="103"/>
        <v>124</v>
      </c>
      <c r="ER59" s="16" t="str">
        <f t="shared" si="104"/>
        <v/>
      </c>
    </row>
    <row r="60" spans="1:148" ht="14.5" x14ac:dyDescent="0.35">
      <c r="A60" s="119">
        <v>57</v>
      </c>
      <c r="B60" s="114">
        <v>0.57188188400637263</v>
      </c>
      <c r="C60" s="114">
        <v>-0.9023758667191436</v>
      </c>
      <c r="D60" s="99" t="s">
        <v>0</v>
      </c>
      <c r="J60" s="19">
        <f t="shared" si="0"/>
        <v>1.114264213365769</v>
      </c>
      <c r="K60" s="18">
        <f t="shared" si="1"/>
        <v>65</v>
      </c>
      <c r="L60" s="16" t="str">
        <f t="shared" si="2"/>
        <v/>
      </c>
      <c r="N60" s="19">
        <f t="shared" si="3"/>
        <v>3.0671384681019735</v>
      </c>
      <c r="O60" s="18">
        <f t="shared" si="4"/>
        <v>102</v>
      </c>
      <c r="P60" s="16" t="str">
        <f t="shared" si="5"/>
        <v/>
      </c>
      <c r="R60" s="19">
        <f t="shared" si="6"/>
        <v>3.4112920548391243</v>
      </c>
      <c r="S60" s="18">
        <f t="shared" si="7"/>
        <v>102</v>
      </c>
      <c r="T60" s="16" t="str">
        <f t="shared" si="8"/>
        <v/>
      </c>
      <c r="V60" s="19">
        <f t="shared" si="9"/>
        <v>0.81383153781510031</v>
      </c>
      <c r="W60" s="18">
        <f t="shared" si="10"/>
        <v>37</v>
      </c>
      <c r="X60" s="16" t="str">
        <f t="shared" si="11"/>
        <v/>
      </c>
      <c r="Z60" s="19">
        <f t="shared" si="12"/>
        <v>3.014220566587885</v>
      </c>
      <c r="AA60" s="18">
        <f t="shared" si="13"/>
        <v>102</v>
      </c>
      <c r="AB60" s="16" t="str">
        <f t="shared" si="14"/>
        <v/>
      </c>
      <c r="AD60" s="19">
        <f t="shared" si="15"/>
        <v>2.0374216282090485</v>
      </c>
      <c r="AE60" s="18">
        <f t="shared" si="16"/>
        <v>100</v>
      </c>
      <c r="AF60" s="16" t="str">
        <f t="shared" si="17"/>
        <v/>
      </c>
      <c r="AH60" s="19">
        <f t="shared" si="18"/>
        <v>2.3284818608103399</v>
      </c>
      <c r="AI60" s="18">
        <f t="shared" si="19"/>
        <v>100</v>
      </c>
      <c r="AJ60" s="16" t="str">
        <f t="shared" si="20"/>
        <v/>
      </c>
      <c r="AL60" s="19">
        <f t="shared" si="21"/>
        <v>0.58212046520258587</v>
      </c>
      <c r="AM60" s="18">
        <f t="shared" si="22"/>
        <v>36</v>
      </c>
      <c r="AN60" s="16" t="str">
        <f t="shared" si="23"/>
        <v/>
      </c>
      <c r="AP60" s="19">
        <f t="shared" si="24"/>
        <v>1.0239594346585039</v>
      </c>
      <c r="AQ60" s="18">
        <f t="shared" si="25"/>
        <v>32</v>
      </c>
      <c r="AR60" s="16" t="str">
        <f t="shared" si="26"/>
        <v/>
      </c>
      <c r="AT60" s="19">
        <f t="shared" si="27"/>
        <v>0.34550371576341726</v>
      </c>
      <c r="AU60" s="18">
        <f t="shared" si="28"/>
        <v>27</v>
      </c>
      <c r="AV60" s="16" t="str">
        <f t="shared" si="29"/>
        <v/>
      </c>
      <c r="AX60" s="19">
        <f t="shared" si="30"/>
        <v>3.5960889021941305</v>
      </c>
      <c r="AY60" s="18">
        <f t="shared" si="31"/>
        <v>102</v>
      </c>
      <c r="AZ60" s="16" t="str">
        <f t="shared" si="32"/>
        <v/>
      </c>
      <c r="BB60" s="19">
        <f t="shared" si="33"/>
        <v>0.94080562291777492</v>
      </c>
      <c r="BC60" s="18">
        <f t="shared" si="34"/>
        <v>32</v>
      </c>
      <c r="BD60" s="16" t="str">
        <f t="shared" si="35"/>
        <v/>
      </c>
      <c r="BF60" s="19">
        <f t="shared" si="36"/>
        <v>1.2162364416114106</v>
      </c>
      <c r="BG60" s="18">
        <f t="shared" si="37"/>
        <v>76</v>
      </c>
      <c r="BH60" s="16" t="str">
        <f t="shared" si="38"/>
        <v/>
      </c>
      <c r="BJ60" s="19">
        <f t="shared" si="39"/>
        <v>0.87538108715902851</v>
      </c>
      <c r="BK60" s="18">
        <f t="shared" si="40"/>
        <v>32</v>
      </c>
      <c r="BL60" s="16" t="str">
        <f t="shared" si="41"/>
        <v/>
      </c>
      <c r="BN60" s="19">
        <f t="shared" si="42"/>
        <v>2.4858249133647536</v>
      </c>
      <c r="BO60" s="18">
        <f t="shared" si="43"/>
        <v>102</v>
      </c>
      <c r="BP60" s="16" t="str">
        <f t="shared" si="44"/>
        <v/>
      </c>
      <c r="BR60" s="19">
        <f t="shared" si="45"/>
        <v>0.94080562291777492</v>
      </c>
      <c r="BS60" s="18">
        <f t="shared" si="46"/>
        <v>32</v>
      </c>
      <c r="BT60" s="16" t="str">
        <f t="shared" si="47"/>
        <v/>
      </c>
      <c r="BV60" s="19">
        <f t="shared" si="48"/>
        <v>0.92547980842407684</v>
      </c>
      <c r="BW60" s="18">
        <f t="shared" si="49"/>
        <v>52</v>
      </c>
      <c r="BX60" s="16" t="str">
        <f t="shared" si="50"/>
        <v/>
      </c>
      <c r="BZ60" s="19">
        <f t="shared" si="51"/>
        <v>0.73460947641999474</v>
      </c>
      <c r="CA60" s="18">
        <f t="shared" si="52"/>
        <v>30</v>
      </c>
      <c r="CB60" s="16" t="str">
        <f t="shared" si="53"/>
        <v/>
      </c>
      <c r="CD60" s="19">
        <f t="shared" si="54"/>
        <v>1.2162364416114106</v>
      </c>
      <c r="CE60" s="18">
        <f t="shared" si="55"/>
        <v>76</v>
      </c>
      <c r="CF60" s="16" t="str">
        <f t="shared" si="56"/>
        <v/>
      </c>
      <c r="CH60" s="19">
        <f t="shared" si="57"/>
        <v>2.089013740556863</v>
      </c>
      <c r="CI60" s="18">
        <f t="shared" si="58"/>
        <v>100</v>
      </c>
      <c r="CJ60" s="16" t="str">
        <f t="shared" si="59"/>
        <v/>
      </c>
      <c r="CL60" s="19">
        <f t="shared" si="60"/>
        <v>0.66380100372607342</v>
      </c>
      <c r="CM60" s="18">
        <f t="shared" si="61"/>
        <v>30</v>
      </c>
      <c r="CN60" s="16" t="str">
        <f t="shared" si="62"/>
        <v/>
      </c>
      <c r="CP60" s="19">
        <f t="shared" si="63"/>
        <v>3.014220566587885</v>
      </c>
      <c r="CQ60" s="18">
        <f t="shared" si="64"/>
        <v>102</v>
      </c>
      <c r="CR60" s="16" t="str">
        <f t="shared" si="65"/>
        <v/>
      </c>
      <c r="CT60" s="19">
        <f t="shared" si="66"/>
        <v>2.5949631283653058</v>
      </c>
      <c r="CU60" s="18">
        <f t="shared" si="67"/>
        <v>102</v>
      </c>
      <c r="CV60" s="16" t="str">
        <f t="shared" si="68"/>
        <v/>
      </c>
      <c r="CX60" s="19">
        <f t="shared" si="69"/>
        <v>0.73460947641999474</v>
      </c>
      <c r="CY60" s="18">
        <f t="shared" si="70"/>
        <v>30</v>
      </c>
      <c r="CZ60" s="16" t="str">
        <f t="shared" si="71"/>
        <v/>
      </c>
      <c r="DB60" s="19">
        <f t="shared" si="72"/>
        <v>0.63716168587206679</v>
      </c>
      <c r="DC60" s="18">
        <f t="shared" si="73"/>
        <v>32</v>
      </c>
      <c r="DD60" s="16" t="str">
        <f t="shared" si="74"/>
        <v/>
      </c>
      <c r="DF60" s="19">
        <f t="shared" si="75"/>
        <v>1.164240930405168</v>
      </c>
      <c r="DG60" s="18">
        <f t="shared" si="76"/>
        <v>71</v>
      </c>
      <c r="DH60" s="16" t="str">
        <f t="shared" si="77"/>
        <v/>
      </c>
      <c r="DJ60" s="19">
        <f t="shared" si="78"/>
        <v>2.9106023260129255</v>
      </c>
      <c r="DK60" s="18">
        <f t="shared" si="79"/>
        <v>102</v>
      </c>
      <c r="DL60" s="16" t="str">
        <f t="shared" si="80"/>
        <v/>
      </c>
      <c r="DN60" s="19">
        <f t="shared" si="81"/>
        <v>2.6710117713098458</v>
      </c>
      <c r="DO60" s="18">
        <f t="shared" si="82"/>
        <v>102</v>
      </c>
      <c r="DP60" s="16" t="str">
        <f t="shared" si="83"/>
        <v/>
      </c>
      <c r="DR60" s="19">
        <f t="shared" si="84"/>
        <v>1.0117994347950505</v>
      </c>
      <c r="DS60" s="18">
        <f t="shared" si="85"/>
        <v>32</v>
      </c>
      <c r="DT60" s="16" t="str">
        <f t="shared" si="86"/>
        <v/>
      </c>
      <c r="DV60" s="19">
        <f t="shared" si="87"/>
        <v>0.40488456038798332</v>
      </c>
      <c r="DW60" s="18">
        <f t="shared" si="88"/>
        <v>27</v>
      </c>
      <c r="DX60" s="16" t="str">
        <f t="shared" si="89"/>
        <v/>
      </c>
      <c r="DZ60" s="19">
        <f t="shared" si="90"/>
        <v>0.63500140763747603</v>
      </c>
      <c r="EA60" s="18">
        <f t="shared" si="91"/>
        <v>38</v>
      </c>
      <c r="EB60" s="16" t="str">
        <f t="shared" si="92"/>
        <v/>
      </c>
      <c r="ED60" s="19">
        <f t="shared" si="93"/>
        <v>2.1307319737730288</v>
      </c>
      <c r="EE60" s="18">
        <f t="shared" si="94"/>
        <v>102</v>
      </c>
      <c r="EF60" s="16" t="str">
        <f t="shared" si="95"/>
        <v/>
      </c>
      <c r="EH60" s="19">
        <f t="shared" si="96"/>
        <v>3.4022521877949021</v>
      </c>
      <c r="EI60" s="18">
        <f t="shared" si="97"/>
        <v>102</v>
      </c>
      <c r="EJ60" s="16" t="str">
        <f t="shared" si="98"/>
        <v/>
      </c>
      <c r="EL60" s="19">
        <f t="shared" si="99"/>
        <v>2.6710117713098458</v>
      </c>
      <c r="EM60" s="18">
        <f t="shared" si="100"/>
        <v>102</v>
      </c>
      <c r="EN60" s="16" t="str">
        <f t="shared" si="101"/>
        <v/>
      </c>
      <c r="EP60" s="19">
        <f t="shared" si="102"/>
        <v>0.87538108715902851</v>
      </c>
      <c r="EQ60" s="18">
        <f t="shared" si="103"/>
        <v>32</v>
      </c>
      <c r="ER60" s="16" t="str">
        <f t="shared" si="104"/>
        <v/>
      </c>
    </row>
    <row r="61" spans="1:148" ht="14.5" x14ac:dyDescent="0.35">
      <c r="A61" s="119">
        <v>58</v>
      </c>
      <c r="B61" s="114">
        <v>-1.231655451005526</v>
      </c>
      <c r="C61" s="114">
        <v>1.1381539659576883</v>
      </c>
      <c r="D61" s="99" t="s">
        <v>1</v>
      </c>
      <c r="J61" s="19">
        <f t="shared" si="0"/>
        <v>1.6149449095943234</v>
      </c>
      <c r="K61" s="18">
        <f t="shared" si="1"/>
        <v>87</v>
      </c>
      <c r="L61" s="16" t="str">
        <f t="shared" si="2"/>
        <v/>
      </c>
      <c r="N61" s="19">
        <f t="shared" si="3"/>
        <v>0.34550371576341726</v>
      </c>
      <c r="O61" s="18">
        <f t="shared" si="4"/>
        <v>10</v>
      </c>
      <c r="P61" s="16" t="str">
        <f t="shared" si="5"/>
        <v/>
      </c>
      <c r="R61" s="19">
        <f t="shared" si="6"/>
        <v>0.6910074315268343</v>
      </c>
      <c r="S61" s="18">
        <f t="shared" si="7"/>
        <v>19</v>
      </c>
      <c r="T61" s="16" t="str">
        <f t="shared" si="8"/>
        <v/>
      </c>
      <c r="V61" s="19">
        <f t="shared" si="9"/>
        <v>3.2242594938234994</v>
      </c>
      <c r="W61" s="18">
        <f t="shared" si="10"/>
        <v>117</v>
      </c>
      <c r="X61" s="16" t="str">
        <f t="shared" si="11"/>
        <v/>
      </c>
      <c r="Z61" s="19">
        <f t="shared" si="12"/>
        <v>0.2910602326012911</v>
      </c>
      <c r="AA61" s="18">
        <f t="shared" si="13"/>
        <v>7</v>
      </c>
      <c r="AB61" s="16" t="str">
        <f t="shared" si="14"/>
        <v/>
      </c>
      <c r="AD61" s="19">
        <f t="shared" si="15"/>
        <v>0.69100743152683453</v>
      </c>
      <c r="AE61" s="18">
        <f t="shared" si="16"/>
        <v>35</v>
      </c>
      <c r="AF61" s="16" t="str">
        <f t="shared" si="17"/>
        <v/>
      </c>
      <c r="AH61" s="19">
        <f t="shared" si="18"/>
        <v>0.40488456038798326</v>
      </c>
      <c r="AI61" s="18">
        <f t="shared" si="19"/>
        <v>18</v>
      </c>
      <c r="AJ61" s="16" t="str">
        <f t="shared" si="20"/>
        <v/>
      </c>
      <c r="AL61" s="19">
        <f t="shared" si="21"/>
        <v>2.1416750118555772</v>
      </c>
      <c r="AM61" s="18">
        <f t="shared" si="22"/>
        <v>117</v>
      </c>
      <c r="AN61" s="16" t="str">
        <f t="shared" si="23"/>
        <v/>
      </c>
      <c r="AP61" s="19">
        <f t="shared" si="24"/>
        <v>3.5973091448106578</v>
      </c>
      <c r="AQ61" s="18">
        <f t="shared" si="25"/>
        <v>117</v>
      </c>
      <c r="AR61" s="16" t="str">
        <f t="shared" si="26"/>
        <v/>
      </c>
      <c r="AT61" s="19">
        <f t="shared" si="27"/>
        <v>2.3800052702365302</v>
      </c>
      <c r="AU61" s="18">
        <f t="shared" si="28"/>
        <v>117</v>
      </c>
      <c r="AV61" s="16" t="str">
        <f t="shared" si="29"/>
        <v/>
      </c>
      <c r="AX61" s="19">
        <f t="shared" si="30"/>
        <v>0.87318069780387686</v>
      </c>
      <c r="AY61" s="18">
        <f t="shared" si="31"/>
        <v>19</v>
      </c>
      <c r="AZ61" s="16" t="str">
        <f t="shared" si="32"/>
        <v/>
      </c>
      <c r="BB61" s="19">
        <f t="shared" si="33"/>
        <v>3.6335996932062007</v>
      </c>
      <c r="BC61" s="18">
        <f t="shared" si="34"/>
        <v>117</v>
      </c>
      <c r="BD61" s="16" t="str">
        <f t="shared" si="35"/>
        <v/>
      </c>
      <c r="BF61" s="19">
        <f t="shared" si="36"/>
        <v>1.5071102832939445</v>
      </c>
      <c r="BG61" s="18">
        <f t="shared" si="37"/>
        <v>87</v>
      </c>
      <c r="BH61" s="16" t="str">
        <f t="shared" si="38"/>
        <v/>
      </c>
      <c r="BJ61" s="19">
        <f t="shared" si="39"/>
        <v>3.5369353342095442</v>
      </c>
      <c r="BK61" s="18">
        <f t="shared" si="40"/>
        <v>117</v>
      </c>
      <c r="BL61" s="16" t="str">
        <f t="shared" si="41"/>
        <v/>
      </c>
      <c r="BN61" s="19">
        <f t="shared" si="42"/>
        <v>0.24486982547333264</v>
      </c>
      <c r="BO61" s="18">
        <f t="shared" si="43"/>
        <v>12</v>
      </c>
      <c r="BP61" s="16" t="str">
        <f t="shared" si="44"/>
        <v/>
      </c>
      <c r="BR61" s="19">
        <f t="shared" si="45"/>
        <v>3.6335996932062007</v>
      </c>
      <c r="BS61" s="18">
        <f t="shared" si="46"/>
        <v>117</v>
      </c>
      <c r="BT61" s="16" t="str">
        <f t="shared" si="47"/>
        <v/>
      </c>
      <c r="BV61" s="19">
        <f t="shared" si="48"/>
        <v>1.7980444510970655</v>
      </c>
      <c r="BW61" s="18">
        <f t="shared" si="49"/>
        <v>105</v>
      </c>
      <c r="BX61" s="16" t="str">
        <f t="shared" si="50"/>
        <v/>
      </c>
      <c r="BZ61" s="19">
        <f t="shared" si="51"/>
        <v>3.442033402614979</v>
      </c>
      <c r="CA61" s="18">
        <f t="shared" si="52"/>
        <v>117</v>
      </c>
      <c r="CB61" s="16" t="str">
        <f t="shared" si="53"/>
        <v/>
      </c>
      <c r="CD61" s="19">
        <f t="shared" si="54"/>
        <v>1.5071102832939445</v>
      </c>
      <c r="CE61" s="18">
        <f t="shared" si="55"/>
        <v>87</v>
      </c>
      <c r="CF61" s="16" t="str">
        <f t="shared" si="56"/>
        <v/>
      </c>
      <c r="CH61" s="19">
        <f t="shared" si="57"/>
        <v>0.63500140763747992</v>
      </c>
      <c r="CI61" s="18">
        <f t="shared" si="58"/>
        <v>33</v>
      </c>
      <c r="CJ61" s="16" t="str">
        <f t="shared" si="59"/>
        <v/>
      </c>
      <c r="CL61" s="19">
        <f t="shared" si="60"/>
        <v>3.3427926400973034</v>
      </c>
      <c r="CM61" s="18">
        <f t="shared" si="61"/>
        <v>117</v>
      </c>
      <c r="CN61" s="16" t="str">
        <f t="shared" si="62"/>
        <v/>
      </c>
      <c r="CP61" s="19">
        <f t="shared" si="63"/>
        <v>0.2910602326012911</v>
      </c>
      <c r="CQ61" s="18">
        <f t="shared" si="64"/>
        <v>7</v>
      </c>
      <c r="CR61" s="16" t="str">
        <f t="shared" si="65"/>
        <v/>
      </c>
      <c r="CT61" s="19">
        <f t="shared" si="66"/>
        <v>0.20039303722354429</v>
      </c>
      <c r="CU61" s="18">
        <f t="shared" si="67"/>
        <v>3</v>
      </c>
      <c r="CV61" s="16" t="str">
        <f t="shared" si="68"/>
        <v>PANAS</v>
      </c>
      <c r="CX61" s="19">
        <f t="shared" si="69"/>
        <v>3.442033402614979</v>
      </c>
      <c r="CY61" s="18">
        <f t="shared" si="70"/>
        <v>117</v>
      </c>
      <c r="CZ61" s="16" t="str">
        <f t="shared" si="71"/>
        <v/>
      </c>
      <c r="DB61" s="19">
        <f t="shared" si="72"/>
        <v>3.2943056743749803</v>
      </c>
      <c r="DC61" s="18">
        <f t="shared" si="73"/>
        <v>117</v>
      </c>
      <c r="DD61" s="16" t="str">
        <f t="shared" si="74"/>
        <v/>
      </c>
      <c r="DF61" s="19">
        <f t="shared" si="75"/>
        <v>1.5603727977642317</v>
      </c>
      <c r="DG61" s="18">
        <f t="shared" si="76"/>
        <v>87</v>
      </c>
      <c r="DH61" s="16" t="str">
        <f t="shared" si="77"/>
        <v/>
      </c>
      <c r="DJ61" s="19">
        <f t="shared" si="78"/>
        <v>0.21238722862402221</v>
      </c>
      <c r="DK61" s="18">
        <f t="shared" si="79"/>
        <v>5</v>
      </c>
      <c r="DL61" s="16" t="str">
        <f t="shared" si="80"/>
        <v/>
      </c>
      <c r="DN61" s="19">
        <f t="shared" si="81"/>
        <v>7.0363097678512565E-2</v>
      </c>
      <c r="DO61" s="18">
        <f t="shared" si="82"/>
        <v>1</v>
      </c>
      <c r="DP61" s="16" t="str">
        <f t="shared" si="83"/>
        <v>PANAS</v>
      </c>
      <c r="DR61" s="19">
        <f t="shared" si="84"/>
        <v>3.5536913563080699</v>
      </c>
      <c r="DS61" s="18">
        <f t="shared" si="85"/>
        <v>117</v>
      </c>
      <c r="DT61" s="16" t="str">
        <f t="shared" si="86"/>
        <v/>
      </c>
      <c r="DV61" s="19">
        <f t="shared" si="87"/>
        <v>2.3284818608103399</v>
      </c>
      <c r="DW61" s="18">
        <f t="shared" si="88"/>
        <v>117</v>
      </c>
      <c r="DX61" s="16" t="str">
        <f t="shared" si="89"/>
        <v/>
      </c>
      <c r="DZ61" s="19">
        <f t="shared" si="90"/>
        <v>2.0890137405568665</v>
      </c>
      <c r="EA61" s="18">
        <f t="shared" si="91"/>
        <v>117</v>
      </c>
      <c r="EB61" s="16" t="str">
        <f t="shared" si="92"/>
        <v/>
      </c>
      <c r="ED61" s="19">
        <f t="shared" si="93"/>
        <v>0.66380100372607354</v>
      </c>
      <c r="EE61" s="18">
        <f t="shared" si="94"/>
        <v>31</v>
      </c>
      <c r="EF61" s="16" t="str">
        <f t="shared" si="95"/>
        <v/>
      </c>
      <c r="EH61" s="19">
        <f t="shared" si="96"/>
        <v>0.84435717214213968</v>
      </c>
      <c r="EI61" s="18">
        <f t="shared" si="97"/>
        <v>19</v>
      </c>
      <c r="EJ61" s="16" t="str">
        <f t="shared" si="98"/>
        <v/>
      </c>
      <c r="EL61" s="19">
        <f t="shared" si="99"/>
        <v>7.0363097678512565E-2</v>
      </c>
      <c r="EM61" s="18">
        <f t="shared" si="100"/>
        <v>1</v>
      </c>
      <c r="EN61" s="16" t="str">
        <f t="shared" si="101"/>
        <v>PANAS</v>
      </c>
      <c r="EP61" s="19">
        <f t="shared" si="102"/>
        <v>3.5369353342095442</v>
      </c>
      <c r="EQ61" s="18">
        <f t="shared" si="103"/>
        <v>117</v>
      </c>
      <c r="ER61" s="16" t="str">
        <f t="shared" si="104"/>
        <v/>
      </c>
    </row>
    <row r="62" spans="1:148" ht="14.5" x14ac:dyDescent="0.35">
      <c r="A62" s="119">
        <v>59</v>
      </c>
      <c r="B62" s="114">
        <v>0.17109580955928402</v>
      </c>
      <c r="C62" s="114">
        <v>-0.48019728064807371</v>
      </c>
      <c r="D62" s="99" t="s">
        <v>0</v>
      </c>
      <c r="J62" s="19">
        <f t="shared" si="0"/>
        <v>0.53329505467761551</v>
      </c>
      <c r="K62" s="18">
        <f t="shared" si="1"/>
        <v>27</v>
      </c>
      <c r="L62" s="16" t="str">
        <f t="shared" si="2"/>
        <v/>
      </c>
      <c r="N62" s="19">
        <f t="shared" si="3"/>
        <v>2.4858249133647536</v>
      </c>
      <c r="O62" s="18">
        <f t="shared" si="4"/>
        <v>79</v>
      </c>
      <c r="P62" s="16" t="str">
        <f t="shared" si="5"/>
        <v/>
      </c>
      <c r="R62" s="19">
        <f t="shared" si="6"/>
        <v>2.8303047147994214</v>
      </c>
      <c r="S62" s="18">
        <f t="shared" si="7"/>
        <v>79</v>
      </c>
      <c r="T62" s="16" t="str">
        <f t="shared" si="8"/>
        <v/>
      </c>
      <c r="V62" s="19">
        <f t="shared" si="9"/>
        <v>1.234860617833049</v>
      </c>
      <c r="W62" s="18">
        <f t="shared" si="10"/>
        <v>56</v>
      </c>
      <c r="X62" s="16" t="str">
        <f t="shared" si="11"/>
        <v/>
      </c>
      <c r="Z62" s="19">
        <f t="shared" si="12"/>
        <v>2.4324728832228213</v>
      </c>
      <c r="AA62" s="18">
        <f t="shared" si="13"/>
        <v>79</v>
      </c>
      <c r="AB62" s="16" t="str">
        <f t="shared" si="14"/>
        <v/>
      </c>
      <c r="AD62" s="19">
        <f t="shared" si="15"/>
        <v>1.4553011630064627</v>
      </c>
      <c r="AE62" s="18">
        <f t="shared" si="16"/>
        <v>72</v>
      </c>
      <c r="AF62" s="16" t="str">
        <f t="shared" si="17"/>
        <v/>
      </c>
      <c r="AH62" s="19">
        <f t="shared" si="18"/>
        <v>1.7463613956077542</v>
      </c>
      <c r="AI62" s="18">
        <f t="shared" si="19"/>
        <v>77</v>
      </c>
      <c r="AJ62" s="16" t="str">
        <f t="shared" si="20"/>
        <v/>
      </c>
      <c r="AL62" s="19">
        <f t="shared" si="21"/>
        <v>0</v>
      </c>
      <c r="AM62" s="18">
        <f t="shared" si="22"/>
        <v>1</v>
      </c>
      <c r="AN62" s="16" t="str">
        <f t="shared" si="23"/>
        <v>NORMAL</v>
      </c>
      <c r="AP62" s="19">
        <f t="shared" si="24"/>
        <v>1.5390709229026271</v>
      </c>
      <c r="AQ62" s="18">
        <f t="shared" si="25"/>
        <v>56</v>
      </c>
      <c r="AR62" s="16" t="str">
        <f t="shared" si="26"/>
        <v/>
      </c>
      <c r="AT62" s="19">
        <f t="shared" si="27"/>
        <v>0.24486982547333255</v>
      </c>
      <c r="AU62" s="18">
        <f t="shared" si="28"/>
        <v>13</v>
      </c>
      <c r="AV62" s="16" t="str">
        <f t="shared" si="29"/>
        <v/>
      </c>
      <c r="AX62" s="19">
        <f t="shared" si="30"/>
        <v>3.014220566587885</v>
      </c>
      <c r="AY62" s="18">
        <f t="shared" si="31"/>
        <v>79</v>
      </c>
      <c r="AZ62" s="16" t="str">
        <f t="shared" si="32"/>
        <v/>
      </c>
      <c r="BB62" s="19">
        <f t="shared" si="33"/>
        <v>1.5107542716329256</v>
      </c>
      <c r="BC62" s="18">
        <f t="shared" si="34"/>
        <v>54</v>
      </c>
      <c r="BD62" s="16" t="str">
        <f t="shared" si="35"/>
        <v/>
      </c>
      <c r="BF62" s="19">
        <f t="shared" si="36"/>
        <v>0.63500140763747592</v>
      </c>
      <c r="BG62" s="18">
        <f t="shared" si="37"/>
        <v>33</v>
      </c>
      <c r="BH62" s="16" t="str">
        <f t="shared" si="38"/>
        <v/>
      </c>
      <c r="BJ62" s="19">
        <f t="shared" si="39"/>
        <v>1.4299413010823809</v>
      </c>
      <c r="BK62" s="18">
        <f t="shared" si="40"/>
        <v>54</v>
      </c>
      <c r="BL62" s="16" t="str">
        <f t="shared" si="41"/>
        <v/>
      </c>
      <c r="BN62" s="19">
        <f t="shared" si="42"/>
        <v>1.9050042229124318</v>
      </c>
      <c r="BO62" s="18">
        <f t="shared" si="43"/>
        <v>79</v>
      </c>
      <c r="BP62" s="16" t="str">
        <f t="shared" si="44"/>
        <v/>
      </c>
      <c r="BR62" s="19">
        <f t="shared" si="45"/>
        <v>1.5107542716329256</v>
      </c>
      <c r="BS62" s="18">
        <f t="shared" si="46"/>
        <v>54</v>
      </c>
      <c r="BT62" s="16" t="str">
        <f t="shared" si="47"/>
        <v/>
      </c>
      <c r="BV62" s="19">
        <f t="shared" si="48"/>
        <v>0.34550371576341721</v>
      </c>
      <c r="BW62" s="18">
        <f t="shared" si="49"/>
        <v>19</v>
      </c>
      <c r="BX62" s="16" t="str">
        <f t="shared" si="50"/>
        <v/>
      </c>
      <c r="BZ62" s="19">
        <f t="shared" si="51"/>
        <v>1.3102951073478795</v>
      </c>
      <c r="CA62" s="18">
        <f t="shared" si="52"/>
        <v>54</v>
      </c>
      <c r="CB62" s="16" t="str">
        <f t="shared" si="53"/>
        <v/>
      </c>
      <c r="CD62" s="19">
        <f t="shared" si="54"/>
        <v>0.63500140763747592</v>
      </c>
      <c r="CE62" s="18">
        <f t="shared" si="55"/>
        <v>33</v>
      </c>
      <c r="CF62" s="16" t="str">
        <f t="shared" si="56"/>
        <v/>
      </c>
      <c r="CH62" s="19">
        <f t="shared" si="57"/>
        <v>1.5071102832939407</v>
      </c>
      <c r="CI62" s="18">
        <f t="shared" si="58"/>
        <v>73</v>
      </c>
      <c r="CJ62" s="16" t="str">
        <f t="shared" si="59"/>
        <v/>
      </c>
      <c r="CL62" s="19">
        <f t="shared" si="60"/>
        <v>1.2243491273666571</v>
      </c>
      <c r="CM62" s="18">
        <f t="shared" si="61"/>
        <v>54</v>
      </c>
      <c r="CN62" s="16" t="str">
        <f t="shared" si="62"/>
        <v/>
      </c>
      <c r="CP62" s="19">
        <f t="shared" si="63"/>
        <v>2.4324728832228213</v>
      </c>
      <c r="CQ62" s="18">
        <f t="shared" si="64"/>
        <v>79</v>
      </c>
      <c r="CR62" s="16" t="str">
        <f t="shared" si="65"/>
        <v/>
      </c>
      <c r="CT62" s="19">
        <f t="shared" si="66"/>
        <v>2.0161165776380066</v>
      </c>
      <c r="CU62" s="18">
        <f t="shared" si="67"/>
        <v>79</v>
      </c>
      <c r="CV62" s="16" t="str">
        <f t="shared" si="68"/>
        <v/>
      </c>
      <c r="CX62" s="19">
        <f t="shared" si="69"/>
        <v>1.3102951073478795</v>
      </c>
      <c r="CY62" s="18">
        <f t="shared" si="70"/>
        <v>54</v>
      </c>
      <c r="CZ62" s="16" t="str">
        <f t="shared" si="71"/>
        <v/>
      </c>
      <c r="DB62" s="19">
        <f t="shared" si="72"/>
        <v>1.1853111156570248</v>
      </c>
      <c r="DC62" s="18">
        <f t="shared" si="73"/>
        <v>54</v>
      </c>
      <c r="DD62" s="16" t="str">
        <f t="shared" si="74"/>
        <v/>
      </c>
      <c r="DF62" s="19">
        <f t="shared" si="75"/>
        <v>0.5821204652025822</v>
      </c>
      <c r="DG62" s="18">
        <f t="shared" si="76"/>
        <v>29</v>
      </c>
      <c r="DH62" s="16" t="str">
        <f t="shared" si="77"/>
        <v/>
      </c>
      <c r="DJ62" s="19">
        <f t="shared" si="78"/>
        <v>2.3284818608103399</v>
      </c>
      <c r="DK62" s="18">
        <f t="shared" si="79"/>
        <v>79</v>
      </c>
      <c r="DL62" s="16" t="str">
        <f t="shared" si="80"/>
        <v/>
      </c>
      <c r="DN62" s="19">
        <f t="shared" si="81"/>
        <v>2.089013740556863</v>
      </c>
      <c r="DO62" s="18">
        <f t="shared" si="82"/>
        <v>79</v>
      </c>
      <c r="DP62" s="16" t="str">
        <f t="shared" si="83"/>
        <v/>
      </c>
      <c r="DR62" s="19">
        <f t="shared" si="84"/>
        <v>1.5114803644013293</v>
      </c>
      <c r="DS62" s="18">
        <f t="shared" si="85"/>
        <v>56</v>
      </c>
      <c r="DT62" s="16" t="str">
        <f t="shared" si="86"/>
        <v/>
      </c>
      <c r="DV62" s="19">
        <f t="shared" si="87"/>
        <v>0.21238722862402223</v>
      </c>
      <c r="DW62" s="18">
        <f t="shared" si="88"/>
        <v>13</v>
      </c>
      <c r="DX62" s="16" t="str">
        <f t="shared" si="89"/>
        <v/>
      </c>
      <c r="DZ62" s="19">
        <f t="shared" si="90"/>
        <v>7.0363097678507458E-2</v>
      </c>
      <c r="EA62" s="18">
        <f t="shared" si="91"/>
        <v>4</v>
      </c>
      <c r="EB62" s="16" t="str">
        <f t="shared" si="92"/>
        <v/>
      </c>
      <c r="ED62" s="19">
        <f t="shared" si="93"/>
        <v>1.558786855464021</v>
      </c>
      <c r="EE62" s="18">
        <f t="shared" si="94"/>
        <v>79</v>
      </c>
      <c r="EF62" s="16" t="str">
        <f t="shared" si="95"/>
        <v/>
      </c>
      <c r="EH62" s="19">
        <f t="shared" si="96"/>
        <v>2.8341919227158829</v>
      </c>
      <c r="EI62" s="18">
        <f t="shared" si="97"/>
        <v>81</v>
      </c>
      <c r="EJ62" s="16" t="str">
        <f t="shared" si="98"/>
        <v/>
      </c>
      <c r="EL62" s="19">
        <f t="shared" si="99"/>
        <v>2.089013740556863</v>
      </c>
      <c r="EM62" s="18">
        <f t="shared" si="100"/>
        <v>79</v>
      </c>
      <c r="EN62" s="16" t="str">
        <f t="shared" si="101"/>
        <v/>
      </c>
      <c r="EP62" s="19">
        <f t="shared" si="102"/>
        <v>1.4299413010823809</v>
      </c>
      <c r="EQ62" s="18">
        <f t="shared" si="103"/>
        <v>54</v>
      </c>
      <c r="ER62" s="16" t="str">
        <f t="shared" si="104"/>
        <v/>
      </c>
    </row>
    <row r="63" spans="1:148" ht="14.5" x14ac:dyDescent="0.35">
      <c r="A63" s="119">
        <v>60</v>
      </c>
      <c r="B63" s="114">
        <v>-1.231655451005526</v>
      </c>
      <c r="C63" s="114">
        <v>1.9825111380998279</v>
      </c>
      <c r="D63" s="99" t="s">
        <v>1</v>
      </c>
      <c r="J63" s="19">
        <f t="shared" si="0"/>
        <v>2.3366221769075315</v>
      </c>
      <c r="K63" s="18">
        <f t="shared" si="1"/>
        <v>132</v>
      </c>
      <c r="L63" s="16" t="str">
        <f t="shared" si="2"/>
        <v/>
      </c>
      <c r="N63" s="19">
        <f t="shared" si="3"/>
        <v>0.59751080519291699</v>
      </c>
      <c r="O63" s="18">
        <f t="shared" si="4"/>
        <v>20</v>
      </c>
      <c r="P63" s="16" t="str">
        <f t="shared" si="5"/>
        <v/>
      </c>
      <c r="R63" s="19">
        <f t="shared" si="6"/>
        <v>0.48973965094666527</v>
      </c>
      <c r="S63" s="18">
        <f t="shared" si="7"/>
        <v>13</v>
      </c>
      <c r="T63" s="16" t="str">
        <f t="shared" si="8"/>
        <v/>
      </c>
      <c r="V63" s="19">
        <f t="shared" si="9"/>
        <v>3.7837830238168064</v>
      </c>
      <c r="W63" s="18">
        <f t="shared" si="10"/>
        <v>129</v>
      </c>
      <c r="X63" s="16" t="str">
        <f t="shared" si="11"/>
        <v/>
      </c>
      <c r="Z63" s="19">
        <f t="shared" si="12"/>
        <v>0.66421801848177642</v>
      </c>
      <c r="AA63" s="18">
        <f t="shared" si="13"/>
        <v>24</v>
      </c>
      <c r="AB63" s="16" t="str">
        <f t="shared" si="14"/>
        <v/>
      </c>
      <c r="AD63" s="19">
        <f t="shared" si="15"/>
        <v>1.4632209961031197</v>
      </c>
      <c r="AE63" s="18">
        <f t="shared" si="16"/>
        <v>75</v>
      </c>
      <c r="AF63" s="16" t="str">
        <f t="shared" si="17"/>
        <v/>
      </c>
      <c r="AH63" s="19">
        <f t="shared" si="18"/>
        <v>1.2128422828951555</v>
      </c>
      <c r="AI63" s="18">
        <f t="shared" si="19"/>
        <v>56</v>
      </c>
      <c r="AJ63" s="16" t="str">
        <f t="shared" si="20"/>
        <v/>
      </c>
      <c r="AL63" s="19">
        <f t="shared" si="21"/>
        <v>2.8341919227158829</v>
      </c>
      <c r="AM63" s="18">
        <f t="shared" si="22"/>
        <v>132</v>
      </c>
      <c r="AN63" s="16" t="str">
        <f t="shared" si="23"/>
        <v/>
      </c>
      <c r="AP63" s="19">
        <f t="shared" si="24"/>
        <v>4.178027481113733</v>
      </c>
      <c r="AQ63" s="18">
        <f t="shared" si="25"/>
        <v>131</v>
      </c>
      <c r="AR63" s="16" t="str">
        <f t="shared" si="26"/>
        <v/>
      </c>
      <c r="AT63" s="19">
        <f t="shared" si="27"/>
        <v>3.0574406665462837</v>
      </c>
      <c r="AU63" s="18">
        <f t="shared" si="28"/>
        <v>131</v>
      </c>
      <c r="AV63" s="16" t="str">
        <f t="shared" si="29"/>
        <v/>
      </c>
      <c r="AX63" s="19">
        <f t="shared" si="30"/>
        <v>0.63716168587206679</v>
      </c>
      <c r="AY63" s="18">
        <f t="shared" si="31"/>
        <v>13</v>
      </c>
      <c r="AZ63" s="16" t="str">
        <f t="shared" si="32"/>
        <v/>
      </c>
      <c r="BB63" s="19">
        <f t="shared" si="33"/>
        <v>4.2653979848899537</v>
      </c>
      <c r="BC63" s="18">
        <f t="shared" si="34"/>
        <v>131</v>
      </c>
      <c r="BD63" s="16" t="str">
        <f t="shared" si="35"/>
        <v/>
      </c>
      <c r="BF63" s="19">
        <f t="shared" si="36"/>
        <v>2.2103147282425364</v>
      </c>
      <c r="BG63" s="18">
        <f t="shared" si="37"/>
        <v>132</v>
      </c>
      <c r="BH63" s="16" t="str">
        <f t="shared" si="38"/>
        <v/>
      </c>
      <c r="BJ63" s="19">
        <f t="shared" si="39"/>
        <v>4.1548572120710849</v>
      </c>
      <c r="BK63" s="18">
        <f t="shared" si="40"/>
        <v>131</v>
      </c>
      <c r="BL63" s="16" t="str">
        <f t="shared" si="41"/>
        <v/>
      </c>
      <c r="BN63" s="19">
        <f t="shared" si="42"/>
        <v>1.0052594741116201</v>
      </c>
      <c r="BO63" s="18">
        <f t="shared" si="43"/>
        <v>46</v>
      </c>
      <c r="BP63" s="16" t="str">
        <f t="shared" si="44"/>
        <v/>
      </c>
      <c r="BR63" s="19">
        <f t="shared" si="45"/>
        <v>4.2653979848899537</v>
      </c>
      <c r="BS63" s="18">
        <f t="shared" si="46"/>
        <v>131</v>
      </c>
      <c r="BT63" s="16" t="str">
        <f t="shared" si="47"/>
        <v/>
      </c>
      <c r="BV63" s="19">
        <f t="shared" si="48"/>
        <v>2.4906913010388103</v>
      </c>
      <c r="BW63" s="18">
        <f t="shared" si="49"/>
        <v>132</v>
      </c>
      <c r="BX63" s="16" t="str">
        <f t="shared" si="50"/>
        <v/>
      </c>
      <c r="BZ63" s="19">
        <f t="shared" si="51"/>
        <v>4.0889294456366398</v>
      </c>
      <c r="CA63" s="18">
        <f t="shared" si="52"/>
        <v>131</v>
      </c>
      <c r="CB63" s="16" t="str">
        <f t="shared" si="53"/>
        <v/>
      </c>
      <c r="CD63" s="19">
        <f t="shared" si="54"/>
        <v>2.2103147282425364</v>
      </c>
      <c r="CE63" s="18">
        <f t="shared" si="55"/>
        <v>132</v>
      </c>
      <c r="CF63" s="16" t="str">
        <f t="shared" si="56"/>
        <v/>
      </c>
      <c r="CH63" s="19">
        <f t="shared" si="57"/>
        <v>1.3956819223430899</v>
      </c>
      <c r="CI63" s="18">
        <f t="shared" si="58"/>
        <v>64</v>
      </c>
      <c r="CJ63" s="16" t="str">
        <f t="shared" si="59"/>
        <v/>
      </c>
      <c r="CL63" s="19">
        <f t="shared" si="60"/>
        <v>3.975973636312224</v>
      </c>
      <c r="CM63" s="18">
        <f t="shared" si="61"/>
        <v>131</v>
      </c>
      <c r="CN63" s="16" t="str">
        <f t="shared" si="62"/>
        <v/>
      </c>
      <c r="CP63" s="19">
        <f t="shared" si="63"/>
        <v>0.66421801848177642</v>
      </c>
      <c r="CQ63" s="18">
        <f t="shared" si="64"/>
        <v>24</v>
      </c>
      <c r="CR63" s="16" t="str">
        <f t="shared" si="65"/>
        <v/>
      </c>
      <c r="CT63" s="19">
        <f t="shared" si="66"/>
        <v>0.86781127183019902</v>
      </c>
      <c r="CU63" s="18">
        <f t="shared" si="67"/>
        <v>38</v>
      </c>
      <c r="CV63" s="16" t="str">
        <f t="shared" si="68"/>
        <v/>
      </c>
      <c r="CX63" s="19">
        <f t="shared" si="69"/>
        <v>4.0889294456366398</v>
      </c>
      <c r="CY63" s="18">
        <f t="shared" si="70"/>
        <v>131</v>
      </c>
      <c r="CZ63" s="16" t="str">
        <f t="shared" si="71"/>
        <v/>
      </c>
      <c r="DB63" s="19">
        <f t="shared" si="72"/>
        <v>3.9201696934982762</v>
      </c>
      <c r="DC63" s="18">
        <f t="shared" si="73"/>
        <v>131</v>
      </c>
      <c r="DD63" s="16" t="str">
        <f t="shared" si="74"/>
        <v/>
      </c>
      <c r="DF63" s="19">
        <f t="shared" si="75"/>
        <v>2.2732567457803965</v>
      </c>
      <c r="DG63" s="18">
        <f t="shared" si="76"/>
        <v>132</v>
      </c>
      <c r="DH63" s="16" t="str">
        <f t="shared" si="77"/>
        <v/>
      </c>
      <c r="DJ63" s="19">
        <f t="shared" si="78"/>
        <v>0.79951497589006038</v>
      </c>
      <c r="DK63" s="18">
        <f t="shared" si="79"/>
        <v>31</v>
      </c>
      <c r="DL63" s="16" t="str">
        <f t="shared" si="80"/>
        <v/>
      </c>
      <c r="DN63" s="19">
        <f t="shared" si="81"/>
        <v>0.91472026982065224</v>
      </c>
      <c r="DO63" s="18">
        <f t="shared" si="82"/>
        <v>38</v>
      </c>
      <c r="DP63" s="16" t="str">
        <f t="shared" si="83"/>
        <v/>
      </c>
      <c r="DR63" s="19">
        <f t="shared" si="84"/>
        <v>4.1261579748167527</v>
      </c>
      <c r="DS63" s="18">
        <f t="shared" si="85"/>
        <v>129</v>
      </c>
      <c r="DT63" s="16" t="str">
        <f t="shared" si="86"/>
        <v/>
      </c>
      <c r="DV63" s="19">
        <f t="shared" si="87"/>
        <v>2.9977529829627607</v>
      </c>
      <c r="DW63" s="18">
        <f t="shared" si="88"/>
        <v>131</v>
      </c>
      <c r="DX63" s="16" t="str">
        <f t="shared" si="89"/>
        <v/>
      </c>
      <c r="DZ63" s="19">
        <f t="shared" si="90"/>
        <v>2.7732701336614842</v>
      </c>
      <c r="EA63" s="18">
        <f t="shared" si="91"/>
        <v>131</v>
      </c>
      <c r="EB63" s="16" t="str">
        <f t="shared" si="92"/>
        <v/>
      </c>
      <c r="ED63" s="19">
        <f t="shared" si="93"/>
        <v>1.2762693666023348</v>
      </c>
      <c r="EE63" s="18">
        <f t="shared" si="94"/>
        <v>62</v>
      </c>
      <c r="EF63" s="16" t="str">
        <f t="shared" si="95"/>
        <v/>
      </c>
      <c r="EH63" s="19">
        <f t="shared" si="96"/>
        <v>0</v>
      </c>
      <c r="EI63" s="18">
        <f t="shared" si="97"/>
        <v>1</v>
      </c>
      <c r="EJ63" s="16" t="str">
        <f t="shared" si="98"/>
        <v>PANAS</v>
      </c>
      <c r="EL63" s="19">
        <f t="shared" si="99"/>
        <v>0.91472026982065224</v>
      </c>
      <c r="EM63" s="18">
        <f t="shared" si="100"/>
        <v>38</v>
      </c>
      <c r="EN63" s="16" t="str">
        <f t="shared" si="101"/>
        <v/>
      </c>
      <c r="EP63" s="19">
        <f t="shared" si="102"/>
        <v>4.1548572120710849</v>
      </c>
      <c r="EQ63" s="18">
        <f t="shared" si="103"/>
        <v>131</v>
      </c>
      <c r="ER63" s="16" t="str">
        <f t="shared" si="104"/>
        <v/>
      </c>
    </row>
    <row r="64" spans="1:148" ht="14.5" x14ac:dyDescent="0.35">
      <c r="A64" s="119">
        <v>61</v>
      </c>
      <c r="B64" s="114">
        <v>-1.4320484882290703</v>
      </c>
      <c r="C64" s="114">
        <v>1.2788801613147132</v>
      </c>
      <c r="D64" s="99" t="s">
        <v>1</v>
      </c>
      <c r="J64" s="19">
        <f t="shared" si="0"/>
        <v>1.8509596168481537</v>
      </c>
      <c r="K64" s="18">
        <f t="shared" si="1"/>
        <v>103</v>
      </c>
      <c r="L64" s="16" t="str">
        <f t="shared" si="2"/>
        <v/>
      </c>
      <c r="N64" s="19">
        <f t="shared" si="3"/>
        <v>0.14072619535702002</v>
      </c>
      <c r="O64" s="18">
        <f t="shared" si="4"/>
        <v>2</v>
      </c>
      <c r="P64" s="16" t="str">
        <f t="shared" si="5"/>
        <v>PANAS</v>
      </c>
      <c r="R64" s="19">
        <f t="shared" si="6"/>
        <v>0.46732443538150259</v>
      </c>
      <c r="S64" s="18">
        <f t="shared" si="7"/>
        <v>9</v>
      </c>
      <c r="T64" s="16" t="str">
        <f t="shared" si="8"/>
        <v/>
      </c>
      <c r="V64" s="19">
        <f t="shared" si="9"/>
        <v>3.4690930218298868</v>
      </c>
      <c r="W64" s="18">
        <f t="shared" si="10"/>
        <v>124</v>
      </c>
      <c r="X64" s="16" t="str">
        <f t="shared" si="11"/>
        <v/>
      </c>
      <c r="Z64" s="19">
        <f t="shared" si="12"/>
        <v>7.0363097678507458E-2</v>
      </c>
      <c r="AA64" s="18">
        <f t="shared" si="13"/>
        <v>1</v>
      </c>
      <c r="AB64" s="16" t="str">
        <f t="shared" si="14"/>
        <v>PANAS</v>
      </c>
      <c r="AD64" s="19">
        <f t="shared" si="15"/>
        <v>0.92547980842407684</v>
      </c>
      <c r="AE64" s="18">
        <f t="shared" si="16"/>
        <v>43</v>
      </c>
      <c r="AF64" s="16" t="str">
        <f t="shared" si="17"/>
        <v/>
      </c>
      <c r="AH64" s="19">
        <f t="shared" si="18"/>
        <v>0.63500140763747981</v>
      </c>
      <c r="AI64" s="18">
        <f t="shared" si="19"/>
        <v>28</v>
      </c>
      <c r="AJ64" s="16" t="str">
        <f t="shared" si="20"/>
        <v/>
      </c>
      <c r="AL64" s="19">
        <f t="shared" si="21"/>
        <v>2.3800052702365302</v>
      </c>
      <c r="AM64" s="18">
        <f t="shared" si="22"/>
        <v>122</v>
      </c>
      <c r="AN64" s="16" t="str">
        <f t="shared" si="23"/>
        <v/>
      </c>
      <c r="AP64" s="19">
        <f t="shared" si="24"/>
        <v>3.8417085057263134</v>
      </c>
      <c r="AQ64" s="18">
        <f t="shared" si="25"/>
        <v>124</v>
      </c>
      <c r="AR64" s="16" t="str">
        <f t="shared" si="26"/>
        <v/>
      </c>
      <c r="AT64" s="19">
        <f t="shared" si="27"/>
        <v>2.6195420934116345</v>
      </c>
      <c r="AU64" s="18">
        <f t="shared" si="28"/>
        <v>122</v>
      </c>
      <c r="AV64" s="16" t="str">
        <f t="shared" si="29"/>
        <v/>
      </c>
      <c r="AX64" s="19">
        <f t="shared" si="30"/>
        <v>0.63500140763747592</v>
      </c>
      <c r="AY64" s="18">
        <f t="shared" si="31"/>
        <v>11</v>
      </c>
      <c r="AZ64" s="16" t="str">
        <f t="shared" si="32"/>
        <v/>
      </c>
      <c r="BB64" s="19">
        <f t="shared" si="33"/>
        <v>3.8755694548805351</v>
      </c>
      <c r="BC64" s="18">
        <f t="shared" si="34"/>
        <v>122</v>
      </c>
      <c r="BD64" s="16" t="str">
        <f t="shared" si="35"/>
        <v/>
      </c>
      <c r="BF64" s="19">
        <f t="shared" si="36"/>
        <v>1.7463613956077577</v>
      </c>
      <c r="BG64" s="18">
        <f t="shared" si="37"/>
        <v>94</v>
      </c>
      <c r="BH64" s="16" t="str">
        <f t="shared" si="38"/>
        <v/>
      </c>
      <c r="BJ64" s="19">
        <f t="shared" si="39"/>
        <v>3.7798539261981365</v>
      </c>
      <c r="BK64" s="18">
        <f t="shared" si="40"/>
        <v>122</v>
      </c>
      <c r="BL64" s="16" t="str">
        <f t="shared" si="41"/>
        <v/>
      </c>
      <c r="BN64" s="19">
        <f t="shared" si="42"/>
        <v>0.48973965094666516</v>
      </c>
      <c r="BO64" s="18">
        <f t="shared" si="43"/>
        <v>22</v>
      </c>
      <c r="BP64" s="16" t="str">
        <f t="shared" si="44"/>
        <v/>
      </c>
      <c r="BR64" s="19">
        <f t="shared" si="45"/>
        <v>3.8755694548805351</v>
      </c>
      <c r="BS64" s="18">
        <f t="shared" si="46"/>
        <v>122</v>
      </c>
      <c r="BT64" s="16" t="str">
        <f t="shared" si="47"/>
        <v/>
      </c>
      <c r="BV64" s="19">
        <f t="shared" si="48"/>
        <v>2.0374216282090485</v>
      </c>
      <c r="BW64" s="18">
        <f t="shared" si="49"/>
        <v>122</v>
      </c>
      <c r="BX64" s="16" t="str">
        <f t="shared" si="50"/>
        <v/>
      </c>
      <c r="BZ64" s="19">
        <f t="shared" si="51"/>
        <v>3.6829970422275724</v>
      </c>
      <c r="CA64" s="18">
        <f t="shared" si="52"/>
        <v>122</v>
      </c>
      <c r="CB64" s="16" t="str">
        <f t="shared" si="53"/>
        <v/>
      </c>
      <c r="CD64" s="19">
        <f t="shared" si="54"/>
        <v>1.7463613956077577</v>
      </c>
      <c r="CE64" s="18">
        <f t="shared" si="55"/>
        <v>94</v>
      </c>
      <c r="CF64" s="16" t="str">
        <f t="shared" si="56"/>
        <v/>
      </c>
      <c r="CH64" s="19">
        <f t="shared" si="57"/>
        <v>0.87318069780388063</v>
      </c>
      <c r="CI64" s="18">
        <f t="shared" si="58"/>
        <v>44</v>
      </c>
      <c r="CJ64" s="16" t="str">
        <f t="shared" si="59"/>
        <v/>
      </c>
      <c r="CL64" s="19">
        <f t="shared" si="60"/>
        <v>3.5849028130354066</v>
      </c>
      <c r="CM64" s="18">
        <f t="shared" si="61"/>
        <v>122</v>
      </c>
      <c r="CN64" s="16" t="str">
        <f t="shared" si="62"/>
        <v/>
      </c>
      <c r="CP64" s="19">
        <f t="shared" si="63"/>
        <v>7.0363097678507458E-2</v>
      </c>
      <c r="CQ64" s="18">
        <f t="shared" si="64"/>
        <v>1</v>
      </c>
      <c r="CR64" s="16" t="str">
        <f t="shared" si="65"/>
        <v>PANAS</v>
      </c>
      <c r="CT64" s="19">
        <f t="shared" si="66"/>
        <v>0.42477445724804447</v>
      </c>
      <c r="CU64" s="18">
        <f t="shared" si="67"/>
        <v>17</v>
      </c>
      <c r="CV64" s="16" t="str">
        <f t="shared" si="68"/>
        <v/>
      </c>
      <c r="CX64" s="19">
        <f t="shared" si="69"/>
        <v>3.6829970422275724</v>
      </c>
      <c r="CY64" s="18">
        <f t="shared" si="70"/>
        <v>122</v>
      </c>
      <c r="CZ64" s="16" t="str">
        <f t="shared" si="71"/>
        <v/>
      </c>
      <c r="DB64" s="19">
        <f t="shared" si="72"/>
        <v>3.5369353342095473</v>
      </c>
      <c r="DC64" s="18">
        <f t="shared" si="73"/>
        <v>122</v>
      </c>
      <c r="DD64" s="16" t="str">
        <f t="shared" si="74"/>
        <v/>
      </c>
      <c r="DF64" s="19">
        <f t="shared" si="75"/>
        <v>1.7980444510970692</v>
      </c>
      <c r="DG64" s="18">
        <f t="shared" si="76"/>
        <v>95</v>
      </c>
      <c r="DH64" s="16" t="str">
        <f t="shared" si="77"/>
        <v/>
      </c>
      <c r="DJ64" s="19">
        <f t="shared" si="78"/>
        <v>7.0363097678512565E-2</v>
      </c>
      <c r="DK64" s="18">
        <f t="shared" si="79"/>
        <v>2</v>
      </c>
      <c r="DL64" s="16" t="str">
        <f t="shared" si="80"/>
        <v>PANAS</v>
      </c>
      <c r="DN64" s="19">
        <f t="shared" si="81"/>
        <v>0.29106023260129477</v>
      </c>
      <c r="DO64" s="18">
        <f t="shared" si="82"/>
        <v>10</v>
      </c>
      <c r="DP64" s="16" t="str">
        <f t="shared" si="83"/>
        <v/>
      </c>
      <c r="DR64" s="19">
        <f t="shared" si="84"/>
        <v>3.7982903461255493</v>
      </c>
      <c r="DS64" s="18">
        <f t="shared" si="85"/>
        <v>124</v>
      </c>
      <c r="DT64" s="16" t="str">
        <f t="shared" si="86"/>
        <v/>
      </c>
      <c r="DV64" s="19">
        <f t="shared" si="87"/>
        <v>2.5689685881428894</v>
      </c>
      <c r="DW64" s="18">
        <f t="shared" si="88"/>
        <v>122</v>
      </c>
      <c r="DX64" s="16" t="str">
        <f t="shared" si="89"/>
        <v/>
      </c>
      <c r="DZ64" s="19">
        <f t="shared" si="90"/>
        <v>2.3284818608103435</v>
      </c>
      <c r="EA64" s="18">
        <f t="shared" si="91"/>
        <v>122</v>
      </c>
      <c r="EB64" s="16" t="str">
        <f t="shared" si="92"/>
        <v/>
      </c>
      <c r="ED64" s="19">
        <f t="shared" si="93"/>
        <v>0.90595401010194587</v>
      </c>
      <c r="EE64" s="18">
        <f t="shared" si="94"/>
        <v>43</v>
      </c>
      <c r="EF64" s="16" t="str">
        <f t="shared" si="95"/>
        <v/>
      </c>
      <c r="EH64" s="19">
        <f t="shared" si="96"/>
        <v>0.73161049805155987</v>
      </c>
      <c r="EI64" s="18">
        <f t="shared" si="97"/>
        <v>16</v>
      </c>
      <c r="EJ64" s="16" t="str">
        <f t="shared" si="98"/>
        <v/>
      </c>
      <c r="EL64" s="19">
        <f t="shared" si="99"/>
        <v>0.29106023260129477</v>
      </c>
      <c r="EM64" s="18">
        <f t="shared" si="100"/>
        <v>10</v>
      </c>
      <c r="EN64" s="16" t="str">
        <f t="shared" si="101"/>
        <v/>
      </c>
      <c r="EP64" s="19">
        <f t="shared" si="102"/>
        <v>3.7798539261981365</v>
      </c>
      <c r="EQ64" s="18">
        <f t="shared" si="103"/>
        <v>122</v>
      </c>
      <c r="ER64" s="16" t="str">
        <f t="shared" si="104"/>
        <v/>
      </c>
    </row>
    <row r="65" spans="1:148" ht="14.5" x14ac:dyDescent="0.35">
      <c r="A65" s="119">
        <v>62</v>
      </c>
      <c r="B65" s="114">
        <v>-2.929722766426027E-2</v>
      </c>
      <c r="C65" s="114">
        <v>0.78633847756513087</v>
      </c>
      <c r="D65" s="99" t="s">
        <v>1</v>
      </c>
      <c r="J65" s="19">
        <f t="shared" si="0"/>
        <v>0.93641365933460974</v>
      </c>
      <c r="K65" s="18">
        <f t="shared" si="1"/>
        <v>52</v>
      </c>
      <c r="L65" s="16" t="str">
        <f t="shared" si="2"/>
        <v/>
      </c>
      <c r="N65" s="19">
        <f t="shared" si="3"/>
        <v>1.5390709229026251</v>
      </c>
      <c r="O65" s="18">
        <f t="shared" si="4"/>
        <v>49</v>
      </c>
      <c r="P65" s="16" t="str">
        <f t="shared" si="5"/>
        <v/>
      </c>
      <c r="R65" s="19">
        <f t="shared" si="6"/>
        <v>1.8457477648779839</v>
      </c>
      <c r="S65" s="18">
        <f t="shared" si="7"/>
        <v>47</v>
      </c>
      <c r="T65" s="16" t="str">
        <f t="shared" si="8"/>
        <v/>
      </c>
      <c r="V65" s="19">
        <f t="shared" si="9"/>
        <v>2.0890137405568665</v>
      </c>
      <c r="W65" s="18">
        <f t="shared" si="10"/>
        <v>87</v>
      </c>
      <c r="X65" s="16" t="str">
        <f t="shared" si="11"/>
        <v/>
      </c>
      <c r="Z65" s="19">
        <f t="shared" si="12"/>
        <v>1.5114803644013273</v>
      </c>
      <c r="AA65" s="18">
        <f t="shared" si="13"/>
        <v>51</v>
      </c>
      <c r="AB65" s="16" t="str">
        <f t="shared" si="14"/>
        <v/>
      </c>
      <c r="AD65" s="19">
        <f t="shared" si="15"/>
        <v>0.82890083816887883</v>
      </c>
      <c r="AE65" s="18">
        <f t="shared" si="16"/>
        <v>39</v>
      </c>
      <c r="AF65" s="16" t="str">
        <f t="shared" si="17"/>
        <v/>
      </c>
      <c r="AH65" s="19">
        <f t="shared" si="18"/>
        <v>1.0019651861177215</v>
      </c>
      <c r="AI65" s="18">
        <f t="shared" si="19"/>
        <v>49</v>
      </c>
      <c r="AJ65" s="16" t="str">
        <f t="shared" si="20"/>
        <v/>
      </c>
      <c r="AL65" s="19">
        <f t="shared" si="21"/>
        <v>1.2822909951334658</v>
      </c>
      <c r="AM65" s="18">
        <f t="shared" si="22"/>
        <v>74</v>
      </c>
      <c r="AN65" s="16" t="str">
        <f t="shared" si="23"/>
        <v/>
      </c>
      <c r="AP65" s="19">
        <f t="shared" si="24"/>
        <v>2.4858249133647572</v>
      </c>
      <c r="AQ65" s="18">
        <f t="shared" si="25"/>
        <v>89</v>
      </c>
      <c r="AR65" s="16" t="str">
        <f t="shared" si="26"/>
        <v/>
      </c>
      <c r="AT65" s="19">
        <f t="shared" si="27"/>
        <v>1.4632209961031197</v>
      </c>
      <c r="AU65" s="18">
        <f t="shared" si="28"/>
        <v>95</v>
      </c>
      <c r="AV65" s="16" t="str">
        <f t="shared" si="29"/>
        <v/>
      </c>
      <c r="AX65" s="19">
        <f t="shared" si="30"/>
        <v>2.0550270459790321</v>
      </c>
      <c r="AY65" s="18">
        <f t="shared" si="31"/>
        <v>49</v>
      </c>
      <c r="AZ65" s="16" t="str">
        <f t="shared" si="32"/>
        <v/>
      </c>
      <c r="BB65" s="19">
        <f t="shared" si="33"/>
        <v>2.5933740491587791</v>
      </c>
      <c r="BC65" s="18">
        <f t="shared" si="34"/>
        <v>89</v>
      </c>
      <c r="BD65" s="16" t="str">
        <f t="shared" si="35"/>
        <v/>
      </c>
      <c r="BF65" s="19">
        <f t="shared" si="36"/>
        <v>0.79951497589006026</v>
      </c>
      <c r="BG65" s="18">
        <f t="shared" si="37"/>
        <v>38</v>
      </c>
      <c r="BH65" s="16" t="str">
        <f t="shared" si="38"/>
        <v/>
      </c>
      <c r="BJ65" s="19">
        <f t="shared" si="39"/>
        <v>2.4761811519071668</v>
      </c>
      <c r="BK65" s="18">
        <f t="shared" si="40"/>
        <v>89</v>
      </c>
      <c r="BL65" s="16" t="str">
        <f t="shared" si="41"/>
        <v/>
      </c>
      <c r="BN65" s="19">
        <f t="shared" si="42"/>
        <v>1.023959434658503</v>
      </c>
      <c r="BO65" s="18">
        <f t="shared" si="43"/>
        <v>47</v>
      </c>
      <c r="BP65" s="16" t="str">
        <f t="shared" si="44"/>
        <v/>
      </c>
      <c r="BR65" s="19">
        <f t="shared" si="45"/>
        <v>2.5933740491587791</v>
      </c>
      <c r="BS65" s="18">
        <f t="shared" si="46"/>
        <v>89</v>
      </c>
      <c r="BT65" s="16" t="str">
        <f t="shared" si="47"/>
        <v/>
      </c>
      <c r="BV65" s="19">
        <f t="shared" si="48"/>
        <v>0.9850833674991597</v>
      </c>
      <c r="BW65" s="18">
        <f t="shared" si="49"/>
        <v>59</v>
      </c>
      <c r="BX65" s="16" t="str">
        <f t="shared" si="50"/>
        <v/>
      </c>
      <c r="BZ65" s="19">
        <f t="shared" si="51"/>
        <v>2.4293073623278993</v>
      </c>
      <c r="CA65" s="18">
        <f t="shared" si="52"/>
        <v>91</v>
      </c>
      <c r="CB65" s="16" t="str">
        <f t="shared" si="53"/>
        <v/>
      </c>
      <c r="CD65" s="19">
        <f t="shared" si="54"/>
        <v>0.79951497589006026</v>
      </c>
      <c r="CE65" s="18">
        <f t="shared" si="55"/>
        <v>38</v>
      </c>
      <c r="CF65" s="16" t="str">
        <f t="shared" si="56"/>
        <v/>
      </c>
      <c r="CH65" s="19">
        <f t="shared" si="57"/>
        <v>0.8138315378151012</v>
      </c>
      <c r="CI65" s="18">
        <f t="shared" si="58"/>
        <v>37</v>
      </c>
      <c r="CJ65" s="16" t="str">
        <f t="shared" si="59"/>
        <v/>
      </c>
      <c r="CL65" s="19">
        <f t="shared" si="60"/>
        <v>2.3080776115482564</v>
      </c>
      <c r="CM65" s="18">
        <f t="shared" si="61"/>
        <v>89</v>
      </c>
      <c r="CN65" s="16" t="str">
        <f t="shared" si="62"/>
        <v/>
      </c>
      <c r="CP65" s="19">
        <f t="shared" si="63"/>
        <v>1.5114803644013273</v>
      </c>
      <c r="CQ65" s="18">
        <f t="shared" si="64"/>
        <v>51</v>
      </c>
      <c r="CR65" s="16" t="str">
        <f t="shared" si="65"/>
        <v/>
      </c>
      <c r="CT65" s="19">
        <f t="shared" si="66"/>
        <v>1.0619361431201095</v>
      </c>
      <c r="CU65" s="18">
        <f t="shared" si="67"/>
        <v>46</v>
      </c>
      <c r="CV65" s="16" t="str">
        <f t="shared" si="68"/>
        <v/>
      </c>
      <c r="CX65" s="19">
        <f t="shared" si="69"/>
        <v>2.4293073623278993</v>
      </c>
      <c r="CY65" s="18">
        <f t="shared" si="70"/>
        <v>91</v>
      </c>
      <c r="CZ65" s="16" t="str">
        <f t="shared" si="71"/>
        <v/>
      </c>
      <c r="DB65" s="19">
        <f t="shared" si="72"/>
        <v>2.2483147372220715</v>
      </c>
      <c r="DC65" s="18">
        <f t="shared" si="73"/>
        <v>89</v>
      </c>
      <c r="DD65" s="16" t="str">
        <f t="shared" si="74"/>
        <v/>
      </c>
      <c r="DF65" s="19">
        <f t="shared" si="75"/>
        <v>0.86781127183019913</v>
      </c>
      <c r="DG65" s="18">
        <f t="shared" si="76"/>
        <v>40</v>
      </c>
      <c r="DH65" s="16" t="str">
        <f t="shared" si="77"/>
        <v/>
      </c>
      <c r="DJ65" s="19">
        <f t="shared" si="78"/>
        <v>1.4649047264423483</v>
      </c>
      <c r="DK65" s="18">
        <f t="shared" si="79"/>
        <v>53</v>
      </c>
      <c r="DL65" s="16" t="str">
        <f t="shared" si="80"/>
        <v/>
      </c>
      <c r="DN65" s="19">
        <f t="shared" si="81"/>
        <v>1.2348606178330477</v>
      </c>
      <c r="DO65" s="18">
        <f t="shared" si="82"/>
        <v>53</v>
      </c>
      <c r="DP65" s="16" t="str">
        <f t="shared" si="83"/>
        <v/>
      </c>
      <c r="DR65" s="19">
        <f t="shared" si="84"/>
        <v>2.4324728832228253</v>
      </c>
      <c r="DS65" s="18">
        <f t="shared" si="85"/>
        <v>89</v>
      </c>
      <c r="DT65" s="16" t="str">
        <f t="shared" si="86"/>
        <v/>
      </c>
      <c r="DV65" s="19">
        <f t="shared" si="87"/>
        <v>1.3956819223430852</v>
      </c>
      <c r="DW65" s="18">
        <f t="shared" si="88"/>
        <v>93</v>
      </c>
      <c r="DX65" s="16" t="str">
        <f t="shared" si="89"/>
        <v/>
      </c>
      <c r="DZ65" s="19">
        <f t="shared" si="90"/>
        <v>1.2128422828951557</v>
      </c>
      <c r="EA65" s="18">
        <f t="shared" si="91"/>
        <v>67</v>
      </c>
      <c r="EB65" s="16" t="str">
        <f t="shared" si="92"/>
        <v/>
      </c>
      <c r="ED65" s="19">
        <f t="shared" si="93"/>
        <v>0.60528281804789996</v>
      </c>
      <c r="EE65" s="18">
        <f t="shared" si="94"/>
        <v>29</v>
      </c>
      <c r="EF65" s="16" t="str">
        <f t="shared" si="95"/>
        <v/>
      </c>
      <c r="EH65" s="19">
        <f t="shared" si="96"/>
        <v>1.6960230927222129</v>
      </c>
      <c r="EI65" s="18">
        <f t="shared" si="97"/>
        <v>43</v>
      </c>
      <c r="EJ65" s="16" t="str">
        <f t="shared" si="98"/>
        <v/>
      </c>
      <c r="EL65" s="19">
        <f t="shared" si="99"/>
        <v>1.2348606178330477</v>
      </c>
      <c r="EM65" s="18">
        <f t="shared" si="100"/>
        <v>53</v>
      </c>
      <c r="EN65" s="16" t="str">
        <f t="shared" si="101"/>
        <v/>
      </c>
      <c r="EP65" s="19">
        <f t="shared" si="102"/>
        <v>2.4761811519071668</v>
      </c>
      <c r="EQ65" s="18">
        <f t="shared" si="103"/>
        <v>89</v>
      </c>
      <c r="ER65" s="16" t="str">
        <f t="shared" si="104"/>
        <v/>
      </c>
    </row>
    <row r="66" spans="1:148" ht="14.5" x14ac:dyDescent="0.35">
      <c r="A66" s="119">
        <v>63</v>
      </c>
      <c r="B66" s="114">
        <v>0.17109580955928402</v>
      </c>
      <c r="C66" s="114">
        <v>-0.3394710852910538</v>
      </c>
      <c r="D66" s="99" t="s">
        <v>0</v>
      </c>
      <c r="J66" s="19">
        <f t="shared" si="0"/>
        <v>0.45297700505097416</v>
      </c>
      <c r="K66" s="18">
        <f t="shared" si="1"/>
        <v>18</v>
      </c>
      <c r="L66" s="16" t="str">
        <f t="shared" si="2"/>
        <v/>
      </c>
      <c r="N66" s="19">
        <f t="shared" si="3"/>
        <v>2.3800052702365302</v>
      </c>
      <c r="O66" s="18">
        <f t="shared" si="4"/>
        <v>70</v>
      </c>
      <c r="P66" s="16" t="str">
        <f t="shared" si="5"/>
        <v/>
      </c>
      <c r="R66" s="19">
        <f t="shared" si="6"/>
        <v>2.7233268105069506</v>
      </c>
      <c r="S66" s="18">
        <f t="shared" si="7"/>
        <v>72</v>
      </c>
      <c r="T66" s="16" t="str">
        <f t="shared" si="8"/>
        <v/>
      </c>
      <c r="V66" s="19">
        <f t="shared" si="9"/>
        <v>1.2743233717441318</v>
      </c>
      <c r="W66" s="18">
        <f t="shared" si="10"/>
        <v>62</v>
      </c>
      <c r="X66" s="16" t="str">
        <f t="shared" si="11"/>
        <v/>
      </c>
      <c r="Z66" s="19">
        <f t="shared" si="12"/>
        <v>2.3284818608103399</v>
      </c>
      <c r="AA66" s="18">
        <f t="shared" si="13"/>
        <v>70</v>
      </c>
      <c r="AB66" s="16" t="str">
        <f t="shared" si="14"/>
        <v/>
      </c>
      <c r="AD66" s="19">
        <f t="shared" si="15"/>
        <v>1.356704612733622</v>
      </c>
      <c r="AE66" s="18">
        <f t="shared" si="16"/>
        <v>63</v>
      </c>
      <c r="AF66" s="16" t="str">
        <f t="shared" si="17"/>
        <v/>
      </c>
      <c r="AH66" s="19">
        <f t="shared" si="18"/>
        <v>1.6471528371874902</v>
      </c>
      <c r="AI66" s="18">
        <f t="shared" si="19"/>
        <v>70</v>
      </c>
      <c r="AJ66" s="16" t="str">
        <f t="shared" si="20"/>
        <v/>
      </c>
      <c r="AL66" s="19">
        <f t="shared" si="21"/>
        <v>0.14072619535701991</v>
      </c>
      <c r="AM66" s="18">
        <f t="shared" si="22"/>
        <v>7</v>
      </c>
      <c r="AN66" s="16" t="str">
        <f t="shared" si="23"/>
        <v/>
      </c>
      <c r="AP66" s="19">
        <f t="shared" si="24"/>
        <v>1.6021167018419633</v>
      </c>
      <c r="AQ66" s="18">
        <f t="shared" si="25"/>
        <v>62</v>
      </c>
      <c r="AR66" s="16" t="str">
        <f t="shared" si="26"/>
        <v/>
      </c>
      <c r="AT66" s="19">
        <f t="shared" si="27"/>
        <v>0.34550371576341721</v>
      </c>
      <c r="AU66" s="18">
        <f t="shared" si="28"/>
        <v>23</v>
      </c>
      <c r="AV66" s="16" t="str">
        <f t="shared" si="29"/>
        <v/>
      </c>
      <c r="AX66" s="19">
        <f t="shared" si="30"/>
        <v>2.9106023260129255</v>
      </c>
      <c r="AY66" s="18">
        <f t="shared" si="31"/>
        <v>72</v>
      </c>
      <c r="AZ66" s="16" t="str">
        <f t="shared" si="32"/>
        <v/>
      </c>
      <c r="BB66" s="19">
        <f t="shared" si="33"/>
        <v>1.5998851640328464</v>
      </c>
      <c r="BC66" s="18">
        <f t="shared" si="34"/>
        <v>60</v>
      </c>
      <c r="BD66" s="16" t="str">
        <f t="shared" si="35"/>
        <v/>
      </c>
      <c r="BF66" s="19">
        <f t="shared" si="36"/>
        <v>0.53329505467761551</v>
      </c>
      <c r="BG66" s="18">
        <f t="shared" si="37"/>
        <v>22</v>
      </c>
      <c r="BH66" s="16" t="str">
        <f t="shared" si="38"/>
        <v/>
      </c>
      <c r="BJ66" s="19">
        <f t="shared" si="39"/>
        <v>1.5107542716329225</v>
      </c>
      <c r="BK66" s="18">
        <f t="shared" si="40"/>
        <v>60</v>
      </c>
      <c r="BL66" s="16" t="str">
        <f t="shared" si="41"/>
        <v/>
      </c>
      <c r="BN66" s="19">
        <f t="shared" si="42"/>
        <v>1.7980444510970652</v>
      </c>
      <c r="BO66" s="18">
        <f t="shared" si="43"/>
        <v>70</v>
      </c>
      <c r="BP66" s="16" t="str">
        <f t="shared" si="44"/>
        <v/>
      </c>
      <c r="BR66" s="19">
        <f t="shared" si="45"/>
        <v>1.5998851640328464</v>
      </c>
      <c r="BS66" s="18">
        <f t="shared" si="46"/>
        <v>60</v>
      </c>
      <c r="BT66" s="16" t="str">
        <f t="shared" si="47"/>
        <v/>
      </c>
      <c r="BV66" s="19">
        <f t="shared" si="48"/>
        <v>0.24486982547333258</v>
      </c>
      <c r="BW66" s="18">
        <f t="shared" si="49"/>
        <v>10</v>
      </c>
      <c r="BX66" s="16" t="str">
        <f t="shared" si="50"/>
        <v/>
      </c>
      <c r="BZ66" s="19">
        <f t="shared" si="51"/>
        <v>1.405106214887474</v>
      </c>
      <c r="CA66" s="18">
        <f t="shared" si="52"/>
        <v>60</v>
      </c>
      <c r="CB66" s="16" t="str">
        <f t="shared" si="53"/>
        <v/>
      </c>
      <c r="CD66" s="19">
        <f t="shared" si="54"/>
        <v>0.53329505467761551</v>
      </c>
      <c r="CE66" s="18">
        <f t="shared" si="55"/>
        <v>22</v>
      </c>
      <c r="CF66" s="16" t="str">
        <f t="shared" si="56"/>
        <v/>
      </c>
      <c r="CH66" s="19">
        <f t="shared" si="57"/>
        <v>1.4051062148874742</v>
      </c>
      <c r="CI66" s="18">
        <f t="shared" si="58"/>
        <v>66</v>
      </c>
      <c r="CJ66" s="16" t="str">
        <f t="shared" si="59"/>
        <v/>
      </c>
      <c r="CL66" s="19">
        <f t="shared" si="60"/>
        <v>1.3102951073478761</v>
      </c>
      <c r="CM66" s="18">
        <f t="shared" si="61"/>
        <v>60</v>
      </c>
      <c r="CN66" s="16" t="str">
        <f t="shared" si="62"/>
        <v/>
      </c>
      <c r="CP66" s="19">
        <f t="shared" si="63"/>
        <v>2.3284818608103399</v>
      </c>
      <c r="CQ66" s="18">
        <f t="shared" si="64"/>
        <v>70</v>
      </c>
      <c r="CR66" s="16" t="str">
        <f t="shared" si="65"/>
        <v/>
      </c>
      <c r="CT66" s="19">
        <f t="shared" si="66"/>
        <v>1.9050042229124358</v>
      </c>
      <c r="CU66" s="18">
        <f t="shared" si="67"/>
        <v>70</v>
      </c>
      <c r="CV66" s="16" t="str">
        <f t="shared" si="68"/>
        <v/>
      </c>
      <c r="CX66" s="19">
        <f t="shared" si="69"/>
        <v>1.405106214887474</v>
      </c>
      <c r="CY66" s="18">
        <f t="shared" si="70"/>
        <v>60</v>
      </c>
      <c r="CZ66" s="16" t="str">
        <f t="shared" si="71"/>
        <v/>
      </c>
      <c r="DB66" s="19">
        <f t="shared" si="72"/>
        <v>1.2660967820418496</v>
      </c>
      <c r="DC66" s="18">
        <f t="shared" si="73"/>
        <v>60</v>
      </c>
      <c r="DD66" s="16" t="str">
        <f t="shared" si="74"/>
        <v/>
      </c>
      <c r="DF66" s="19">
        <f t="shared" si="75"/>
        <v>0.48973965094666233</v>
      </c>
      <c r="DG66" s="18">
        <f t="shared" si="76"/>
        <v>20</v>
      </c>
      <c r="DH66" s="16" t="str">
        <f t="shared" si="77"/>
        <v/>
      </c>
      <c r="DJ66" s="19">
        <f t="shared" si="78"/>
        <v>2.2285284267315379</v>
      </c>
      <c r="DK66" s="18">
        <f t="shared" si="79"/>
        <v>70</v>
      </c>
      <c r="DL66" s="16" t="str">
        <f t="shared" si="80"/>
        <v/>
      </c>
      <c r="DN66" s="19">
        <f t="shared" si="81"/>
        <v>1.9869819588970761</v>
      </c>
      <c r="DO66" s="18">
        <f t="shared" si="82"/>
        <v>70</v>
      </c>
      <c r="DP66" s="16" t="str">
        <f t="shared" si="83"/>
        <v/>
      </c>
      <c r="DR66" s="19">
        <f t="shared" si="84"/>
        <v>1.5693335051886639</v>
      </c>
      <c r="DS66" s="18">
        <f t="shared" si="85"/>
        <v>62</v>
      </c>
      <c r="DT66" s="16" t="str">
        <f t="shared" si="86"/>
        <v/>
      </c>
      <c r="DV66" s="19">
        <f t="shared" si="87"/>
        <v>0.2910602326012911</v>
      </c>
      <c r="DW66" s="18">
        <f t="shared" si="88"/>
        <v>19</v>
      </c>
      <c r="DX66" s="16" t="str">
        <f t="shared" si="89"/>
        <v/>
      </c>
      <c r="DZ66" s="19">
        <f t="shared" si="90"/>
        <v>7.0363097678512454E-2</v>
      </c>
      <c r="EA66" s="18">
        <f t="shared" si="91"/>
        <v>7</v>
      </c>
      <c r="EB66" s="16" t="str">
        <f t="shared" si="92"/>
        <v/>
      </c>
      <c r="ED66" s="19">
        <f t="shared" si="93"/>
        <v>1.4399121305459874</v>
      </c>
      <c r="EE66" s="18">
        <f t="shared" si="94"/>
        <v>66</v>
      </c>
      <c r="EF66" s="16" t="str">
        <f t="shared" si="95"/>
        <v/>
      </c>
      <c r="EH66" s="19">
        <f t="shared" si="96"/>
        <v>2.7128052906095981</v>
      </c>
      <c r="EI66" s="18">
        <f t="shared" si="97"/>
        <v>72</v>
      </c>
      <c r="EJ66" s="16" t="str">
        <f t="shared" si="98"/>
        <v/>
      </c>
      <c r="EL66" s="19">
        <f t="shared" si="99"/>
        <v>1.9869819588970761</v>
      </c>
      <c r="EM66" s="18">
        <f t="shared" si="100"/>
        <v>70</v>
      </c>
      <c r="EN66" s="16" t="str">
        <f t="shared" si="101"/>
        <v/>
      </c>
      <c r="EP66" s="19">
        <f t="shared" si="102"/>
        <v>1.5107542716329225</v>
      </c>
      <c r="EQ66" s="18">
        <f t="shared" si="103"/>
        <v>60</v>
      </c>
      <c r="ER66" s="16" t="str">
        <f t="shared" si="104"/>
        <v/>
      </c>
    </row>
    <row r="67" spans="1:148" ht="14.5" x14ac:dyDescent="0.35">
      <c r="A67" s="119">
        <v>64</v>
      </c>
      <c r="B67" s="114">
        <v>-0.63047633933489311</v>
      </c>
      <c r="C67" s="114">
        <v>0.85670157524364332</v>
      </c>
      <c r="D67" s="99" t="s">
        <v>1</v>
      </c>
      <c r="J67" s="19">
        <f t="shared" si="0"/>
        <v>1.0634936381540756</v>
      </c>
      <c r="K67" s="18">
        <f t="shared" si="1"/>
        <v>57</v>
      </c>
      <c r="L67" s="16" t="str">
        <f t="shared" si="2"/>
        <v/>
      </c>
      <c r="N67" s="19">
        <f t="shared" si="3"/>
        <v>0.97947930189332466</v>
      </c>
      <c r="O67" s="18">
        <f t="shared" si="4"/>
        <v>34</v>
      </c>
      <c r="P67" s="16" t="str">
        <f t="shared" si="5"/>
        <v/>
      </c>
      <c r="R67" s="19">
        <f t="shared" si="6"/>
        <v>1.3102951073478761</v>
      </c>
      <c r="S67" s="18">
        <f t="shared" si="7"/>
        <v>34</v>
      </c>
      <c r="T67" s="16" t="str">
        <f t="shared" si="8"/>
        <v/>
      </c>
      <c r="V67" s="19">
        <f t="shared" si="9"/>
        <v>2.5758101044444484</v>
      </c>
      <c r="W67" s="18">
        <f t="shared" si="10"/>
        <v>99</v>
      </c>
      <c r="X67" s="16" t="str">
        <f t="shared" si="11"/>
        <v/>
      </c>
      <c r="Z67" s="19">
        <f t="shared" si="12"/>
        <v>0.94080562291777237</v>
      </c>
      <c r="AA67" s="18">
        <f t="shared" si="13"/>
        <v>35</v>
      </c>
      <c r="AB67" s="16" t="str">
        <f t="shared" si="14"/>
        <v/>
      </c>
      <c r="AD67" s="19">
        <f t="shared" si="15"/>
        <v>0.34550371576341726</v>
      </c>
      <c r="AE67" s="18">
        <f t="shared" si="16"/>
        <v>12</v>
      </c>
      <c r="AF67" s="16" t="str">
        <f t="shared" si="17"/>
        <v/>
      </c>
      <c r="AH67" s="19">
        <f t="shared" si="18"/>
        <v>0.4069157689075506</v>
      </c>
      <c r="AI67" s="18">
        <f t="shared" si="19"/>
        <v>20</v>
      </c>
      <c r="AJ67" s="16" t="str">
        <f t="shared" si="20"/>
        <v/>
      </c>
      <c r="AL67" s="19">
        <f t="shared" si="21"/>
        <v>1.558786855464021</v>
      </c>
      <c r="AM67" s="18">
        <f t="shared" si="22"/>
        <v>99</v>
      </c>
      <c r="AN67" s="16" t="str">
        <f t="shared" si="23"/>
        <v/>
      </c>
      <c r="AP67" s="19">
        <f t="shared" si="24"/>
        <v>2.9564503474915407</v>
      </c>
      <c r="AQ67" s="18">
        <f t="shared" si="25"/>
        <v>100</v>
      </c>
      <c r="AR67" s="16" t="str">
        <f t="shared" si="26"/>
        <v/>
      </c>
      <c r="AT67" s="19">
        <f t="shared" si="27"/>
        <v>1.7853039030567786</v>
      </c>
      <c r="AU67" s="18">
        <f t="shared" si="28"/>
        <v>101</v>
      </c>
      <c r="AV67" s="16" t="str">
        <f t="shared" si="29"/>
        <v/>
      </c>
      <c r="AX67" s="19">
        <f t="shared" si="30"/>
        <v>1.5107542716329225</v>
      </c>
      <c r="AY67" s="18">
        <f t="shared" si="31"/>
        <v>35</v>
      </c>
      <c r="AZ67" s="16" t="str">
        <f t="shared" si="32"/>
        <v/>
      </c>
      <c r="BB67" s="19">
        <f t="shared" si="33"/>
        <v>3.0142205665878889</v>
      </c>
      <c r="BC67" s="18">
        <f t="shared" si="34"/>
        <v>101</v>
      </c>
      <c r="BD67" s="16" t="str">
        <f t="shared" si="35"/>
        <v/>
      </c>
      <c r="BF67" s="19">
        <f t="shared" si="36"/>
        <v>0.93464887076301439</v>
      </c>
      <c r="BG67" s="18">
        <f t="shared" si="37"/>
        <v>51</v>
      </c>
      <c r="BH67" s="16" t="str">
        <f t="shared" si="38"/>
        <v/>
      </c>
      <c r="BJ67" s="19">
        <f t="shared" si="39"/>
        <v>2.9106023260129259</v>
      </c>
      <c r="BK67" s="18">
        <f t="shared" si="40"/>
        <v>101</v>
      </c>
      <c r="BL67" s="16" t="str">
        <f t="shared" si="41"/>
        <v/>
      </c>
      <c r="BN67" s="19">
        <f t="shared" si="42"/>
        <v>0.42477445724804286</v>
      </c>
      <c r="BO67" s="18">
        <f t="shared" si="43"/>
        <v>17</v>
      </c>
      <c r="BP67" s="16" t="str">
        <f t="shared" si="44"/>
        <v/>
      </c>
      <c r="BR67" s="19">
        <f t="shared" si="45"/>
        <v>3.0142205665878889</v>
      </c>
      <c r="BS67" s="18">
        <f t="shared" si="46"/>
        <v>101</v>
      </c>
      <c r="BT67" s="16" t="str">
        <f t="shared" si="47"/>
        <v/>
      </c>
      <c r="BV67" s="19">
        <f t="shared" si="48"/>
        <v>1.2146536811639499</v>
      </c>
      <c r="BW67" s="18">
        <f t="shared" si="49"/>
        <v>71</v>
      </c>
      <c r="BX67" s="16" t="str">
        <f t="shared" si="50"/>
        <v/>
      </c>
      <c r="BZ67" s="19">
        <f t="shared" si="51"/>
        <v>2.8303047147994254</v>
      </c>
      <c r="CA67" s="18">
        <f t="shared" si="52"/>
        <v>101</v>
      </c>
      <c r="CB67" s="16" t="str">
        <f t="shared" si="53"/>
        <v/>
      </c>
      <c r="CD67" s="19">
        <f t="shared" si="54"/>
        <v>0.93464887076301439</v>
      </c>
      <c r="CE67" s="18">
        <f t="shared" si="55"/>
        <v>51</v>
      </c>
      <c r="CF67" s="16" t="str">
        <f t="shared" si="56"/>
        <v/>
      </c>
      <c r="CH67" s="19">
        <f t="shared" si="57"/>
        <v>0.29106023260129477</v>
      </c>
      <c r="CI67" s="18">
        <f t="shared" si="58"/>
        <v>14</v>
      </c>
      <c r="CJ67" s="16" t="str">
        <f t="shared" si="59"/>
        <v/>
      </c>
      <c r="CL67" s="19">
        <f t="shared" si="60"/>
        <v>2.7233268105069506</v>
      </c>
      <c r="CM67" s="18">
        <f t="shared" si="61"/>
        <v>101</v>
      </c>
      <c r="CN67" s="16" t="str">
        <f t="shared" si="62"/>
        <v/>
      </c>
      <c r="CP67" s="19">
        <f t="shared" si="63"/>
        <v>0.94080562291777237</v>
      </c>
      <c r="CQ67" s="18">
        <f t="shared" si="64"/>
        <v>35</v>
      </c>
      <c r="CR67" s="16" t="str">
        <f t="shared" si="65"/>
        <v/>
      </c>
      <c r="CT67" s="19">
        <f t="shared" si="66"/>
        <v>0.48973965094666233</v>
      </c>
      <c r="CU67" s="18">
        <f t="shared" si="67"/>
        <v>21</v>
      </c>
      <c r="CV67" s="16" t="str">
        <f t="shared" si="68"/>
        <v/>
      </c>
      <c r="CX67" s="19">
        <f t="shared" si="69"/>
        <v>2.8303047147994254</v>
      </c>
      <c r="CY67" s="18">
        <f t="shared" si="70"/>
        <v>101</v>
      </c>
      <c r="CZ67" s="16" t="str">
        <f t="shared" si="71"/>
        <v/>
      </c>
      <c r="DB67" s="19">
        <f t="shared" si="72"/>
        <v>2.6710117713098493</v>
      </c>
      <c r="DC67" s="18">
        <f t="shared" si="73"/>
        <v>101</v>
      </c>
      <c r="DD67" s="16" t="str">
        <f t="shared" si="74"/>
        <v/>
      </c>
      <c r="DF67" s="19">
        <f t="shared" si="75"/>
        <v>0.99867044088201296</v>
      </c>
      <c r="DG67" s="18">
        <f t="shared" si="76"/>
        <v>57</v>
      </c>
      <c r="DH67" s="16" t="str">
        <f t="shared" si="77"/>
        <v/>
      </c>
      <c r="DJ67" s="19">
        <f t="shared" si="78"/>
        <v>0.8753810871590284</v>
      </c>
      <c r="DK67" s="18">
        <f t="shared" si="79"/>
        <v>34</v>
      </c>
      <c r="DL67" s="16" t="str">
        <f t="shared" si="80"/>
        <v/>
      </c>
      <c r="DN67" s="19">
        <f t="shared" si="81"/>
        <v>0.63716168587206512</v>
      </c>
      <c r="DO67" s="18">
        <f t="shared" si="82"/>
        <v>28</v>
      </c>
      <c r="DP67" s="16" t="str">
        <f t="shared" si="83"/>
        <v/>
      </c>
      <c r="DR67" s="19">
        <f t="shared" si="84"/>
        <v>2.9100336001260332</v>
      </c>
      <c r="DS67" s="18">
        <f t="shared" si="85"/>
        <v>100</v>
      </c>
      <c r="DT67" s="16" t="str">
        <f t="shared" si="86"/>
        <v/>
      </c>
      <c r="DV67" s="19">
        <f t="shared" si="87"/>
        <v>1.7275185788170901</v>
      </c>
      <c r="DW67" s="18">
        <f t="shared" si="88"/>
        <v>101</v>
      </c>
      <c r="DX67" s="16" t="str">
        <f t="shared" si="89"/>
        <v/>
      </c>
      <c r="DZ67" s="19">
        <f t="shared" si="90"/>
        <v>1.4988764914813824</v>
      </c>
      <c r="EA67" s="18">
        <f t="shared" si="91"/>
        <v>89</v>
      </c>
      <c r="EB67" s="16" t="str">
        <f t="shared" si="92"/>
        <v/>
      </c>
      <c r="ED67" s="19">
        <f t="shared" si="93"/>
        <v>0</v>
      </c>
      <c r="EE67" s="18">
        <f t="shared" si="94"/>
        <v>1</v>
      </c>
      <c r="EF67" s="16" t="str">
        <f t="shared" si="95"/>
        <v>PANAS</v>
      </c>
      <c r="EH67" s="19">
        <f t="shared" si="96"/>
        <v>1.2762693666023348</v>
      </c>
      <c r="EI67" s="18">
        <f t="shared" si="97"/>
        <v>32</v>
      </c>
      <c r="EJ67" s="16" t="str">
        <f t="shared" si="98"/>
        <v/>
      </c>
      <c r="EL67" s="19">
        <f t="shared" si="99"/>
        <v>0.63716168587206512</v>
      </c>
      <c r="EM67" s="18">
        <f t="shared" si="100"/>
        <v>28</v>
      </c>
      <c r="EN67" s="16" t="str">
        <f t="shared" si="101"/>
        <v/>
      </c>
      <c r="EP67" s="19">
        <f t="shared" si="102"/>
        <v>2.9106023260129259</v>
      </c>
      <c r="EQ67" s="18">
        <f t="shared" si="103"/>
        <v>101</v>
      </c>
      <c r="ER67" s="16" t="str">
        <f t="shared" si="104"/>
        <v/>
      </c>
    </row>
    <row r="68" spans="1:148" ht="14.5" x14ac:dyDescent="0.35">
      <c r="A68" s="119">
        <v>65</v>
      </c>
      <c r="B68" s="114">
        <v>-0.43008330211134882</v>
      </c>
      <c r="C68" s="114">
        <v>0.223433696137041</v>
      </c>
      <c r="D68" s="99" t="s">
        <v>1</v>
      </c>
      <c r="J68" s="19">
        <f t="shared" si="0"/>
        <v>0.40488456038798326</v>
      </c>
      <c r="K68" s="18">
        <f t="shared" si="1"/>
        <v>16</v>
      </c>
      <c r="L68" s="16" t="str">
        <f t="shared" si="2"/>
        <v/>
      </c>
      <c r="N68" s="19">
        <f t="shared" si="3"/>
        <v>1.5603727977642279</v>
      </c>
      <c r="O68" s="18">
        <f t="shared" si="4"/>
        <v>51</v>
      </c>
      <c r="P68" s="16" t="str">
        <f t="shared" si="5"/>
        <v/>
      </c>
      <c r="R68" s="19">
        <f t="shared" si="6"/>
        <v>1.9050042229124318</v>
      </c>
      <c r="S68" s="18">
        <f t="shared" si="7"/>
        <v>51</v>
      </c>
      <c r="T68" s="16" t="str">
        <f t="shared" si="8"/>
        <v/>
      </c>
      <c r="V68" s="19">
        <f t="shared" si="9"/>
        <v>2.0550270459790343</v>
      </c>
      <c r="W68" s="18">
        <f t="shared" si="10"/>
        <v>85</v>
      </c>
      <c r="X68" s="16" t="str">
        <f t="shared" si="11"/>
        <v/>
      </c>
      <c r="Z68" s="19">
        <f t="shared" si="12"/>
        <v>1.5071102832939409</v>
      </c>
      <c r="AA68" s="18">
        <f t="shared" si="13"/>
        <v>49</v>
      </c>
      <c r="AB68" s="16" t="str">
        <f t="shared" si="14"/>
        <v/>
      </c>
      <c r="AD68" s="19">
        <f t="shared" si="15"/>
        <v>0.53329505467761551</v>
      </c>
      <c r="AE68" s="18">
        <f t="shared" si="16"/>
        <v>28</v>
      </c>
      <c r="AF68" s="16" t="str">
        <f t="shared" si="17"/>
        <v/>
      </c>
      <c r="AH68" s="19">
        <f t="shared" si="18"/>
        <v>0.82357641859374342</v>
      </c>
      <c r="AI68" s="18">
        <f t="shared" si="19"/>
        <v>37</v>
      </c>
      <c r="AJ68" s="16" t="str">
        <f t="shared" si="20"/>
        <v/>
      </c>
      <c r="AL68" s="19">
        <f t="shared" si="21"/>
        <v>0.92547980842407684</v>
      </c>
      <c r="AM68" s="18">
        <f t="shared" si="22"/>
        <v>47</v>
      </c>
      <c r="AN68" s="16" t="str">
        <f t="shared" si="23"/>
        <v/>
      </c>
      <c r="AP68" s="19">
        <f t="shared" si="24"/>
        <v>2.4089490421452</v>
      </c>
      <c r="AQ68" s="18">
        <f t="shared" si="25"/>
        <v>85</v>
      </c>
      <c r="AR68" s="16" t="str">
        <f t="shared" si="26"/>
        <v/>
      </c>
      <c r="AT68" s="19">
        <f t="shared" si="27"/>
        <v>1.1642409304051717</v>
      </c>
      <c r="AU68" s="18">
        <f t="shared" si="28"/>
        <v>64</v>
      </c>
      <c r="AV68" s="16" t="str">
        <f t="shared" si="29"/>
        <v/>
      </c>
      <c r="AX68" s="19">
        <f t="shared" si="30"/>
        <v>2.089013740556863</v>
      </c>
      <c r="AY68" s="18">
        <f t="shared" si="31"/>
        <v>51</v>
      </c>
      <c r="AZ68" s="16" t="str">
        <f t="shared" si="32"/>
        <v/>
      </c>
      <c r="BB68" s="19">
        <f t="shared" si="33"/>
        <v>2.4231813131031408</v>
      </c>
      <c r="BC68" s="18">
        <f t="shared" si="34"/>
        <v>84</v>
      </c>
      <c r="BD68" s="16" t="str">
        <f t="shared" si="35"/>
        <v/>
      </c>
      <c r="BF68" s="19">
        <f t="shared" si="36"/>
        <v>0.29106023260129471</v>
      </c>
      <c r="BG68" s="18">
        <f t="shared" si="37"/>
        <v>14</v>
      </c>
      <c r="BH68" s="16" t="str">
        <f t="shared" si="38"/>
        <v/>
      </c>
      <c r="BJ68" s="19">
        <f t="shared" si="39"/>
        <v>2.3315494227786955</v>
      </c>
      <c r="BK68" s="18">
        <f t="shared" si="40"/>
        <v>85</v>
      </c>
      <c r="BL68" s="16" t="str">
        <f t="shared" si="41"/>
        <v/>
      </c>
      <c r="BN68" s="19">
        <f t="shared" si="42"/>
        <v>0.98004242337456526</v>
      </c>
      <c r="BO68" s="18">
        <f t="shared" si="43"/>
        <v>44</v>
      </c>
      <c r="BP68" s="16" t="str">
        <f t="shared" si="44"/>
        <v/>
      </c>
      <c r="BR68" s="19">
        <f t="shared" si="45"/>
        <v>2.4231813131031408</v>
      </c>
      <c r="BS68" s="18">
        <f t="shared" si="46"/>
        <v>84</v>
      </c>
      <c r="BT68" s="16" t="str">
        <f t="shared" si="47"/>
        <v/>
      </c>
      <c r="BV68" s="19">
        <f t="shared" si="48"/>
        <v>0.58212046520258576</v>
      </c>
      <c r="BW68" s="18">
        <f t="shared" si="49"/>
        <v>28</v>
      </c>
      <c r="BX68" s="16" t="str">
        <f t="shared" si="50"/>
        <v/>
      </c>
      <c r="BZ68" s="19">
        <f t="shared" si="51"/>
        <v>2.2285284267315379</v>
      </c>
      <c r="CA68" s="18">
        <f t="shared" si="52"/>
        <v>84</v>
      </c>
      <c r="CB68" s="16" t="str">
        <f t="shared" si="53"/>
        <v/>
      </c>
      <c r="CD68" s="19">
        <f t="shared" si="54"/>
        <v>0.29106023260129471</v>
      </c>
      <c r="CE68" s="18">
        <f t="shared" si="55"/>
        <v>14</v>
      </c>
      <c r="CF68" s="16" t="str">
        <f t="shared" si="56"/>
        <v/>
      </c>
      <c r="CH68" s="19">
        <f t="shared" si="57"/>
        <v>0.5821204652025822</v>
      </c>
      <c r="CI68" s="18">
        <f t="shared" si="58"/>
        <v>29</v>
      </c>
      <c r="CJ68" s="16" t="str">
        <f t="shared" si="59"/>
        <v/>
      </c>
      <c r="CL68" s="19">
        <f t="shared" si="60"/>
        <v>2.133180218710462</v>
      </c>
      <c r="CM68" s="18">
        <f t="shared" si="61"/>
        <v>84</v>
      </c>
      <c r="CN68" s="16" t="str">
        <f t="shared" si="62"/>
        <v/>
      </c>
      <c r="CP68" s="19">
        <f t="shared" si="63"/>
        <v>1.5071102832939409</v>
      </c>
      <c r="CQ68" s="18">
        <f t="shared" si="64"/>
        <v>49</v>
      </c>
      <c r="CR68" s="16" t="str">
        <f t="shared" si="65"/>
        <v/>
      </c>
      <c r="CT68" s="19">
        <f t="shared" si="66"/>
        <v>1.0945910178371869</v>
      </c>
      <c r="CU68" s="18">
        <f t="shared" si="67"/>
        <v>51</v>
      </c>
      <c r="CV68" s="16" t="str">
        <f t="shared" si="68"/>
        <v/>
      </c>
      <c r="CX68" s="19">
        <f t="shared" si="69"/>
        <v>2.2285284267315379</v>
      </c>
      <c r="CY68" s="18">
        <f t="shared" si="70"/>
        <v>84</v>
      </c>
      <c r="CZ68" s="16" t="str">
        <f t="shared" si="71"/>
        <v/>
      </c>
      <c r="DB68" s="19">
        <f t="shared" si="72"/>
        <v>2.0874314816098543</v>
      </c>
      <c r="DC68" s="18">
        <f t="shared" si="73"/>
        <v>85</v>
      </c>
      <c r="DD68" s="16" t="str">
        <f t="shared" si="74"/>
        <v/>
      </c>
      <c r="DF68" s="19">
        <f t="shared" si="75"/>
        <v>0.34550371576342126</v>
      </c>
      <c r="DG68" s="18">
        <f t="shared" si="76"/>
        <v>16</v>
      </c>
      <c r="DH68" s="16" t="str">
        <f t="shared" si="77"/>
        <v/>
      </c>
      <c r="DJ68" s="19">
        <f t="shared" si="78"/>
        <v>1.405106214887474</v>
      </c>
      <c r="DK68" s="18">
        <f t="shared" si="79"/>
        <v>49</v>
      </c>
      <c r="DL68" s="16" t="str">
        <f t="shared" si="80"/>
        <v/>
      </c>
      <c r="DN68" s="19">
        <f t="shared" si="81"/>
        <v>1.164240930405168</v>
      </c>
      <c r="DO68" s="18">
        <f t="shared" si="82"/>
        <v>49</v>
      </c>
      <c r="DP68" s="16" t="str">
        <f t="shared" si="83"/>
        <v/>
      </c>
      <c r="DR68" s="19">
        <f t="shared" si="84"/>
        <v>2.370622231314047</v>
      </c>
      <c r="DS68" s="18">
        <f t="shared" si="85"/>
        <v>85</v>
      </c>
      <c r="DT68" s="16" t="str">
        <f t="shared" si="86"/>
        <v/>
      </c>
      <c r="DV68" s="19">
        <f t="shared" si="87"/>
        <v>1.114264213365769</v>
      </c>
      <c r="DW68" s="18">
        <f t="shared" si="88"/>
        <v>60</v>
      </c>
      <c r="DX68" s="16" t="str">
        <f t="shared" si="89"/>
        <v/>
      </c>
      <c r="DZ68" s="19">
        <f t="shared" si="90"/>
        <v>0.87318069780388063</v>
      </c>
      <c r="EA68" s="18">
        <f t="shared" si="91"/>
        <v>47</v>
      </c>
      <c r="EB68" s="16" t="str">
        <f t="shared" si="92"/>
        <v/>
      </c>
      <c r="ED68" s="19">
        <f t="shared" si="93"/>
        <v>0.66421801848177164</v>
      </c>
      <c r="EE68" s="18">
        <f t="shared" si="94"/>
        <v>33</v>
      </c>
      <c r="EF68" s="16" t="str">
        <f t="shared" si="95"/>
        <v/>
      </c>
      <c r="EH68" s="19">
        <f t="shared" si="96"/>
        <v>1.9330988998768714</v>
      </c>
      <c r="EI68" s="18">
        <f t="shared" si="97"/>
        <v>52</v>
      </c>
      <c r="EJ68" s="16" t="str">
        <f t="shared" si="98"/>
        <v/>
      </c>
      <c r="EL68" s="19">
        <f t="shared" si="99"/>
        <v>1.164240930405168</v>
      </c>
      <c r="EM68" s="18">
        <f t="shared" si="100"/>
        <v>49</v>
      </c>
      <c r="EN68" s="16" t="str">
        <f t="shared" si="101"/>
        <v/>
      </c>
      <c r="EP68" s="19">
        <f t="shared" si="102"/>
        <v>2.3315494227786955</v>
      </c>
      <c r="EQ68" s="18">
        <f t="shared" si="103"/>
        <v>85</v>
      </c>
      <c r="ER68" s="16" t="str">
        <f t="shared" si="104"/>
        <v/>
      </c>
    </row>
    <row r="69" spans="1:148" ht="14.5" x14ac:dyDescent="0.35">
      <c r="A69" s="119">
        <v>66</v>
      </c>
      <c r="B69" s="114">
        <v>-0.8308693765584374</v>
      </c>
      <c r="C69" s="114">
        <v>0.92706467292215577</v>
      </c>
      <c r="D69" s="99" t="s">
        <v>1</v>
      </c>
      <c r="J69" s="19">
        <f t="shared" ref="J69:J132" si="105">SQRT((B69-$G$4)^2+(C69-$H$4)^2)</f>
        <v>1.2146536811639497</v>
      </c>
      <c r="K69" s="18">
        <f t="shared" ref="K69:K132" si="106">_xlfn.RANK.EQ(J69,$J$4:$J$139,1)</f>
        <v>72</v>
      </c>
      <c r="L69" s="16" t="str">
        <f t="shared" ref="L69:L132" si="107">IF($J69&lt;=SMALL($J$4:$J$139,3),$D69,"")</f>
        <v/>
      </c>
      <c r="N69" s="19">
        <f t="shared" ref="N69:N132" si="108">SQRT((B69-$G$5)^2+(C69-$H$5)^2)</f>
        <v>0.77718314092622987</v>
      </c>
      <c r="O69" s="18">
        <f t="shared" ref="O69:O132" si="109">_xlfn.RANK.EQ(N69,$N$4:$N$139,1)</f>
        <v>28</v>
      </c>
      <c r="P69" s="16" t="str">
        <f t="shared" ref="P69:P132" si="110">IF($N69&lt;=SMALL($N$4:$N$139,3),$D69,"")</f>
        <v/>
      </c>
      <c r="R69" s="19">
        <f t="shared" ref="R69:R132" si="111">SQRT((B69-$G$6)^2+(C69-$H$6)^2)</f>
        <v>1.1142642133657654</v>
      </c>
      <c r="S69" s="18">
        <f t="shared" ref="S69:S132" si="112">_xlfn.RANK.EQ(R69,$R$4:$R$139,1)</f>
        <v>28</v>
      </c>
      <c r="T69" s="16" t="str">
        <f t="shared" ref="T69:T132" si="113">IF($R69&lt;=SMALL($R$4:$R$139,3),$D69,"")</f>
        <v/>
      </c>
      <c r="V69" s="19">
        <f t="shared" ref="V69:V132" si="114">SQRT((B69-$G$7)^2+(C69-$H$7)^2)</f>
        <v>2.7768323374090085</v>
      </c>
      <c r="W69" s="18">
        <f t="shared" ref="W69:W132" si="115">_xlfn.RANK.EQ(V69,$V$4:$V$193,1)</f>
        <v>106</v>
      </c>
      <c r="X69" s="16" t="str">
        <f t="shared" ref="X69:X132" si="116">IF($V69&lt;=SMALL($V$4:$V$139,3),$D69,"")</f>
        <v/>
      </c>
      <c r="Z69" s="19">
        <f t="shared" ref="Z69:Z132" si="117">SQRT((B69-$G$8)^2+(C69-$H$8)^2)</f>
        <v>0.73460947641999197</v>
      </c>
      <c r="AA69" s="18">
        <f t="shared" ref="AA69:AA132" si="118">_xlfn.RANK.EQ(Z69,$Z$4:$Z$139,1)</f>
        <v>26</v>
      </c>
      <c r="AB69" s="16" t="str">
        <f t="shared" ref="AB69:AB132" si="119">IF($Z69&lt;=SMALL($Z$4:$Z$139,3),$D69,"")</f>
        <v/>
      </c>
      <c r="AD69" s="19">
        <f t="shared" ref="AD69:AD132" si="120">SQRT((B69-$G$9)^2+(C69-$H$9)^2)</f>
        <v>0.35181548839255739</v>
      </c>
      <c r="AE69" s="18">
        <f t="shared" ref="AE69:AE132" si="121">_xlfn.RANK.EQ(AD69,$AD$4:$AD$139,1)</f>
        <v>21</v>
      </c>
      <c r="AF69" s="16" t="str">
        <f t="shared" ref="AF69:AF132" si="122">IF($AD69&lt;=SMALL($AD$4:$AD$139,3),$D69,"")</f>
        <v/>
      </c>
      <c r="AH69" s="19">
        <f t="shared" ref="AH69:AH132" si="123">SQRT((B69-$G$10)^2+(C69-$H$10)^2)</f>
        <v>0.24486982547333255</v>
      </c>
      <c r="AI69" s="18">
        <f t="shared" ref="AI69:AI132" si="124">_xlfn.RANK.EQ(AH69,$AH$4:$AH$139,1)</f>
        <v>9</v>
      </c>
      <c r="AJ69" s="16" t="str">
        <f t="shared" ref="AJ69:AJ132" si="125">IF($AH69&lt;=SMALL($AH$4:$AH$139,3),$D69,"")</f>
        <v/>
      </c>
      <c r="AL69" s="19">
        <f t="shared" ref="AL69:AL132" si="126">SQRT((B69-$G$11)^2+(C69-$H$11)^2)</f>
        <v>1.7275185788170901</v>
      </c>
      <c r="AM69" s="18">
        <f t="shared" ref="AM69:AM132" si="127">_xlfn.RANK.EQ(AL69,$AL$4:$AL$139,1)</f>
        <v>106</v>
      </c>
      <c r="AN69" s="16" t="str">
        <f t="shared" ref="AN69:AN132" si="128">IF($AL69&lt;=SMALL($AL$4:$AL$139,3),$D69,"")</f>
        <v/>
      </c>
      <c r="AP69" s="19">
        <f t="shared" ref="AP69:AP132" si="129">SQRT((B69-$G$12)^2+(C69-$H$12)^2)</f>
        <v>3.1537950451780503</v>
      </c>
      <c r="AQ69" s="18">
        <f t="shared" ref="AQ69:AQ132" si="130">_xlfn.RANK.EQ(AP69,$AP$4:$AP$139,1)</f>
        <v>106</v>
      </c>
      <c r="AR69" s="16" t="str">
        <f t="shared" ref="AR69:AR132" si="131">IF($AP69&lt;=SMALL($AP$4:$AP$139,3),$D69,"")</f>
        <v/>
      </c>
      <c r="AT69" s="19">
        <f t="shared" ref="AT69:AT132" si="132">SQRT((B69-$G$13)^2+(C69-$H$13)^2)</f>
        <v>1.9600848467491381</v>
      </c>
      <c r="AU69" s="18">
        <f t="shared" ref="AU69:AU132" si="133">_xlfn.RANK.EQ(AT69,$AT$4:$AT$139,1)</f>
        <v>106</v>
      </c>
      <c r="AV69" s="16" t="str">
        <f t="shared" ref="AV69:AV132" si="134">IF($AT69&lt;=SMALL($AT$4:$AT$139,3),$D69,"")</f>
        <v/>
      </c>
      <c r="AX69" s="19">
        <f t="shared" ref="AX69:AX132" si="135">SQRT((B69-$G$14)^2+(C69-$H$14)^2)</f>
        <v>1.3102951073478761</v>
      </c>
      <c r="AY69" s="18">
        <f t="shared" ref="AY69:AY132" si="136">_xlfn.RANK.EQ(AX69,$AX$4:$AX$139,1)</f>
        <v>28</v>
      </c>
      <c r="AZ69" s="16" t="str">
        <f t="shared" ref="AZ69:AZ132" si="137">IF($AX69&lt;=SMALL($AX$4:$AX$139,3),$D69,"")</f>
        <v/>
      </c>
      <c r="BB69" s="19">
        <f t="shared" ref="BB69:BB132" si="138">SQRT((B69-$G$15)^2+(C69-$H$15)^2)</f>
        <v>3.20166255861422</v>
      </c>
      <c r="BC69" s="18">
        <f t="shared" ref="BC69:BC132" si="139">_xlfn.RANK.EQ(BB69,$BB$4:$BB$139,1)</f>
        <v>106</v>
      </c>
      <c r="BD69" s="16" t="str">
        <f t="shared" ref="BD69:BD132" si="140">IF($BB69&lt;=SMALL($BB$4:$BB$139,3),$D69,"")</f>
        <v/>
      </c>
      <c r="BF69" s="19">
        <f t="shared" ref="BF69:BF132" si="141">SQRT((B69-$G$16)^2+(C69-$H$16)^2)</f>
        <v>1.0945910178371911</v>
      </c>
      <c r="BG69" s="18">
        <f t="shared" ref="BG69:BG132" si="142">_xlfn.RANK.EQ(BF69,$BF$4:$BF$139,1)</f>
        <v>61</v>
      </c>
      <c r="BH69" s="16" t="str">
        <f t="shared" ref="BH69:BH132" si="143">IF($BF69&lt;=SMALL($BF$4:$BF$139,3),$D69,"")</f>
        <v/>
      </c>
      <c r="BJ69" s="19">
        <f t="shared" ref="BJ69:BJ132" si="144">SQRT((B69-$G$17)^2+(C69-$H$17)^2)</f>
        <v>3.1011158561593488</v>
      </c>
      <c r="BK69" s="18">
        <f t="shared" ref="BK69:BK132" si="145">_xlfn.RANK.EQ(BJ69,$BJ$4:$BJ$139,1)</f>
        <v>106</v>
      </c>
      <c r="BL69" s="16" t="str">
        <f t="shared" ref="BL69:BL132" si="146">IF($BJ69&lt;=SMALL($BJ$4:$BJ$139,3),$D69,"")</f>
        <v/>
      </c>
      <c r="BN69" s="19">
        <f t="shared" ref="BN69:BN132" si="147">SQRT((B69-$G$18)^2+(C69-$H$18)^2)</f>
        <v>0.2123872286240206</v>
      </c>
      <c r="BO69" s="18">
        <f t="shared" ref="BO69:BO132" si="148">_xlfn.RANK.EQ(BN69,$BN$4:$BN$139,1)</f>
        <v>8</v>
      </c>
      <c r="BP69" s="16" t="str">
        <f t="shared" ref="BP69:BP132" si="149">IF($BN69&lt;=SMALL($BN$4:$BN$139,3),$D69,"")</f>
        <v/>
      </c>
      <c r="BR69" s="19">
        <f t="shared" ref="BR69:BR132" si="150">SQRT((B69-$G$19)^2+(C69-$H$19)^2)</f>
        <v>3.20166255861422</v>
      </c>
      <c r="BS69" s="18">
        <f t="shared" ref="BS69:BS132" si="151">_xlfn.RANK.EQ(BR69,$BR$4:$BR$139,1)</f>
        <v>106</v>
      </c>
      <c r="BT69" s="16" t="str">
        <f t="shared" ref="BT69:BT132" si="152">IF($BR69&lt;=SMALL($BR$4:$BR$139,3),$D69,"")</f>
        <v/>
      </c>
      <c r="BV69" s="19">
        <f t="shared" ref="BV69:BV132" si="153">SQRT((B69-$G$20)^2+(C69-$H$20)^2)</f>
        <v>1.3820148630536728</v>
      </c>
      <c r="BW69" s="18">
        <f t="shared" ref="BW69:BW132" si="154">_xlfn.RANK.EQ(BV69,$BV$4:$BV$139,1)</f>
        <v>76</v>
      </c>
      <c r="BX69" s="16" t="str">
        <f t="shared" ref="BX69:BX132" si="155">IF($BV69&lt;=SMALL($BV$4:$BV$139,3),$D69,"")</f>
        <v/>
      </c>
      <c r="BZ69" s="19">
        <f t="shared" ref="BZ69:BZ132" si="156">SQRT((B69-$G$21)^2+(C69-$H$21)^2)</f>
        <v>3.0142205665878889</v>
      </c>
      <c r="CA69" s="18">
        <f t="shared" ref="CA69:CA132" si="157">_xlfn.RANK.EQ(BZ69,$BZ$4:$BZ$139,1)</f>
        <v>106</v>
      </c>
      <c r="CB69" s="16" t="str">
        <f t="shared" ref="CB69:CB132" si="158">IF($BZ69&lt;=SMALL($BZ$4:$BZ$139,3),$D69,"")</f>
        <v/>
      </c>
      <c r="CD69" s="19">
        <f t="shared" ref="CD69:CD132" si="159">SQRT((B69-$G$22)^2+(C69-$H$22)^2)</f>
        <v>1.0945910178371911</v>
      </c>
      <c r="CE69" s="18">
        <f t="shared" ref="CE69:CE132" si="160">_xlfn.RANK.EQ(CD69,$CD$4:$CD$139,1)</f>
        <v>61</v>
      </c>
      <c r="CF69" s="16" t="str">
        <f t="shared" ref="CF69:CF132" si="161">IF($CD69&lt;=SMALL($CD$4:$CD$139,3),$D69,"")</f>
        <v/>
      </c>
      <c r="CH69" s="19">
        <f t="shared" ref="CH69:CH132" si="162">SQRT((B69-$G$23)^2+(C69-$H$23)^2)</f>
        <v>0.28145239071404993</v>
      </c>
      <c r="CI69" s="18">
        <f t="shared" ref="CI69:CI132" si="163">_xlfn.RANK.EQ(CH69,$CH$4:$CH$139,1)</f>
        <v>8</v>
      </c>
      <c r="CJ69" s="16" t="str">
        <f t="shared" ref="CJ69:CJ132" si="164">IF($CH69&lt;=SMALL($CH$4:$CH$139,3),$D69,"")</f>
        <v/>
      </c>
      <c r="CL69" s="19">
        <f t="shared" ref="CL69:CL132" si="165">SQRT((B69-$G$24)^2+(C69-$H$24)^2)</f>
        <v>2.9106023260129255</v>
      </c>
      <c r="CM69" s="18">
        <f t="shared" ref="CM69:CM132" si="166">_xlfn.RANK.EQ(CL69,$CL$4:$CL$139,1)</f>
        <v>106</v>
      </c>
      <c r="CN69" s="16" t="str">
        <f t="shared" ref="CN69:CN132" si="167">IF($CL69&lt;=SMALL($CL$4:$CL$139,3),$D69,"")</f>
        <v/>
      </c>
      <c r="CP69" s="19">
        <f t="shared" ref="CP69:CP132" si="168">SQRT((B69-$G$25)^2+(C69-$H$25)^2)</f>
        <v>0.73460947641999197</v>
      </c>
      <c r="CQ69" s="18">
        <f t="shared" ref="CQ69:CQ132" si="169">_xlfn.RANK.EQ(CP69,$CP$4:$CP$139,1)</f>
        <v>26</v>
      </c>
      <c r="CR69" s="16" t="str">
        <f t="shared" ref="CR69:CR132" si="170">IF($CP69&lt;=SMALL($CP$4:$CP$139,3),$D69,"")</f>
        <v/>
      </c>
      <c r="CT69" s="19">
        <f t="shared" ref="CT69:CT132" si="171">SQRT((B69-$G$26)^2+(C69-$H$26)^2)</f>
        <v>0.29106023260129116</v>
      </c>
      <c r="CU69" s="18">
        <f t="shared" ref="CU69:CU132" si="172">_xlfn.RANK.EQ(CT69,$CT$4:$CT$139,1)</f>
        <v>9</v>
      </c>
      <c r="CV69" s="16" t="str">
        <f t="shared" ref="CV69:CV132" si="173">IF($CT69&lt;=SMALL($CT$4:$CT$139,3),$D69,"")</f>
        <v/>
      </c>
      <c r="CX69" s="19">
        <f t="shared" ref="CX69:CX132" si="174">SQRT((B69-$G$27)^2+(C69-$H$27)^2)</f>
        <v>3.0142205665878889</v>
      </c>
      <c r="CY69" s="18">
        <f t="shared" ref="CY69:CY132" si="175">_xlfn.RANK.EQ(CX69,$CX$4:$CX$139,1)</f>
        <v>106</v>
      </c>
      <c r="CZ69" s="16" t="str">
        <f t="shared" ref="CZ69:CZ132" si="176">IF($CX69&lt;=SMALL($CX$4:$CX$139,3),$D69,"")</f>
        <v/>
      </c>
      <c r="DB69" s="19">
        <f t="shared" ref="DB69:DB132" si="177">SQRT((B69-$G$28)^2+(C69-$H$28)^2)</f>
        <v>2.8599823312062331</v>
      </c>
      <c r="DC69" s="18">
        <f t="shared" ref="DC69:DC132" si="178">_xlfn.RANK.EQ(DB69,$DB$4:$DB$139,1)</f>
        <v>106</v>
      </c>
      <c r="DD69" s="16" t="str">
        <f t="shared" ref="DD69:DD132" si="179">IF($DB69&lt;=SMALL($DB$4:$DB$139,3),$D69,"")</f>
        <v/>
      </c>
      <c r="DF69" s="19">
        <f t="shared" ref="DF69:DF132" si="180">SQRT((B69-$G$29)^2+(C69-$H$29)^2)</f>
        <v>1.1540388057741324</v>
      </c>
      <c r="DG69" s="18">
        <f t="shared" ref="DG69:DG132" si="181">_xlfn.RANK.EQ(DF69,$DF$4:$DF$139,1)</f>
        <v>67</v>
      </c>
      <c r="DH69" s="16" t="str">
        <f t="shared" ref="DH69:DH132" si="182">IF($DF69&lt;=SMALL($DF$4:$DF$139,3),$D69,"")</f>
        <v/>
      </c>
      <c r="DJ69" s="19">
        <f t="shared" ref="DJ69:DJ132" si="183">SQRT((B69-$G$30)^2+(C69-$H$30)^2)</f>
        <v>0.66380100372607342</v>
      </c>
      <c r="DK69" s="18">
        <f t="shared" ref="DK69:DK132" si="184">_xlfn.RANK.EQ(DJ69,$DJ$4:$DJ$139,1)</f>
        <v>23</v>
      </c>
      <c r="DL69" s="16" t="str">
        <f t="shared" ref="DL69:DL132" si="185">IF($DJ69&lt;=SMALL($DJ$4:$DJ$139,3),$D69,"")</f>
        <v/>
      </c>
      <c r="DN69" s="19">
        <f t="shared" ref="DN69:DN132" si="186">SQRT((B69-$G$31)^2+(C69-$H$31)^2)</f>
        <v>0.42477445724804286</v>
      </c>
      <c r="DO69" s="18">
        <f t="shared" ref="DO69:DO132" si="187">_xlfn.RANK.EQ(DN69,$DN$4:$DN$139,1)</f>
        <v>14</v>
      </c>
      <c r="DP69" s="16" t="str">
        <f t="shared" ref="DP69:DP132" si="188">IF($DN69&lt;=SMALL($DN$4:$DN$139,3),$D69,"")</f>
        <v/>
      </c>
      <c r="DR69" s="19">
        <f t="shared" ref="DR69:DR132" si="189">SQRT((B69-$G$32)^2+(C69-$H$32)^2)</f>
        <v>3.1087325637049283</v>
      </c>
      <c r="DS69" s="18">
        <f t="shared" ref="DS69:DS132" si="190">_xlfn.RANK.EQ(DR69,$DR$4:$DR$139,1)</f>
        <v>106</v>
      </c>
      <c r="DT69" s="16" t="str">
        <f t="shared" ref="DT69:DT132" si="191">IF($DR69&lt;=SMALL($DR$4:$DR$139,3),$D69,"")</f>
        <v/>
      </c>
      <c r="DV69" s="19">
        <f t="shared" ref="DV69:DV132" si="192">SQRT((B69-$G$33)^2+(C69-$H$33)^2)</f>
        <v>1.9050042229124355</v>
      </c>
      <c r="DW69" s="18">
        <f t="shared" ref="DW69:DW132" si="193">_xlfn.RANK.EQ(DV69,$DV$4:$DV$139,1)</f>
        <v>106</v>
      </c>
      <c r="DX69" s="16" t="str">
        <f t="shared" ref="DX69:DX132" si="194">IF($DV69&lt;=SMALL($DV$4:$DV$139,3),$D69,"")</f>
        <v/>
      </c>
      <c r="DZ69" s="19">
        <f t="shared" ref="DZ69:DZ132" si="195">SQRT((B69-$G$34)^2+(C69-$H$34)^2)</f>
        <v>1.6706982926538578</v>
      </c>
      <c r="EA69" s="18">
        <f t="shared" ref="EA69:EA132" si="196">_xlfn.RANK.EQ(DZ69,$DZ$4:$DZ$139,1)</f>
        <v>106</v>
      </c>
      <c r="EB69" s="16" t="str">
        <f t="shared" ref="EB69:EB132" si="197">IF($DZ69&lt;=SMALL($DZ$4:$DZ$139,3),$D69,"")</f>
        <v/>
      </c>
      <c r="ED69" s="19">
        <f t="shared" ref="ED69:ED132" si="198">SQRT((B69-$G$35)^2+(C69-$H$35)^2)</f>
        <v>0.21238722862402223</v>
      </c>
      <c r="EE69" s="18">
        <f t="shared" ref="EE69:EE132" si="199">_xlfn.RANK.EQ(ED69,$ED$4:$ED$139,1)</f>
        <v>4</v>
      </c>
      <c r="EF69" s="16" t="str">
        <f t="shared" ref="EF69:EF132" si="200">IF($ED69&lt;=SMALL($ED$4:$ED$139,3),$D69,"")</f>
        <v/>
      </c>
      <c r="EH69" s="19">
        <f t="shared" ref="EH69:EH132" si="201">SQRT((B69-$G$36)^2+(C69-$H$36)^2)</f>
        <v>1.1289803888140619</v>
      </c>
      <c r="EI69" s="18">
        <f t="shared" ref="EI69:EI132" si="202">_xlfn.RANK.EQ(EH69,$EH$4:$EH$139,1)</f>
        <v>23</v>
      </c>
      <c r="EJ69" s="16" t="str">
        <f t="shared" ref="EJ69:EJ132" si="203">IF($EH69&lt;=SMALL($EH$4:$EH$139,3),$D69,"")</f>
        <v/>
      </c>
      <c r="EL69" s="19">
        <f t="shared" ref="EL69:EL132" si="204">SQRT((B69-$G$37)^2+(C69-$H$37)^2)</f>
        <v>0.42477445724804286</v>
      </c>
      <c r="EM69" s="18">
        <f t="shared" ref="EM69:EM132" si="205">_xlfn.RANK.EQ(EL69,$EL$4:$EL$139,1)</f>
        <v>14</v>
      </c>
      <c r="EN69" s="16" t="str">
        <f t="shared" ref="EN69:EN132" si="206">IF($EL69&lt;=SMALL($EL$4:$EL$139,3),$D69,"")</f>
        <v/>
      </c>
      <c r="EP69" s="19">
        <f t="shared" ref="EP69:EP132" si="207">SQRT((B69-$G$38)^2+(C69-$H$38)^2)</f>
        <v>3.1011158561593488</v>
      </c>
      <c r="EQ69" s="18">
        <f t="shared" ref="EQ69:EQ132" si="208">_xlfn.RANK.EQ(EP69,$EP$4:$EP$139,1)</f>
        <v>106</v>
      </c>
      <c r="ER69" s="16" t="str">
        <f t="shared" ref="ER69:ER132" si="209">IF($EP69&lt;=SMALL($EP$4:$EP$139,3),$D69,"")</f>
        <v/>
      </c>
    </row>
    <row r="70" spans="1:148" ht="14.5" x14ac:dyDescent="0.35">
      <c r="A70" s="119">
        <v>67</v>
      </c>
      <c r="B70" s="114">
        <v>-0.63047633933489311</v>
      </c>
      <c r="C70" s="114">
        <v>0.36415989149406097</v>
      </c>
      <c r="D70" s="99" t="s">
        <v>1</v>
      </c>
      <c r="J70" s="19">
        <f t="shared" si="105"/>
        <v>0.63500140763747592</v>
      </c>
      <c r="K70" s="18">
        <f t="shared" si="106"/>
        <v>32</v>
      </c>
      <c r="L70" s="16" t="str">
        <f t="shared" si="107"/>
        <v/>
      </c>
      <c r="N70" s="19">
        <f t="shared" si="108"/>
        <v>1.3253245454374081</v>
      </c>
      <c r="O70" s="18">
        <f t="shared" si="109"/>
        <v>43</v>
      </c>
      <c r="P70" s="16" t="str">
        <f t="shared" si="110"/>
        <v/>
      </c>
      <c r="R70" s="19">
        <f t="shared" si="111"/>
        <v>1.6706982926538538</v>
      </c>
      <c r="S70" s="18">
        <f t="shared" si="112"/>
        <v>43</v>
      </c>
      <c r="T70" s="16" t="str">
        <f t="shared" si="113"/>
        <v/>
      </c>
      <c r="V70" s="19">
        <f t="shared" si="114"/>
        <v>2.2985178068890644</v>
      </c>
      <c r="W70" s="18">
        <f t="shared" si="115"/>
        <v>93</v>
      </c>
      <c r="X70" s="16" t="str">
        <f t="shared" si="116"/>
        <v/>
      </c>
      <c r="Z70" s="19">
        <f t="shared" si="117"/>
        <v>1.2700028152749558</v>
      </c>
      <c r="AA70" s="18">
        <f t="shared" si="118"/>
        <v>43</v>
      </c>
      <c r="AB70" s="16" t="str">
        <f t="shared" si="119"/>
        <v/>
      </c>
      <c r="AD70" s="19">
        <f t="shared" si="120"/>
        <v>0.29106023260129471</v>
      </c>
      <c r="AE70" s="18">
        <f t="shared" si="121"/>
        <v>10</v>
      </c>
      <c r="AF70" s="16" t="str">
        <f t="shared" si="122"/>
        <v/>
      </c>
      <c r="AH70" s="19">
        <f t="shared" si="123"/>
        <v>0.58212046520258587</v>
      </c>
      <c r="AI70" s="18">
        <f t="shared" si="124"/>
        <v>26</v>
      </c>
      <c r="AJ70" s="16" t="str">
        <f t="shared" si="125"/>
        <v/>
      </c>
      <c r="AL70" s="19">
        <f t="shared" si="126"/>
        <v>1.164240930405168</v>
      </c>
      <c r="AM70" s="18">
        <f t="shared" si="127"/>
        <v>60</v>
      </c>
      <c r="AN70" s="16" t="str">
        <f t="shared" si="128"/>
        <v/>
      </c>
      <c r="AP70" s="19">
        <f t="shared" si="129"/>
        <v>2.6537553552591731</v>
      </c>
      <c r="AQ70" s="18">
        <f t="shared" si="130"/>
        <v>93</v>
      </c>
      <c r="AR70" s="16" t="str">
        <f t="shared" si="131"/>
        <v/>
      </c>
      <c r="AT70" s="19">
        <f t="shared" si="132"/>
        <v>1.4051062148874742</v>
      </c>
      <c r="AU70" s="18">
        <f t="shared" si="133"/>
        <v>91</v>
      </c>
      <c r="AV70" s="16" t="str">
        <f t="shared" si="134"/>
        <v/>
      </c>
      <c r="AX70" s="19">
        <f t="shared" si="135"/>
        <v>1.8509596168481537</v>
      </c>
      <c r="AY70" s="18">
        <f t="shared" si="136"/>
        <v>43</v>
      </c>
      <c r="AZ70" s="16" t="str">
        <f t="shared" si="137"/>
        <v/>
      </c>
      <c r="BB70" s="19">
        <f t="shared" si="138"/>
        <v>2.6664752733880777</v>
      </c>
      <c r="BC70" s="18">
        <f t="shared" si="139"/>
        <v>93</v>
      </c>
      <c r="BD70" s="16" t="str">
        <f t="shared" si="140"/>
        <v/>
      </c>
      <c r="BF70" s="19">
        <f t="shared" si="141"/>
        <v>0.53329505467761551</v>
      </c>
      <c r="BG70" s="18">
        <f t="shared" si="142"/>
        <v>22</v>
      </c>
      <c r="BH70" s="16" t="str">
        <f t="shared" si="143"/>
        <v/>
      </c>
      <c r="BJ70" s="19">
        <f t="shared" si="144"/>
        <v>2.5758101044444452</v>
      </c>
      <c r="BK70" s="18">
        <f t="shared" si="145"/>
        <v>93</v>
      </c>
      <c r="BL70" s="16" t="str">
        <f t="shared" si="146"/>
        <v/>
      </c>
      <c r="BN70" s="19">
        <f t="shared" si="147"/>
        <v>0.74943824574068907</v>
      </c>
      <c r="BO70" s="18">
        <f t="shared" si="148"/>
        <v>33</v>
      </c>
      <c r="BP70" s="16" t="str">
        <f t="shared" si="149"/>
        <v/>
      </c>
      <c r="BR70" s="19">
        <f t="shared" si="150"/>
        <v>2.6664752733880777</v>
      </c>
      <c r="BS70" s="18">
        <f t="shared" si="151"/>
        <v>93</v>
      </c>
      <c r="BT70" s="16" t="str">
        <f t="shared" si="152"/>
        <v/>
      </c>
      <c r="BV70" s="19">
        <f t="shared" si="153"/>
        <v>0.82357641859374342</v>
      </c>
      <c r="BW70" s="18">
        <f t="shared" si="154"/>
        <v>44</v>
      </c>
      <c r="BX70" s="16" t="str">
        <f t="shared" si="155"/>
        <v/>
      </c>
      <c r="BZ70" s="19">
        <f t="shared" si="156"/>
        <v>2.4707292557812335</v>
      </c>
      <c r="CA70" s="18">
        <f t="shared" si="157"/>
        <v>93</v>
      </c>
      <c r="CB70" s="16" t="str">
        <f t="shared" si="158"/>
        <v/>
      </c>
      <c r="CD70" s="19">
        <f t="shared" si="159"/>
        <v>0.53329505467761551</v>
      </c>
      <c r="CE70" s="18">
        <f t="shared" si="160"/>
        <v>22</v>
      </c>
      <c r="CF70" s="16" t="str">
        <f t="shared" si="161"/>
        <v/>
      </c>
      <c r="CH70" s="19">
        <f t="shared" si="162"/>
        <v>0.34550371576341721</v>
      </c>
      <c r="CI70" s="18">
        <f t="shared" si="163"/>
        <v>21</v>
      </c>
      <c r="CJ70" s="16" t="str">
        <f t="shared" si="164"/>
        <v/>
      </c>
      <c r="CL70" s="19">
        <f t="shared" si="165"/>
        <v>2.3767654970570895</v>
      </c>
      <c r="CM70" s="18">
        <f t="shared" si="166"/>
        <v>93</v>
      </c>
      <c r="CN70" s="16" t="str">
        <f t="shared" si="167"/>
        <v/>
      </c>
      <c r="CP70" s="19">
        <f t="shared" si="168"/>
        <v>1.2700028152749558</v>
      </c>
      <c r="CQ70" s="18">
        <f t="shared" si="169"/>
        <v>43</v>
      </c>
      <c r="CR70" s="16" t="str">
        <f t="shared" si="170"/>
        <v/>
      </c>
      <c r="CT70" s="19">
        <f t="shared" si="171"/>
        <v>0.87160559014700811</v>
      </c>
      <c r="CU70" s="18">
        <f t="shared" si="172"/>
        <v>39</v>
      </c>
      <c r="CV70" s="16" t="str">
        <f t="shared" si="173"/>
        <v/>
      </c>
      <c r="CX70" s="19">
        <f t="shared" si="174"/>
        <v>2.4707292557812335</v>
      </c>
      <c r="CY70" s="18">
        <f t="shared" si="175"/>
        <v>93</v>
      </c>
      <c r="CZ70" s="16" t="str">
        <f t="shared" si="176"/>
        <v/>
      </c>
      <c r="DB70" s="19">
        <f t="shared" si="177"/>
        <v>2.3315494227786955</v>
      </c>
      <c r="DC70" s="18">
        <f t="shared" si="178"/>
        <v>93</v>
      </c>
      <c r="DD70" s="16" t="str">
        <f t="shared" si="179"/>
        <v/>
      </c>
      <c r="DF70" s="19">
        <f t="shared" si="180"/>
        <v>0.58212046520258587</v>
      </c>
      <c r="DG70" s="18">
        <f t="shared" si="181"/>
        <v>32</v>
      </c>
      <c r="DH70" s="16" t="str">
        <f t="shared" si="182"/>
        <v/>
      </c>
      <c r="DJ70" s="19">
        <f t="shared" si="183"/>
        <v>1.1642409304051717</v>
      </c>
      <c r="DK70" s="18">
        <f t="shared" si="184"/>
        <v>43</v>
      </c>
      <c r="DL70" s="16" t="str">
        <f t="shared" si="185"/>
        <v/>
      </c>
      <c r="DN70" s="19">
        <f t="shared" si="186"/>
        <v>0.92547980842407684</v>
      </c>
      <c r="DO70" s="18">
        <f t="shared" si="187"/>
        <v>39</v>
      </c>
      <c r="DP70" s="16" t="str">
        <f t="shared" si="188"/>
        <v/>
      </c>
      <c r="DR70" s="19">
        <f t="shared" si="189"/>
        <v>2.6152299897820059</v>
      </c>
      <c r="DS70" s="18">
        <f t="shared" si="190"/>
        <v>93</v>
      </c>
      <c r="DT70" s="16" t="str">
        <f t="shared" si="191"/>
        <v/>
      </c>
      <c r="DV70" s="19">
        <f t="shared" si="192"/>
        <v>1.3567046127336184</v>
      </c>
      <c r="DW70" s="18">
        <f t="shared" si="193"/>
        <v>89</v>
      </c>
      <c r="DX70" s="16" t="str">
        <f t="shared" si="194"/>
        <v/>
      </c>
      <c r="DZ70" s="19">
        <f t="shared" si="195"/>
        <v>1.114264213365769</v>
      </c>
      <c r="EA70" s="18">
        <f t="shared" si="196"/>
        <v>60</v>
      </c>
      <c r="EB70" s="16" t="str">
        <f t="shared" si="197"/>
        <v/>
      </c>
      <c r="ED70" s="19">
        <f t="shared" si="198"/>
        <v>0.49254168374958235</v>
      </c>
      <c r="EE70" s="18">
        <f t="shared" si="199"/>
        <v>23</v>
      </c>
      <c r="EF70" s="16" t="str">
        <f t="shared" si="200"/>
        <v/>
      </c>
      <c r="EH70" s="19">
        <f t="shared" si="201"/>
        <v>1.7264058276371554</v>
      </c>
      <c r="EI70" s="18">
        <f t="shared" si="202"/>
        <v>45</v>
      </c>
      <c r="EJ70" s="16" t="str">
        <f t="shared" si="203"/>
        <v/>
      </c>
      <c r="EL70" s="19">
        <f t="shared" si="204"/>
        <v>0.92547980842407684</v>
      </c>
      <c r="EM70" s="18">
        <f t="shared" si="205"/>
        <v>39</v>
      </c>
      <c r="EN70" s="16" t="str">
        <f t="shared" si="206"/>
        <v/>
      </c>
      <c r="EP70" s="19">
        <f t="shared" si="207"/>
        <v>2.5758101044444452</v>
      </c>
      <c r="EQ70" s="18">
        <f t="shared" si="208"/>
        <v>93</v>
      </c>
      <c r="ER70" s="16" t="str">
        <f t="shared" si="209"/>
        <v/>
      </c>
    </row>
    <row r="71" spans="1:148" ht="14.5" x14ac:dyDescent="0.35">
      <c r="A71" s="119">
        <v>68</v>
      </c>
      <c r="B71" s="114">
        <v>-1.0312624137819817</v>
      </c>
      <c r="C71" s="114">
        <v>1.4899694543502455</v>
      </c>
      <c r="D71" s="99" t="s">
        <v>1</v>
      </c>
      <c r="J71" s="19">
        <f t="shared" si="105"/>
        <v>1.8059841270823098</v>
      </c>
      <c r="K71" s="18">
        <f t="shared" si="106"/>
        <v>99</v>
      </c>
      <c r="L71" s="16" t="str">
        <f t="shared" si="107"/>
        <v/>
      </c>
      <c r="N71" s="19">
        <f t="shared" si="108"/>
        <v>0.4069157689075506</v>
      </c>
      <c r="O71" s="18">
        <f t="shared" si="109"/>
        <v>12</v>
      </c>
      <c r="P71" s="16" t="str">
        <f t="shared" si="110"/>
        <v/>
      </c>
      <c r="R71" s="19">
        <f t="shared" si="111"/>
        <v>0.63716168587206512</v>
      </c>
      <c r="S71" s="18">
        <f t="shared" si="112"/>
        <v>17</v>
      </c>
      <c r="T71" s="16" t="str">
        <f t="shared" si="113"/>
        <v/>
      </c>
      <c r="V71" s="19">
        <f t="shared" si="114"/>
        <v>3.2943056743749803</v>
      </c>
      <c r="W71" s="18">
        <f t="shared" si="115"/>
        <v>119</v>
      </c>
      <c r="X71" s="16" t="str">
        <f t="shared" si="116"/>
        <v/>
      </c>
      <c r="Z71" s="19">
        <f t="shared" si="117"/>
        <v>0.42477445724804447</v>
      </c>
      <c r="AA71" s="18">
        <f t="shared" si="118"/>
        <v>12</v>
      </c>
      <c r="AB71" s="16" t="str">
        <f t="shared" si="119"/>
        <v/>
      </c>
      <c r="AD71" s="19">
        <f t="shared" si="120"/>
        <v>0.93641365933460963</v>
      </c>
      <c r="AE71" s="18">
        <f t="shared" si="121"/>
        <v>48</v>
      </c>
      <c r="AF71" s="16" t="str">
        <f t="shared" si="122"/>
        <v/>
      </c>
      <c r="AH71" s="19">
        <f t="shared" si="123"/>
        <v>0.70363097678511466</v>
      </c>
      <c r="AI71" s="18">
        <f t="shared" si="124"/>
        <v>32</v>
      </c>
      <c r="AJ71" s="16" t="str">
        <f t="shared" si="125"/>
        <v/>
      </c>
      <c r="AL71" s="19">
        <f t="shared" si="126"/>
        <v>2.308077611548256</v>
      </c>
      <c r="AM71" s="18">
        <f t="shared" si="127"/>
        <v>119</v>
      </c>
      <c r="AN71" s="16" t="str">
        <f t="shared" si="128"/>
        <v/>
      </c>
      <c r="AP71" s="19">
        <f t="shared" si="129"/>
        <v>3.6829970422275724</v>
      </c>
      <c r="AQ71" s="18">
        <f t="shared" si="130"/>
        <v>119</v>
      </c>
      <c r="AR71" s="16" t="str">
        <f t="shared" si="131"/>
        <v/>
      </c>
      <c r="AT71" s="19">
        <f t="shared" si="132"/>
        <v>2.5344782623728173</v>
      </c>
      <c r="AU71" s="18">
        <f t="shared" si="133"/>
        <v>119</v>
      </c>
      <c r="AV71" s="16" t="str">
        <f t="shared" si="134"/>
        <v/>
      </c>
      <c r="AX71" s="19">
        <f t="shared" si="135"/>
        <v>0.84954891449608738</v>
      </c>
      <c r="AY71" s="18">
        <f t="shared" si="136"/>
        <v>17</v>
      </c>
      <c r="AZ71" s="16" t="str">
        <f t="shared" si="137"/>
        <v/>
      </c>
      <c r="BB71" s="19">
        <f t="shared" si="138"/>
        <v>3.7556935736983168</v>
      </c>
      <c r="BC71" s="18">
        <f t="shared" si="139"/>
        <v>119</v>
      </c>
      <c r="BD71" s="16" t="str">
        <f t="shared" si="140"/>
        <v/>
      </c>
      <c r="BF71" s="19">
        <f t="shared" si="141"/>
        <v>1.6810394706730345</v>
      </c>
      <c r="BG71" s="18">
        <f t="shared" si="142"/>
        <v>89</v>
      </c>
      <c r="BH71" s="16" t="str">
        <f t="shared" si="143"/>
        <v/>
      </c>
      <c r="BJ71" s="19">
        <f t="shared" si="144"/>
        <v>3.6487093248342357</v>
      </c>
      <c r="BK71" s="18">
        <f t="shared" si="145"/>
        <v>119</v>
      </c>
      <c r="BL71" s="16" t="str">
        <f t="shared" si="146"/>
        <v/>
      </c>
      <c r="BN71" s="19">
        <f t="shared" si="147"/>
        <v>0.49254168374958229</v>
      </c>
      <c r="BO71" s="18">
        <f t="shared" si="148"/>
        <v>24</v>
      </c>
      <c r="BP71" s="16" t="str">
        <f t="shared" si="149"/>
        <v/>
      </c>
      <c r="BR71" s="19">
        <f t="shared" si="150"/>
        <v>3.7556935736983168</v>
      </c>
      <c r="BS71" s="18">
        <f t="shared" si="151"/>
        <v>119</v>
      </c>
      <c r="BT71" s="16" t="str">
        <f t="shared" si="152"/>
        <v/>
      </c>
      <c r="BV71" s="19">
        <f t="shared" si="153"/>
        <v>1.9635911923777278</v>
      </c>
      <c r="BW71" s="18">
        <f t="shared" si="154"/>
        <v>119</v>
      </c>
      <c r="BX71" s="16" t="str">
        <f t="shared" si="155"/>
        <v/>
      </c>
      <c r="BZ71" s="19">
        <f t="shared" si="156"/>
        <v>3.5749946178077092</v>
      </c>
      <c r="CA71" s="18">
        <f t="shared" si="157"/>
        <v>119</v>
      </c>
      <c r="CB71" s="16" t="str">
        <f t="shared" si="158"/>
        <v/>
      </c>
      <c r="CD71" s="19">
        <f t="shared" si="159"/>
        <v>1.6810394706730345</v>
      </c>
      <c r="CE71" s="18">
        <f t="shared" si="160"/>
        <v>89</v>
      </c>
      <c r="CF71" s="16" t="str">
        <f t="shared" si="161"/>
        <v/>
      </c>
      <c r="CH71" s="19">
        <f t="shared" si="162"/>
        <v>0.86781127183019902</v>
      </c>
      <c r="CI71" s="18">
        <f t="shared" si="163"/>
        <v>40</v>
      </c>
      <c r="CJ71" s="16" t="str">
        <f t="shared" si="164"/>
        <v/>
      </c>
      <c r="CL71" s="19">
        <f t="shared" si="165"/>
        <v>3.4652901605821147</v>
      </c>
      <c r="CM71" s="18">
        <f t="shared" si="166"/>
        <v>119</v>
      </c>
      <c r="CN71" s="16" t="str">
        <f t="shared" si="167"/>
        <v/>
      </c>
      <c r="CP71" s="19">
        <f t="shared" si="168"/>
        <v>0.42477445724804447</v>
      </c>
      <c r="CQ71" s="18">
        <f t="shared" si="169"/>
        <v>12</v>
      </c>
      <c r="CR71" s="16" t="str">
        <f t="shared" si="170"/>
        <v/>
      </c>
      <c r="CT71" s="19">
        <f t="shared" si="171"/>
        <v>0.35181548839255727</v>
      </c>
      <c r="CU71" s="18">
        <f t="shared" si="172"/>
        <v>13</v>
      </c>
      <c r="CV71" s="16" t="str">
        <f t="shared" si="173"/>
        <v/>
      </c>
      <c r="CX71" s="19">
        <f t="shared" si="174"/>
        <v>3.5749946178077092</v>
      </c>
      <c r="CY71" s="18">
        <f t="shared" si="175"/>
        <v>119</v>
      </c>
      <c r="CZ71" s="16" t="str">
        <f t="shared" si="176"/>
        <v/>
      </c>
      <c r="DB71" s="19">
        <f t="shared" si="177"/>
        <v>3.4112920548391279</v>
      </c>
      <c r="DC71" s="18">
        <f t="shared" si="178"/>
        <v>119</v>
      </c>
      <c r="DD71" s="16" t="str">
        <f t="shared" si="179"/>
        <v/>
      </c>
      <c r="DF71" s="19">
        <f t="shared" si="180"/>
        <v>1.743211180294016</v>
      </c>
      <c r="DG71" s="18">
        <f t="shared" si="181"/>
        <v>91</v>
      </c>
      <c r="DH71" s="16" t="str">
        <f t="shared" si="182"/>
        <v/>
      </c>
      <c r="DJ71" s="19">
        <f t="shared" si="183"/>
        <v>0.48973965094666233</v>
      </c>
      <c r="DK71" s="18">
        <f t="shared" si="184"/>
        <v>13</v>
      </c>
      <c r="DL71" s="16" t="str">
        <f t="shared" si="185"/>
        <v/>
      </c>
      <c r="DN71" s="19">
        <f t="shared" si="186"/>
        <v>0.4673244353815072</v>
      </c>
      <c r="DO71" s="18">
        <f t="shared" si="187"/>
        <v>18</v>
      </c>
      <c r="DP71" s="16" t="str">
        <f t="shared" si="188"/>
        <v/>
      </c>
      <c r="DR71" s="19">
        <f t="shared" si="189"/>
        <v>3.6335996932062007</v>
      </c>
      <c r="DS71" s="18">
        <f t="shared" si="190"/>
        <v>119</v>
      </c>
      <c r="DT71" s="16" t="str">
        <f t="shared" si="191"/>
        <v/>
      </c>
      <c r="DV71" s="19">
        <f t="shared" si="192"/>
        <v>2.4761811519071668</v>
      </c>
      <c r="DW71" s="18">
        <f t="shared" si="193"/>
        <v>119</v>
      </c>
      <c r="DX71" s="16" t="str">
        <f t="shared" si="194"/>
        <v/>
      </c>
      <c r="DZ71" s="19">
        <f t="shared" si="195"/>
        <v>2.2483147372220715</v>
      </c>
      <c r="EA71" s="18">
        <f t="shared" si="196"/>
        <v>119</v>
      </c>
      <c r="EB71" s="16" t="str">
        <f t="shared" si="197"/>
        <v/>
      </c>
      <c r="ED71" s="19">
        <f t="shared" si="198"/>
        <v>0.74943824574068907</v>
      </c>
      <c r="EE71" s="18">
        <f t="shared" si="199"/>
        <v>37</v>
      </c>
      <c r="EF71" s="16" t="str">
        <f t="shared" si="200"/>
        <v/>
      </c>
      <c r="EH71" s="19">
        <f t="shared" si="201"/>
        <v>0.53174681907704013</v>
      </c>
      <c r="EI71" s="18">
        <f t="shared" si="202"/>
        <v>7</v>
      </c>
      <c r="EJ71" s="16" t="str">
        <f t="shared" si="203"/>
        <v/>
      </c>
      <c r="EL71" s="19">
        <f t="shared" si="204"/>
        <v>0.4673244353815072</v>
      </c>
      <c r="EM71" s="18">
        <f t="shared" si="205"/>
        <v>18</v>
      </c>
      <c r="EN71" s="16" t="str">
        <f t="shared" si="206"/>
        <v/>
      </c>
      <c r="EP71" s="19">
        <f t="shared" si="207"/>
        <v>3.6487093248342357</v>
      </c>
      <c r="EQ71" s="18">
        <f t="shared" si="208"/>
        <v>119</v>
      </c>
      <c r="ER71" s="16" t="str">
        <f t="shared" si="209"/>
        <v/>
      </c>
    </row>
    <row r="72" spans="1:148" ht="14.5" x14ac:dyDescent="0.35">
      <c r="A72" s="119">
        <v>69</v>
      </c>
      <c r="B72" s="114">
        <v>-2.929722766426027E-2</v>
      </c>
      <c r="C72" s="114">
        <v>-0.26910798761254129</v>
      </c>
      <c r="D72" s="99" t="s">
        <v>0</v>
      </c>
      <c r="J72" s="19">
        <f t="shared" si="105"/>
        <v>0.24486982547333258</v>
      </c>
      <c r="K72" s="18">
        <f t="shared" si="106"/>
        <v>10</v>
      </c>
      <c r="L72" s="16" t="str">
        <f t="shared" si="107"/>
        <v/>
      </c>
      <c r="N72" s="19">
        <f t="shared" si="108"/>
        <v>2.1953285028914533</v>
      </c>
      <c r="O72" s="18">
        <f t="shared" si="109"/>
        <v>68</v>
      </c>
      <c r="P72" s="16" t="str">
        <f t="shared" si="110"/>
        <v/>
      </c>
      <c r="R72" s="19">
        <f t="shared" si="111"/>
        <v>2.5400056305499112</v>
      </c>
      <c r="S72" s="18">
        <f t="shared" si="112"/>
        <v>68</v>
      </c>
      <c r="T72" s="16" t="str">
        <f t="shared" si="113"/>
        <v/>
      </c>
      <c r="V72" s="19">
        <f t="shared" si="114"/>
        <v>1.4867106003681541</v>
      </c>
      <c r="W72" s="18">
        <f t="shared" si="115"/>
        <v>68</v>
      </c>
      <c r="X72" s="16" t="str">
        <f t="shared" si="116"/>
        <v/>
      </c>
      <c r="Z72" s="19">
        <f t="shared" si="117"/>
        <v>2.1416750118555772</v>
      </c>
      <c r="AA72" s="18">
        <f t="shared" si="118"/>
        <v>67</v>
      </c>
      <c r="AB72" s="16" t="str">
        <f t="shared" si="119"/>
        <v/>
      </c>
      <c r="AD72" s="19">
        <f t="shared" si="120"/>
        <v>1.1642409304051717</v>
      </c>
      <c r="AE72" s="18">
        <f t="shared" si="121"/>
        <v>57</v>
      </c>
      <c r="AF72" s="16" t="str">
        <f t="shared" si="122"/>
        <v/>
      </c>
      <c r="AH72" s="19">
        <f t="shared" si="123"/>
        <v>1.455301163006463</v>
      </c>
      <c r="AI72" s="18">
        <f t="shared" si="124"/>
        <v>67</v>
      </c>
      <c r="AJ72" s="16" t="str">
        <f t="shared" si="125"/>
        <v/>
      </c>
      <c r="AL72" s="19">
        <f t="shared" si="126"/>
        <v>0.2910602326012911</v>
      </c>
      <c r="AM72" s="18">
        <f t="shared" si="127"/>
        <v>13</v>
      </c>
      <c r="AN72" s="16" t="str">
        <f t="shared" si="128"/>
        <v/>
      </c>
      <c r="AP72" s="19">
        <f t="shared" si="129"/>
        <v>1.8119080202038917</v>
      </c>
      <c r="AQ72" s="18">
        <f t="shared" si="130"/>
        <v>68</v>
      </c>
      <c r="AR72" s="16" t="str">
        <f t="shared" si="131"/>
        <v/>
      </c>
      <c r="AT72" s="19">
        <f t="shared" si="132"/>
        <v>0.53329505467761551</v>
      </c>
      <c r="AU72" s="18">
        <f t="shared" si="133"/>
        <v>32</v>
      </c>
      <c r="AV72" s="16" t="str">
        <f t="shared" si="134"/>
        <v/>
      </c>
      <c r="AX72" s="19">
        <f t="shared" si="135"/>
        <v>2.7233268105069506</v>
      </c>
      <c r="AY72" s="18">
        <f t="shared" si="136"/>
        <v>68</v>
      </c>
      <c r="AZ72" s="16" t="str">
        <f t="shared" si="137"/>
        <v/>
      </c>
      <c r="BB72" s="19">
        <f t="shared" si="138"/>
        <v>1.7986545724053289</v>
      </c>
      <c r="BC72" s="18">
        <f t="shared" si="139"/>
        <v>66</v>
      </c>
      <c r="BD72" s="16" t="str">
        <f t="shared" si="140"/>
        <v/>
      </c>
      <c r="BF72" s="19">
        <f t="shared" si="141"/>
        <v>0.34550371576341721</v>
      </c>
      <c r="BG72" s="18">
        <f t="shared" si="142"/>
        <v>16</v>
      </c>
      <c r="BH72" s="16" t="str">
        <f t="shared" si="143"/>
        <v/>
      </c>
      <c r="BJ72" s="19">
        <f t="shared" si="144"/>
        <v>1.7140887783133194</v>
      </c>
      <c r="BK72" s="18">
        <f t="shared" si="145"/>
        <v>66</v>
      </c>
      <c r="BL72" s="16" t="str">
        <f t="shared" si="146"/>
        <v/>
      </c>
      <c r="BN72" s="19">
        <f t="shared" si="147"/>
        <v>1.6149449095943231</v>
      </c>
      <c r="BO72" s="18">
        <f t="shared" si="148"/>
        <v>67</v>
      </c>
      <c r="BP72" s="16" t="str">
        <f t="shared" si="149"/>
        <v/>
      </c>
      <c r="BR72" s="19">
        <f t="shared" si="150"/>
        <v>1.7986545724053289</v>
      </c>
      <c r="BS72" s="18">
        <f t="shared" si="151"/>
        <v>66</v>
      </c>
      <c r="BT72" s="16" t="str">
        <f t="shared" si="152"/>
        <v/>
      </c>
      <c r="BV72" s="19">
        <f t="shared" si="153"/>
        <v>7.0363097678512454E-2</v>
      </c>
      <c r="BW72" s="18">
        <f t="shared" si="154"/>
        <v>4</v>
      </c>
      <c r="BX72" s="16" t="str">
        <f t="shared" si="155"/>
        <v/>
      </c>
      <c r="BZ72" s="19">
        <f t="shared" si="156"/>
        <v>1.5998851640328464</v>
      </c>
      <c r="CA72" s="18">
        <f t="shared" si="157"/>
        <v>64</v>
      </c>
      <c r="CB72" s="16" t="str">
        <f t="shared" si="158"/>
        <v/>
      </c>
      <c r="CD72" s="19">
        <f t="shared" si="159"/>
        <v>0.34550371576341721</v>
      </c>
      <c r="CE72" s="18">
        <f t="shared" si="160"/>
        <v>16</v>
      </c>
      <c r="CF72" s="16" t="str">
        <f t="shared" si="161"/>
        <v/>
      </c>
      <c r="CH72" s="19">
        <f t="shared" si="162"/>
        <v>1.2162364416114106</v>
      </c>
      <c r="CI72" s="18">
        <f t="shared" si="163"/>
        <v>59</v>
      </c>
      <c r="CJ72" s="16" t="str">
        <f t="shared" si="164"/>
        <v/>
      </c>
      <c r="CL72" s="19">
        <f t="shared" si="165"/>
        <v>1.5107542716329225</v>
      </c>
      <c r="CM72" s="18">
        <f t="shared" si="166"/>
        <v>66</v>
      </c>
      <c r="CN72" s="16" t="str">
        <f t="shared" si="167"/>
        <v/>
      </c>
      <c r="CP72" s="19">
        <f t="shared" si="168"/>
        <v>2.1416750118555772</v>
      </c>
      <c r="CQ72" s="18">
        <f t="shared" si="169"/>
        <v>67</v>
      </c>
      <c r="CR72" s="16" t="str">
        <f t="shared" si="170"/>
        <v/>
      </c>
      <c r="CT72" s="19">
        <f t="shared" si="171"/>
        <v>1.7275185788170901</v>
      </c>
      <c r="CU72" s="18">
        <f t="shared" si="172"/>
        <v>68</v>
      </c>
      <c r="CV72" s="16" t="str">
        <f t="shared" si="173"/>
        <v/>
      </c>
      <c r="CX72" s="19">
        <f t="shared" si="174"/>
        <v>1.5998851640328464</v>
      </c>
      <c r="CY72" s="18">
        <f t="shared" si="175"/>
        <v>64</v>
      </c>
      <c r="CZ72" s="16" t="str">
        <f t="shared" si="176"/>
        <v/>
      </c>
      <c r="DB72" s="19">
        <f t="shared" si="177"/>
        <v>1.4692189528399897</v>
      </c>
      <c r="DC72" s="18">
        <f t="shared" si="178"/>
        <v>66</v>
      </c>
      <c r="DD72" s="16" t="str">
        <f t="shared" si="179"/>
        <v/>
      </c>
      <c r="DF72" s="19">
        <f t="shared" si="180"/>
        <v>0.2910602326012911</v>
      </c>
      <c r="DG72" s="18">
        <f t="shared" si="181"/>
        <v>12</v>
      </c>
      <c r="DH72" s="16" t="str">
        <f t="shared" si="182"/>
        <v/>
      </c>
      <c r="DJ72" s="19">
        <f t="shared" si="183"/>
        <v>2.0374216282090485</v>
      </c>
      <c r="DK72" s="18">
        <f t="shared" si="184"/>
        <v>67</v>
      </c>
      <c r="DL72" s="16" t="str">
        <f t="shared" si="185"/>
        <v/>
      </c>
      <c r="DN72" s="19">
        <f t="shared" si="186"/>
        <v>1.7980444510970652</v>
      </c>
      <c r="DO72" s="18">
        <f t="shared" si="187"/>
        <v>67</v>
      </c>
      <c r="DP72" s="16" t="str">
        <f t="shared" si="188"/>
        <v/>
      </c>
      <c r="DR72" s="19">
        <f t="shared" si="189"/>
        <v>1.7802074224191189</v>
      </c>
      <c r="DS72" s="18">
        <f t="shared" si="190"/>
        <v>68</v>
      </c>
      <c r="DT72" s="16" t="str">
        <f t="shared" si="191"/>
        <v/>
      </c>
      <c r="DV72" s="19">
        <f t="shared" si="192"/>
        <v>0.48973965094666233</v>
      </c>
      <c r="DW72" s="18">
        <f t="shared" si="193"/>
        <v>32</v>
      </c>
      <c r="DX72" s="16" t="str">
        <f t="shared" si="194"/>
        <v/>
      </c>
      <c r="DZ72" s="19">
        <f t="shared" si="195"/>
        <v>0.24486982547333258</v>
      </c>
      <c r="EA72" s="18">
        <f t="shared" si="196"/>
        <v>13</v>
      </c>
      <c r="EB72" s="16" t="str">
        <f t="shared" si="197"/>
        <v/>
      </c>
      <c r="ED72" s="19">
        <f t="shared" si="198"/>
        <v>1.2762693666023348</v>
      </c>
      <c r="EE72" s="18">
        <f t="shared" si="199"/>
        <v>62</v>
      </c>
      <c r="EF72" s="16" t="str">
        <f t="shared" si="200"/>
        <v/>
      </c>
      <c r="EH72" s="19">
        <f t="shared" si="201"/>
        <v>2.5525387332046696</v>
      </c>
      <c r="EI72" s="18">
        <f t="shared" si="202"/>
        <v>70</v>
      </c>
      <c r="EJ72" s="16" t="str">
        <f t="shared" si="203"/>
        <v/>
      </c>
      <c r="EL72" s="19">
        <f t="shared" si="204"/>
        <v>1.7980444510970652</v>
      </c>
      <c r="EM72" s="18">
        <f t="shared" si="205"/>
        <v>67</v>
      </c>
      <c r="EN72" s="16" t="str">
        <f t="shared" si="206"/>
        <v/>
      </c>
      <c r="EP72" s="19">
        <f t="shared" si="207"/>
        <v>1.7140887783133194</v>
      </c>
      <c r="EQ72" s="18">
        <f t="shared" si="208"/>
        <v>66</v>
      </c>
      <c r="ER72" s="16" t="str">
        <f t="shared" si="209"/>
        <v/>
      </c>
    </row>
    <row r="73" spans="1:148" ht="14.5" x14ac:dyDescent="0.35">
      <c r="A73" s="119">
        <v>70</v>
      </c>
      <c r="B73" s="114">
        <v>-1.0312624137819817</v>
      </c>
      <c r="C73" s="114">
        <v>0.85670157524364332</v>
      </c>
      <c r="D73" s="99" t="s">
        <v>1</v>
      </c>
      <c r="J73" s="19">
        <f t="shared" si="105"/>
        <v>1.2700028152749558</v>
      </c>
      <c r="K73" s="18">
        <f t="shared" si="106"/>
        <v>77</v>
      </c>
      <c r="L73" s="16" t="str">
        <f t="shared" si="107"/>
        <v/>
      </c>
      <c r="N73" s="19">
        <f t="shared" si="108"/>
        <v>0.69100743152683453</v>
      </c>
      <c r="O73" s="18">
        <f t="shared" si="109"/>
        <v>21</v>
      </c>
      <c r="P73" s="16" t="str">
        <f t="shared" si="110"/>
        <v/>
      </c>
      <c r="R73" s="19">
        <f t="shared" si="111"/>
        <v>1.0365111472902515</v>
      </c>
      <c r="S73" s="18">
        <f t="shared" si="112"/>
        <v>23</v>
      </c>
      <c r="T73" s="16" t="str">
        <f t="shared" si="113"/>
        <v/>
      </c>
      <c r="V73" s="19">
        <f t="shared" si="114"/>
        <v>2.8985723979807543</v>
      </c>
      <c r="W73" s="18">
        <f t="shared" si="115"/>
        <v>111</v>
      </c>
      <c r="X73" s="16" t="str">
        <f t="shared" si="116"/>
        <v/>
      </c>
      <c r="Z73" s="19">
        <f t="shared" si="117"/>
        <v>0.63500140763747592</v>
      </c>
      <c r="AA73" s="18">
        <f t="shared" si="118"/>
        <v>19</v>
      </c>
      <c r="AB73" s="16" t="str">
        <f t="shared" si="119"/>
        <v/>
      </c>
      <c r="AD73" s="19">
        <f t="shared" si="120"/>
        <v>0.34550371576341726</v>
      </c>
      <c r="AE73" s="18">
        <f t="shared" si="121"/>
        <v>12</v>
      </c>
      <c r="AF73" s="16" t="str">
        <f t="shared" si="122"/>
        <v/>
      </c>
      <c r="AH73" s="19">
        <f t="shared" si="123"/>
        <v>7.0363097678512454E-2</v>
      </c>
      <c r="AI73" s="18">
        <f t="shared" si="124"/>
        <v>2</v>
      </c>
      <c r="AJ73" s="16" t="str">
        <f t="shared" si="125"/>
        <v>PANAS</v>
      </c>
      <c r="AL73" s="19">
        <f t="shared" si="126"/>
        <v>1.7980444510970652</v>
      </c>
      <c r="AM73" s="18">
        <f t="shared" si="127"/>
        <v>111</v>
      </c>
      <c r="AN73" s="16" t="str">
        <f t="shared" si="128"/>
        <v/>
      </c>
      <c r="AP73" s="19">
        <f t="shared" si="129"/>
        <v>3.2662137693101685</v>
      </c>
      <c r="AQ73" s="18">
        <f t="shared" si="130"/>
        <v>111</v>
      </c>
      <c r="AR73" s="16" t="str">
        <f t="shared" si="131"/>
        <v/>
      </c>
      <c r="AT73" s="19">
        <f t="shared" si="132"/>
        <v>2.0374216282090485</v>
      </c>
      <c r="AU73" s="18">
        <f t="shared" si="133"/>
        <v>111</v>
      </c>
      <c r="AV73" s="16" t="str">
        <f t="shared" si="134"/>
        <v/>
      </c>
      <c r="AX73" s="19">
        <f t="shared" si="135"/>
        <v>1.2162364416114106</v>
      </c>
      <c r="AY73" s="18">
        <f t="shared" si="136"/>
        <v>23</v>
      </c>
      <c r="AZ73" s="16" t="str">
        <f t="shared" si="137"/>
        <v/>
      </c>
      <c r="BB73" s="19">
        <f t="shared" si="138"/>
        <v>3.2943056743749803</v>
      </c>
      <c r="BC73" s="18">
        <f t="shared" si="139"/>
        <v>111</v>
      </c>
      <c r="BD73" s="16" t="str">
        <f t="shared" si="140"/>
        <v/>
      </c>
      <c r="BF73" s="19">
        <f t="shared" si="141"/>
        <v>1.1642409304051717</v>
      </c>
      <c r="BG73" s="18">
        <f t="shared" si="142"/>
        <v>72</v>
      </c>
      <c r="BH73" s="16" t="str">
        <f t="shared" si="143"/>
        <v/>
      </c>
      <c r="BJ73" s="19">
        <f t="shared" si="144"/>
        <v>3.1997703280656933</v>
      </c>
      <c r="BK73" s="18">
        <f t="shared" si="145"/>
        <v>111</v>
      </c>
      <c r="BL73" s="16" t="str">
        <f t="shared" si="146"/>
        <v/>
      </c>
      <c r="BN73" s="19">
        <f t="shared" si="147"/>
        <v>0.14072619535701991</v>
      </c>
      <c r="BO73" s="18">
        <f t="shared" si="148"/>
        <v>2</v>
      </c>
      <c r="BP73" s="16" t="str">
        <f t="shared" si="149"/>
        <v>PANAS</v>
      </c>
      <c r="BR73" s="19">
        <f t="shared" si="150"/>
        <v>3.2943056743749803</v>
      </c>
      <c r="BS73" s="18">
        <f t="shared" si="151"/>
        <v>111</v>
      </c>
      <c r="BT73" s="16" t="str">
        <f t="shared" si="152"/>
        <v/>
      </c>
      <c r="BV73" s="19">
        <f t="shared" si="153"/>
        <v>1.455301163006463</v>
      </c>
      <c r="BW73" s="18">
        <f t="shared" si="154"/>
        <v>83</v>
      </c>
      <c r="BX73" s="16" t="str">
        <f t="shared" si="155"/>
        <v/>
      </c>
      <c r="BZ73" s="19">
        <f t="shared" si="156"/>
        <v>3.1011158561593488</v>
      </c>
      <c r="CA73" s="18">
        <f t="shared" si="157"/>
        <v>111</v>
      </c>
      <c r="CB73" s="16" t="str">
        <f t="shared" si="158"/>
        <v/>
      </c>
      <c r="CD73" s="19">
        <f t="shared" si="159"/>
        <v>1.1642409304051717</v>
      </c>
      <c r="CE73" s="18">
        <f t="shared" si="160"/>
        <v>72</v>
      </c>
      <c r="CF73" s="16" t="str">
        <f t="shared" si="161"/>
        <v/>
      </c>
      <c r="CH73" s="19">
        <f t="shared" si="162"/>
        <v>0.29106023260129477</v>
      </c>
      <c r="CI73" s="18">
        <f t="shared" si="163"/>
        <v>14</v>
      </c>
      <c r="CJ73" s="16" t="str">
        <f t="shared" si="164"/>
        <v/>
      </c>
      <c r="CL73" s="19">
        <f t="shared" si="165"/>
        <v>3.0037982108545558</v>
      </c>
      <c r="CM73" s="18">
        <f t="shared" si="166"/>
        <v>111</v>
      </c>
      <c r="CN73" s="16" t="str">
        <f t="shared" si="167"/>
        <v/>
      </c>
      <c r="CP73" s="19">
        <f t="shared" si="168"/>
        <v>0.63500140763747592</v>
      </c>
      <c r="CQ73" s="18">
        <f t="shared" si="169"/>
        <v>19</v>
      </c>
      <c r="CR73" s="16" t="str">
        <f t="shared" si="170"/>
        <v/>
      </c>
      <c r="CT73" s="19">
        <f t="shared" si="171"/>
        <v>0.28145239071404493</v>
      </c>
      <c r="CU73" s="18">
        <f t="shared" si="172"/>
        <v>5</v>
      </c>
      <c r="CV73" s="16" t="str">
        <f t="shared" si="173"/>
        <v/>
      </c>
      <c r="CX73" s="19">
        <f t="shared" si="174"/>
        <v>3.1011158561593488</v>
      </c>
      <c r="CY73" s="18">
        <f t="shared" si="175"/>
        <v>111</v>
      </c>
      <c r="CZ73" s="16" t="str">
        <f t="shared" si="176"/>
        <v/>
      </c>
      <c r="DB73" s="19">
        <f t="shared" si="177"/>
        <v>2.9564503474915407</v>
      </c>
      <c r="DC73" s="18">
        <f t="shared" si="178"/>
        <v>111</v>
      </c>
      <c r="DD73" s="16" t="str">
        <f t="shared" si="179"/>
        <v/>
      </c>
      <c r="DF73" s="19">
        <f t="shared" si="180"/>
        <v>1.2162364416114146</v>
      </c>
      <c r="DG73" s="18">
        <f t="shared" si="181"/>
        <v>77</v>
      </c>
      <c r="DH73" s="16" t="str">
        <f t="shared" si="182"/>
        <v/>
      </c>
      <c r="DJ73" s="19">
        <f t="shared" si="183"/>
        <v>0.5332950546776154</v>
      </c>
      <c r="DK73" s="18">
        <f t="shared" si="184"/>
        <v>16</v>
      </c>
      <c r="DL73" s="16" t="str">
        <f t="shared" si="185"/>
        <v/>
      </c>
      <c r="DN73" s="19">
        <f t="shared" si="186"/>
        <v>0.2910602326012911</v>
      </c>
      <c r="DO73" s="18">
        <f t="shared" si="187"/>
        <v>6</v>
      </c>
      <c r="DP73" s="16" t="str">
        <f t="shared" si="188"/>
        <v/>
      </c>
      <c r="DR73" s="19">
        <f t="shared" si="189"/>
        <v>3.2242594938234994</v>
      </c>
      <c r="DS73" s="18">
        <f t="shared" si="190"/>
        <v>111</v>
      </c>
      <c r="DT73" s="16" t="str">
        <f t="shared" si="191"/>
        <v/>
      </c>
      <c r="DV73" s="19">
        <f t="shared" si="192"/>
        <v>1.9869819588970761</v>
      </c>
      <c r="DW73" s="18">
        <f t="shared" si="193"/>
        <v>111</v>
      </c>
      <c r="DX73" s="16" t="str">
        <f t="shared" si="194"/>
        <v/>
      </c>
      <c r="DZ73" s="19">
        <f t="shared" si="195"/>
        <v>1.7463613956077577</v>
      </c>
      <c r="EA73" s="18">
        <f t="shared" si="196"/>
        <v>111</v>
      </c>
      <c r="EB73" s="16" t="str">
        <f t="shared" si="197"/>
        <v/>
      </c>
      <c r="ED73" s="19">
        <f t="shared" si="198"/>
        <v>0.40078607444708858</v>
      </c>
      <c r="EE73" s="18">
        <f t="shared" si="199"/>
        <v>12</v>
      </c>
      <c r="EF73" s="16" t="str">
        <f t="shared" si="200"/>
        <v/>
      </c>
      <c r="EH73" s="19">
        <f t="shared" si="201"/>
        <v>1.1435053743582102</v>
      </c>
      <c r="EI73" s="18">
        <f t="shared" si="202"/>
        <v>27</v>
      </c>
      <c r="EJ73" s="16" t="str">
        <f t="shared" si="203"/>
        <v/>
      </c>
      <c r="EL73" s="19">
        <f t="shared" si="204"/>
        <v>0.2910602326012911</v>
      </c>
      <c r="EM73" s="18">
        <f t="shared" si="205"/>
        <v>6</v>
      </c>
      <c r="EN73" s="16" t="str">
        <f t="shared" si="206"/>
        <v/>
      </c>
      <c r="EP73" s="19">
        <f t="shared" si="207"/>
        <v>3.1997703280656933</v>
      </c>
      <c r="EQ73" s="18">
        <f t="shared" si="208"/>
        <v>111</v>
      </c>
      <c r="ER73" s="16" t="str">
        <f t="shared" si="209"/>
        <v/>
      </c>
    </row>
    <row r="74" spans="1:148" ht="14.5" x14ac:dyDescent="0.35">
      <c r="A74" s="119">
        <v>71</v>
      </c>
      <c r="B74" s="114">
        <v>1.5738470701240941</v>
      </c>
      <c r="C74" s="114">
        <v>-1.0431020620761686</v>
      </c>
      <c r="D74" s="99" t="s">
        <v>0</v>
      </c>
      <c r="J74" s="19">
        <f t="shared" si="105"/>
        <v>2.0222413532520269</v>
      </c>
      <c r="K74" s="18">
        <f t="shared" si="106"/>
        <v>119</v>
      </c>
      <c r="L74" s="16" t="str">
        <f t="shared" si="107"/>
        <v/>
      </c>
      <c r="N74" s="19">
        <f t="shared" si="108"/>
        <v>3.8859157046311585</v>
      </c>
      <c r="O74" s="18">
        <f t="shared" si="109"/>
        <v>125</v>
      </c>
      <c r="P74" s="16" t="str">
        <f t="shared" si="110"/>
        <v/>
      </c>
      <c r="R74" s="19">
        <f t="shared" si="111"/>
        <v>4.220273108024184</v>
      </c>
      <c r="S74" s="18">
        <f t="shared" si="112"/>
        <v>125</v>
      </c>
      <c r="T74" s="16" t="str">
        <f t="shared" si="113"/>
        <v/>
      </c>
      <c r="V74" s="19">
        <f t="shared" si="114"/>
        <v>0.34550371576341726</v>
      </c>
      <c r="W74" s="18">
        <f t="shared" si="115"/>
        <v>4</v>
      </c>
      <c r="X74" s="16" t="str">
        <f t="shared" si="116"/>
        <v/>
      </c>
      <c r="Z74" s="19">
        <f t="shared" si="117"/>
        <v>3.8417085057263103</v>
      </c>
      <c r="AA74" s="18">
        <f t="shared" si="118"/>
        <v>125</v>
      </c>
      <c r="AB74" s="16" t="str">
        <f t="shared" si="119"/>
        <v/>
      </c>
      <c r="AD74" s="19">
        <f t="shared" si="120"/>
        <v>2.8985723979807543</v>
      </c>
      <c r="AE74" s="18">
        <f t="shared" si="121"/>
        <v>125</v>
      </c>
      <c r="AF74" s="16" t="str">
        <f t="shared" si="122"/>
        <v/>
      </c>
      <c r="AH74" s="19">
        <f t="shared" si="123"/>
        <v>3.1833077311533091</v>
      </c>
      <c r="AI74" s="18">
        <f t="shared" si="124"/>
        <v>125</v>
      </c>
      <c r="AJ74" s="16" t="str">
        <f t="shared" si="125"/>
        <v/>
      </c>
      <c r="AL74" s="19">
        <f t="shared" si="126"/>
        <v>1.5114803644013293</v>
      </c>
      <c r="AM74" s="18">
        <f t="shared" si="127"/>
        <v>97</v>
      </c>
      <c r="AN74" s="16" t="str">
        <f t="shared" si="128"/>
        <v/>
      </c>
      <c r="AP74" s="19">
        <f t="shared" si="129"/>
        <v>7.0363097678512343E-2</v>
      </c>
      <c r="AQ74" s="18">
        <f t="shared" si="130"/>
        <v>2</v>
      </c>
      <c r="AR74" s="16" t="str">
        <f t="shared" si="131"/>
        <v>NORMAL</v>
      </c>
      <c r="AT74" s="19">
        <f t="shared" si="132"/>
        <v>1.2743233717441318</v>
      </c>
      <c r="AU74" s="18">
        <f t="shared" si="133"/>
        <v>84</v>
      </c>
      <c r="AV74" s="16" t="str">
        <f t="shared" si="134"/>
        <v/>
      </c>
      <c r="AX74" s="19">
        <f t="shared" si="135"/>
        <v>4.4189393038515243</v>
      </c>
      <c r="AY74" s="18">
        <f t="shared" si="136"/>
        <v>125</v>
      </c>
      <c r="AZ74" s="16" t="str">
        <f t="shared" si="137"/>
        <v/>
      </c>
      <c r="BB74" s="19">
        <f t="shared" si="138"/>
        <v>0.40488456038798321</v>
      </c>
      <c r="BC74" s="18">
        <f t="shared" si="139"/>
        <v>27</v>
      </c>
      <c r="BD74" s="16" t="str">
        <f t="shared" si="140"/>
        <v/>
      </c>
      <c r="BF74" s="19">
        <f t="shared" si="141"/>
        <v>2.089668432942859</v>
      </c>
      <c r="BG74" s="18">
        <f t="shared" si="142"/>
        <v>123</v>
      </c>
      <c r="BH74" s="16" t="str">
        <f t="shared" si="143"/>
        <v/>
      </c>
      <c r="BJ74" s="19">
        <f t="shared" si="144"/>
        <v>0.2910602326012911</v>
      </c>
      <c r="BK74" s="18">
        <f t="shared" si="145"/>
        <v>27</v>
      </c>
      <c r="BL74" s="16" t="str">
        <f t="shared" si="146"/>
        <v/>
      </c>
      <c r="BN74" s="19">
        <f t="shared" si="147"/>
        <v>3.3091324272657205</v>
      </c>
      <c r="BO74" s="18">
        <f t="shared" si="148"/>
        <v>125</v>
      </c>
      <c r="BP74" s="16" t="str">
        <f t="shared" si="149"/>
        <v/>
      </c>
      <c r="BR74" s="19">
        <f t="shared" si="150"/>
        <v>0.40488456038798321</v>
      </c>
      <c r="BS74" s="18">
        <f t="shared" si="151"/>
        <v>27</v>
      </c>
      <c r="BT74" s="16" t="str">
        <f t="shared" si="152"/>
        <v/>
      </c>
      <c r="BV74" s="19">
        <f t="shared" si="153"/>
        <v>1.811908020203892</v>
      </c>
      <c r="BW74" s="18">
        <f t="shared" si="154"/>
        <v>111</v>
      </c>
      <c r="BX74" s="16" t="str">
        <f t="shared" si="155"/>
        <v/>
      </c>
      <c r="BZ74" s="19">
        <f t="shared" si="156"/>
        <v>0.48973965094666222</v>
      </c>
      <c r="CA74" s="18">
        <f t="shared" si="157"/>
        <v>27</v>
      </c>
      <c r="CB74" s="16" t="str">
        <f t="shared" si="158"/>
        <v/>
      </c>
      <c r="CD74" s="19">
        <f t="shared" si="159"/>
        <v>2.089668432942859</v>
      </c>
      <c r="CE74" s="18">
        <f t="shared" si="160"/>
        <v>123</v>
      </c>
      <c r="CF74" s="16" t="str">
        <f t="shared" si="161"/>
        <v/>
      </c>
      <c r="CH74" s="19">
        <f t="shared" si="162"/>
        <v>2.9384379056799763</v>
      </c>
      <c r="CI74" s="18">
        <f t="shared" si="163"/>
        <v>125</v>
      </c>
      <c r="CJ74" s="16" t="str">
        <f t="shared" si="164"/>
        <v/>
      </c>
      <c r="CL74" s="19">
        <f t="shared" si="165"/>
        <v>0.4247744572480428</v>
      </c>
      <c r="CM74" s="18">
        <f t="shared" si="166"/>
        <v>27</v>
      </c>
      <c r="CN74" s="16" t="str">
        <f t="shared" si="167"/>
        <v/>
      </c>
      <c r="CP74" s="19">
        <f t="shared" si="168"/>
        <v>3.8417085057263103</v>
      </c>
      <c r="CQ74" s="18">
        <f t="shared" si="169"/>
        <v>125</v>
      </c>
      <c r="CR74" s="16" t="str">
        <f t="shared" si="170"/>
        <v/>
      </c>
      <c r="CT74" s="19">
        <f t="shared" si="171"/>
        <v>3.3977158920326782</v>
      </c>
      <c r="CU74" s="18">
        <f t="shared" si="172"/>
        <v>125</v>
      </c>
      <c r="CV74" s="16" t="str">
        <f t="shared" si="173"/>
        <v/>
      </c>
      <c r="CX74" s="19">
        <f t="shared" si="174"/>
        <v>0.48973965094666222</v>
      </c>
      <c r="CY74" s="18">
        <f t="shared" si="175"/>
        <v>27</v>
      </c>
      <c r="CZ74" s="16" t="str">
        <f t="shared" si="176"/>
        <v/>
      </c>
      <c r="DB74" s="19">
        <f t="shared" si="177"/>
        <v>0.4069157689075506</v>
      </c>
      <c r="DC74" s="18">
        <f t="shared" si="178"/>
        <v>26</v>
      </c>
      <c r="DD74" s="16" t="str">
        <f t="shared" si="179"/>
        <v/>
      </c>
      <c r="DF74" s="19">
        <f t="shared" si="180"/>
        <v>2.0550270459790321</v>
      </c>
      <c r="DG74" s="18">
        <f t="shared" si="181"/>
        <v>119</v>
      </c>
      <c r="DH74" s="16" t="str">
        <f t="shared" si="182"/>
        <v/>
      </c>
      <c r="DJ74" s="19">
        <f t="shared" si="183"/>
        <v>3.7556885913239686</v>
      </c>
      <c r="DK74" s="18">
        <f t="shared" si="184"/>
        <v>125</v>
      </c>
      <c r="DL74" s="16" t="str">
        <f t="shared" si="185"/>
        <v/>
      </c>
      <c r="DN74" s="19">
        <f t="shared" si="186"/>
        <v>3.5109419476101893</v>
      </c>
      <c r="DO74" s="18">
        <f t="shared" si="187"/>
        <v>125</v>
      </c>
      <c r="DP74" s="16" t="str">
        <f t="shared" si="188"/>
        <v/>
      </c>
      <c r="DR74" s="19">
        <f t="shared" si="189"/>
        <v>0</v>
      </c>
      <c r="DS74" s="18">
        <f t="shared" si="190"/>
        <v>1</v>
      </c>
      <c r="DT74" s="16" t="str">
        <f t="shared" si="191"/>
        <v>NORMAL</v>
      </c>
      <c r="DV74" s="19">
        <f t="shared" si="192"/>
        <v>1.2993316002727089</v>
      </c>
      <c r="DW74" s="18">
        <f t="shared" si="193"/>
        <v>81</v>
      </c>
      <c r="DX74" s="16" t="str">
        <f t="shared" si="194"/>
        <v/>
      </c>
      <c r="DZ74" s="19">
        <f t="shared" si="195"/>
        <v>1.5390709229026251</v>
      </c>
      <c r="EA74" s="18">
        <f t="shared" si="196"/>
        <v>98</v>
      </c>
      <c r="EB74" s="16" t="str">
        <f t="shared" si="197"/>
        <v/>
      </c>
      <c r="ED74" s="19">
        <f t="shared" si="198"/>
        <v>2.9100336001260332</v>
      </c>
      <c r="EE74" s="18">
        <f t="shared" si="199"/>
        <v>120</v>
      </c>
      <c r="EF74" s="16" t="str">
        <f t="shared" si="200"/>
        <v/>
      </c>
      <c r="EH74" s="19">
        <f t="shared" si="201"/>
        <v>4.1261579748167527</v>
      </c>
      <c r="EI74" s="18">
        <f t="shared" si="202"/>
        <v>118</v>
      </c>
      <c r="EJ74" s="16" t="str">
        <f t="shared" si="203"/>
        <v/>
      </c>
      <c r="EL74" s="19">
        <f t="shared" si="204"/>
        <v>3.5109419476101893</v>
      </c>
      <c r="EM74" s="18">
        <f t="shared" si="205"/>
        <v>125</v>
      </c>
      <c r="EN74" s="16" t="str">
        <f t="shared" si="206"/>
        <v/>
      </c>
      <c r="EP74" s="19">
        <f t="shared" si="207"/>
        <v>0.2910602326012911</v>
      </c>
      <c r="EQ74" s="18">
        <f t="shared" si="208"/>
        <v>27</v>
      </c>
      <c r="ER74" s="16" t="str">
        <f t="shared" si="209"/>
        <v/>
      </c>
    </row>
    <row r="75" spans="1:148" ht="14.5" x14ac:dyDescent="0.35">
      <c r="A75" s="119">
        <v>72</v>
      </c>
      <c r="B75" s="114">
        <v>-0.63047633933489311</v>
      </c>
      <c r="C75" s="114">
        <v>0.43452298917257343</v>
      </c>
      <c r="D75" s="99" t="s">
        <v>1</v>
      </c>
      <c r="J75" s="19">
        <f t="shared" si="105"/>
        <v>0.69100743152683441</v>
      </c>
      <c r="K75" s="18">
        <f t="shared" si="106"/>
        <v>34</v>
      </c>
      <c r="L75" s="16" t="str">
        <f t="shared" si="107"/>
        <v/>
      </c>
      <c r="N75" s="19">
        <f t="shared" si="108"/>
        <v>1.2700028152749558</v>
      </c>
      <c r="O75" s="18">
        <f t="shared" si="109"/>
        <v>41</v>
      </c>
      <c r="P75" s="16" t="str">
        <f t="shared" si="110"/>
        <v/>
      </c>
      <c r="R75" s="19">
        <f t="shared" si="111"/>
        <v>1.6149449095943231</v>
      </c>
      <c r="S75" s="18">
        <f t="shared" si="112"/>
        <v>41</v>
      </c>
      <c r="T75" s="16" t="str">
        <f t="shared" si="113"/>
        <v/>
      </c>
      <c r="V75" s="19">
        <f t="shared" si="114"/>
        <v>2.3337879017979195</v>
      </c>
      <c r="W75" s="18">
        <f t="shared" si="115"/>
        <v>95</v>
      </c>
      <c r="X75" s="16" t="str">
        <f t="shared" si="116"/>
        <v/>
      </c>
      <c r="Z75" s="19">
        <f t="shared" si="117"/>
        <v>1.2162364416114106</v>
      </c>
      <c r="AA75" s="18">
        <f t="shared" si="118"/>
        <v>41</v>
      </c>
      <c r="AB75" s="16" t="str">
        <f t="shared" si="119"/>
        <v/>
      </c>
      <c r="AD75" s="19">
        <f t="shared" si="120"/>
        <v>0.24486982547333258</v>
      </c>
      <c r="AE75" s="18">
        <f t="shared" si="121"/>
        <v>7</v>
      </c>
      <c r="AF75" s="16" t="str">
        <f t="shared" si="122"/>
        <v/>
      </c>
      <c r="AH75" s="19">
        <f t="shared" si="123"/>
        <v>0.53329505467761562</v>
      </c>
      <c r="AI75" s="18">
        <f t="shared" si="124"/>
        <v>23</v>
      </c>
      <c r="AJ75" s="16" t="str">
        <f t="shared" si="125"/>
        <v/>
      </c>
      <c r="AL75" s="19">
        <f t="shared" si="126"/>
        <v>1.2162364416114106</v>
      </c>
      <c r="AM75" s="18">
        <f t="shared" si="127"/>
        <v>65</v>
      </c>
      <c r="AN75" s="16" t="str">
        <f t="shared" si="128"/>
        <v/>
      </c>
      <c r="AP75" s="19">
        <f t="shared" si="129"/>
        <v>2.6935680802066466</v>
      </c>
      <c r="AQ75" s="18">
        <f t="shared" si="130"/>
        <v>95</v>
      </c>
      <c r="AR75" s="16" t="str">
        <f t="shared" si="131"/>
        <v/>
      </c>
      <c r="AT75" s="19">
        <f t="shared" si="132"/>
        <v>1.4553011630064627</v>
      </c>
      <c r="AU75" s="18">
        <f t="shared" si="133"/>
        <v>93</v>
      </c>
      <c r="AV75" s="16" t="str">
        <f t="shared" si="134"/>
        <v/>
      </c>
      <c r="AX75" s="19">
        <f t="shared" si="135"/>
        <v>1.7980444510970652</v>
      </c>
      <c r="AY75" s="18">
        <f t="shared" si="136"/>
        <v>41</v>
      </c>
      <c r="AZ75" s="16" t="str">
        <f t="shared" si="137"/>
        <v/>
      </c>
      <c r="BB75" s="19">
        <f t="shared" si="138"/>
        <v>2.7134092254672404</v>
      </c>
      <c r="BC75" s="18">
        <f t="shared" si="139"/>
        <v>95</v>
      </c>
      <c r="BD75" s="16" t="str">
        <f t="shared" si="140"/>
        <v/>
      </c>
      <c r="BF75" s="19">
        <f t="shared" si="141"/>
        <v>0.58212046520258587</v>
      </c>
      <c r="BG75" s="18">
        <f t="shared" si="142"/>
        <v>28</v>
      </c>
      <c r="BH75" s="16" t="str">
        <f t="shared" si="143"/>
        <v/>
      </c>
      <c r="BJ75" s="19">
        <f t="shared" si="144"/>
        <v>2.6205902146957558</v>
      </c>
      <c r="BK75" s="18">
        <f t="shared" si="145"/>
        <v>95</v>
      </c>
      <c r="BL75" s="16" t="str">
        <f t="shared" si="146"/>
        <v/>
      </c>
      <c r="BN75" s="19">
        <f t="shared" si="147"/>
        <v>0.69100743152683453</v>
      </c>
      <c r="BO75" s="18">
        <f t="shared" si="148"/>
        <v>29</v>
      </c>
      <c r="BP75" s="16" t="str">
        <f t="shared" si="149"/>
        <v/>
      </c>
      <c r="BR75" s="19">
        <f t="shared" si="150"/>
        <v>2.7134092254672404</v>
      </c>
      <c r="BS75" s="18">
        <f t="shared" si="151"/>
        <v>95</v>
      </c>
      <c r="BT75" s="16" t="str">
        <f t="shared" si="152"/>
        <v/>
      </c>
      <c r="BV75" s="19">
        <f t="shared" si="153"/>
        <v>0.87318069780387686</v>
      </c>
      <c r="BW75" s="18">
        <f t="shared" si="154"/>
        <v>46</v>
      </c>
      <c r="BX75" s="16" t="str">
        <f t="shared" si="155"/>
        <v/>
      </c>
      <c r="BZ75" s="19">
        <f t="shared" si="156"/>
        <v>2.5193452255703592</v>
      </c>
      <c r="CA75" s="18">
        <f t="shared" si="157"/>
        <v>95</v>
      </c>
      <c r="CB75" s="16" t="str">
        <f t="shared" si="158"/>
        <v/>
      </c>
      <c r="CD75" s="19">
        <f t="shared" si="159"/>
        <v>0.58212046520258587</v>
      </c>
      <c r="CE75" s="18">
        <f t="shared" si="160"/>
        <v>28</v>
      </c>
      <c r="CF75" s="16" t="str">
        <f t="shared" si="161"/>
        <v/>
      </c>
      <c r="CH75" s="19">
        <f t="shared" si="162"/>
        <v>0.2910602326012911</v>
      </c>
      <c r="CI75" s="18">
        <f t="shared" si="163"/>
        <v>12</v>
      </c>
      <c r="CJ75" s="16" t="str">
        <f t="shared" si="164"/>
        <v/>
      </c>
      <c r="CL75" s="19">
        <f t="shared" si="165"/>
        <v>2.4231813131031372</v>
      </c>
      <c r="CM75" s="18">
        <f t="shared" si="166"/>
        <v>95</v>
      </c>
      <c r="CN75" s="16" t="str">
        <f t="shared" si="167"/>
        <v/>
      </c>
      <c r="CP75" s="19">
        <f t="shared" si="168"/>
        <v>1.2162364416114106</v>
      </c>
      <c r="CQ75" s="18">
        <f t="shared" si="169"/>
        <v>41</v>
      </c>
      <c r="CR75" s="16" t="str">
        <f t="shared" si="170"/>
        <v/>
      </c>
      <c r="CT75" s="19">
        <f t="shared" si="171"/>
        <v>0.80976912077596652</v>
      </c>
      <c r="CU75" s="18">
        <f t="shared" si="172"/>
        <v>35</v>
      </c>
      <c r="CV75" s="16" t="str">
        <f t="shared" si="173"/>
        <v/>
      </c>
      <c r="CX75" s="19">
        <f t="shared" si="174"/>
        <v>2.5193452255703592</v>
      </c>
      <c r="CY75" s="18">
        <f t="shared" si="175"/>
        <v>95</v>
      </c>
      <c r="CZ75" s="16" t="str">
        <f t="shared" si="176"/>
        <v/>
      </c>
      <c r="DB75" s="19">
        <f t="shared" si="177"/>
        <v>2.3767654970570926</v>
      </c>
      <c r="DC75" s="18">
        <f t="shared" si="178"/>
        <v>95</v>
      </c>
      <c r="DD75" s="16" t="str">
        <f t="shared" si="179"/>
        <v/>
      </c>
      <c r="DF75" s="19">
        <f t="shared" si="180"/>
        <v>0.63500140763747981</v>
      </c>
      <c r="DG75" s="18">
        <f t="shared" si="181"/>
        <v>34</v>
      </c>
      <c r="DH75" s="16" t="str">
        <f t="shared" si="182"/>
        <v/>
      </c>
      <c r="DJ75" s="19">
        <f t="shared" si="183"/>
        <v>1.114264213365769</v>
      </c>
      <c r="DK75" s="18">
        <f t="shared" si="184"/>
        <v>41</v>
      </c>
      <c r="DL75" s="16" t="str">
        <f t="shared" si="185"/>
        <v/>
      </c>
      <c r="DN75" s="19">
        <f t="shared" si="186"/>
        <v>0.87318069780387686</v>
      </c>
      <c r="DO75" s="18">
        <f t="shared" si="187"/>
        <v>36</v>
      </c>
      <c r="DP75" s="16" t="str">
        <f t="shared" si="188"/>
        <v/>
      </c>
      <c r="DR75" s="19">
        <f t="shared" si="189"/>
        <v>2.6537553552591731</v>
      </c>
      <c r="DS75" s="18">
        <f t="shared" si="190"/>
        <v>95</v>
      </c>
      <c r="DT75" s="16" t="str">
        <f t="shared" si="191"/>
        <v/>
      </c>
      <c r="DV75" s="19">
        <f t="shared" si="192"/>
        <v>1.4051062148874742</v>
      </c>
      <c r="DW75" s="18">
        <f t="shared" si="193"/>
        <v>95</v>
      </c>
      <c r="DX75" s="16" t="str">
        <f t="shared" si="194"/>
        <v/>
      </c>
      <c r="DZ75" s="19">
        <f t="shared" si="195"/>
        <v>1.1642409304051717</v>
      </c>
      <c r="EA75" s="18">
        <f t="shared" si="196"/>
        <v>63</v>
      </c>
      <c r="EB75" s="16" t="str">
        <f t="shared" si="197"/>
        <v/>
      </c>
      <c r="ED75" s="19">
        <f t="shared" si="198"/>
        <v>0.42217858607106989</v>
      </c>
      <c r="EE75" s="18">
        <f t="shared" si="199"/>
        <v>19</v>
      </c>
      <c r="EF75" s="16" t="str">
        <f t="shared" si="200"/>
        <v/>
      </c>
      <c r="EH75" s="19">
        <f t="shared" si="201"/>
        <v>1.6606274818659117</v>
      </c>
      <c r="EI75" s="18">
        <f t="shared" si="202"/>
        <v>41</v>
      </c>
      <c r="EJ75" s="16" t="str">
        <f t="shared" si="203"/>
        <v/>
      </c>
      <c r="EL75" s="19">
        <f t="shared" si="204"/>
        <v>0.87318069780387686</v>
      </c>
      <c r="EM75" s="18">
        <f t="shared" si="205"/>
        <v>36</v>
      </c>
      <c r="EN75" s="16" t="str">
        <f t="shared" si="206"/>
        <v/>
      </c>
      <c r="EP75" s="19">
        <f t="shared" si="207"/>
        <v>2.6205902146957558</v>
      </c>
      <c r="EQ75" s="18">
        <f t="shared" si="208"/>
        <v>95</v>
      </c>
      <c r="ER75" s="16" t="str">
        <f t="shared" si="209"/>
        <v/>
      </c>
    </row>
    <row r="76" spans="1:148" ht="14.5" x14ac:dyDescent="0.35">
      <c r="A76" s="119">
        <v>73</v>
      </c>
      <c r="B76" s="114">
        <v>-2.929722766426027E-2</v>
      </c>
      <c r="C76" s="114">
        <v>-0.19874488993402883</v>
      </c>
      <c r="D76" s="99" t="s">
        <v>0</v>
      </c>
      <c r="J76" s="19">
        <f t="shared" si="105"/>
        <v>0.21238722862402226</v>
      </c>
      <c r="K76" s="18">
        <f t="shared" si="106"/>
        <v>7</v>
      </c>
      <c r="L76" s="16" t="str">
        <f t="shared" si="107"/>
        <v/>
      </c>
      <c r="N76" s="19">
        <f t="shared" si="108"/>
        <v>2.1416750118555776</v>
      </c>
      <c r="O76" s="18">
        <f t="shared" si="109"/>
        <v>64</v>
      </c>
      <c r="P76" s="16" t="str">
        <f t="shared" si="110"/>
        <v/>
      </c>
      <c r="R76" s="19">
        <f t="shared" si="111"/>
        <v>2.4858249133647532</v>
      </c>
      <c r="S76" s="18">
        <f t="shared" si="112"/>
        <v>65</v>
      </c>
      <c r="T76" s="16" t="str">
        <f t="shared" si="113"/>
        <v/>
      </c>
      <c r="V76" s="19">
        <f t="shared" si="114"/>
        <v>1.5114803644013293</v>
      </c>
      <c r="W76" s="18">
        <f t="shared" si="115"/>
        <v>70</v>
      </c>
      <c r="X76" s="16" t="str">
        <f t="shared" si="116"/>
        <v/>
      </c>
      <c r="Z76" s="19">
        <f t="shared" si="117"/>
        <v>2.089013740556863</v>
      </c>
      <c r="AA76" s="18">
        <f t="shared" si="118"/>
        <v>64</v>
      </c>
      <c r="AB76" s="16" t="str">
        <f t="shared" si="119"/>
        <v/>
      </c>
      <c r="AD76" s="19">
        <f t="shared" si="120"/>
        <v>1.114264213365769</v>
      </c>
      <c r="AE76" s="18">
        <f t="shared" si="121"/>
        <v>52</v>
      </c>
      <c r="AF76" s="16" t="str">
        <f t="shared" si="122"/>
        <v/>
      </c>
      <c r="AH76" s="19">
        <f t="shared" si="123"/>
        <v>1.4051062148874742</v>
      </c>
      <c r="AI76" s="18">
        <f t="shared" si="124"/>
        <v>64</v>
      </c>
      <c r="AJ76" s="16" t="str">
        <f t="shared" si="125"/>
        <v/>
      </c>
      <c r="AL76" s="19">
        <f t="shared" si="126"/>
        <v>0.34550371576341721</v>
      </c>
      <c r="AM76" s="18">
        <f t="shared" si="127"/>
        <v>19</v>
      </c>
      <c r="AN76" s="16" t="str">
        <f t="shared" si="128"/>
        <v/>
      </c>
      <c r="AP76" s="19">
        <f t="shared" si="129"/>
        <v>1.8457477648779863</v>
      </c>
      <c r="AQ76" s="18">
        <f t="shared" si="130"/>
        <v>70</v>
      </c>
      <c r="AR76" s="16" t="str">
        <f t="shared" si="131"/>
        <v/>
      </c>
      <c r="AT76" s="19">
        <f t="shared" si="132"/>
        <v>0.58212046520258587</v>
      </c>
      <c r="AU76" s="18">
        <f t="shared" si="133"/>
        <v>34</v>
      </c>
      <c r="AV76" s="16" t="str">
        <f t="shared" si="134"/>
        <v/>
      </c>
      <c r="AX76" s="19">
        <f t="shared" si="135"/>
        <v>2.6710117713098458</v>
      </c>
      <c r="AY76" s="18">
        <f t="shared" si="136"/>
        <v>64</v>
      </c>
      <c r="AZ76" s="16" t="str">
        <f t="shared" si="137"/>
        <v/>
      </c>
      <c r="BB76" s="19">
        <f t="shared" si="138"/>
        <v>1.8435129868885705</v>
      </c>
      <c r="BC76" s="18">
        <f t="shared" si="139"/>
        <v>68</v>
      </c>
      <c r="BD76" s="16" t="str">
        <f t="shared" si="140"/>
        <v/>
      </c>
      <c r="BF76" s="19">
        <f t="shared" si="141"/>
        <v>0.2910602326012911</v>
      </c>
      <c r="BG76" s="18">
        <f t="shared" si="142"/>
        <v>11</v>
      </c>
      <c r="BH76" s="16" t="str">
        <f t="shared" si="143"/>
        <v/>
      </c>
      <c r="BJ76" s="19">
        <f t="shared" si="144"/>
        <v>1.7554709738050946</v>
      </c>
      <c r="BK76" s="18">
        <f t="shared" si="145"/>
        <v>68</v>
      </c>
      <c r="BL76" s="16" t="str">
        <f t="shared" si="146"/>
        <v/>
      </c>
      <c r="BN76" s="19">
        <f t="shared" si="147"/>
        <v>1.5603727977642279</v>
      </c>
      <c r="BO76" s="18">
        <f t="shared" si="148"/>
        <v>64</v>
      </c>
      <c r="BP76" s="16" t="str">
        <f t="shared" si="149"/>
        <v/>
      </c>
      <c r="BR76" s="19">
        <f t="shared" si="150"/>
        <v>1.8435129868885705</v>
      </c>
      <c r="BS76" s="18">
        <f t="shared" si="151"/>
        <v>68</v>
      </c>
      <c r="BT76" s="16" t="str">
        <f t="shared" si="152"/>
        <v/>
      </c>
      <c r="BV76" s="19">
        <f t="shared" si="153"/>
        <v>0</v>
      </c>
      <c r="BW76" s="18">
        <f t="shared" si="154"/>
        <v>1</v>
      </c>
      <c r="BX76" s="16" t="str">
        <f t="shared" si="155"/>
        <v>NORMAL</v>
      </c>
      <c r="BZ76" s="19">
        <f t="shared" si="156"/>
        <v>1.6471528371874902</v>
      </c>
      <c r="CA76" s="18">
        <f t="shared" si="157"/>
        <v>68</v>
      </c>
      <c r="CB76" s="16" t="str">
        <f t="shared" si="158"/>
        <v/>
      </c>
      <c r="CD76" s="19">
        <f t="shared" si="159"/>
        <v>0.2910602326012911</v>
      </c>
      <c r="CE76" s="18">
        <f t="shared" si="160"/>
        <v>11</v>
      </c>
      <c r="CF76" s="16" t="str">
        <f t="shared" si="161"/>
        <v/>
      </c>
      <c r="CH76" s="19">
        <f t="shared" si="162"/>
        <v>1.164240930405168</v>
      </c>
      <c r="CI76" s="18">
        <f t="shared" si="163"/>
        <v>54</v>
      </c>
      <c r="CJ76" s="16" t="str">
        <f t="shared" si="164"/>
        <v/>
      </c>
      <c r="CL76" s="19">
        <f t="shared" si="165"/>
        <v>1.5543662818524626</v>
      </c>
      <c r="CM76" s="18">
        <f t="shared" si="166"/>
        <v>68</v>
      </c>
      <c r="CN76" s="16" t="str">
        <f t="shared" si="167"/>
        <v/>
      </c>
      <c r="CP76" s="19">
        <f t="shared" si="168"/>
        <v>2.089013740556863</v>
      </c>
      <c r="CQ76" s="18">
        <f t="shared" si="169"/>
        <v>64</v>
      </c>
      <c r="CR76" s="16" t="str">
        <f t="shared" si="170"/>
        <v/>
      </c>
      <c r="CT76" s="19">
        <f t="shared" si="171"/>
        <v>1.6706982926538538</v>
      </c>
      <c r="CU76" s="18">
        <f t="shared" si="172"/>
        <v>64</v>
      </c>
      <c r="CV76" s="16" t="str">
        <f t="shared" si="173"/>
        <v/>
      </c>
      <c r="CX76" s="19">
        <f t="shared" si="174"/>
        <v>1.6471528371874902</v>
      </c>
      <c r="CY76" s="18">
        <f t="shared" si="175"/>
        <v>68</v>
      </c>
      <c r="CZ76" s="16" t="str">
        <f t="shared" si="176"/>
        <v/>
      </c>
      <c r="DB76" s="19">
        <f t="shared" si="177"/>
        <v>1.5107542716329256</v>
      </c>
      <c r="DC76" s="18">
        <f t="shared" si="178"/>
        <v>68</v>
      </c>
      <c r="DD76" s="16" t="str">
        <f t="shared" si="179"/>
        <v/>
      </c>
      <c r="DF76" s="19">
        <f t="shared" si="180"/>
        <v>0.24486982547332972</v>
      </c>
      <c r="DG76" s="18">
        <f t="shared" si="181"/>
        <v>7</v>
      </c>
      <c r="DH76" s="16" t="str">
        <f t="shared" si="182"/>
        <v/>
      </c>
      <c r="DJ76" s="19">
        <f t="shared" si="183"/>
        <v>1.9869819588970761</v>
      </c>
      <c r="DK76" s="18">
        <f t="shared" si="184"/>
        <v>64</v>
      </c>
      <c r="DL76" s="16" t="str">
        <f t="shared" si="185"/>
        <v/>
      </c>
      <c r="DN76" s="19">
        <f t="shared" si="186"/>
        <v>1.7463613956077537</v>
      </c>
      <c r="DO76" s="18">
        <f t="shared" si="187"/>
        <v>64</v>
      </c>
      <c r="DP76" s="16" t="str">
        <f t="shared" si="188"/>
        <v/>
      </c>
      <c r="DR76" s="19">
        <f t="shared" si="189"/>
        <v>1.811908020203892</v>
      </c>
      <c r="DS76" s="18">
        <f t="shared" si="190"/>
        <v>70</v>
      </c>
      <c r="DT76" s="16" t="str">
        <f t="shared" si="191"/>
        <v/>
      </c>
      <c r="DV76" s="19">
        <f t="shared" si="192"/>
        <v>0.53329505467761551</v>
      </c>
      <c r="DW76" s="18">
        <f t="shared" si="193"/>
        <v>34</v>
      </c>
      <c r="DX76" s="16" t="str">
        <f t="shared" si="194"/>
        <v/>
      </c>
      <c r="DZ76" s="19">
        <f t="shared" si="195"/>
        <v>0.29106023260129471</v>
      </c>
      <c r="EA76" s="18">
        <f t="shared" si="196"/>
        <v>15</v>
      </c>
      <c r="EB76" s="16" t="str">
        <f t="shared" si="197"/>
        <v/>
      </c>
      <c r="ED76" s="19">
        <f t="shared" si="198"/>
        <v>1.2146536811639499</v>
      </c>
      <c r="EE76" s="18">
        <f t="shared" si="199"/>
        <v>56</v>
      </c>
      <c r="EF76" s="16" t="str">
        <f t="shared" si="200"/>
        <v/>
      </c>
      <c r="EH76" s="19">
        <f t="shared" si="201"/>
        <v>2.4906913010388103</v>
      </c>
      <c r="EI76" s="18">
        <f t="shared" si="202"/>
        <v>67</v>
      </c>
      <c r="EJ76" s="16" t="str">
        <f t="shared" si="203"/>
        <v/>
      </c>
      <c r="EL76" s="19">
        <f t="shared" si="204"/>
        <v>1.7463613956077537</v>
      </c>
      <c r="EM76" s="18">
        <f t="shared" si="205"/>
        <v>64</v>
      </c>
      <c r="EN76" s="16" t="str">
        <f t="shared" si="206"/>
        <v/>
      </c>
      <c r="EP76" s="19">
        <f t="shared" si="207"/>
        <v>1.7554709738050946</v>
      </c>
      <c r="EQ76" s="18">
        <f t="shared" si="208"/>
        <v>68</v>
      </c>
      <c r="ER76" s="16" t="str">
        <f t="shared" si="209"/>
        <v/>
      </c>
    </row>
    <row r="77" spans="1:148" ht="14.5" x14ac:dyDescent="0.35">
      <c r="A77" s="119">
        <v>74</v>
      </c>
      <c r="B77" s="114">
        <v>-0.22969026488780456</v>
      </c>
      <c r="C77" s="114">
        <v>-0.12838179225551635</v>
      </c>
      <c r="D77" s="99" t="s">
        <v>0</v>
      </c>
      <c r="J77" s="19">
        <f t="shared" si="105"/>
        <v>0</v>
      </c>
      <c r="K77" s="18">
        <f t="shared" si="106"/>
        <v>1</v>
      </c>
      <c r="L77" s="16" t="str">
        <f t="shared" si="107"/>
        <v>NORMAL</v>
      </c>
      <c r="N77" s="19">
        <f t="shared" si="108"/>
        <v>1.9600848467491343</v>
      </c>
      <c r="O77" s="18">
        <f t="shared" si="109"/>
        <v>61</v>
      </c>
      <c r="P77" s="16" t="str">
        <f t="shared" si="110"/>
        <v/>
      </c>
      <c r="R77" s="19">
        <f t="shared" si="111"/>
        <v>2.3053337691317486</v>
      </c>
      <c r="S77" s="18">
        <f t="shared" si="112"/>
        <v>61</v>
      </c>
      <c r="T77" s="16" t="str">
        <f t="shared" si="113"/>
        <v/>
      </c>
      <c r="V77" s="19">
        <f t="shared" si="114"/>
        <v>1.7236878621837239</v>
      </c>
      <c r="W77" s="18">
        <f t="shared" si="115"/>
        <v>74</v>
      </c>
      <c r="X77" s="16" t="str">
        <f t="shared" si="116"/>
        <v/>
      </c>
      <c r="Z77" s="19">
        <f t="shared" si="117"/>
        <v>1.9050042229124318</v>
      </c>
      <c r="AA77" s="18">
        <f t="shared" si="118"/>
        <v>61</v>
      </c>
      <c r="AB77" s="16" t="str">
        <f t="shared" si="119"/>
        <v/>
      </c>
      <c r="AD77" s="19">
        <f t="shared" si="120"/>
        <v>0.92547980842407684</v>
      </c>
      <c r="AE77" s="18">
        <f t="shared" si="121"/>
        <v>43</v>
      </c>
      <c r="AF77" s="16" t="str">
        <f t="shared" si="122"/>
        <v/>
      </c>
      <c r="AH77" s="19">
        <f t="shared" si="123"/>
        <v>1.2162364416114106</v>
      </c>
      <c r="AI77" s="18">
        <f t="shared" si="124"/>
        <v>57</v>
      </c>
      <c r="AJ77" s="16" t="str">
        <f t="shared" si="125"/>
        <v/>
      </c>
      <c r="AL77" s="19">
        <f t="shared" si="126"/>
        <v>0.53329505467761551</v>
      </c>
      <c r="AM77" s="18">
        <f t="shared" si="127"/>
        <v>28</v>
      </c>
      <c r="AN77" s="16" t="str">
        <f t="shared" si="128"/>
        <v/>
      </c>
      <c r="AP77" s="19">
        <f t="shared" si="129"/>
        <v>2.0550270459790343</v>
      </c>
      <c r="AQ77" s="18">
        <f t="shared" si="130"/>
        <v>74</v>
      </c>
      <c r="AR77" s="16" t="str">
        <f t="shared" si="131"/>
        <v/>
      </c>
      <c r="AT77" s="19">
        <f t="shared" si="132"/>
        <v>0.77718314092623297</v>
      </c>
      <c r="AU77" s="18">
        <f t="shared" si="133"/>
        <v>37</v>
      </c>
      <c r="AV77" s="16" t="str">
        <f t="shared" si="134"/>
        <v/>
      </c>
      <c r="AX77" s="19">
        <f t="shared" si="135"/>
        <v>2.4858249133647536</v>
      </c>
      <c r="AY77" s="18">
        <f t="shared" si="136"/>
        <v>61</v>
      </c>
      <c r="AZ77" s="16" t="str">
        <f t="shared" si="137"/>
        <v/>
      </c>
      <c r="BB77" s="19">
        <f t="shared" si="138"/>
        <v>2.043082099761051</v>
      </c>
      <c r="BC77" s="18">
        <f t="shared" si="139"/>
        <v>73</v>
      </c>
      <c r="BD77" s="16" t="str">
        <f t="shared" si="140"/>
        <v/>
      </c>
      <c r="BF77" s="19">
        <f t="shared" si="141"/>
        <v>0.14072619535701994</v>
      </c>
      <c r="BG77" s="18">
        <f t="shared" si="142"/>
        <v>4</v>
      </c>
      <c r="BH77" s="16" t="str">
        <f t="shared" si="143"/>
        <v/>
      </c>
      <c r="BJ77" s="19">
        <f t="shared" si="144"/>
        <v>1.958958603786652</v>
      </c>
      <c r="BK77" s="18">
        <f t="shared" si="145"/>
        <v>73</v>
      </c>
      <c r="BL77" s="16" t="str">
        <f t="shared" si="146"/>
        <v/>
      </c>
      <c r="BN77" s="19">
        <f t="shared" si="147"/>
        <v>1.3820148630536688</v>
      </c>
      <c r="BO77" s="18">
        <f t="shared" si="148"/>
        <v>61</v>
      </c>
      <c r="BP77" s="16" t="str">
        <f t="shared" si="149"/>
        <v/>
      </c>
      <c r="BR77" s="19">
        <f t="shared" si="150"/>
        <v>2.043082099761051</v>
      </c>
      <c r="BS77" s="18">
        <f t="shared" si="151"/>
        <v>73</v>
      </c>
      <c r="BT77" s="16" t="str">
        <f t="shared" si="152"/>
        <v/>
      </c>
      <c r="BV77" s="19">
        <f t="shared" si="153"/>
        <v>0.21238722862402226</v>
      </c>
      <c r="BW77" s="18">
        <f t="shared" si="154"/>
        <v>6</v>
      </c>
      <c r="BX77" s="16" t="str">
        <f t="shared" si="155"/>
        <v/>
      </c>
      <c r="BZ77" s="19">
        <f t="shared" si="156"/>
        <v>1.8435129868885705</v>
      </c>
      <c r="CA77" s="18">
        <f t="shared" si="157"/>
        <v>71</v>
      </c>
      <c r="CB77" s="16" t="str">
        <f t="shared" si="158"/>
        <v/>
      </c>
      <c r="CD77" s="19">
        <f t="shared" si="159"/>
        <v>0.14072619535701994</v>
      </c>
      <c r="CE77" s="18">
        <f t="shared" si="160"/>
        <v>4</v>
      </c>
      <c r="CF77" s="16" t="str">
        <f t="shared" si="161"/>
        <v/>
      </c>
      <c r="CH77" s="19">
        <f t="shared" si="162"/>
        <v>0.98004242337456526</v>
      </c>
      <c r="CI77" s="18">
        <f t="shared" si="163"/>
        <v>47</v>
      </c>
      <c r="CJ77" s="16" t="str">
        <f t="shared" si="164"/>
        <v/>
      </c>
      <c r="CL77" s="19">
        <f t="shared" si="165"/>
        <v>1.7554709738050942</v>
      </c>
      <c r="CM77" s="18">
        <f t="shared" si="166"/>
        <v>73</v>
      </c>
      <c r="CN77" s="16" t="str">
        <f t="shared" si="167"/>
        <v/>
      </c>
      <c r="CP77" s="19">
        <f t="shared" si="168"/>
        <v>1.9050042229124318</v>
      </c>
      <c r="CQ77" s="18">
        <f t="shared" si="169"/>
        <v>61</v>
      </c>
      <c r="CR77" s="16" t="str">
        <f t="shared" si="170"/>
        <v/>
      </c>
      <c r="CT77" s="19">
        <f t="shared" si="171"/>
        <v>1.4988764914813781</v>
      </c>
      <c r="CU77" s="18">
        <f t="shared" si="172"/>
        <v>61</v>
      </c>
      <c r="CV77" s="16" t="str">
        <f t="shared" si="173"/>
        <v/>
      </c>
      <c r="CX77" s="19">
        <f t="shared" si="174"/>
        <v>1.8435129868885705</v>
      </c>
      <c r="CY77" s="18">
        <f t="shared" si="175"/>
        <v>71</v>
      </c>
      <c r="CZ77" s="16" t="str">
        <f t="shared" si="176"/>
        <v/>
      </c>
      <c r="DB77" s="19">
        <f t="shared" si="177"/>
        <v>1.7140887783133223</v>
      </c>
      <c r="DC77" s="18">
        <f t="shared" si="178"/>
        <v>73</v>
      </c>
      <c r="DD77" s="16" t="str">
        <f t="shared" si="179"/>
        <v/>
      </c>
      <c r="DF77" s="19">
        <f t="shared" si="180"/>
        <v>7.0363097678507472E-2</v>
      </c>
      <c r="DG77" s="18">
        <f t="shared" si="181"/>
        <v>2</v>
      </c>
      <c r="DH77" s="16" t="str">
        <f t="shared" si="182"/>
        <v>NORMAL</v>
      </c>
      <c r="DJ77" s="19">
        <f t="shared" si="183"/>
        <v>1.7980444510970652</v>
      </c>
      <c r="DK77" s="18">
        <f t="shared" si="184"/>
        <v>61</v>
      </c>
      <c r="DL77" s="16" t="str">
        <f t="shared" si="185"/>
        <v/>
      </c>
      <c r="DN77" s="19">
        <f t="shared" si="186"/>
        <v>1.5603727977642279</v>
      </c>
      <c r="DO77" s="18">
        <f t="shared" si="187"/>
        <v>61</v>
      </c>
      <c r="DP77" s="16" t="str">
        <f t="shared" si="188"/>
        <v/>
      </c>
      <c r="DR77" s="19">
        <f t="shared" si="189"/>
        <v>2.0222413532520269</v>
      </c>
      <c r="DS77" s="18">
        <f t="shared" si="190"/>
        <v>74</v>
      </c>
      <c r="DT77" s="16" t="str">
        <f t="shared" si="191"/>
        <v/>
      </c>
      <c r="DV77" s="19">
        <f t="shared" si="192"/>
        <v>0.73460947641999486</v>
      </c>
      <c r="DW77" s="18">
        <f t="shared" si="193"/>
        <v>37</v>
      </c>
      <c r="DX77" s="16" t="str">
        <f t="shared" si="194"/>
        <v/>
      </c>
      <c r="DZ77" s="19">
        <f t="shared" si="195"/>
        <v>0.48973965094666516</v>
      </c>
      <c r="EA77" s="18">
        <f t="shared" si="196"/>
        <v>28</v>
      </c>
      <c r="EB77" s="16" t="str">
        <f t="shared" si="197"/>
        <v/>
      </c>
      <c r="ED77" s="19">
        <f t="shared" si="198"/>
        <v>1.0634936381540756</v>
      </c>
      <c r="EE77" s="18">
        <f t="shared" si="199"/>
        <v>51</v>
      </c>
      <c r="EF77" s="16" t="str">
        <f t="shared" si="200"/>
        <v/>
      </c>
      <c r="EH77" s="19">
        <f t="shared" si="201"/>
        <v>2.3366221769075315</v>
      </c>
      <c r="EI77" s="18">
        <f t="shared" si="202"/>
        <v>62</v>
      </c>
      <c r="EJ77" s="16" t="str">
        <f t="shared" si="203"/>
        <v/>
      </c>
      <c r="EL77" s="19">
        <f t="shared" si="204"/>
        <v>1.5603727977642279</v>
      </c>
      <c r="EM77" s="18">
        <f t="shared" si="205"/>
        <v>61</v>
      </c>
      <c r="EN77" s="16" t="str">
        <f t="shared" si="206"/>
        <v/>
      </c>
      <c r="EP77" s="19">
        <f t="shared" si="207"/>
        <v>1.958958603786652</v>
      </c>
      <c r="EQ77" s="18">
        <f t="shared" si="208"/>
        <v>73</v>
      </c>
      <c r="ER77" s="16" t="str">
        <f t="shared" si="209"/>
        <v/>
      </c>
    </row>
    <row r="78" spans="1:148" ht="14.5" x14ac:dyDescent="0.35">
      <c r="A78" s="119">
        <v>75</v>
      </c>
      <c r="B78" s="114">
        <v>0.17109580955928402</v>
      </c>
      <c r="C78" s="114">
        <v>-0.3394710852910538</v>
      </c>
      <c r="D78" s="99" t="s">
        <v>0</v>
      </c>
      <c r="J78" s="19">
        <f t="shared" si="105"/>
        <v>0.45297700505097416</v>
      </c>
      <c r="K78" s="18">
        <f t="shared" si="106"/>
        <v>18</v>
      </c>
      <c r="L78" s="16" t="str">
        <f t="shared" si="107"/>
        <v/>
      </c>
      <c r="N78" s="19">
        <f t="shared" si="108"/>
        <v>2.3800052702365302</v>
      </c>
      <c r="O78" s="18">
        <f t="shared" si="109"/>
        <v>70</v>
      </c>
      <c r="P78" s="16" t="str">
        <f t="shared" si="110"/>
        <v/>
      </c>
      <c r="R78" s="19">
        <f t="shared" si="111"/>
        <v>2.7233268105069506</v>
      </c>
      <c r="S78" s="18">
        <f t="shared" si="112"/>
        <v>72</v>
      </c>
      <c r="T78" s="16" t="str">
        <f t="shared" si="113"/>
        <v/>
      </c>
      <c r="V78" s="19">
        <f t="shared" si="114"/>
        <v>1.2743233717441318</v>
      </c>
      <c r="W78" s="18">
        <f t="shared" si="115"/>
        <v>62</v>
      </c>
      <c r="X78" s="16" t="str">
        <f t="shared" si="116"/>
        <v/>
      </c>
      <c r="Z78" s="19">
        <f t="shared" si="117"/>
        <v>2.3284818608103399</v>
      </c>
      <c r="AA78" s="18">
        <f t="shared" si="118"/>
        <v>70</v>
      </c>
      <c r="AB78" s="16" t="str">
        <f t="shared" si="119"/>
        <v/>
      </c>
      <c r="AD78" s="19">
        <f t="shared" si="120"/>
        <v>1.356704612733622</v>
      </c>
      <c r="AE78" s="18">
        <f t="shared" si="121"/>
        <v>63</v>
      </c>
      <c r="AF78" s="16" t="str">
        <f t="shared" si="122"/>
        <v/>
      </c>
      <c r="AH78" s="19">
        <f t="shared" si="123"/>
        <v>1.6471528371874902</v>
      </c>
      <c r="AI78" s="18">
        <f t="shared" si="124"/>
        <v>70</v>
      </c>
      <c r="AJ78" s="16" t="str">
        <f t="shared" si="125"/>
        <v/>
      </c>
      <c r="AL78" s="19">
        <f t="shared" si="126"/>
        <v>0.14072619535701991</v>
      </c>
      <c r="AM78" s="18">
        <f t="shared" si="127"/>
        <v>7</v>
      </c>
      <c r="AN78" s="16" t="str">
        <f t="shared" si="128"/>
        <v/>
      </c>
      <c r="AP78" s="19">
        <f t="shared" si="129"/>
        <v>1.6021167018419633</v>
      </c>
      <c r="AQ78" s="18">
        <f t="shared" si="130"/>
        <v>62</v>
      </c>
      <c r="AR78" s="16" t="str">
        <f t="shared" si="131"/>
        <v/>
      </c>
      <c r="AT78" s="19">
        <f t="shared" si="132"/>
        <v>0.34550371576341721</v>
      </c>
      <c r="AU78" s="18">
        <f t="shared" si="133"/>
        <v>23</v>
      </c>
      <c r="AV78" s="16" t="str">
        <f t="shared" si="134"/>
        <v/>
      </c>
      <c r="AX78" s="19">
        <f t="shared" si="135"/>
        <v>2.9106023260129255</v>
      </c>
      <c r="AY78" s="18">
        <f t="shared" si="136"/>
        <v>72</v>
      </c>
      <c r="AZ78" s="16" t="str">
        <f t="shared" si="137"/>
        <v/>
      </c>
      <c r="BB78" s="19">
        <f t="shared" si="138"/>
        <v>1.5998851640328464</v>
      </c>
      <c r="BC78" s="18">
        <f t="shared" si="139"/>
        <v>60</v>
      </c>
      <c r="BD78" s="16" t="str">
        <f t="shared" si="140"/>
        <v/>
      </c>
      <c r="BF78" s="19">
        <f t="shared" si="141"/>
        <v>0.53329505467761551</v>
      </c>
      <c r="BG78" s="18">
        <f t="shared" si="142"/>
        <v>22</v>
      </c>
      <c r="BH78" s="16" t="str">
        <f t="shared" si="143"/>
        <v/>
      </c>
      <c r="BJ78" s="19">
        <f t="shared" si="144"/>
        <v>1.5107542716329225</v>
      </c>
      <c r="BK78" s="18">
        <f t="shared" si="145"/>
        <v>60</v>
      </c>
      <c r="BL78" s="16" t="str">
        <f t="shared" si="146"/>
        <v/>
      </c>
      <c r="BN78" s="19">
        <f t="shared" si="147"/>
        <v>1.7980444510970652</v>
      </c>
      <c r="BO78" s="18">
        <f t="shared" si="148"/>
        <v>70</v>
      </c>
      <c r="BP78" s="16" t="str">
        <f t="shared" si="149"/>
        <v/>
      </c>
      <c r="BR78" s="19">
        <f t="shared" si="150"/>
        <v>1.5998851640328464</v>
      </c>
      <c r="BS78" s="18">
        <f t="shared" si="151"/>
        <v>60</v>
      </c>
      <c r="BT78" s="16" t="str">
        <f t="shared" si="152"/>
        <v/>
      </c>
      <c r="BV78" s="19">
        <f t="shared" si="153"/>
        <v>0.24486982547333258</v>
      </c>
      <c r="BW78" s="18">
        <f t="shared" si="154"/>
        <v>10</v>
      </c>
      <c r="BX78" s="16" t="str">
        <f t="shared" si="155"/>
        <v/>
      </c>
      <c r="BZ78" s="19">
        <f t="shared" si="156"/>
        <v>1.405106214887474</v>
      </c>
      <c r="CA78" s="18">
        <f t="shared" si="157"/>
        <v>60</v>
      </c>
      <c r="CB78" s="16" t="str">
        <f t="shared" si="158"/>
        <v/>
      </c>
      <c r="CD78" s="19">
        <f t="shared" si="159"/>
        <v>0.53329505467761551</v>
      </c>
      <c r="CE78" s="18">
        <f t="shared" si="160"/>
        <v>22</v>
      </c>
      <c r="CF78" s="16" t="str">
        <f t="shared" si="161"/>
        <v/>
      </c>
      <c r="CH78" s="19">
        <f t="shared" si="162"/>
        <v>1.4051062148874742</v>
      </c>
      <c r="CI78" s="18">
        <f t="shared" si="163"/>
        <v>66</v>
      </c>
      <c r="CJ78" s="16" t="str">
        <f t="shared" si="164"/>
        <v/>
      </c>
      <c r="CL78" s="19">
        <f t="shared" si="165"/>
        <v>1.3102951073478761</v>
      </c>
      <c r="CM78" s="18">
        <f t="shared" si="166"/>
        <v>60</v>
      </c>
      <c r="CN78" s="16" t="str">
        <f t="shared" si="167"/>
        <v/>
      </c>
      <c r="CP78" s="19">
        <f t="shared" si="168"/>
        <v>2.3284818608103399</v>
      </c>
      <c r="CQ78" s="18">
        <f t="shared" si="169"/>
        <v>70</v>
      </c>
      <c r="CR78" s="16" t="str">
        <f t="shared" si="170"/>
        <v/>
      </c>
      <c r="CT78" s="19">
        <f t="shared" si="171"/>
        <v>1.9050042229124358</v>
      </c>
      <c r="CU78" s="18">
        <f t="shared" si="172"/>
        <v>70</v>
      </c>
      <c r="CV78" s="16" t="str">
        <f t="shared" si="173"/>
        <v/>
      </c>
      <c r="CX78" s="19">
        <f t="shared" si="174"/>
        <v>1.405106214887474</v>
      </c>
      <c r="CY78" s="18">
        <f t="shared" si="175"/>
        <v>60</v>
      </c>
      <c r="CZ78" s="16" t="str">
        <f t="shared" si="176"/>
        <v/>
      </c>
      <c r="DB78" s="19">
        <f t="shared" si="177"/>
        <v>1.2660967820418496</v>
      </c>
      <c r="DC78" s="18">
        <f t="shared" si="178"/>
        <v>60</v>
      </c>
      <c r="DD78" s="16" t="str">
        <f t="shared" si="179"/>
        <v/>
      </c>
      <c r="DF78" s="19">
        <f t="shared" si="180"/>
        <v>0.48973965094666233</v>
      </c>
      <c r="DG78" s="18">
        <f t="shared" si="181"/>
        <v>20</v>
      </c>
      <c r="DH78" s="16" t="str">
        <f t="shared" si="182"/>
        <v/>
      </c>
      <c r="DJ78" s="19">
        <f t="shared" si="183"/>
        <v>2.2285284267315379</v>
      </c>
      <c r="DK78" s="18">
        <f t="shared" si="184"/>
        <v>70</v>
      </c>
      <c r="DL78" s="16" t="str">
        <f t="shared" si="185"/>
        <v/>
      </c>
      <c r="DN78" s="19">
        <f t="shared" si="186"/>
        <v>1.9869819588970761</v>
      </c>
      <c r="DO78" s="18">
        <f t="shared" si="187"/>
        <v>70</v>
      </c>
      <c r="DP78" s="16" t="str">
        <f t="shared" si="188"/>
        <v/>
      </c>
      <c r="DR78" s="19">
        <f t="shared" si="189"/>
        <v>1.5693335051886639</v>
      </c>
      <c r="DS78" s="18">
        <f t="shared" si="190"/>
        <v>62</v>
      </c>
      <c r="DT78" s="16" t="str">
        <f t="shared" si="191"/>
        <v/>
      </c>
      <c r="DV78" s="19">
        <f t="shared" si="192"/>
        <v>0.2910602326012911</v>
      </c>
      <c r="DW78" s="18">
        <f t="shared" si="193"/>
        <v>19</v>
      </c>
      <c r="DX78" s="16" t="str">
        <f t="shared" si="194"/>
        <v/>
      </c>
      <c r="DZ78" s="19">
        <f t="shared" si="195"/>
        <v>7.0363097678512454E-2</v>
      </c>
      <c r="EA78" s="18">
        <f t="shared" si="196"/>
        <v>7</v>
      </c>
      <c r="EB78" s="16" t="str">
        <f t="shared" si="197"/>
        <v/>
      </c>
      <c r="ED78" s="19">
        <f t="shared" si="198"/>
        <v>1.4399121305459874</v>
      </c>
      <c r="EE78" s="18">
        <f t="shared" si="199"/>
        <v>66</v>
      </c>
      <c r="EF78" s="16" t="str">
        <f t="shared" si="200"/>
        <v/>
      </c>
      <c r="EH78" s="19">
        <f t="shared" si="201"/>
        <v>2.7128052906095981</v>
      </c>
      <c r="EI78" s="18">
        <f t="shared" si="202"/>
        <v>72</v>
      </c>
      <c r="EJ78" s="16" t="str">
        <f t="shared" si="203"/>
        <v/>
      </c>
      <c r="EL78" s="19">
        <f t="shared" si="204"/>
        <v>1.9869819588970761</v>
      </c>
      <c r="EM78" s="18">
        <f t="shared" si="205"/>
        <v>70</v>
      </c>
      <c r="EN78" s="16" t="str">
        <f t="shared" si="206"/>
        <v/>
      </c>
      <c r="EP78" s="19">
        <f t="shared" si="207"/>
        <v>1.5107542716329225</v>
      </c>
      <c r="EQ78" s="18">
        <f t="shared" si="208"/>
        <v>60</v>
      </c>
      <c r="ER78" s="16" t="str">
        <f t="shared" si="209"/>
        <v/>
      </c>
    </row>
    <row r="79" spans="1:148" ht="14.5" x14ac:dyDescent="0.35">
      <c r="A79" s="119">
        <v>76</v>
      </c>
      <c r="B79" s="114">
        <v>1.1730609956770055</v>
      </c>
      <c r="C79" s="114">
        <v>-1.3949175504687259</v>
      </c>
      <c r="D79" s="99" t="s">
        <v>0</v>
      </c>
      <c r="J79" s="19">
        <f t="shared" si="105"/>
        <v>1.88992696309907</v>
      </c>
      <c r="K79" s="18">
        <f t="shared" si="106"/>
        <v>105</v>
      </c>
      <c r="L79" s="16" t="str">
        <f t="shared" si="107"/>
        <v/>
      </c>
      <c r="N79" s="19">
        <f t="shared" si="108"/>
        <v>3.8351193263055814</v>
      </c>
      <c r="O79" s="18">
        <f t="shared" si="109"/>
        <v>118</v>
      </c>
      <c r="P79" s="16" t="str">
        <f t="shared" si="110"/>
        <v/>
      </c>
      <c r="R79" s="19">
        <f t="shared" si="111"/>
        <v>4.1780274811137295</v>
      </c>
      <c r="S79" s="18">
        <f t="shared" si="112"/>
        <v>118</v>
      </c>
      <c r="T79" s="16" t="str">
        <f t="shared" si="113"/>
        <v/>
      </c>
      <c r="V79" s="19">
        <f t="shared" si="114"/>
        <v>0.66421801848177153</v>
      </c>
      <c r="W79" s="18">
        <f t="shared" si="115"/>
        <v>29</v>
      </c>
      <c r="X79" s="16" t="str">
        <f t="shared" si="116"/>
        <v/>
      </c>
      <c r="Z79" s="19">
        <f t="shared" si="117"/>
        <v>3.7837830238168024</v>
      </c>
      <c r="AA79" s="18">
        <f t="shared" si="118"/>
        <v>118</v>
      </c>
      <c r="AB79" s="16" t="str">
        <f t="shared" si="119"/>
        <v/>
      </c>
      <c r="AD79" s="19">
        <f t="shared" si="120"/>
        <v>2.8102124297749516</v>
      </c>
      <c r="AE79" s="18">
        <f t="shared" si="121"/>
        <v>118</v>
      </c>
      <c r="AF79" s="16" t="str">
        <f t="shared" si="122"/>
        <v/>
      </c>
      <c r="AH79" s="19">
        <f t="shared" si="123"/>
        <v>3.1011158561593488</v>
      </c>
      <c r="AI79" s="18">
        <f t="shared" si="124"/>
        <v>118</v>
      </c>
      <c r="AJ79" s="16" t="str">
        <f t="shared" si="125"/>
        <v/>
      </c>
      <c r="AL79" s="19">
        <f t="shared" si="126"/>
        <v>1.356704612733622</v>
      </c>
      <c r="AM79" s="18">
        <f t="shared" si="127"/>
        <v>78</v>
      </c>
      <c r="AN79" s="16" t="str">
        <f t="shared" si="128"/>
        <v/>
      </c>
      <c r="AP79" s="19">
        <f t="shared" si="129"/>
        <v>0.48973965094666233</v>
      </c>
      <c r="AQ79" s="18">
        <f t="shared" si="130"/>
        <v>27</v>
      </c>
      <c r="AR79" s="16" t="str">
        <f t="shared" si="131"/>
        <v/>
      </c>
      <c r="AT79" s="19">
        <f t="shared" si="132"/>
        <v>1.114264213365769</v>
      </c>
      <c r="AU79" s="18">
        <f t="shared" si="133"/>
        <v>60</v>
      </c>
      <c r="AV79" s="16" t="str">
        <f t="shared" si="134"/>
        <v/>
      </c>
      <c r="AX79" s="19">
        <f t="shared" si="135"/>
        <v>4.3659034890193889</v>
      </c>
      <c r="AY79" s="18">
        <f t="shared" si="136"/>
        <v>118</v>
      </c>
      <c r="AZ79" s="16" t="str">
        <f t="shared" si="137"/>
        <v/>
      </c>
      <c r="BB79" s="19">
        <f t="shared" si="138"/>
        <v>0.20039303722354429</v>
      </c>
      <c r="BC79" s="18">
        <f t="shared" si="139"/>
        <v>14</v>
      </c>
      <c r="BD79" s="16" t="str">
        <f t="shared" si="140"/>
        <v/>
      </c>
      <c r="BF79" s="19">
        <f t="shared" si="141"/>
        <v>1.9869819588970761</v>
      </c>
      <c r="BG79" s="18">
        <f t="shared" si="142"/>
        <v>108</v>
      </c>
      <c r="BH79" s="16" t="str">
        <f t="shared" si="143"/>
        <v/>
      </c>
      <c r="BJ79" s="19">
        <f t="shared" si="144"/>
        <v>0.24486982547333255</v>
      </c>
      <c r="BK79" s="18">
        <f t="shared" si="145"/>
        <v>25</v>
      </c>
      <c r="BL79" s="16" t="str">
        <f t="shared" si="146"/>
        <v/>
      </c>
      <c r="BN79" s="19">
        <f t="shared" si="147"/>
        <v>3.2530536160247179</v>
      </c>
      <c r="BO79" s="18">
        <f t="shared" si="148"/>
        <v>118</v>
      </c>
      <c r="BP79" s="16" t="str">
        <f t="shared" si="149"/>
        <v/>
      </c>
      <c r="BR79" s="19">
        <f t="shared" si="150"/>
        <v>0.20039303722354429</v>
      </c>
      <c r="BS79" s="18">
        <f t="shared" si="151"/>
        <v>14</v>
      </c>
      <c r="BT79" s="16" t="str">
        <f t="shared" si="152"/>
        <v/>
      </c>
      <c r="BV79" s="19">
        <f t="shared" si="153"/>
        <v>1.6960230927222129</v>
      </c>
      <c r="BW79" s="18">
        <f t="shared" si="154"/>
        <v>98</v>
      </c>
      <c r="BX79" s="16" t="str">
        <f t="shared" si="155"/>
        <v/>
      </c>
      <c r="BZ79" s="19">
        <f t="shared" si="156"/>
        <v>7.0363097678512565E-2</v>
      </c>
      <c r="CA79" s="18">
        <f t="shared" si="157"/>
        <v>3</v>
      </c>
      <c r="CB79" s="16" t="str">
        <f t="shared" si="158"/>
        <v>NORMAL</v>
      </c>
      <c r="CD79" s="19">
        <f t="shared" si="159"/>
        <v>1.9869819588970761</v>
      </c>
      <c r="CE79" s="18">
        <f t="shared" si="160"/>
        <v>108</v>
      </c>
      <c r="CF79" s="16" t="str">
        <f t="shared" si="161"/>
        <v/>
      </c>
      <c r="CH79" s="19">
        <f t="shared" si="162"/>
        <v>2.8599823312062296</v>
      </c>
      <c r="CI79" s="18">
        <f t="shared" si="163"/>
        <v>118</v>
      </c>
      <c r="CJ79" s="16" t="str">
        <f t="shared" si="164"/>
        <v/>
      </c>
      <c r="CL79" s="19">
        <f t="shared" si="165"/>
        <v>0.21108929303553747</v>
      </c>
      <c r="CM79" s="18">
        <f t="shared" si="166"/>
        <v>9</v>
      </c>
      <c r="CN79" s="16" t="str">
        <f t="shared" si="167"/>
        <v/>
      </c>
      <c r="CP79" s="19">
        <f t="shared" si="168"/>
        <v>3.7837830238168024</v>
      </c>
      <c r="CQ79" s="18">
        <f t="shared" si="169"/>
        <v>118</v>
      </c>
      <c r="CR79" s="16" t="str">
        <f t="shared" si="170"/>
        <v/>
      </c>
      <c r="CT79" s="19">
        <f t="shared" si="171"/>
        <v>3.3579000879745822</v>
      </c>
      <c r="CU79" s="18">
        <f t="shared" si="172"/>
        <v>118</v>
      </c>
      <c r="CV79" s="16" t="str">
        <f t="shared" si="173"/>
        <v/>
      </c>
      <c r="CX79" s="19">
        <f t="shared" si="174"/>
        <v>7.0363097678512565E-2</v>
      </c>
      <c r="CY79" s="18">
        <f t="shared" si="175"/>
        <v>3</v>
      </c>
      <c r="CZ79" s="16" t="str">
        <f t="shared" si="176"/>
        <v>NORMAL</v>
      </c>
      <c r="DB79" s="19">
        <f t="shared" si="177"/>
        <v>0.28145239071404493</v>
      </c>
      <c r="DC79" s="18">
        <f t="shared" si="178"/>
        <v>14</v>
      </c>
      <c r="DD79" s="16" t="str">
        <f t="shared" si="179"/>
        <v/>
      </c>
      <c r="DF79" s="19">
        <f t="shared" si="180"/>
        <v>1.9377847274402658</v>
      </c>
      <c r="DG79" s="18">
        <f t="shared" si="181"/>
        <v>108</v>
      </c>
      <c r="DH79" s="16" t="str">
        <f t="shared" si="182"/>
        <v/>
      </c>
      <c r="DJ79" s="19">
        <f t="shared" si="183"/>
        <v>3.6829970422275724</v>
      </c>
      <c r="DK79" s="18">
        <f t="shared" si="184"/>
        <v>118</v>
      </c>
      <c r="DL79" s="16" t="str">
        <f t="shared" si="185"/>
        <v/>
      </c>
      <c r="DN79" s="19">
        <f t="shared" si="186"/>
        <v>3.442033402614979</v>
      </c>
      <c r="DO79" s="18">
        <f t="shared" si="187"/>
        <v>118</v>
      </c>
      <c r="DP79" s="16" t="str">
        <f t="shared" si="188"/>
        <v/>
      </c>
      <c r="DR79" s="19">
        <f t="shared" si="189"/>
        <v>0.5332950546776154</v>
      </c>
      <c r="DS79" s="18">
        <f t="shared" si="190"/>
        <v>29</v>
      </c>
      <c r="DT79" s="16" t="str">
        <f t="shared" si="191"/>
        <v/>
      </c>
      <c r="DV79" s="19">
        <f t="shared" si="192"/>
        <v>1.1642409304051717</v>
      </c>
      <c r="DW79" s="18">
        <f t="shared" si="193"/>
        <v>69</v>
      </c>
      <c r="DX79" s="16" t="str">
        <f t="shared" si="194"/>
        <v/>
      </c>
      <c r="DZ79" s="19">
        <f t="shared" si="195"/>
        <v>1.4051062148874742</v>
      </c>
      <c r="EA79" s="18">
        <f t="shared" si="196"/>
        <v>80</v>
      </c>
      <c r="EB79" s="16" t="str">
        <f t="shared" si="197"/>
        <v/>
      </c>
      <c r="ED79" s="19">
        <f t="shared" si="198"/>
        <v>2.8848805185060189</v>
      </c>
      <c r="EE79" s="18">
        <f t="shared" si="199"/>
        <v>118</v>
      </c>
      <c r="EF79" s="16" t="str">
        <f t="shared" si="200"/>
        <v/>
      </c>
      <c r="EH79" s="19">
        <f t="shared" si="201"/>
        <v>4.1460445891610185</v>
      </c>
      <c r="EI79" s="18">
        <f t="shared" si="202"/>
        <v>119</v>
      </c>
      <c r="EJ79" s="16" t="str">
        <f t="shared" si="203"/>
        <v/>
      </c>
      <c r="EL79" s="19">
        <f t="shared" si="204"/>
        <v>3.442033402614979</v>
      </c>
      <c r="EM79" s="18">
        <f t="shared" si="205"/>
        <v>118</v>
      </c>
      <c r="EN79" s="16" t="str">
        <f t="shared" si="206"/>
        <v/>
      </c>
      <c r="EP79" s="19">
        <f t="shared" si="207"/>
        <v>0.24486982547333255</v>
      </c>
      <c r="EQ79" s="18">
        <f t="shared" si="208"/>
        <v>25</v>
      </c>
      <c r="ER79" s="16" t="str">
        <f t="shared" si="209"/>
        <v/>
      </c>
    </row>
    <row r="80" spans="1:148" ht="14.5" x14ac:dyDescent="0.35">
      <c r="A80" s="119">
        <v>77</v>
      </c>
      <c r="B80" s="114">
        <v>-0.22969026488780456</v>
      </c>
      <c r="C80" s="114">
        <v>1.2344403101503591E-2</v>
      </c>
      <c r="D80" s="99" t="s">
        <v>0</v>
      </c>
      <c r="J80" s="19">
        <f t="shared" si="105"/>
        <v>0.14072619535701994</v>
      </c>
      <c r="K80" s="18">
        <f t="shared" si="106"/>
        <v>5</v>
      </c>
      <c r="L80" s="16" t="str">
        <f t="shared" si="107"/>
        <v/>
      </c>
      <c r="N80" s="19">
        <f t="shared" si="108"/>
        <v>1.8509596168481537</v>
      </c>
      <c r="O80" s="18">
        <f t="shared" si="109"/>
        <v>58</v>
      </c>
      <c r="P80" s="16" t="str">
        <f t="shared" si="110"/>
        <v/>
      </c>
      <c r="R80" s="19">
        <f t="shared" si="111"/>
        <v>2.1953285028914533</v>
      </c>
      <c r="S80" s="18">
        <f t="shared" si="112"/>
        <v>58</v>
      </c>
      <c r="T80" s="16" t="str">
        <f t="shared" si="113"/>
        <v/>
      </c>
      <c r="V80" s="19">
        <f t="shared" si="114"/>
        <v>1.7802074224191189</v>
      </c>
      <c r="W80" s="18">
        <f t="shared" si="115"/>
        <v>78</v>
      </c>
      <c r="X80" s="16" t="str">
        <f t="shared" si="116"/>
        <v/>
      </c>
      <c r="Z80" s="19">
        <f t="shared" si="117"/>
        <v>1.7980444510970652</v>
      </c>
      <c r="AA80" s="18">
        <f t="shared" si="118"/>
        <v>58</v>
      </c>
      <c r="AB80" s="16" t="str">
        <f t="shared" si="119"/>
        <v/>
      </c>
      <c r="AD80" s="19">
        <f t="shared" si="120"/>
        <v>0.82357641859374686</v>
      </c>
      <c r="AE80" s="18">
        <f t="shared" si="121"/>
        <v>37</v>
      </c>
      <c r="AF80" s="16" t="str">
        <f t="shared" si="122"/>
        <v/>
      </c>
      <c r="AH80" s="19">
        <f t="shared" si="123"/>
        <v>1.114264213365769</v>
      </c>
      <c r="AI80" s="18">
        <f t="shared" si="124"/>
        <v>52</v>
      </c>
      <c r="AJ80" s="16" t="str">
        <f t="shared" si="125"/>
        <v/>
      </c>
      <c r="AL80" s="19">
        <f t="shared" si="126"/>
        <v>0.63500140763747592</v>
      </c>
      <c r="AM80" s="18">
        <f t="shared" si="127"/>
        <v>40</v>
      </c>
      <c r="AN80" s="16" t="str">
        <f t="shared" si="128"/>
        <v/>
      </c>
      <c r="AP80" s="19">
        <f t="shared" si="129"/>
        <v>2.1260748083264271</v>
      </c>
      <c r="AQ80" s="18">
        <f t="shared" si="130"/>
        <v>78</v>
      </c>
      <c r="AR80" s="16" t="str">
        <f t="shared" si="131"/>
        <v/>
      </c>
      <c r="AT80" s="19">
        <f t="shared" si="132"/>
        <v>0.87318069780387708</v>
      </c>
      <c r="AU80" s="18">
        <f t="shared" si="133"/>
        <v>41</v>
      </c>
      <c r="AV80" s="16" t="str">
        <f t="shared" si="134"/>
        <v/>
      </c>
      <c r="AX80" s="19">
        <f t="shared" si="135"/>
        <v>2.3800052702365302</v>
      </c>
      <c r="AY80" s="18">
        <f t="shared" si="136"/>
        <v>58</v>
      </c>
      <c r="AZ80" s="16" t="str">
        <f t="shared" si="137"/>
        <v/>
      </c>
      <c r="BB80" s="19">
        <f t="shared" si="138"/>
        <v>2.133180218710462</v>
      </c>
      <c r="BC80" s="18">
        <f t="shared" si="139"/>
        <v>78</v>
      </c>
      <c r="BD80" s="16" t="str">
        <f t="shared" si="140"/>
        <v/>
      </c>
      <c r="BF80" s="19">
        <f t="shared" si="141"/>
        <v>0</v>
      </c>
      <c r="BG80" s="18">
        <f t="shared" si="142"/>
        <v>1</v>
      </c>
      <c r="BH80" s="16" t="str">
        <f t="shared" si="143"/>
        <v>NORMAL</v>
      </c>
      <c r="BJ80" s="19">
        <f t="shared" si="144"/>
        <v>2.0430820997610479</v>
      </c>
      <c r="BK80" s="18">
        <f t="shared" si="145"/>
        <v>78</v>
      </c>
      <c r="BL80" s="16" t="str">
        <f t="shared" si="146"/>
        <v/>
      </c>
      <c r="BN80" s="19">
        <f t="shared" si="147"/>
        <v>1.2700028152749556</v>
      </c>
      <c r="BO80" s="18">
        <f t="shared" si="148"/>
        <v>58</v>
      </c>
      <c r="BP80" s="16" t="str">
        <f t="shared" si="149"/>
        <v/>
      </c>
      <c r="BR80" s="19">
        <f t="shared" si="150"/>
        <v>2.133180218710462</v>
      </c>
      <c r="BS80" s="18">
        <f t="shared" si="151"/>
        <v>78</v>
      </c>
      <c r="BT80" s="16" t="str">
        <f t="shared" si="152"/>
        <v/>
      </c>
      <c r="BV80" s="19">
        <f t="shared" si="153"/>
        <v>0.2910602326012911</v>
      </c>
      <c r="BW80" s="18">
        <f t="shared" si="154"/>
        <v>14</v>
      </c>
      <c r="BX80" s="16" t="str">
        <f t="shared" si="155"/>
        <v/>
      </c>
      <c r="BZ80" s="19">
        <f t="shared" si="156"/>
        <v>1.9377847274402658</v>
      </c>
      <c r="CA80" s="18">
        <f t="shared" si="157"/>
        <v>77</v>
      </c>
      <c r="CB80" s="16" t="str">
        <f t="shared" si="158"/>
        <v/>
      </c>
      <c r="CD80" s="19">
        <f t="shared" si="159"/>
        <v>0</v>
      </c>
      <c r="CE80" s="18">
        <f t="shared" si="160"/>
        <v>1</v>
      </c>
      <c r="CF80" s="16" t="str">
        <f t="shared" si="161"/>
        <v>NORMAL</v>
      </c>
      <c r="CH80" s="19">
        <f t="shared" si="162"/>
        <v>0.87318069780387686</v>
      </c>
      <c r="CI80" s="18">
        <f t="shared" si="163"/>
        <v>42</v>
      </c>
      <c r="CJ80" s="16" t="str">
        <f t="shared" si="164"/>
        <v/>
      </c>
      <c r="CL80" s="19">
        <f t="shared" si="165"/>
        <v>1.8435129868885674</v>
      </c>
      <c r="CM80" s="18">
        <f t="shared" si="166"/>
        <v>77</v>
      </c>
      <c r="CN80" s="16" t="str">
        <f t="shared" si="167"/>
        <v/>
      </c>
      <c r="CP80" s="19">
        <f t="shared" si="168"/>
        <v>1.7980444510970652</v>
      </c>
      <c r="CQ80" s="18">
        <f t="shared" si="169"/>
        <v>58</v>
      </c>
      <c r="CR80" s="16" t="str">
        <f t="shared" si="170"/>
        <v/>
      </c>
      <c r="CT80" s="19">
        <f t="shared" si="171"/>
        <v>1.3820148630536728</v>
      </c>
      <c r="CU80" s="18">
        <f t="shared" si="172"/>
        <v>58</v>
      </c>
      <c r="CV80" s="16" t="str">
        <f t="shared" si="173"/>
        <v/>
      </c>
      <c r="CX80" s="19">
        <f t="shared" si="174"/>
        <v>1.9377847274402658</v>
      </c>
      <c r="CY80" s="18">
        <f t="shared" si="175"/>
        <v>77</v>
      </c>
      <c r="CZ80" s="16" t="str">
        <f t="shared" si="176"/>
        <v/>
      </c>
      <c r="DB80" s="19">
        <f t="shared" si="177"/>
        <v>1.7986545724053289</v>
      </c>
      <c r="DC80" s="18">
        <f t="shared" si="178"/>
        <v>78</v>
      </c>
      <c r="DD80" s="16" t="str">
        <f t="shared" si="179"/>
        <v/>
      </c>
      <c r="DF80" s="19">
        <f t="shared" si="180"/>
        <v>7.0363097678512468E-2</v>
      </c>
      <c r="DG80" s="18">
        <f t="shared" si="181"/>
        <v>5</v>
      </c>
      <c r="DH80" s="16" t="str">
        <f t="shared" si="182"/>
        <v/>
      </c>
      <c r="DJ80" s="19">
        <f t="shared" si="183"/>
        <v>1.6960230927222129</v>
      </c>
      <c r="DK80" s="18">
        <f t="shared" si="184"/>
        <v>58</v>
      </c>
      <c r="DL80" s="16" t="str">
        <f t="shared" si="185"/>
        <v/>
      </c>
      <c r="DN80" s="19">
        <f t="shared" si="186"/>
        <v>1.4553011630064627</v>
      </c>
      <c r="DO80" s="18">
        <f t="shared" si="187"/>
        <v>58</v>
      </c>
      <c r="DP80" s="16" t="str">
        <f t="shared" si="188"/>
        <v/>
      </c>
      <c r="DR80" s="19">
        <f t="shared" si="189"/>
        <v>2.089668432942859</v>
      </c>
      <c r="DS80" s="18">
        <f t="shared" si="190"/>
        <v>78</v>
      </c>
      <c r="DT80" s="16" t="str">
        <f t="shared" si="191"/>
        <v/>
      </c>
      <c r="DV80" s="19">
        <f t="shared" si="192"/>
        <v>0.82357641859374342</v>
      </c>
      <c r="DW80" s="18">
        <f t="shared" si="193"/>
        <v>41</v>
      </c>
      <c r="DX80" s="16" t="str">
        <f t="shared" si="194"/>
        <v/>
      </c>
      <c r="DZ80" s="19">
        <f t="shared" si="195"/>
        <v>0.58212046520258587</v>
      </c>
      <c r="EA80" s="18">
        <f t="shared" si="196"/>
        <v>36</v>
      </c>
      <c r="EB80" s="16" t="str">
        <f t="shared" si="197"/>
        <v/>
      </c>
      <c r="ED80" s="19">
        <f t="shared" si="198"/>
        <v>0.93464887076301439</v>
      </c>
      <c r="EE80" s="18">
        <f t="shared" si="199"/>
        <v>47</v>
      </c>
      <c r="EF80" s="16" t="str">
        <f t="shared" si="200"/>
        <v/>
      </c>
      <c r="EH80" s="19">
        <f t="shared" si="201"/>
        <v>2.2103147282425364</v>
      </c>
      <c r="EI80" s="18">
        <f t="shared" si="202"/>
        <v>58</v>
      </c>
      <c r="EJ80" s="16" t="str">
        <f t="shared" si="203"/>
        <v/>
      </c>
      <c r="EL80" s="19">
        <f t="shared" si="204"/>
        <v>1.4553011630064627</v>
      </c>
      <c r="EM80" s="18">
        <f t="shared" si="205"/>
        <v>58</v>
      </c>
      <c r="EN80" s="16" t="str">
        <f t="shared" si="206"/>
        <v/>
      </c>
      <c r="EP80" s="19">
        <f t="shared" si="207"/>
        <v>2.0430820997610479</v>
      </c>
      <c r="EQ80" s="18">
        <f t="shared" si="208"/>
        <v>78</v>
      </c>
      <c r="ER80" s="16" t="str">
        <f t="shared" si="209"/>
        <v/>
      </c>
    </row>
    <row r="81" spans="1:148" ht="14.5" x14ac:dyDescent="0.35">
      <c r="A81" s="119">
        <v>78</v>
      </c>
      <c r="B81" s="114">
        <v>-0.8308693765584374</v>
      </c>
      <c r="C81" s="114">
        <v>0.50488608685108594</v>
      </c>
      <c r="D81" s="99" t="s">
        <v>1</v>
      </c>
      <c r="J81" s="19">
        <f t="shared" si="105"/>
        <v>0.87318069780387708</v>
      </c>
      <c r="K81" s="18">
        <f t="shared" si="106"/>
        <v>42</v>
      </c>
      <c r="L81" s="16" t="str">
        <f t="shared" si="107"/>
        <v/>
      </c>
      <c r="N81" s="19">
        <f t="shared" si="108"/>
        <v>1.0945910178371869</v>
      </c>
      <c r="O81" s="18">
        <f t="shared" si="109"/>
        <v>39</v>
      </c>
      <c r="P81" s="16" t="str">
        <f t="shared" si="110"/>
        <v/>
      </c>
      <c r="R81" s="19">
        <f t="shared" si="111"/>
        <v>1.4399121305459832</v>
      </c>
      <c r="S81" s="18">
        <f t="shared" si="112"/>
        <v>39</v>
      </c>
      <c r="T81" s="16" t="str">
        <f t="shared" si="113"/>
        <v/>
      </c>
      <c r="V81" s="19">
        <f t="shared" si="114"/>
        <v>2.5422734943985872</v>
      </c>
      <c r="W81" s="18">
        <f t="shared" si="115"/>
        <v>97</v>
      </c>
      <c r="X81" s="16" t="str">
        <f t="shared" si="116"/>
        <v/>
      </c>
      <c r="Z81" s="19">
        <f t="shared" si="117"/>
        <v>1.0365111472902515</v>
      </c>
      <c r="AA81" s="18">
        <f t="shared" si="118"/>
        <v>39</v>
      </c>
      <c r="AB81" s="16" t="str">
        <f t="shared" si="119"/>
        <v/>
      </c>
      <c r="AD81" s="19">
        <f t="shared" si="120"/>
        <v>7.0363097678512454E-2</v>
      </c>
      <c r="AE81" s="18">
        <f t="shared" si="121"/>
        <v>3</v>
      </c>
      <c r="AF81" s="16" t="str">
        <f t="shared" si="122"/>
        <v>PANAS</v>
      </c>
      <c r="AH81" s="19">
        <f t="shared" si="123"/>
        <v>0.34550371576341726</v>
      </c>
      <c r="AI81" s="18">
        <f t="shared" si="124"/>
        <v>15</v>
      </c>
      <c r="AJ81" s="16" t="str">
        <f t="shared" si="125"/>
        <v/>
      </c>
      <c r="AL81" s="19">
        <f t="shared" si="126"/>
        <v>1.4051062148874742</v>
      </c>
      <c r="AM81" s="18">
        <f t="shared" si="127"/>
        <v>80</v>
      </c>
      <c r="AN81" s="16" t="str">
        <f t="shared" si="128"/>
        <v/>
      </c>
      <c r="AP81" s="19">
        <f t="shared" si="129"/>
        <v>2.8985723979807543</v>
      </c>
      <c r="AQ81" s="18">
        <f t="shared" si="130"/>
        <v>97</v>
      </c>
      <c r="AR81" s="16" t="str">
        <f t="shared" si="131"/>
        <v/>
      </c>
      <c r="AT81" s="19">
        <f t="shared" si="132"/>
        <v>1.6471528371874902</v>
      </c>
      <c r="AU81" s="18">
        <f t="shared" si="133"/>
        <v>97</v>
      </c>
      <c r="AV81" s="16" t="str">
        <f t="shared" si="134"/>
        <v/>
      </c>
      <c r="AX81" s="19">
        <f t="shared" si="135"/>
        <v>1.6149449095943231</v>
      </c>
      <c r="AY81" s="18">
        <f t="shared" si="136"/>
        <v>39</v>
      </c>
      <c r="AZ81" s="16" t="str">
        <f t="shared" si="137"/>
        <v/>
      </c>
      <c r="BB81" s="19">
        <f t="shared" si="138"/>
        <v>2.9100336001260332</v>
      </c>
      <c r="BC81" s="18">
        <f t="shared" si="139"/>
        <v>97</v>
      </c>
      <c r="BD81" s="16" t="str">
        <f t="shared" si="140"/>
        <v/>
      </c>
      <c r="BF81" s="19">
        <f t="shared" si="141"/>
        <v>0.77718314092623297</v>
      </c>
      <c r="BG81" s="18">
        <f t="shared" si="142"/>
        <v>36</v>
      </c>
      <c r="BH81" s="16" t="str">
        <f t="shared" si="143"/>
        <v/>
      </c>
      <c r="BJ81" s="19">
        <f t="shared" si="144"/>
        <v>2.8201764377980387</v>
      </c>
      <c r="BK81" s="18">
        <f t="shared" si="145"/>
        <v>97</v>
      </c>
      <c r="BL81" s="16" t="str">
        <f t="shared" si="146"/>
        <v/>
      </c>
      <c r="BN81" s="19">
        <f t="shared" si="147"/>
        <v>0.53174681907703547</v>
      </c>
      <c r="BO81" s="18">
        <f t="shared" si="148"/>
        <v>26</v>
      </c>
      <c r="BP81" s="16" t="str">
        <f t="shared" si="149"/>
        <v/>
      </c>
      <c r="BR81" s="19">
        <f t="shared" si="150"/>
        <v>2.9100336001260332</v>
      </c>
      <c r="BS81" s="18">
        <f t="shared" si="151"/>
        <v>97</v>
      </c>
      <c r="BT81" s="16" t="str">
        <f t="shared" si="152"/>
        <v/>
      </c>
      <c r="BV81" s="19">
        <f t="shared" si="153"/>
        <v>1.066590109355231</v>
      </c>
      <c r="BW81" s="18">
        <f t="shared" si="154"/>
        <v>61</v>
      </c>
      <c r="BX81" s="16" t="str">
        <f t="shared" si="155"/>
        <v/>
      </c>
      <c r="BZ81" s="19">
        <f t="shared" si="156"/>
        <v>2.7134092254672404</v>
      </c>
      <c r="CA81" s="18">
        <f t="shared" si="157"/>
        <v>97</v>
      </c>
      <c r="CB81" s="16" t="str">
        <f t="shared" si="158"/>
        <v/>
      </c>
      <c r="CD81" s="19">
        <f t="shared" si="159"/>
        <v>0.77718314092623297</v>
      </c>
      <c r="CE81" s="18">
        <f t="shared" si="160"/>
        <v>36</v>
      </c>
      <c r="CF81" s="16" t="str">
        <f t="shared" si="161"/>
        <v/>
      </c>
      <c r="CH81" s="19">
        <f t="shared" si="162"/>
        <v>0.14072619535701991</v>
      </c>
      <c r="CI81" s="18">
        <f t="shared" si="163"/>
        <v>5</v>
      </c>
      <c r="CJ81" s="16" t="str">
        <f t="shared" si="164"/>
        <v/>
      </c>
      <c r="CL81" s="19">
        <f t="shared" si="165"/>
        <v>2.6205902146957558</v>
      </c>
      <c r="CM81" s="18">
        <f t="shared" si="166"/>
        <v>97</v>
      </c>
      <c r="CN81" s="16" t="str">
        <f t="shared" si="167"/>
        <v/>
      </c>
      <c r="CP81" s="19">
        <f t="shared" si="168"/>
        <v>1.0365111472902515</v>
      </c>
      <c r="CQ81" s="18">
        <f t="shared" si="169"/>
        <v>39</v>
      </c>
      <c r="CR81" s="16" t="str">
        <f t="shared" si="170"/>
        <v/>
      </c>
      <c r="CT81" s="19">
        <f t="shared" si="171"/>
        <v>0.66421801848177164</v>
      </c>
      <c r="CU81" s="18">
        <f t="shared" si="172"/>
        <v>29</v>
      </c>
      <c r="CV81" s="16" t="str">
        <f t="shared" si="173"/>
        <v/>
      </c>
      <c r="CX81" s="19">
        <f t="shared" si="174"/>
        <v>2.7134092254672404</v>
      </c>
      <c r="CY81" s="18">
        <f t="shared" si="175"/>
        <v>97</v>
      </c>
      <c r="CZ81" s="16" t="str">
        <f t="shared" si="176"/>
        <v/>
      </c>
      <c r="DB81" s="19">
        <f t="shared" si="177"/>
        <v>2.5758101044444484</v>
      </c>
      <c r="DC81" s="18">
        <f t="shared" si="178"/>
        <v>97</v>
      </c>
      <c r="DD81" s="16" t="str">
        <f t="shared" si="179"/>
        <v/>
      </c>
      <c r="DF81" s="19">
        <f t="shared" si="180"/>
        <v>0.82357641859374686</v>
      </c>
      <c r="DG81" s="18">
        <f t="shared" si="181"/>
        <v>38</v>
      </c>
      <c r="DH81" s="16" t="str">
        <f t="shared" si="182"/>
        <v/>
      </c>
      <c r="DJ81" s="19">
        <f t="shared" si="183"/>
        <v>0.92547980842407673</v>
      </c>
      <c r="DK81" s="18">
        <f t="shared" si="184"/>
        <v>39</v>
      </c>
      <c r="DL81" s="16" t="str">
        <f t="shared" si="185"/>
        <v/>
      </c>
      <c r="DN81" s="19">
        <f t="shared" si="186"/>
        <v>0.69100743152683441</v>
      </c>
      <c r="DO81" s="18">
        <f t="shared" si="187"/>
        <v>33</v>
      </c>
      <c r="DP81" s="16" t="str">
        <f t="shared" si="188"/>
        <v/>
      </c>
      <c r="DR81" s="19">
        <f t="shared" si="189"/>
        <v>2.8598826021647619</v>
      </c>
      <c r="DS81" s="18">
        <f t="shared" si="190"/>
        <v>97</v>
      </c>
      <c r="DT81" s="16" t="str">
        <f t="shared" si="191"/>
        <v/>
      </c>
      <c r="DV81" s="19">
        <f t="shared" si="192"/>
        <v>1.5998851640328466</v>
      </c>
      <c r="DW81" s="18">
        <f t="shared" si="193"/>
        <v>97</v>
      </c>
      <c r="DX81" s="16" t="str">
        <f t="shared" si="194"/>
        <v/>
      </c>
      <c r="DZ81" s="19">
        <f t="shared" si="195"/>
        <v>1.356704612733622</v>
      </c>
      <c r="EA81" s="18">
        <f t="shared" si="196"/>
        <v>78</v>
      </c>
      <c r="EB81" s="16" t="str">
        <f t="shared" si="197"/>
        <v/>
      </c>
      <c r="ED81" s="19">
        <f t="shared" si="198"/>
        <v>0.40488456038798326</v>
      </c>
      <c r="EE81" s="18">
        <f t="shared" si="199"/>
        <v>16</v>
      </c>
      <c r="EF81" s="16" t="str">
        <f t="shared" si="200"/>
        <v/>
      </c>
      <c r="EH81" s="19">
        <f t="shared" si="201"/>
        <v>1.531014457654974</v>
      </c>
      <c r="EI81" s="18">
        <f t="shared" si="202"/>
        <v>39</v>
      </c>
      <c r="EJ81" s="16" t="str">
        <f t="shared" si="203"/>
        <v/>
      </c>
      <c r="EL81" s="19">
        <f t="shared" si="204"/>
        <v>0.69100743152683441</v>
      </c>
      <c r="EM81" s="18">
        <f t="shared" si="205"/>
        <v>33</v>
      </c>
      <c r="EN81" s="16" t="str">
        <f t="shared" si="206"/>
        <v/>
      </c>
      <c r="EP81" s="19">
        <f t="shared" si="207"/>
        <v>2.8201764377980387</v>
      </c>
      <c r="EQ81" s="18">
        <f t="shared" si="208"/>
        <v>97</v>
      </c>
      <c r="ER81" s="16" t="str">
        <f t="shared" si="209"/>
        <v/>
      </c>
    </row>
    <row r="82" spans="1:148" ht="14.5" x14ac:dyDescent="0.35">
      <c r="A82" s="119">
        <v>79</v>
      </c>
      <c r="B82" s="114">
        <v>-0.43008330211134882</v>
      </c>
      <c r="C82" s="114">
        <v>8.2707500780016069E-2</v>
      </c>
      <c r="D82" s="99" t="s">
        <v>1</v>
      </c>
      <c r="J82" s="19">
        <f t="shared" si="105"/>
        <v>0.2910602326012911</v>
      </c>
      <c r="K82" s="18">
        <f t="shared" si="106"/>
        <v>12</v>
      </c>
      <c r="L82" s="16" t="str">
        <f t="shared" si="107"/>
        <v/>
      </c>
      <c r="N82" s="19">
        <f t="shared" si="108"/>
        <v>1.6706982926538538</v>
      </c>
      <c r="O82" s="18">
        <f t="shared" si="109"/>
        <v>55</v>
      </c>
      <c r="P82" s="16" t="str">
        <f t="shared" si="110"/>
        <v/>
      </c>
      <c r="R82" s="19">
        <f t="shared" si="111"/>
        <v>2.0161165776380066</v>
      </c>
      <c r="S82" s="18">
        <f t="shared" si="112"/>
        <v>55</v>
      </c>
      <c r="T82" s="16" t="str">
        <f t="shared" si="113"/>
        <v/>
      </c>
      <c r="V82" s="19">
        <f t="shared" si="114"/>
        <v>1.9914030111782226</v>
      </c>
      <c r="W82" s="18">
        <f t="shared" si="115"/>
        <v>81</v>
      </c>
      <c r="X82" s="16" t="str">
        <f t="shared" si="116"/>
        <v/>
      </c>
      <c r="Z82" s="19">
        <f t="shared" si="117"/>
        <v>1.6149449095943234</v>
      </c>
      <c r="AA82" s="18">
        <f t="shared" si="118"/>
        <v>55</v>
      </c>
      <c r="AB82" s="16" t="str">
        <f t="shared" si="119"/>
        <v/>
      </c>
      <c r="AD82" s="19">
        <f t="shared" si="120"/>
        <v>0.63500140763747981</v>
      </c>
      <c r="AE82" s="18">
        <f t="shared" si="121"/>
        <v>33</v>
      </c>
      <c r="AF82" s="16" t="str">
        <f t="shared" si="122"/>
        <v/>
      </c>
      <c r="AH82" s="19">
        <f t="shared" si="123"/>
        <v>0.92547980842407684</v>
      </c>
      <c r="AI82" s="18">
        <f t="shared" si="124"/>
        <v>45</v>
      </c>
      <c r="AJ82" s="16" t="str">
        <f t="shared" si="125"/>
        <v/>
      </c>
      <c r="AL82" s="19">
        <f t="shared" si="126"/>
        <v>0.82357641859374331</v>
      </c>
      <c r="AM82" s="18">
        <f t="shared" si="127"/>
        <v>43</v>
      </c>
      <c r="AN82" s="16" t="str">
        <f t="shared" si="128"/>
        <v/>
      </c>
      <c r="AP82" s="19">
        <f t="shared" si="129"/>
        <v>2.3337879017979195</v>
      </c>
      <c r="AQ82" s="18">
        <f t="shared" si="130"/>
        <v>81</v>
      </c>
      <c r="AR82" s="16" t="str">
        <f t="shared" si="131"/>
        <v/>
      </c>
      <c r="AT82" s="19">
        <f t="shared" si="132"/>
        <v>1.066590109355231</v>
      </c>
      <c r="AU82" s="18">
        <f t="shared" si="133"/>
        <v>54</v>
      </c>
      <c r="AV82" s="16" t="str">
        <f t="shared" si="134"/>
        <v/>
      </c>
      <c r="AX82" s="19">
        <f t="shared" si="135"/>
        <v>2.1953285028914533</v>
      </c>
      <c r="AY82" s="18">
        <f t="shared" si="136"/>
        <v>55</v>
      </c>
      <c r="AZ82" s="16" t="str">
        <f t="shared" si="137"/>
        <v/>
      </c>
      <c r="BB82" s="19">
        <f t="shared" si="138"/>
        <v>2.3315494227786955</v>
      </c>
      <c r="BC82" s="18">
        <f t="shared" si="139"/>
        <v>80</v>
      </c>
      <c r="BD82" s="16" t="str">
        <f t="shared" si="140"/>
        <v/>
      </c>
      <c r="BF82" s="19">
        <f t="shared" si="141"/>
        <v>0.21238722862402223</v>
      </c>
      <c r="BG82" s="18">
        <f t="shared" si="142"/>
        <v>7</v>
      </c>
      <c r="BH82" s="16" t="str">
        <f t="shared" si="143"/>
        <v/>
      </c>
      <c r="BJ82" s="19">
        <f t="shared" si="144"/>
        <v>2.2450045589411176</v>
      </c>
      <c r="BK82" s="18">
        <f t="shared" si="145"/>
        <v>80</v>
      </c>
      <c r="BL82" s="16" t="str">
        <f t="shared" si="146"/>
        <v/>
      </c>
      <c r="BN82" s="19">
        <f t="shared" si="147"/>
        <v>1.0945910178371869</v>
      </c>
      <c r="BO82" s="18">
        <f t="shared" si="148"/>
        <v>51</v>
      </c>
      <c r="BP82" s="16" t="str">
        <f t="shared" si="149"/>
        <v/>
      </c>
      <c r="BR82" s="19">
        <f t="shared" si="150"/>
        <v>2.3315494227786955</v>
      </c>
      <c r="BS82" s="18">
        <f t="shared" si="151"/>
        <v>80</v>
      </c>
      <c r="BT82" s="16" t="str">
        <f t="shared" si="152"/>
        <v/>
      </c>
      <c r="BV82" s="19">
        <f t="shared" si="153"/>
        <v>0.48973965094666227</v>
      </c>
      <c r="BW82" s="18">
        <f t="shared" si="154"/>
        <v>22</v>
      </c>
      <c r="BX82" s="16" t="str">
        <f t="shared" si="155"/>
        <v/>
      </c>
      <c r="BZ82" s="19">
        <f t="shared" si="156"/>
        <v>2.133180218710462</v>
      </c>
      <c r="CA82" s="18">
        <f t="shared" si="157"/>
        <v>80</v>
      </c>
      <c r="CB82" s="16" t="str">
        <f t="shared" si="158"/>
        <v/>
      </c>
      <c r="CD82" s="19">
        <f t="shared" si="159"/>
        <v>0.21238722862402223</v>
      </c>
      <c r="CE82" s="18">
        <f t="shared" si="160"/>
        <v>7</v>
      </c>
      <c r="CF82" s="16" t="str">
        <f t="shared" si="161"/>
        <v/>
      </c>
      <c r="CH82" s="19">
        <f t="shared" si="162"/>
        <v>0.69100743152683441</v>
      </c>
      <c r="CI82" s="18">
        <f t="shared" si="163"/>
        <v>35</v>
      </c>
      <c r="CJ82" s="16" t="str">
        <f t="shared" si="164"/>
        <v/>
      </c>
      <c r="CL82" s="19">
        <f t="shared" si="165"/>
        <v>2.0430820997610479</v>
      </c>
      <c r="CM82" s="18">
        <f t="shared" si="166"/>
        <v>80</v>
      </c>
      <c r="CN82" s="16" t="str">
        <f t="shared" si="167"/>
        <v/>
      </c>
      <c r="CP82" s="19">
        <f t="shared" si="168"/>
        <v>1.6149449095943234</v>
      </c>
      <c r="CQ82" s="18">
        <f t="shared" si="169"/>
        <v>55</v>
      </c>
      <c r="CR82" s="16" t="str">
        <f t="shared" si="170"/>
        <v/>
      </c>
      <c r="CT82" s="19">
        <f t="shared" si="171"/>
        <v>1.2146536811639499</v>
      </c>
      <c r="CU82" s="18">
        <f t="shared" si="172"/>
        <v>55</v>
      </c>
      <c r="CV82" s="16" t="str">
        <f t="shared" si="173"/>
        <v/>
      </c>
      <c r="CX82" s="19">
        <f t="shared" si="174"/>
        <v>2.133180218710462</v>
      </c>
      <c r="CY82" s="18">
        <f t="shared" si="175"/>
        <v>80</v>
      </c>
      <c r="CZ82" s="16" t="str">
        <f t="shared" si="176"/>
        <v/>
      </c>
      <c r="DB82" s="19">
        <f t="shared" si="177"/>
        <v>2.0002251556617248</v>
      </c>
      <c r="DC82" s="18">
        <f t="shared" si="178"/>
        <v>80</v>
      </c>
      <c r="DD82" s="16" t="str">
        <f t="shared" si="179"/>
        <v/>
      </c>
      <c r="DF82" s="19">
        <f t="shared" si="180"/>
        <v>0.24486982547333255</v>
      </c>
      <c r="DG82" s="18">
        <f t="shared" si="181"/>
        <v>10</v>
      </c>
      <c r="DH82" s="16" t="str">
        <f t="shared" si="182"/>
        <v/>
      </c>
      <c r="DJ82" s="19">
        <f t="shared" si="183"/>
        <v>1.5071102832939445</v>
      </c>
      <c r="DK82" s="18">
        <f t="shared" si="184"/>
        <v>55</v>
      </c>
      <c r="DL82" s="16" t="str">
        <f t="shared" si="185"/>
        <v/>
      </c>
      <c r="DN82" s="19">
        <f t="shared" si="186"/>
        <v>1.2700028152749556</v>
      </c>
      <c r="DO82" s="18">
        <f t="shared" si="187"/>
        <v>55</v>
      </c>
      <c r="DP82" s="16" t="str">
        <f t="shared" si="188"/>
        <v/>
      </c>
      <c r="DR82" s="19">
        <f t="shared" si="189"/>
        <v>2.2985178068890644</v>
      </c>
      <c r="DS82" s="18">
        <f t="shared" si="190"/>
        <v>81</v>
      </c>
      <c r="DT82" s="16" t="str">
        <f t="shared" si="191"/>
        <v/>
      </c>
      <c r="DV82" s="19">
        <f t="shared" si="192"/>
        <v>1.021541049880524</v>
      </c>
      <c r="DW82" s="18">
        <f t="shared" si="193"/>
        <v>47</v>
      </c>
      <c r="DX82" s="16" t="str">
        <f t="shared" si="194"/>
        <v/>
      </c>
      <c r="DZ82" s="19">
        <f t="shared" si="195"/>
        <v>0.77718314092623297</v>
      </c>
      <c r="EA82" s="18">
        <f t="shared" si="196"/>
        <v>43</v>
      </c>
      <c r="EB82" s="16" t="str">
        <f t="shared" si="197"/>
        <v/>
      </c>
      <c r="ED82" s="19">
        <f t="shared" si="198"/>
        <v>0.79951497589006026</v>
      </c>
      <c r="EE82" s="18">
        <f t="shared" si="199"/>
        <v>39</v>
      </c>
      <c r="EF82" s="16" t="str">
        <f t="shared" si="200"/>
        <v/>
      </c>
      <c r="EH82" s="19">
        <f t="shared" si="201"/>
        <v>2.0619824854388109</v>
      </c>
      <c r="EI82" s="18">
        <f t="shared" si="202"/>
        <v>56</v>
      </c>
      <c r="EJ82" s="16" t="str">
        <f t="shared" si="203"/>
        <v/>
      </c>
      <c r="EL82" s="19">
        <f t="shared" si="204"/>
        <v>1.2700028152749556</v>
      </c>
      <c r="EM82" s="18">
        <f t="shared" si="205"/>
        <v>55</v>
      </c>
      <c r="EN82" s="16" t="str">
        <f t="shared" si="206"/>
        <v/>
      </c>
      <c r="EP82" s="19">
        <f t="shared" si="207"/>
        <v>2.2450045589411176</v>
      </c>
      <c r="EQ82" s="18">
        <f t="shared" si="208"/>
        <v>80</v>
      </c>
      <c r="ER82" s="16" t="str">
        <f t="shared" si="209"/>
        <v/>
      </c>
    </row>
    <row r="83" spans="1:148" ht="14.5" x14ac:dyDescent="0.35">
      <c r="A83" s="119">
        <v>80</v>
      </c>
      <c r="B83" s="114">
        <v>1.1730609956770055</v>
      </c>
      <c r="C83" s="114">
        <v>-1.1838282574331884</v>
      </c>
      <c r="D83" s="99" t="s">
        <v>0</v>
      </c>
      <c r="J83" s="19">
        <f t="shared" si="105"/>
        <v>1.7554709738050942</v>
      </c>
      <c r="K83" s="18">
        <f t="shared" si="106"/>
        <v>92</v>
      </c>
      <c r="L83" s="16" t="str">
        <f t="shared" si="107"/>
        <v/>
      </c>
      <c r="N83" s="19">
        <f t="shared" si="108"/>
        <v>3.6829970422275689</v>
      </c>
      <c r="O83" s="18">
        <f t="shared" si="109"/>
        <v>110</v>
      </c>
      <c r="P83" s="16" t="str">
        <f t="shared" si="110"/>
        <v/>
      </c>
      <c r="R83" s="19">
        <f t="shared" si="111"/>
        <v>4.0241045496654291</v>
      </c>
      <c r="S83" s="18">
        <f t="shared" si="112"/>
        <v>110</v>
      </c>
      <c r="T83" s="16" t="str">
        <f t="shared" si="113"/>
        <v/>
      </c>
      <c r="V83" s="19">
        <f t="shared" si="114"/>
        <v>0.46732443538150259</v>
      </c>
      <c r="W83" s="18">
        <f t="shared" si="115"/>
        <v>6</v>
      </c>
      <c r="X83" s="16" t="str">
        <f t="shared" si="116"/>
        <v/>
      </c>
      <c r="Z83" s="19">
        <f t="shared" si="117"/>
        <v>3.6335996932061967</v>
      </c>
      <c r="AA83" s="18">
        <f t="shared" si="118"/>
        <v>110</v>
      </c>
      <c r="AB83" s="16" t="str">
        <f t="shared" si="119"/>
        <v/>
      </c>
      <c r="AD83" s="19">
        <f t="shared" si="120"/>
        <v>2.6664752733880777</v>
      </c>
      <c r="AE83" s="18">
        <f t="shared" si="121"/>
        <v>110</v>
      </c>
      <c r="AF83" s="16" t="str">
        <f t="shared" si="122"/>
        <v/>
      </c>
      <c r="AH83" s="19">
        <f t="shared" si="123"/>
        <v>2.9564503474915371</v>
      </c>
      <c r="AI83" s="18">
        <f t="shared" si="124"/>
        <v>110</v>
      </c>
      <c r="AJ83" s="16" t="str">
        <f t="shared" si="125"/>
        <v/>
      </c>
      <c r="AL83" s="19">
        <f t="shared" si="126"/>
        <v>1.2243491273666571</v>
      </c>
      <c r="AM83" s="18">
        <f t="shared" si="127"/>
        <v>67</v>
      </c>
      <c r="AN83" s="16" t="str">
        <f t="shared" si="128"/>
        <v/>
      </c>
      <c r="AP83" s="19">
        <f t="shared" si="129"/>
        <v>0.40691576890754971</v>
      </c>
      <c r="AQ83" s="18">
        <f t="shared" si="130"/>
        <v>19</v>
      </c>
      <c r="AR83" s="16" t="str">
        <f t="shared" si="131"/>
        <v/>
      </c>
      <c r="AT83" s="19">
        <f t="shared" si="132"/>
        <v>0.97947930189332455</v>
      </c>
      <c r="AU83" s="18">
        <f t="shared" si="133"/>
        <v>43</v>
      </c>
      <c r="AV83" s="16" t="str">
        <f t="shared" si="134"/>
        <v/>
      </c>
      <c r="AX83" s="19">
        <f t="shared" si="135"/>
        <v>4.2153186446624229</v>
      </c>
      <c r="AY83" s="18">
        <f t="shared" si="136"/>
        <v>110</v>
      </c>
      <c r="AZ83" s="16" t="str">
        <f t="shared" si="137"/>
        <v/>
      </c>
      <c r="BB83" s="19">
        <f t="shared" si="138"/>
        <v>0.29106023260129477</v>
      </c>
      <c r="BC83" s="18">
        <f t="shared" si="139"/>
        <v>20</v>
      </c>
      <c r="BD83" s="16" t="str">
        <f t="shared" si="140"/>
        <v/>
      </c>
      <c r="BF83" s="19">
        <f t="shared" si="141"/>
        <v>1.8435129868885674</v>
      </c>
      <c r="BG83" s="18">
        <f t="shared" si="142"/>
        <v>97</v>
      </c>
      <c r="BH83" s="16" t="str">
        <f t="shared" si="143"/>
        <v/>
      </c>
      <c r="BJ83" s="19">
        <f t="shared" si="144"/>
        <v>0.21238722862402229</v>
      </c>
      <c r="BK83" s="18">
        <f t="shared" si="145"/>
        <v>18</v>
      </c>
      <c r="BL83" s="16" t="str">
        <f t="shared" si="146"/>
        <v/>
      </c>
      <c r="BN83" s="19">
        <f t="shared" si="147"/>
        <v>3.1011158561593453</v>
      </c>
      <c r="BO83" s="18">
        <f t="shared" si="148"/>
        <v>110</v>
      </c>
      <c r="BP83" s="16" t="str">
        <f t="shared" si="149"/>
        <v/>
      </c>
      <c r="BR83" s="19">
        <f t="shared" si="150"/>
        <v>0.29106023260129477</v>
      </c>
      <c r="BS83" s="18">
        <f t="shared" si="151"/>
        <v>20</v>
      </c>
      <c r="BT83" s="16" t="str">
        <f t="shared" si="152"/>
        <v/>
      </c>
      <c r="BV83" s="19">
        <f t="shared" si="153"/>
        <v>1.5543662818524626</v>
      </c>
      <c r="BW83" s="18">
        <f t="shared" si="154"/>
        <v>88</v>
      </c>
      <c r="BX83" s="16" t="str">
        <f t="shared" si="155"/>
        <v/>
      </c>
      <c r="BZ83" s="19">
        <f t="shared" si="156"/>
        <v>0.14072619535702491</v>
      </c>
      <c r="CA83" s="18">
        <f t="shared" si="157"/>
        <v>5</v>
      </c>
      <c r="CB83" s="16" t="str">
        <f t="shared" si="158"/>
        <v/>
      </c>
      <c r="CD83" s="19">
        <f t="shared" si="159"/>
        <v>1.8435129868885674</v>
      </c>
      <c r="CE83" s="18">
        <f t="shared" si="160"/>
        <v>97</v>
      </c>
      <c r="CF83" s="16" t="str">
        <f t="shared" si="161"/>
        <v/>
      </c>
      <c r="CH83" s="19">
        <f t="shared" si="162"/>
        <v>2.7134092254672368</v>
      </c>
      <c r="CI83" s="18">
        <f t="shared" si="163"/>
        <v>110</v>
      </c>
      <c r="CJ83" s="16" t="str">
        <f t="shared" si="164"/>
        <v/>
      </c>
      <c r="CL83" s="19">
        <f t="shared" si="165"/>
        <v>0</v>
      </c>
      <c r="CM83" s="18">
        <f t="shared" si="166"/>
        <v>1</v>
      </c>
      <c r="CN83" s="16" t="str">
        <f t="shared" si="167"/>
        <v>NORMAL</v>
      </c>
      <c r="CP83" s="19">
        <f t="shared" si="168"/>
        <v>3.6335996932061967</v>
      </c>
      <c r="CQ83" s="18">
        <f t="shared" si="169"/>
        <v>110</v>
      </c>
      <c r="CR83" s="16" t="str">
        <f t="shared" si="170"/>
        <v/>
      </c>
      <c r="CT83" s="19">
        <f t="shared" si="171"/>
        <v>3.2016625586142164</v>
      </c>
      <c r="CU83" s="18">
        <f t="shared" si="172"/>
        <v>110</v>
      </c>
      <c r="CV83" s="16" t="str">
        <f t="shared" si="173"/>
        <v/>
      </c>
      <c r="CX83" s="19">
        <f t="shared" si="174"/>
        <v>0.14072619535702491</v>
      </c>
      <c r="CY83" s="18">
        <f t="shared" si="175"/>
        <v>5</v>
      </c>
      <c r="CZ83" s="16" t="str">
        <f t="shared" si="176"/>
        <v/>
      </c>
      <c r="DB83" s="19">
        <f t="shared" si="177"/>
        <v>7.0363097678507458E-2</v>
      </c>
      <c r="DC83" s="18">
        <f t="shared" si="178"/>
        <v>1</v>
      </c>
      <c r="DD83" s="16" t="str">
        <f t="shared" si="179"/>
        <v>NORMAL</v>
      </c>
      <c r="DF83" s="19">
        <f t="shared" si="180"/>
        <v>1.7986545724053258</v>
      </c>
      <c r="DG83" s="18">
        <f t="shared" si="181"/>
        <v>97</v>
      </c>
      <c r="DH83" s="16" t="str">
        <f t="shared" si="182"/>
        <v/>
      </c>
      <c r="DJ83" s="19">
        <f t="shared" si="183"/>
        <v>3.5369353342095442</v>
      </c>
      <c r="DK83" s="18">
        <f t="shared" si="184"/>
        <v>110</v>
      </c>
      <c r="DL83" s="16" t="str">
        <f t="shared" si="185"/>
        <v/>
      </c>
      <c r="DN83" s="19">
        <f t="shared" si="186"/>
        <v>3.2943056743749768</v>
      </c>
      <c r="DO83" s="18">
        <f t="shared" si="187"/>
        <v>110</v>
      </c>
      <c r="DP83" s="16" t="str">
        <f t="shared" si="188"/>
        <v/>
      </c>
      <c r="DR83" s="19">
        <f t="shared" si="189"/>
        <v>0.4247744572480428</v>
      </c>
      <c r="DS83" s="18">
        <f t="shared" si="190"/>
        <v>19</v>
      </c>
      <c r="DT83" s="16" t="str">
        <f t="shared" si="191"/>
        <v/>
      </c>
      <c r="DV83" s="19">
        <f t="shared" si="192"/>
        <v>1.021541049880524</v>
      </c>
      <c r="DW83" s="18">
        <f t="shared" si="193"/>
        <v>47</v>
      </c>
      <c r="DX83" s="16" t="str">
        <f t="shared" si="194"/>
        <v/>
      </c>
      <c r="DZ83" s="19">
        <f t="shared" si="195"/>
        <v>1.2660967820418467</v>
      </c>
      <c r="EA83" s="18">
        <f t="shared" si="196"/>
        <v>70</v>
      </c>
      <c r="EB83" s="16" t="str">
        <f t="shared" si="197"/>
        <v/>
      </c>
      <c r="ED83" s="19">
        <f t="shared" si="198"/>
        <v>2.7233268105069506</v>
      </c>
      <c r="EE83" s="18">
        <f t="shared" si="199"/>
        <v>110</v>
      </c>
      <c r="EF83" s="16" t="str">
        <f t="shared" si="200"/>
        <v/>
      </c>
      <c r="EH83" s="19">
        <f t="shared" si="201"/>
        <v>3.975973636312224</v>
      </c>
      <c r="EI83" s="18">
        <f t="shared" si="202"/>
        <v>110</v>
      </c>
      <c r="EJ83" s="16" t="str">
        <f t="shared" si="203"/>
        <v/>
      </c>
      <c r="EL83" s="19">
        <f t="shared" si="204"/>
        <v>3.2943056743749768</v>
      </c>
      <c r="EM83" s="18">
        <f t="shared" si="205"/>
        <v>110</v>
      </c>
      <c r="EN83" s="16" t="str">
        <f t="shared" si="206"/>
        <v/>
      </c>
      <c r="EP83" s="19">
        <f t="shared" si="207"/>
        <v>0.21238722862402229</v>
      </c>
      <c r="EQ83" s="18">
        <f t="shared" si="208"/>
        <v>18</v>
      </c>
      <c r="ER83" s="16" t="str">
        <f t="shared" si="209"/>
        <v/>
      </c>
    </row>
    <row r="84" spans="1:148" ht="14.5" x14ac:dyDescent="0.35">
      <c r="A84" s="119">
        <v>81</v>
      </c>
      <c r="B84" s="114">
        <v>-1.0312624137819817</v>
      </c>
      <c r="C84" s="114">
        <v>1.1381539659576883</v>
      </c>
      <c r="D84" s="99" t="s">
        <v>1</v>
      </c>
      <c r="J84" s="19">
        <f t="shared" si="105"/>
        <v>1.4988764914813781</v>
      </c>
      <c r="K84" s="18">
        <f t="shared" si="106"/>
        <v>86</v>
      </c>
      <c r="L84" s="16" t="str">
        <f t="shared" si="107"/>
        <v/>
      </c>
      <c r="N84" s="19">
        <f t="shared" si="108"/>
        <v>0.48973965094666233</v>
      </c>
      <c r="O84" s="18">
        <f t="shared" si="109"/>
        <v>16</v>
      </c>
      <c r="P84" s="16" t="str">
        <f t="shared" si="110"/>
        <v/>
      </c>
      <c r="R84" s="19">
        <f t="shared" si="111"/>
        <v>0.82357641859374331</v>
      </c>
      <c r="S84" s="18">
        <f t="shared" si="112"/>
        <v>21</v>
      </c>
      <c r="T84" s="16" t="str">
        <f t="shared" si="113"/>
        <v/>
      </c>
      <c r="V84" s="19">
        <f t="shared" si="114"/>
        <v>3.0646231496415752</v>
      </c>
      <c r="W84" s="18">
        <f t="shared" si="115"/>
        <v>116</v>
      </c>
      <c r="X84" s="16" t="str">
        <f t="shared" si="116"/>
        <v/>
      </c>
      <c r="Z84" s="19">
        <f t="shared" si="117"/>
        <v>0.45297700505097177</v>
      </c>
      <c r="AA84" s="18">
        <f t="shared" si="118"/>
        <v>14</v>
      </c>
      <c r="AB84" s="16" t="str">
        <f t="shared" si="119"/>
        <v/>
      </c>
      <c r="AD84" s="19">
        <f t="shared" si="120"/>
        <v>0.59751080519291233</v>
      </c>
      <c r="AE84" s="18">
        <f t="shared" si="121"/>
        <v>32</v>
      </c>
      <c r="AF84" s="16" t="str">
        <f t="shared" si="122"/>
        <v/>
      </c>
      <c r="AH84" s="19">
        <f t="shared" si="123"/>
        <v>0.35181548839255739</v>
      </c>
      <c r="AI84" s="18">
        <f t="shared" si="124"/>
        <v>17</v>
      </c>
      <c r="AJ84" s="16" t="str">
        <f t="shared" si="125"/>
        <v/>
      </c>
      <c r="AL84" s="19">
        <f t="shared" si="126"/>
        <v>2.0161165776380066</v>
      </c>
      <c r="AM84" s="18">
        <f t="shared" si="127"/>
        <v>116</v>
      </c>
      <c r="AN84" s="16" t="str">
        <f t="shared" si="128"/>
        <v/>
      </c>
      <c r="AP84" s="19">
        <f t="shared" si="129"/>
        <v>3.443310051449203</v>
      </c>
      <c r="AQ84" s="18">
        <f t="shared" si="130"/>
        <v>116</v>
      </c>
      <c r="AR84" s="16" t="str">
        <f t="shared" si="131"/>
        <v/>
      </c>
      <c r="AT84" s="19">
        <f t="shared" si="132"/>
        <v>2.2499032303275857</v>
      </c>
      <c r="AU84" s="18">
        <f t="shared" si="133"/>
        <v>116</v>
      </c>
      <c r="AV84" s="16" t="str">
        <f t="shared" si="134"/>
        <v/>
      </c>
      <c r="AX84" s="19">
        <f t="shared" si="135"/>
        <v>1.021541049880524</v>
      </c>
      <c r="AY84" s="18">
        <f t="shared" si="136"/>
        <v>21</v>
      </c>
      <c r="AZ84" s="16" t="str">
        <f t="shared" si="137"/>
        <v/>
      </c>
      <c r="BB84" s="19">
        <f t="shared" si="138"/>
        <v>3.4927227912155119</v>
      </c>
      <c r="BC84" s="18">
        <f t="shared" si="139"/>
        <v>116</v>
      </c>
      <c r="BD84" s="16" t="str">
        <f t="shared" si="140"/>
        <v/>
      </c>
      <c r="BF84" s="19">
        <f t="shared" si="141"/>
        <v>1.3820148630536728</v>
      </c>
      <c r="BG84" s="18">
        <f t="shared" si="142"/>
        <v>84</v>
      </c>
      <c r="BH84" s="16" t="str">
        <f t="shared" si="143"/>
        <v/>
      </c>
      <c r="BJ84" s="19">
        <f t="shared" si="144"/>
        <v>3.3920461854444226</v>
      </c>
      <c r="BK84" s="18">
        <f t="shared" si="145"/>
        <v>116</v>
      </c>
      <c r="BL84" s="16" t="str">
        <f t="shared" si="146"/>
        <v/>
      </c>
      <c r="BN84" s="19">
        <f t="shared" si="147"/>
        <v>0.14072619535702502</v>
      </c>
      <c r="BO84" s="18">
        <f t="shared" si="148"/>
        <v>6</v>
      </c>
      <c r="BP84" s="16" t="str">
        <f t="shared" si="149"/>
        <v/>
      </c>
      <c r="BR84" s="19">
        <f t="shared" si="150"/>
        <v>3.4927227912155119</v>
      </c>
      <c r="BS84" s="18">
        <f t="shared" si="151"/>
        <v>116</v>
      </c>
      <c r="BT84" s="16" t="str">
        <f t="shared" si="152"/>
        <v/>
      </c>
      <c r="BV84" s="19">
        <f t="shared" si="153"/>
        <v>1.6706982926538538</v>
      </c>
      <c r="BW84" s="18">
        <f t="shared" si="154"/>
        <v>97</v>
      </c>
      <c r="BX84" s="16" t="str">
        <f t="shared" si="155"/>
        <v/>
      </c>
      <c r="BZ84" s="19">
        <f t="shared" si="156"/>
        <v>3.3051436351935877</v>
      </c>
      <c r="CA84" s="18">
        <f t="shared" si="157"/>
        <v>116</v>
      </c>
      <c r="CB84" s="16" t="str">
        <f t="shared" si="158"/>
        <v/>
      </c>
      <c r="CD84" s="19">
        <f t="shared" si="159"/>
        <v>1.3820148630536728</v>
      </c>
      <c r="CE84" s="18">
        <f t="shared" si="160"/>
        <v>84</v>
      </c>
      <c r="CF84" s="16" t="str">
        <f t="shared" si="161"/>
        <v/>
      </c>
      <c r="CH84" s="19">
        <f t="shared" si="162"/>
        <v>0.53174681907704013</v>
      </c>
      <c r="CI84" s="18">
        <f t="shared" si="163"/>
        <v>26</v>
      </c>
      <c r="CJ84" s="16" t="str">
        <f t="shared" si="164"/>
        <v/>
      </c>
      <c r="CL84" s="19">
        <f t="shared" si="165"/>
        <v>3.2016625586142164</v>
      </c>
      <c r="CM84" s="18">
        <f t="shared" si="166"/>
        <v>116</v>
      </c>
      <c r="CN84" s="16" t="str">
        <f t="shared" si="167"/>
        <v/>
      </c>
      <c r="CP84" s="19">
        <f t="shared" si="168"/>
        <v>0.45297700505097177</v>
      </c>
      <c r="CQ84" s="18">
        <f t="shared" si="169"/>
        <v>14</v>
      </c>
      <c r="CR84" s="16" t="str">
        <f t="shared" si="170"/>
        <v/>
      </c>
      <c r="CT84" s="19">
        <f t="shared" si="171"/>
        <v>0</v>
      </c>
      <c r="CU84" s="18">
        <f t="shared" si="172"/>
        <v>1</v>
      </c>
      <c r="CV84" s="16" t="str">
        <f t="shared" si="173"/>
        <v>PANAS</v>
      </c>
      <c r="CX84" s="19">
        <f t="shared" si="174"/>
        <v>3.3051436351935877</v>
      </c>
      <c r="CY84" s="18">
        <f t="shared" si="175"/>
        <v>116</v>
      </c>
      <c r="CZ84" s="16" t="str">
        <f t="shared" si="176"/>
        <v/>
      </c>
      <c r="DB84" s="19">
        <f t="shared" si="177"/>
        <v>3.1510046621296239</v>
      </c>
      <c r="DC84" s="18">
        <f t="shared" si="178"/>
        <v>116</v>
      </c>
      <c r="DD84" s="16" t="str">
        <f t="shared" si="179"/>
        <v/>
      </c>
      <c r="DF84" s="19">
        <f t="shared" si="180"/>
        <v>1.4399121305459874</v>
      </c>
      <c r="DG84" s="18">
        <f t="shared" si="181"/>
        <v>86</v>
      </c>
      <c r="DH84" s="16" t="str">
        <f t="shared" si="182"/>
        <v/>
      </c>
      <c r="DJ84" s="19">
        <f t="shared" si="183"/>
        <v>0.4069157689075506</v>
      </c>
      <c r="DK84" s="18">
        <f t="shared" si="184"/>
        <v>11</v>
      </c>
      <c r="DL84" s="16" t="str">
        <f t="shared" si="185"/>
        <v/>
      </c>
      <c r="DN84" s="19">
        <f t="shared" si="186"/>
        <v>0.21238722862402229</v>
      </c>
      <c r="DO84" s="18">
        <f t="shared" si="187"/>
        <v>4</v>
      </c>
      <c r="DP84" s="16" t="str">
        <f t="shared" si="188"/>
        <v>PANAS</v>
      </c>
      <c r="DR84" s="19">
        <f t="shared" si="189"/>
        <v>3.3977158920326782</v>
      </c>
      <c r="DS84" s="18">
        <f t="shared" si="190"/>
        <v>116</v>
      </c>
      <c r="DT84" s="16" t="str">
        <f t="shared" si="191"/>
        <v/>
      </c>
      <c r="DV84" s="19">
        <f t="shared" si="192"/>
        <v>2.1953285028914533</v>
      </c>
      <c r="DW84" s="18">
        <f t="shared" si="193"/>
        <v>116</v>
      </c>
      <c r="DX84" s="16" t="str">
        <f t="shared" si="194"/>
        <v/>
      </c>
      <c r="DZ84" s="19">
        <f t="shared" si="195"/>
        <v>1.9600848467491381</v>
      </c>
      <c r="EA84" s="18">
        <f t="shared" si="196"/>
        <v>116</v>
      </c>
      <c r="EB84" s="16" t="str">
        <f t="shared" si="197"/>
        <v/>
      </c>
      <c r="ED84" s="19">
        <f t="shared" si="198"/>
        <v>0.48973965094666233</v>
      </c>
      <c r="EE84" s="18">
        <f t="shared" si="199"/>
        <v>22</v>
      </c>
      <c r="EF84" s="16" t="str">
        <f t="shared" si="200"/>
        <v/>
      </c>
      <c r="EH84" s="19">
        <f t="shared" si="201"/>
        <v>0.86781127183019902</v>
      </c>
      <c r="EI84" s="18">
        <f t="shared" si="202"/>
        <v>21</v>
      </c>
      <c r="EJ84" s="16" t="str">
        <f t="shared" si="203"/>
        <v/>
      </c>
      <c r="EL84" s="19">
        <f t="shared" si="204"/>
        <v>0.21238722862402229</v>
      </c>
      <c r="EM84" s="18">
        <f t="shared" si="205"/>
        <v>4</v>
      </c>
      <c r="EN84" s="16" t="str">
        <f t="shared" si="206"/>
        <v>PANAS</v>
      </c>
      <c r="EP84" s="19">
        <f t="shared" si="207"/>
        <v>3.3920461854444226</v>
      </c>
      <c r="EQ84" s="18">
        <f t="shared" si="208"/>
        <v>116</v>
      </c>
      <c r="ER84" s="16" t="str">
        <f t="shared" si="209"/>
        <v/>
      </c>
    </row>
    <row r="85" spans="1:148" ht="14.5" x14ac:dyDescent="0.35">
      <c r="A85" s="119">
        <v>82</v>
      </c>
      <c r="B85" s="114">
        <v>0.17109580955928402</v>
      </c>
      <c r="C85" s="114">
        <v>-0.40983418296956625</v>
      </c>
      <c r="D85" s="99" t="s">
        <v>0</v>
      </c>
      <c r="J85" s="19">
        <f t="shared" si="105"/>
        <v>0.48973965094666516</v>
      </c>
      <c r="K85" s="18">
        <f t="shared" si="106"/>
        <v>24</v>
      </c>
      <c r="L85" s="16" t="str">
        <f t="shared" si="107"/>
        <v/>
      </c>
      <c r="N85" s="19">
        <f t="shared" si="108"/>
        <v>2.4324728832228253</v>
      </c>
      <c r="O85" s="18">
        <f t="shared" si="109"/>
        <v>76</v>
      </c>
      <c r="P85" s="16" t="str">
        <f t="shared" si="110"/>
        <v/>
      </c>
      <c r="R85" s="19">
        <f t="shared" si="111"/>
        <v>2.7764394252722302</v>
      </c>
      <c r="S85" s="18">
        <f t="shared" si="112"/>
        <v>76</v>
      </c>
      <c r="T85" s="16" t="str">
        <f t="shared" si="113"/>
        <v/>
      </c>
      <c r="V85" s="19">
        <f t="shared" si="114"/>
        <v>1.2527726989000274</v>
      </c>
      <c r="W85" s="18">
        <f t="shared" si="115"/>
        <v>59</v>
      </c>
      <c r="X85" s="16" t="str">
        <f t="shared" si="116"/>
        <v/>
      </c>
      <c r="Z85" s="19">
        <f t="shared" si="117"/>
        <v>2.3800052702365302</v>
      </c>
      <c r="AA85" s="18">
        <f t="shared" si="118"/>
        <v>76</v>
      </c>
      <c r="AB85" s="16" t="str">
        <f t="shared" si="119"/>
        <v/>
      </c>
      <c r="AD85" s="19">
        <f t="shared" si="120"/>
        <v>1.4051062148874776</v>
      </c>
      <c r="AE85" s="18">
        <f t="shared" si="121"/>
        <v>69</v>
      </c>
      <c r="AF85" s="16" t="str">
        <f t="shared" si="122"/>
        <v/>
      </c>
      <c r="AH85" s="19">
        <f t="shared" si="123"/>
        <v>1.6960230927222133</v>
      </c>
      <c r="AI85" s="18">
        <f t="shared" si="124"/>
        <v>74</v>
      </c>
      <c r="AJ85" s="16" t="str">
        <f t="shared" si="125"/>
        <v/>
      </c>
      <c r="AL85" s="19">
        <f t="shared" si="126"/>
        <v>7.0363097678507458E-2</v>
      </c>
      <c r="AM85" s="18">
        <f t="shared" si="127"/>
        <v>4</v>
      </c>
      <c r="AN85" s="16" t="str">
        <f t="shared" si="128"/>
        <v/>
      </c>
      <c r="AP85" s="19">
        <f t="shared" si="129"/>
        <v>1.5693335051886639</v>
      </c>
      <c r="AQ85" s="18">
        <f t="shared" si="130"/>
        <v>59</v>
      </c>
      <c r="AR85" s="16" t="str">
        <f t="shared" si="131"/>
        <v/>
      </c>
      <c r="AT85" s="19">
        <f t="shared" si="132"/>
        <v>0.2910602326012911</v>
      </c>
      <c r="AU85" s="18">
        <f t="shared" si="133"/>
        <v>16</v>
      </c>
      <c r="AV85" s="16" t="str">
        <f t="shared" si="134"/>
        <v/>
      </c>
      <c r="AX85" s="19">
        <f t="shared" si="135"/>
        <v>2.9620288311563949</v>
      </c>
      <c r="AY85" s="18">
        <f t="shared" si="136"/>
        <v>76</v>
      </c>
      <c r="AZ85" s="16" t="str">
        <f t="shared" si="137"/>
        <v/>
      </c>
      <c r="BB85" s="19">
        <f t="shared" si="138"/>
        <v>1.5543662818524626</v>
      </c>
      <c r="BC85" s="18">
        <f t="shared" si="139"/>
        <v>57</v>
      </c>
      <c r="BD85" s="16" t="str">
        <f t="shared" si="140"/>
        <v/>
      </c>
      <c r="BF85" s="19">
        <f t="shared" si="141"/>
        <v>0.58212046520258587</v>
      </c>
      <c r="BG85" s="18">
        <f t="shared" si="142"/>
        <v>28</v>
      </c>
      <c r="BH85" s="16" t="str">
        <f t="shared" si="143"/>
        <v/>
      </c>
      <c r="BJ85" s="19">
        <f t="shared" si="144"/>
        <v>1.4692189528399868</v>
      </c>
      <c r="BK85" s="18">
        <f t="shared" si="145"/>
        <v>57</v>
      </c>
      <c r="BL85" s="16" t="str">
        <f t="shared" si="146"/>
        <v/>
      </c>
      <c r="BN85" s="19">
        <f t="shared" si="147"/>
        <v>1.8509596168481537</v>
      </c>
      <c r="BO85" s="18">
        <f t="shared" si="148"/>
        <v>74</v>
      </c>
      <c r="BP85" s="16" t="str">
        <f t="shared" si="149"/>
        <v/>
      </c>
      <c r="BR85" s="19">
        <f t="shared" si="150"/>
        <v>1.5543662818524626</v>
      </c>
      <c r="BS85" s="18">
        <f t="shared" si="151"/>
        <v>57</v>
      </c>
      <c r="BT85" s="16" t="str">
        <f t="shared" si="152"/>
        <v/>
      </c>
      <c r="BV85" s="19">
        <f t="shared" si="153"/>
        <v>0.29106023260129471</v>
      </c>
      <c r="BW85" s="18">
        <f t="shared" si="154"/>
        <v>16</v>
      </c>
      <c r="BX85" s="16" t="str">
        <f t="shared" si="155"/>
        <v/>
      </c>
      <c r="BZ85" s="19">
        <f t="shared" si="156"/>
        <v>1.3567046127336184</v>
      </c>
      <c r="CA85" s="18">
        <f t="shared" si="157"/>
        <v>57</v>
      </c>
      <c r="CB85" s="16" t="str">
        <f t="shared" si="158"/>
        <v/>
      </c>
      <c r="CD85" s="19">
        <f t="shared" si="159"/>
        <v>0.58212046520258587</v>
      </c>
      <c r="CE85" s="18">
        <f t="shared" si="160"/>
        <v>28</v>
      </c>
      <c r="CF85" s="16" t="str">
        <f t="shared" si="161"/>
        <v/>
      </c>
      <c r="CH85" s="19">
        <f t="shared" si="162"/>
        <v>1.4553011630064627</v>
      </c>
      <c r="CI85" s="18">
        <f t="shared" si="163"/>
        <v>70</v>
      </c>
      <c r="CJ85" s="16" t="str">
        <f t="shared" si="164"/>
        <v/>
      </c>
      <c r="CL85" s="19">
        <f t="shared" si="165"/>
        <v>1.2660967820418467</v>
      </c>
      <c r="CM85" s="18">
        <f t="shared" si="166"/>
        <v>57</v>
      </c>
      <c r="CN85" s="16" t="str">
        <f t="shared" si="167"/>
        <v/>
      </c>
      <c r="CP85" s="19">
        <f t="shared" si="168"/>
        <v>2.3800052702365302</v>
      </c>
      <c r="CQ85" s="18">
        <f t="shared" si="169"/>
        <v>76</v>
      </c>
      <c r="CR85" s="16" t="str">
        <f t="shared" si="170"/>
        <v/>
      </c>
      <c r="CT85" s="19">
        <f t="shared" si="171"/>
        <v>1.9600848467491381</v>
      </c>
      <c r="CU85" s="18">
        <f t="shared" si="172"/>
        <v>76</v>
      </c>
      <c r="CV85" s="16" t="str">
        <f t="shared" si="173"/>
        <v/>
      </c>
      <c r="CX85" s="19">
        <f t="shared" si="174"/>
        <v>1.3567046127336184</v>
      </c>
      <c r="CY85" s="18">
        <f t="shared" si="175"/>
        <v>57</v>
      </c>
      <c r="CZ85" s="16" t="str">
        <f t="shared" si="176"/>
        <v/>
      </c>
      <c r="DB85" s="19">
        <f t="shared" si="177"/>
        <v>1.2243491273666571</v>
      </c>
      <c r="DC85" s="18">
        <f t="shared" si="178"/>
        <v>57</v>
      </c>
      <c r="DD85" s="16" t="str">
        <f t="shared" si="179"/>
        <v/>
      </c>
      <c r="DF85" s="19">
        <f t="shared" si="180"/>
        <v>0.53329505467761551</v>
      </c>
      <c r="DG85" s="18">
        <f t="shared" si="181"/>
        <v>24</v>
      </c>
      <c r="DH85" s="16" t="str">
        <f t="shared" si="182"/>
        <v/>
      </c>
      <c r="DJ85" s="19">
        <f t="shared" si="183"/>
        <v>2.2779667242788588</v>
      </c>
      <c r="DK85" s="18">
        <f t="shared" si="184"/>
        <v>74</v>
      </c>
      <c r="DL85" s="16" t="str">
        <f t="shared" si="185"/>
        <v/>
      </c>
      <c r="DN85" s="19">
        <f t="shared" si="186"/>
        <v>2.0374216282090485</v>
      </c>
      <c r="DO85" s="18">
        <f t="shared" si="187"/>
        <v>74</v>
      </c>
      <c r="DP85" s="16" t="str">
        <f t="shared" si="188"/>
        <v/>
      </c>
      <c r="DR85" s="19">
        <f t="shared" si="189"/>
        <v>1.5390709229026251</v>
      </c>
      <c r="DS85" s="18">
        <f t="shared" si="190"/>
        <v>59</v>
      </c>
      <c r="DT85" s="16" t="str">
        <f t="shared" si="191"/>
        <v/>
      </c>
      <c r="DV85" s="19">
        <f t="shared" si="192"/>
        <v>0.24486982547332969</v>
      </c>
      <c r="DW85" s="18">
        <f t="shared" si="193"/>
        <v>16</v>
      </c>
      <c r="DX85" s="16" t="str">
        <f t="shared" si="194"/>
        <v/>
      </c>
      <c r="DZ85" s="19">
        <f t="shared" si="195"/>
        <v>0</v>
      </c>
      <c r="EA85" s="18">
        <f t="shared" si="196"/>
        <v>1</v>
      </c>
      <c r="EB85" s="16" t="str">
        <f t="shared" si="197"/>
        <v>NORMAL</v>
      </c>
      <c r="ED85" s="19">
        <f t="shared" si="198"/>
        <v>1.4988764914813824</v>
      </c>
      <c r="EE85" s="18">
        <f t="shared" si="199"/>
        <v>74</v>
      </c>
      <c r="EF85" s="16" t="str">
        <f t="shared" si="200"/>
        <v/>
      </c>
      <c r="EH85" s="19">
        <f t="shared" si="201"/>
        <v>2.7732701336614842</v>
      </c>
      <c r="EI85" s="18">
        <f t="shared" si="202"/>
        <v>76</v>
      </c>
      <c r="EJ85" s="16" t="str">
        <f t="shared" si="203"/>
        <v/>
      </c>
      <c r="EL85" s="19">
        <f t="shared" si="204"/>
        <v>2.0374216282090485</v>
      </c>
      <c r="EM85" s="18">
        <f t="shared" si="205"/>
        <v>74</v>
      </c>
      <c r="EN85" s="16" t="str">
        <f t="shared" si="206"/>
        <v/>
      </c>
      <c r="EP85" s="19">
        <f t="shared" si="207"/>
        <v>1.4692189528399868</v>
      </c>
      <c r="EQ85" s="18">
        <f t="shared" si="208"/>
        <v>57</v>
      </c>
      <c r="ER85" s="16" t="str">
        <f t="shared" si="209"/>
        <v/>
      </c>
    </row>
    <row r="86" spans="1:148" ht="14.5" x14ac:dyDescent="0.35">
      <c r="A86" s="119">
        <v>83</v>
      </c>
      <c r="B86" s="114">
        <v>-1.0312624137819817</v>
      </c>
      <c r="C86" s="114">
        <v>1.7010587473857779</v>
      </c>
      <c r="D86" s="99" t="s">
        <v>1</v>
      </c>
      <c r="J86" s="19">
        <f t="shared" si="105"/>
        <v>1.9973408817640164</v>
      </c>
      <c r="K86" s="18">
        <f t="shared" si="106"/>
        <v>113</v>
      </c>
      <c r="L86" s="16" t="str">
        <f t="shared" si="107"/>
        <v/>
      </c>
      <c r="N86" s="19">
        <f t="shared" si="108"/>
        <v>0.48973965094666222</v>
      </c>
      <c r="O86" s="18">
        <f t="shared" si="109"/>
        <v>14</v>
      </c>
      <c r="P86" s="16" t="str">
        <f t="shared" si="110"/>
        <v/>
      </c>
      <c r="R86" s="19">
        <f t="shared" si="111"/>
        <v>0.60117911167063287</v>
      </c>
      <c r="S86" s="18">
        <f t="shared" si="112"/>
        <v>15</v>
      </c>
      <c r="T86" s="16" t="str">
        <f t="shared" si="113"/>
        <v/>
      </c>
      <c r="V86" s="19">
        <f t="shared" si="114"/>
        <v>3.442033402614979</v>
      </c>
      <c r="W86" s="18">
        <f t="shared" si="115"/>
        <v>122</v>
      </c>
      <c r="X86" s="16" t="str">
        <f t="shared" si="116"/>
        <v/>
      </c>
      <c r="Z86" s="19">
        <f t="shared" si="117"/>
        <v>0.5332950546776154</v>
      </c>
      <c r="AA86" s="18">
        <f t="shared" si="118"/>
        <v>15</v>
      </c>
      <c r="AB86" s="16" t="str">
        <f t="shared" si="119"/>
        <v/>
      </c>
      <c r="AD86" s="19">
        <f t="shared" si="120"/>
        <v>1.1435053743582051</v>
      </c>
      <c r="AE86" s="18">
        <f t="shared" si="121"/>
        <v>55</v>
      </c>
      <c r="AF86" s="16" t="str">
        <f t="shared" si="122"/>
        <v/>
      </c>
      <c r="AH86" s="19">
        <f t="shared" si="123"/>
        <v>0.91472026982064703</v>
      </c>
      <c r="AI86" s="18">
        <f t="shared" si="124"/>
        <v>41</v>
      </c>
      <c r="AJ86" s="16" t="str">
        <f t="shared" si="125"/>
        <v/>
      </c>
      <c r="AL86" s="19">
        <f t="shared" si="126"/>
        <v>2.4906913010388059</v>
      </c>
      <c r="AM86" s="18">
        <f t="shared" si="127"/>
        <v>125</v>
      </c>
      <c r="AN86" s="16" t="str">
        <f t="shared" si="128"/>
        <v/>
      </c>
      <c r="AP86" s="19">
        <f t="shared" si="129"/>
        <v>3.8351193263055814</v>
      </c>
      <c r="AQ86" s="18">
        <f t="shared" si="130"/>
        <v>122</v>
      </c>
      <c r="AR86" s="16" t="str">
        <f t="shared" si="131"/>
        <v/>
      </c>
      <c r="AT86" s="19">
        <f t="shared" si="132"/>
        <v>2.7128052906095941</v>
      </c>
      <c r="AU86" s="18">
        <f t="shared" si="133"/>
        <v>124</v>
      </c>
      <c r="AV86" s="16" t="str">
        <f t="shared" si="134"/>
        <v/>
      </c>
      <c r="AX86" s="19">
        <f t="shared" si="135"/>
        <v>0.80465450685231665</v>
      </c>
      <c r="AY86" s="18">
        <f t="shared" si="136"/>
        <v>15</v>
      </c>
      <c r="AZ86" s="16" t="str">
        <f t="shared" si="137"/>
        <v/>
      </c>
      <c r="BB86" s="19">
        <f t="shared" si="138"/>
        <v>3.9201696934982726</v>
      </c>
      <c r="BC86" s="18">
        <f t="shared" si="139"/>
        <v>124</v>
      </c>
      <c r="BD86" s="16" t="str">
        <f t="shared" si="140"/>
        <v/>
      </c>
      <c r="BF86" s="19">
        <f t="shared" si="141"/>
        <v>1.8692977415260243</v>
      </c>
      <c r="BG86" s="18">
        <f t="shared" si="142"/>
        <v>104</v>
      </c>
      <c r="BH86" s="16" t="str">
        <f t="shared" si="143"/>
        <v/>
      </c>
      <c r="BJ86" s="19">
        <f t="shared" si="144"/>
        <v>3.8100084458248671</v>
      </c>
      <c r="BK86" s="18">
        <f t="shared" si="145"/>
        <v>124</v>
      </c>
      <c r="BL86" s="16" t="str">
        <f t="shared" si="146"/>
        <v/>
      </c>
      <c r="BN86" s="19">
        <f t="shared" si="147"/>
        <v>0.70363097678511466</v>
      </c>
      <c r="BO86" s="18">
        <f t="shared" si="148"/>
        <v>31</v>
      </c>
      <c r="BP86" s="16" t="str">
        <f t="shared" si="149"/>
        <v/>
      </c>
      <c r="BR86" s="19">
        <f t="shared" si="150"/>
        <v>3.9201696934982726</v>
      </c>
      <c r="BS86" s="18">
        <f t="shared" si="151"/>
        <v>124</v>
      </c>
      <c r="BT86" s="16" t="str">
        <f t="shared" si="152"/>
        <v/>
      </c>
      <c r="BV86" s="19">
        <f t="shared" si="153"/>
        <v>2.1478333488810271</v>
      </c>
      <c r="BW86" s="18">
        <f t="shared" si="154"/>
        <v>125</v>
      </c>
      <c r="BX86" s="16" t="str">
        <f t="shared" si="155"/>
        <v/>
      </c>
      <c r="BZ86" s="19">
        <f t="shared" si="156"/>
        <v>3.7434445275131427</v>
      </c>
      <c r="CA86" s="18">
        <f t="shared" si="157"/>
        <v>124</v>
      </c>
      <c r="CB86" s="16" t="str">
        <f t="shared" si="158"/>
        <v/>
      </c>
      <c r="CD86" s="19">
        <f t="shared" si="159"/>
        <v>1.8692977415260243</v>
      </c>
      <c r="CE86" s="18">
        <f t="shared" si="160"/>
        <v>104</v>
      </c>
      <c r="CF86" s="16" t="str">
        <f t="shared" si="161"/>
        <v/>
      </c>
      <c r="CH86" s="19">
        <f t="shared" si="162"/>
        <v>1.0743019176301045</v>
      </c>
      <c r="CI86" s="18">
        <f t="shared" si="163"/>
        <v>52</v>
      </c>
      <c r="CJ86" s="16" t="str">
        <f t="shared" si="164"/>
        <v/>
      </c>
      <c r="CL86" s="19">
        <f t="shared" si="165"/>
        <v>3.6306493529480703</v>
      </c>
      <c r="CM86" s="18">
        <f t="shared" si="166"/>
        <v>124</v>
      </c>
      <c r="CN86" s="16" t="str">
        <f t="shared" si="167"/>
        <v/>
      </c>
      <c r="CP86" s="19">
        <f t="shared" si="168"/>
        <v>0.5332950546776154</v>
      </c>
      <c r="CQ86" s="18">
        <f t="shared" si="169"/>
        <v>15</v>
      </c>
      <c r="CR86" s="16" t="str">
        <f t="shared" si="170"/>
        <v/>
      </c>
      <c r="CT86" s="19">
        <f t="shared" si="171"/>
        <v>0.56290478142808964</v>
      </c>
      <c r="CU86" s="18">
        <f t="shared" si="172"/>
        <v>26</v>
      </c>
      <c r="CV86" s="16" t="str">
        <f t="shared" si="173"/>
        <v/>
      </c>
      <c r="CX86" s="19">
        <f t="shared" si="174"/>
        <v>3.7434445275131427</v>
      </c>
      <c r="CY86" s="18">
        <f t="shared" si="175"/>
        <v>124</v>
      </c>
      <c r="CZ86" s="16" t="str">
        <f t="shared" si="176"/>
        <v/>
      </c>
      <c r="DB86" s="19">
        <f t="shared" si="177"/>
        <v>3.5749946178077092</v>
      </c>
      <c r="DC86" s="18">
        <f t="shared" si="178"/>
        <v>124</v>
      </c>
      <c r="DD86" s="16" t="str">
        <f t="shared" si="179"/>
        <v/>
      </c>
      <c r="DF86" s="19">
        <f t="shared" si="180"/>
        <v>1.9330988998768714</v>
      </c>
      <c r="DG86" s="18">
        <f t="shared" si="181"/>
        <v>106</v>
      </c>
      <c r="DH86" s="16" t="str">
        <f t="shared" si="182"/>
        <v/>
      </c>
      <c r="DJ86" s="19">
        <f t="shared" si="183"/>
        <v>0.63500140763747592</v>
      </c>
      <c r="DK86" s="18">
        <f t="shared" si="184"/>
        <v>21</v>
      </c>
      <c r="DL86" s="16" t="str">
        <f t="shared" si="185"/>
        <v/>
      </c>
      <c r="DN86" s="19">
        <f t="shared" si="186"/>
        <v>0.66421801848177153</v>
      </c>
      <c r="DO86" s="18">
        <f t="shared" si="187"/>
        <v>31</v>
      </c>
      <c r="DP86" s="16" t="str">
        <f t="shared" si="188"/>
        <v/>
      </c>
      <c r="DR86" s="19">
        <f t="shared" si="189"/>
        <v>3.7837830238168024</v>
      </c>
      <c r="DS86" s="18">
        <f t="shared" si="190"/>
        <v>122</v>
      </c>
      <c r="DT86" s="16" t="str">
        <f t="shared" si="191"/>
        <v/>
      </c>
      <c r="DV86" s="19">
        <f t="shared" si="192"/>
        <v>2.6528286386967919</v>
      </c>
      <c r="DW86" s="18">
        <f t="shared" si="193"/>
        <v>124</v>
      </c>
      <c r="DX86" s="16" t="str">
        <f t="shared" si="194"/>
        <v/>
      </c>
      <c r="DZ86" s="19">
        <f t="shared" si="195"/>
        <v>2.4293073623278993</v>
      </c>
      <c r="EA86" s="18">
        <f t="shared" si="196"/>
        <v>124</v>
      </c>
      <c r="EB86" s="16" t="str">
        <f t="shared" si="197"/>
        <v/>
      </c>
      <c r="ED86" s="19">
        <f t="shared" si="198"/>
        <v>0.93464887076300984</v>
      </c>
      <c r="EE86" s="18">
        <f t="shared" si="199"/>
        <v>45</v>
      </c>
      <c r="EF86" s="16" t="str">
        <f t="shared" si="200"/>
        <v/>
      </c>
      <c r="EH86" s="19">
        <f t="shared" si="201"/>
        <v>0.34550371576342143</v>
      </c>
      <c r="EI86" s="18">
        <f t="shared" si="202"/>
        <v>4</v>
      </c>
      <c r="EJ86" s="16" t="str">
        <f t="shared" si="203"/>
        <v/>
      </c>
      <c r="EL86" s="19">
        <f t="shared" si="204"/>
        <v>0.66421801848177153</v>
      </c>
      <c r="EM86" s="18">
        <f t="shared" si="205"/>
        <v>31</v>
      </c>
      <c r="EN86" s="16" t="str">
        <f t="shared" si="206"/>
        <v/>
      </c>
      <c r="EP86" s="19">
        <f t="shared" si="207"/>
        <v>3.8100084458248671</v>
      </c>
      <c r="EQ86" s="18">
        <f t="shared" si="208"/>
        <v>124</v>
      </c>
      <c r="ER86" s="16" t="str">
        <f t="shared" si="209"/>
        <v/>
      </c>
    </row>
    <row r="87" spans="1:148" ht="14.5" x14ac:dyDescent="0.35">
      <c r="A87" s="119">
        <v>84</v>
      </c>
      <c r="B87" s="114">
        <v>0.37148884678282829</v>
      </c>
      <c r="C87" s="114">
        <v>-0.69128657368361113</v>
      </c>
      <c r="D87" s="99" t="s">
        <v>0</v>
      </c>
      <c r="J87" s="19">
        <f t="shared" si="105"/>
        <v>0.82357641859374686</v>
      </c>
      <c r="K87" s="18">
        <f t="shared" si="106"/>
        <v>38</v>
      </c>
      <c r="L87" s="16" t="str">
        <f t="shared" si="107"/>
        <v/>
      </c>
      <c r="N87" s="19">
        <f t="shared" si="108"/>
        <v>2.7764394252722306</v>
      </c>
      <c r="O87" s="18">
        <f t="shared" si="109"/>
        <v>86</v>
      </c>
      <c r="P87" s="16" t="str">
        <f t="shared" si="110"/>
        <v/>
      </c>
      <c r="R87" s="19">
        <f t="shared" si="111"/>
        <v>3.1207455955284593</v>
      </c>
      <c r="S87" s="18">
        <f t="shared" si="112"/>
        <v>86</v>
      </c>
      <c r="T87" s="16" t="str">
        <f t="shared" si="113"/>
        <v/>
      </c>
      <c r="V87" s="19">
        <f t="shared" si="114"/>
        <v>1.0044327751058484</v>
      </c>
      <c r="W87" s="18">
        <f t="shared" si="115"/>
        <v>48</v>
      </c>
      <c r="X87" s="16" t="str">
        <f t="shared" si="116"/>
        <v/>
      </c>
      <c r="Z87" s="19">
        <f t="shared" si="117"/>
        <v>2.7233268105069506</v>
      </c>
      <c r="AA87" s="18">
        <f t="shared" si="118"/>
        <v>86</v>
      </c>
      <c r="AB87" s="16" t="str">
        <f t="shared" si="119"/>
        <v/>
      </c>
      <c r="AD87" s="19">
        <f t="shared" si="120"/>
        <v>1.7463613956077577</v>
      </c>
      <c r="AE87" s="18">
        <f t="shared" si="121"/>
        <v>84</v>
      </c>
      <c r="AF87" s="16" t="str">
        <f t="shared" si="122"/>
        <v/>
      </c>
      <c r="AH87" s="19">
        <f t="shared" si="123"/>
        <v>2.0374216282090485</v>
      </c>
      <c r="AI87" s="18">
        <f t="shared" si="124"/>
        <v>84</v>
      </c>
      <c r="AJ87" s="16" t="str">
        <f t="shared" si="125"/>
        <v/>
      </c>
      <c r="AL87" s="19">
        <f t="shared" si="126"/>
        <v>0.29106023260129471</v>
      </c>
      <c r="AM87" s="18">
        <f t="shared" si="127"/>
        <v>15</v>
      </c>
      <c r="AN87" s="16" t="str">
        <f t="shared" si="128"/>
        <v/>
      </c>
      <c r="AP87" s="19">
        <f t="shared" si="129"/>
        <v>1.2743233717441318</v>
      </c>
      <c r="AQ87" s="18">
        <f t="shared" si="130"/>
        <v>48</v>
      </c>
      <c r="AR87" s="16" t="str">
        <f t="shared" si="131"/>
        <v/>
      </c>
      <c r="AT87" s="19">
        <f t="shared" si="132"/>
        <v>7.0363097678512454E-2</v>
      </c>
      <c r="AU87" s="18">
        <f t="shared" si="133"/>
        <v>1</v>
      </c>
      <c r="AV87" s="16" t="str">
        <f t="shared" si="134"/>
        <v>NORMAL</v>
      </c>
      <c r="AX87" s="19">
        <f t="shared" si="135"/>
        <v>3.3051436351935877</v>
      </c>
      <c r="AY87" s="18">
        <f t="shared" si="136"/>
        <v>86</v>
      </c>
      <c r="AZ87" s="16" t="str">
        <f t="shared" si="137"/>
        <v/>
      </c>
      <c r="BB87" s="19">
        <f t="shared" si="138"/>
        <v>1.2243491273666571</v>
      </c>
      <c r="BC87" s="18">
        <f t="shared" si="139"/>
        <v>46</v>
      </c>
      <c r="BD87" s="16" t="str">
        <f t="shared" si="140"/>
        <v/>
      </c>
      <c r="BF87" s="19">
        <f t="shared" si="141"/>
        <v>0.92547980842407684</v>
      </c>
      <c r="BG87" s="18">
        <f t="shared" si="142"/>
        <v>47</v>
      </c>
      <c r="BH87" s="16" t="str">
        <f t="shared" si="143"/>
        <v/>
      </c>
      <c r="BJ87" s="19">
        <f t="shared" si="144"/>
        <v>1.1492589034445311</v>
      </c>
      <c r="BK87" s="18">
        <f t="shared" si="145"/>
        <v>46</v>
      </c>
      <c r="BL87" s="16" t="str">
        <f t="shared" si="146"/>
        <v/>
      </c>
      <c r="BN87" s="19">
        <f t="shared" si="147"/>
        <v>2.1953285028914533</v>
      </c>
      <c r="BO87" s="18">
        <f t="shared" si="148"/>
        <v>86</v>
      </c>
      <c r="BP87" s="16" t="str">
        <f t="shared" si="149"/>
        <v/>
      </c>
      <c r="BR87" s="19">
        <f t="shared" si="150"/>
        <v>1.2243491273666571</v>
      </c>
      <c r="BS87" s="18">
        <f t="shared" si="151"/>
        <v>46</v>
      </c>
      <c r="BT87" s="16" t="str">
        <f t="shared" si="152"/>
        <v/>
      </c>
      <c r="BV87" s="19">
        <f t="shared" si="153"/>
        <v>0.63500140763747981</v>
      </c>
      <c r="BW87" s="18">
        <f t="shared" si="154"/>
        <v>32</v>
      </c>
      <c r="BX87" s="16" t="str">
        <f t="shared" si="155"/>
        <v/>
      </c>
      <c r="BZ87" s="19">
        <f t="shared" si="156"/>
        <v>1.021541049880524</v>
      </c>
      <c r="CA87" s="18">
        <f t="shared" si="157"/>
        <v>46</v>
      </c>
      <c r="CB87" s="16" t="str">
        <f t="shared" si="158"/>
        <v/>
      </c>
      <c r="CD87" s="19">
        <f t="shared" si="159"/>
        <v>0.92547980842407684</v>
      </c>
      <c r="CE87" s="18">
        <f t="shared" si="160"/>
        <v>47</v>
      </c>
      <c r="CF87" s="16" t="str">
        <f t="shared" si="161"/>
        <v/>
      </c>
      <c r="CH87" s="19">
        <f t="shared" si="162"/>
        <v>1.7980444510970652</v>
      </c>
      <c r="CI87" s="18">
        <f t="shared" si="163"/>
        <v>84</v>
      </c>
      <c r="CJ87" s="16" t="str">
        <f t="shared" si="164"/>
        <v/>
      </c>
      <c r="CL87" s="19">
        <f t="shared" si="165"/>
        <v>0.94080562291777237</v>
      </c>
      <c r="CM87" s="18">
        <f t="shared" si="166"/>
        <v>46</v>
      </c>
      <c r="CN87" s="16" t="str">
        <f t="shared" si="167"/>
        <v/>
      </c>
      <c r="CP87" s="19">
        <f t="shared" si="168"/>
        <v>2.7233268105069506</v>
      </c>
      <c r="CQ87" s="18">
        <f t="shared" si="169"/>
        <v>86</v>
      </c>
      <c r="CR87" s="16" t="str">
        <f t="shared" si="170"/>
        <v/>
      </c>
      <c r="CT87" s="19">
        <f t="shared" si="171"/>
        <v>2.3053337691317526</v>
      </c>
      <c r="CU87" s="18">
        <f t="shared" si="172"/>
        <v>86</v>
      </c>
      <c r="CV87" s="16" t="str">
        <f t="shared" si="173"/>
        <v/>
      </c>
      <c r="CX87" s="19">
        <f t="shared" si="174"/>
        <v>1.021541049880524</v>
      </c>
      <c r="CY87" s="18">
        <f t="shared" si="175"/>
        <v>46</v>
      </c>
      <c r="CZ87" s="16" t="str">
        <f t="shared" si="176"/>
        <v/>
      </c>
      <c r="DB87" s="19">
        <f t="shared" si="177"/>
        <v>0.90595401010194587</v>
      </c>
      <c r="DC87" s="18">
        <f t="shared" si="178"/>
        <v>46</v>
      </c>
      <c r="DD87" s="16" t="str">
        <f t="shared" si="179"/>
        <v/>
      </c>
      <c r="DF87" s="19">
        <f t="shared" si="180"/>
        <v>0.87318069780387686</v>
      </c>
      <c r="DG87" s="18">
        <f t="shared" si="181"/>
        <v>43</v>
      </c>
      <c r="DH87" s="16" t="str">
        <f t="shared" si="182"/>
        <v/>
      </c>
      <c r="DJ87" s="19">
        <f t="shared" si="183"/>
        <v>2.6195420934116345</v>
      </c>
      <c r="DK87" s="18">
        <f t="shared" si="184"/>
        <v>86</v>
      </c>
      <c r="DL87" s="16" t="str">
        <f t="shared" si="185"/>
        <v/>
      </c>
      <c r="DN87" s="19">
        <f t="shared" si="186"/>
        <v>2.3800052702365302</v>
      </c>
      <c r="DO87" s="18">
        <f t="shared" si="187"/>
        <v>86</v>
      </c>
      <c r="DP87" s="16" t="str">
        <f t="shared" si="188"/>
        <v/>
      </c>
      <c r="DR87" s="19">
        <f t="shared" si="189"/>
        <v>1.2527726989000274</v>
      </c>
      <c r="DS87" s="18">
        <f t="shared" si="190"/>
        <v>48</v>
      </c>
      <c r="DT87" s="16" t="str">
        <f t="shared" si="191"/>
        <v/>
      </c>
      <c r="DV87" s="19">
        <f t="shared" si="192"/>
        <v>0.14072619535702491</v>
      </c>
      <c r="DW87" s="18">
        <f t="shared" si="193"/>
        <v>3</v>
      </c>
      <c r="DX87" s="16" t="str">
        <f t="shared" si="194"/>
        <v>NORMAL</v>
      </c>
      <c r="DZ87" s="19">
        <f t="shared" si="195"/>
        <v>0.34550371576341721</v>
      </c>
      <c r="EA87" s="18">
        <f t="shared" si="196"/>
        <v>18</v>
      </c>
      <c r="EB87" s="16" t="str">
        <f t="shared" si="197"/>
        <v/>
      </c>
      <c r="ED87" s="19">
        <f t="shared" si="198"/>
        <v>1.8439635417792695</v>
      </c>
      <c r="EE87" s="18">
        <f t="shared" si="199"/>
        <v>86</v>
      </c>
      <c r="EF87" s="16" t="str">
        <f t="shared" si="200"/>
        <v/>
      </c>
      <c r="EH87" s="19">
        <f t="shared" si="201"/>
        <v>3.1175737109280464</v>
      </c>
      <c r="EI87" s="18">
        <f t="shared" si="202"/>
        <v>86</v>
      </c>
      <c r="EJ87" s="16" t="str">
        <f t="shared" si="203"/>
        <v/>
      </c>
      <c r="EL87" s="19">
        <f t="shared" si="204"/>
        <v>2.3800052702365302</v>
      </c>
      <c r="EM87" s="18">
        <f t="shared" si="205"/>
        <v>86</v>
      </c>
      <c r="EN87" s="16" t="str">
        <f t="shared" si="206"/>
        <v/>
      </c>
      <c r="EP87" s="19">
        <f t="shared" si="207"/>
        <v>1.1492589034445311</v>
      </c>
      <c r="EQ87" s="18">
        <f t="shared" si="208"/>
        <v>46</v>
      </c>
      <c r="ER87" s="16" t="str">
        <f t="shared" si="209"/>
        <v/>
      </c>
    </row>
    <row r="88" spans="1:148" ht="14.5" x14ac:dyDescent="0.35">
      <c r="A88" s="119">
        <v>85</v>
      </c>
      <c r="B88" s="114">
        <v>0.77227492122991692</v>
      </c>
      <c r="C88" s="114">
        <v>0.50488608685108594</v>
      </c>
      <c r="D88" s="99" t="s">
        <v>1</v>
      </c>
      <c r="J88" s="19">
        <f t="shared" si="105"/>
        <v>1.1853111156570222</v>
      </c>
      <c r="K88" s="18">
        <f t="shared" si="106"/>
        <v>70</v>
      </c>
      <c r="L88" s="16" t="str">
        <f t="shared" si="107"/>
        <v/>
      </c>
      <c r="N88" s="19">
        <f t="shared" si="108"/>
        <v>2.386578066083247</v>
      </c>
      <c r="O88" s="18">
        <f t="shared" si="109"/>
        <v>74</v>
      </c>
      <c r="P88" s="16" t="str">
        <f t="shared" si="110"/>
        <v/>
      </c>
      <c r="R88" s="19">
        <f t="shared" si="111"/>
        <v>2.6857941512253136</v>
      </c>
      <c r="S88" s="18">
        <f t="shared" si="112"/>
        <v>70</v>
      </c>
      <c r="T88" s="16" t="str">
        <f t="shared" si="113"/>
        <v/>
      </c>
      <c r="V88" s="19">
        <f t="shared" si="114"/>
        <v>1.4019733061445219</v>
      </c>
      <c r="W88" s="18">
        <f t="shared" si="115"/>
        <v>66</v>
      </c>
      <c r="X88" s="16" t="str">
        <f t="shared" si="116"/>
        <v/>
      </c>
      <c r="Z88" s="19">
        <f t="shared" si="117"/>
        <v>2.3605043375594028</v>
      </c>
      <c r="AA88" s="18">
        <f t="shared" si="118"/>
        <v>74</v>
      </c>
      <c r="AB88" s="16" t="str">
        <f t="shared" si="119"/>
        <v/>
      </c>
      <c r="AD88" s="19">
        <f t="shared" si="120"/>
        <v>1.6046876970445783</v>
      </c>
      <c r="AE88" s="18">
        <f t="shared" si="121"/>
        <v>77</v>
      </c>
      <c r="AF88" s="16" t="str">
        <f t="shared" si="122"/>
        <v/>
      </c>
      <c r="AH88" s="19">
        <f t="shared" si="123"/>
        <v>1.8253663651498766</v>
      </c>
      <c r="AI88" s="18">
        <f t="shared" si="124"/>
        <v>80</v>
      </c>
      <c r="AJ88" s="16" t="str">
        <f t="shared" si="125"/>
        <v/>
      </c>
      <c r="AL88" s="19">
        <f t="shared" si="126"/>
        <v>1.1540388057741282</v>
      </c>
      <c r="AM88" s="18">
        <f t="shared" si="127"/>
        <v>58</v>
      </c>
      <c r="AN88" s="16" t="str">
        <f t="shared" si="128"/>
        <v/>
      </c>
      <c r="AP88" s="19">
        <f t="shared" si="129"/>
        <v>1.8059841270823145</v>
      </c>
      <c r="AQ88" s="18">
        <f t="shared" si="130"/>
        <v>66</v>
      </c>
      <c r="AR88" s="16" t="str">
        <f t="shared" si="131"/>
        <v/>
      </c>
      <c r="AT88" s="19">
        <f t="shared" si="132"/>
        <v>1.1950216103858293</v>
      </c>
      <c r="AU88" s="18">
        <f t="shared" si="133"/>
        <v>71</v>
      </c>
      <c r="AV88" s="16" t="str">
        <f t="shared" si="134"/>
        <v/>
      </c>
      <c r="AX88" s="19">
        <f t="shared" si="135"/>
        <v>2.8966719265339798</v>
      </c>
      <c r="AY88" s="18">
        <f t="shared" si="136"/>
        <v>70</v>
      </c>
      <c r="AZ88" s="16" t="str">
        <f t="shared" si="137"/>
        <v/>
      </c>
      <c r="BB88" s="19">
        <f t="shared" si="138"/>
        <v>1.9926540554453196</v>
      </c>
      <c r="BC88" s="18">
        <f t="shared" si="139"/>
        <v>71</v>
      </c>
      <c r="BD88" s="16" t="str">
        <f t="shared" si="140"/>
        <v/>
      </c>
      <c r="BF88" s="19">
        <f t="shared" si="141"/>
        <v>1.1164817707525698</v>
      </c>
      <c r="BG88" s="18">
        <f t="shared" si="142"/>
        <v>66</v>
      </c>
      <c r="BH88" s="16" t="str">
        <f t="shared" si="143"/>
        <v/>
      </c>
      <c r="BJ88" s="19">
        <f t="shared" si="144"/>
        <v>1.8589700834417517</v>
      </c>
      <c r="BK88" s="18">
        <f t="shared" si="145"/>
        <v>71</v>
      </c>
      <c r="BL88" s="16" t="str">
        <f t="shared" si="146"/>
        <v/>
      </c>
      <c r="BN88" s="19">
        <f t="shared" si="147"/>
        <v>1.8695839721747429</v>
      </c>
      <c r="BO88" s="18">
        <f t="shared" si="148"/>
        <v>77</v>
      </c>
      <c r="BP88" s="16" t="str">
        <f t="shared" si="149"/>
        <v/>
      </c>
      <c r="BR88" s="19">
        <f t="shared" si="150"/>
        <v>1.9926540554453196</v>
      </c>
      <c r="BS88" s="18">
        <f t="shared" si="151"/>
        <v>71</v>
      </c>
      <c r="BT88" s="16" t="str">
        <f t="shared" si="152"/>
        <v/>
      </c>
      <c r="BV88" s="19">
        <f t="shared" si="153"/>
        <v>1.066590109355231</v>
      </c>
      <c r="BW88" s="18">
        <f t="shared" si="154"/>
        <v>61</v>
      </c>
      <c r="BX88" s="16" t="str">
        <f t="shared" si="155"/>
        <v/>
      </c>
      <c r="BZ88" s="19">
        <f t="shared" si="156"/>
        <v>1.8728273186692239</v>
      </c>
      <c r="CA88" s="18">
        <f t="shared" si="157"/>
        <v>74</v>
      </c>
      <c r="CB88" s="16" t="str">
        <f t="shared" si="158"/>
        <v/>
      </c>
      <c r="CD88" s="19">
        <f t="shared" si="159"/>
        <v>1.1164817707525698</v>
      </c>
      <c r="CE88" s="18">
        <f t="shared" si="160"/>
        <v>66</v>
      </c>
      <c r="CF88" s="16" t="str">
        <f t="shared" si="161"/>
        <v/>
      </c>
      <c r="CH88" s="19">
        <f t="shared" si="162"/>
        <v>1.6093090137046329</v>
      </c>
      <c r="CI88" s="18">
        <f t="shared" si="163"/>
        <v>80</v>
      </c>
      <c r="CJ88" s="16" t="str">
        <f t="shared" si="164"/>
        <v/>
      </c>
      <c r="CL88" s="19">
        <f t="shared" si="165"/>
        <v>1.7356225436603934</v>
      </c>
      <c r="CM88" s="18">
        <f t="shared" si="166"/>
        <v>71</v>
      </c>
      <c r="CN88" s="16" t="str">
        <f t="shared" si="167"/>
        <v/>
      </c>
      <c r="CP88" s="19">
        <f t="shared" si="168"/>
        <v>2.3605043375594028</v>
      </c>
      <c r="CQ88" s="18">
        <f t="shared" si="169"/>
        <v>74</v>
      </c>
      <c r="CR88" s="16" t="str">
        <f t="shared" si="170"/>
        <v/>
      </c>
      <c r="CT88" s="19">
        <f t="shared" si="171"/>
        <v>1.911485057616197</v>
      </c>
      <c r="CU88" s="18">
        <f t="shared" si="172"/>
        <v>74</v>
      </c>
      <c r="CV88" s="16" t="str">
        <f t="shared" si="173"/>
        <v/>
      </c>
      <c r="CX88" s="19">
        <f t="shared" si="174"/>
        <v>1.8728273186692239</v>
      </c>
      <c r="CY88" s="18">
        <f t="shared" si="175"/>
        <v>74</v>
      </c>
      <c r="CZ88" s="16" t="str">
        <f t="shared" si="176"/>
        <v/>
      </c>
      <c r="DB88" s="19">
        <f t="shared" si="177"/>
        <v>1.6672403050733711</v>
      </c>
      <c r="DC88" s="18">
        <f t="shared" si="178"/>
        <v>71</v>
      </c>
      <c r="DD88" s="16" t="str">
        <f t="shared" si="179"/>
        <v/>
      </c>
      <c r="DF88" s="19">
        <f t="shared" si="180"/>
        <v>1.1492589034445333</v>
      </c>
      <c r="DG88" s="18">
        <f t="shared" si="181"/>
        <v>65</v>
      </c>
      <c r="DH88" s="16" t="str">
        <f t="shared" si="182"/>
        <v/>
      </c>
      <c r="DJ88" s="19">
        <f t="shared" si="183"/>
        <v>2.3139010879854971</v>
      </c>
      <c r="DK88" s="18">
        <f t="shared" si="184"/>
        <v>77</v>
      </c>
      <c r="DL88" s="16" t="str">
        <f t="shared" si="185"/>
        <v/>
      </c>
      <c r="DN88" s="19">
        <f t="shared" si="186"/>
        <v>2.0814895459075182</v>
      </c>
      <c r="DO88" s="18">
        <f t="shared" si="187"/>
        <v>77</v>
      </c>
      <c r="DP88" s="16" t="str">
        <f t="shared" si="188"/>
        <v/>
      </c>
      <c r="DR88" s="19">
        <f t="shared" si="189"/>
        <v>1.7432111802940162</v>
      </c>
      <c r="DS88" s="18">
        <f t="shared" si="190"/>
        <v>66</v>
      </c>
      <c r="DT88" s="16" t="str">
        <f t="shared" si="191"/>
        <v/>
      </c>
      <c r="DV88" s="19">
        <f t="shared" si="192"/>
        <v>1.1289803888140619</v>
      </c>
      <c r="DW88" s="18">
        <f t="shared" si="193"/>
        <v>64</v>
      </c>
      <c r="DX88" s="16" t="str">
        <f t="shared" si="194"/>
        <v/>
      </c>
      <c r="DZ88" s="19">
        <f t="shared" si="195"/>
        <v>1.0945910178371911</v>
      </c>
      <c r="EA88" s="18">
        <f t="shared" si="196"/>
        <v>58</v>
      </c>
      <c r="EB88" s="16" t="str">
        <f t="shared" si="197"/>
        <v/>
      </c>
      <c r="ED88" s="19">
        <f t="shared" si="198"/>
        <v>1.4461968181713916</v>
      </c>
      <c r="EE88" s="18">
        <f t="shared" si="199"/>
        <v>70</v>
      </c>
      <c r="EF88" s="16" t="str">
        <f t="shared" si="200"/>
        <v/>
      </c>
      <c r="EH88" s="19">
        <f t="shared" si="201"/>
        <v>2.4898017448876382</v>
      </c>
      <c r="EI88" s="18">
        <f t="shared" si="202"/>
        <v>65</v>
      </c>
      <c r="EJ88" s="16" t="str">
        <f t="shared" si="203"/>
        <v/>
      </c>
      <c r="EL88" s="19">
        <f t="shared" si="204"/>
        <v>2.0814895459075182</v>
      </c>
      <c r="EM88" s="18">
        <f t="shared" si="205"/>
        <v>77</v>
      </c>
      <c r="EN88" s="16" t="str">
        <f t="shared" si="206"/>
        <v/>
      </c>
      <c r="EP88" s="19">
        <f t="shared" si="207"/>
        <v>1.8589700834417517</v>
      </c>
      <c r="EQ88" s="18">
        <f t="shared" si="208"/>
        <v>71</v>
      </c>
      <c r="ER88" s="16" t="str">
        <f t="shared" si="209"/>
        <v/>
      </c>
    </row>
    <row r="89" spans="1:148" ht="14.5" x14ac:dyDescent="0.35">
      <c r="A89" s="119">
        <v>86</v>
      </c>
      <c r="B89" s="114">
        <v>-0.22969026488780456</v>
      </c>
      <c r="C89" s="114">
        <v>-5.8018694577008881E-2</v>
      </c>
      <c r="D89" s="99" t="s">
        <v>0</v>
      </c>
      <c r="J89" s="19">
        <f t="shared" si="105"/>
        <v>7.0363097678507472E-2</v>
      </c>
      <c r="K89" s="18">
        <f t="shared" si="106"/>
        <v>4</v>
      </c>
      <c r="L89" s="16" t="str">
        <f t="shared" si="107"/>
        <v/>
      </c>
      <c r="N89" s="19">
        <f t="shared" si="108"/>
        <v>1.9050042229124358</v>
      </c>
      <c r="O89" s="18">
        <f t="shared" si="109"/>
        <v>60</v>
      </c>
      <c r="P89" s="16" t="str">
        <f t="shared" si="110"/>
        <v/>
      </c>
      <c r="R89" s="19">
        <f t="shared" si="111"/>
        <v>2.2499032303275857</v>
      </c>
      <c r="S89" s="18">
        <f t="shared" si="112"/>
        <v>60</v>
      </c>
      <c r="T89" s="16" t="str">
        <f t="shared" si="113"/>
        <v/>
      </c>
      <c r="V89" s="19">
        <f t="shared" si="114"/>
        <v>1.750762174318057</v>
      </c>
      <c r="W89" s="18">
        <f t="shared" si="115"/>
        <v>77</v>
      </c>
      <c r="X89" s="16" t="str">
        <f t="shared" si="116"/>
        <v/>
      </c>
      <c r="Z89" s="19">
        <f t="shared" si="117"/>
        <v>1.8509596168481537</v>
      </c>
      <c r="AA89" s="18">
        <f t="shared" si="118"/>
        <v>60</v>
      </c>
      <c r="AB89" s="16" t="str">
        <f t="shared" si="119"/>
        <v/>
      </c>
      <c r="AD89" s="19">
        <f t="shared" si="120"/>
        <v>0.87318069780388063</v>
      </c>
      <c r="AE89" s="18">
        <f t="shared" si="121"/>
        <v>42</v>
      </c>
      <c r="AF89" s="16" t="str">
        <f t="shared" si="122"/>
        <v/>
      </c>
      <c r="AH89" s="19">
        <f t="shared" si="123"/>
        <v>1.1642409304051717</v>
      </c>
      <c r="AI89" s="18">
        <f t="shared" si="124"/>
        <v>54</v>
      </c>
      <c r="AJ89" s="16" t="str">
        <f t="shared" si="125"/>
        <v/>
      </c>
      <c r="AL89" s="19">
        <f t="shared" si="126"/>
        <v>0.5821204652025822</v>
      </c>
      <c r="AM89" s="18">
        <f t="shared" si="127"/>
        <v>35</v>
      </c>
      <c r="AN89" s="16" t="str">
        <f t="shared" si="128"/>
        <v/>
      </c>
      <c r="AP89" s="19">
        <f t="shared" si="129"/>
        <v>2.089668432942859</v>
      </c>
      <c r="AQ89" s="18">
        <f t="shared" si="130"/>
        <v>77</v>
      </c>
      <c r="AR89" s="16" t="str">
        <f t="shared" si="131"/>
        <v/>
      </c>
      <c r="AT89" s="19">
        <f t="shared" si="132"/>
        <v>0.82357641859374331</v>
      </c>
      <c r="AU89" s="18">
        <f t="shared" si="133"/>
        <v>40</v>
      </c>
      <c r="AV89" s="16" t="str">
        <f t="shared" si="134"/>
        <v/>
      </c>
      <c r="AX89" s="19">
        <f t="shared" si="135"/>
        <v>2.4324728832228253</v>
      </c>
      <c r="AY89" s="18">
        <f t="shared" si="136"/>
        <v>60</v>
      </c>
      <c r="AZ89" s="16" t="str">
        <f t="shared" si="137"/>
        <v/>
      </c>
      <c r="BB89" s="19">
        <f t="shared" si="138"/>
        <v>2.0874314816098511</v>
      </c>
      <c r="BC89" s="18">
        <f t="shared" si="139"/>
        <v>76</v>
      </c>
      <c r="BD89" s="16" t="str">
        <f t="shared" si="140"/>
        <v/>
      </c>
      <c r="BF89" s="19">
        <f t="shared" si="141"/>
        <v>7.0363097678512468E-2</v>
      </c>
      <c r="BG89" s="18">
        <f t="shared" si="142"/>
        <v>3</v>
      </c>
      <c r="BH89" s="16" t="str">
        <f t="shared" si="143"/>
        <v>NORMAL</v>
      </c>
      <c r="BJ89" s="19">
        <f t="shared" si="144"/>
        <v>2.0002251556617221</v>
      </c>
      <c r="BK89" s="18">
        <f t="shared" si="145"/>
        <v>77</v>
      </c>
      <c r="BL89" s="16" t="str">
        <f t="shared" si="146"/>
        <v/>
      </c>
      <c r="BN89" s="19">
        <f t="shared" si="147"/>
        <v>1.3253245454374079</v>
      </c>
      <c r="BO89" s="18">
        <f t="shared" si="148"/>
        <v>60</v>
      </c>
      <c r="BP89" s="16" t="str">
        <f t="shared" si="149"/>
        <v/>
      </c>
      <c r="BR89" s="19">
        <f t="shared" si="150"/>
        <v>2.0874314816098511</v>
      </c>
      <c r="BS89" s="18">
        <f t="shared" si="151"/>
        <v>76</v>
      </c>
      <c r="BT89" s="16" t="str">
        <f t="shared" si="152"/>
        <v/>
      </c>
      <c r="BV89" s="19">
        <f t="shared" si="153"/>
        <v>0.24486982547332972</v>
      </c>
      <c r="BW89" s="18">
        <f t="shared" si="154"/>
        <v>9</v>
      </c>
      <c r="BX89" s="16" t="str">
        <f t="shared" si="155"/>
        <v/>
      </c>
      <c r="BZ89" s="19">
        <f t="shared" si="156"/>
        <v>1.8899269630990665</v>
      </c>
      <c r="CA89" s="18">
        <f t="shared" si="157"/>
        <v>76</v>
      </c>
      <c r="CB89" s="16" t="str">
        <f t="shared" si="158"/>
        <v/>
      </c>
      <c r="CD89" s="19">
        <f t="shared" si="159"/>
        <v>7.0363097678512468E-2</v>
      </c>
      <c r="CE89" s="18">
        <f t="shared" si="160"/>
        <v>3</v>
      </c>
      <c r="CF89" s="16" t="str">
        <f t="shared" si="161"/>
        <v>NORMAL</v>
      </c>
      <c r="CH89" s="19">
        <f t="shared" si="162"/>
        <v>0.92547980842407684</v>
      </c>
      <c r="CI89" s="18">
        <f t="shared" si="163"/>
        <v>46</v>
      </c>
      <c r="CJ89" s="16" t="str">
        <f t="shared" si="164"/>
        <v/>
      </c>
      <c r="CL89" s="19">
        <f t="shared" si="165"/>
        <v>1.7986545724053258</v>
      </c>
      <c r="CM89" s="18">
        <f t="shared" si="166"/>
        <v>76</v>
      </c>
      <c r="CN89" s="16" t="str">
        <f t="shared" si="167"/>
        <v/>
      </c>
      <c r="CP89" s="19">
        <f t="shared" si="168"/>
        <v>1.8509596168481537</v>
      </c>
      <c r="CQ89" s="18">
        <f t="shared" si="169"/>
        <v>60</v>
      </c>
      <c r="CR89" s="16" t="str">
        <f t="shared" si="170"/>
        <v/>
      </c>
      <c r="CT89" s="19">
        <f t="shared" si="171"/>
        <v>1.4399121305459874</v>
      </c>
      <c r="CU89" s="18">
        <f t="shared" si="172"/>
        <v>60</v>
      </c>
      <c r="CV89" s="16" t="str">
        <f t="shared" si="173"/>
        <v/>
      </c>
      <c r="CX89" s="19">
        <f t="shared" si="174"/>
        <v>1.8899269630990665</v>
      </c>
      <c r="CY89" s="18">
        <f t="shared" si="175"/>
        <v>76</v>
      </c>
      <c r="CZ89" s="16" t="str">
        <f t="shared" si="176"/>
        <v/>
      </c>
      <c r="DB89" s="19">
        <f t="shared" si="177"/>
        <v>1.7554709738050942</v>
      </c>
      <c r="DC89" s="18">
        <f t="shared" si="178"/>
        <v>76</v>
      </c>
      <c r="DD89" s="16" t="str">
        <f t="shared" si="179"/>
        <v/>
      </c>
      <c r="DF89" s="19">
        <f t="shared" si="180"/>
        <v>0</v>
      </c>
      <c r="DG89" s="18">
        <f t="shared" si="181"/>
        <v>1</v>
      </c>
      <c r="DH89" s="16" t="str">
        <f t="shared" si="182"/>
        <v>NORMAL</v>
      </c>
      <c r="DJ89" s="19">
        <f t="shared" si="183"/>
        <v>1.7463613956077577</v>
      </c>
      <c r="DK89" s="18">
        <f t="shared" si="184"/>
        <v>60</v>
      </c>
      <c r="DL89" s="16" t="str">
        <f t="shared" si="185"/>
        <v/>
      </c>
      <c r="DN89" s="19">
        <f t="shared" si="186"/>
        <v>1.5071102832939445</v>
      </c>
      <c r="DO89" s="18">
        <f t="shared" si="187"/>
        <v>60</v>
      </c>
      <c r="DP89" s="16" t="str">
        <f t="shared" si="188"/>
        <v/>
      </c>
      <c r="DR89" s="19">
        <f t="shared" si="189"/>
        <v>2.0550270459790321</v>
      </c>
      <c r="DS89" s="18">
        <f t="shared" si="190"/>
        <v>77</v>
      </c>
      <c r="DT89" s="16" t="str">
        <f t="shared" si="191"/>
        <v/>
      </c>
      <c r="DV89" s="19">
        <f t="shared" si="192"/>
        <v>0.77718314092622975</v>
      </c>
      <c r="DW89" s="18">
        <f t="shared" si="193"/>
        <v>40</v>
      </c>
      <c r="DX89" s="16" t="str">
        <f t="shared" si="194"/>
        <v/>
      </c>
      <c r="DZ89" s="19">
        <f t="shared" si="195"/>
        <v>0.53329505467761551</v>
      </c>
      <c r="EA89" s="18">
        <f t="shared" si="196"/>
        <v>31</v>
      </c>
      <c r="EB89" s="16" t="str">
        <f t="shared" si="197"/>
        <v/>
      </c>
      <c r="ED89" s="19">
        <f t="shared" si="198"/>
        <v>0.99867044088201296</v>
      </c>
      <c r="EE89" s="18">
        <f t="shared" si="199"/>
        <v>50</v>
      </c>
      <c r="EF89" s="16" t="str">
        <f t="shared" si="200"/>
        <v/>
      </c>
      <c r="EH89" s="19">
        <f t="shared" si="201"/>
        <v>2.2732567457803965</v>
      </c>
      <c r="EI89" s="18">
        <f t="shared" si="202"/>
        <v>60</v>
      </c>
      <c r="EJ89" s="16" t="str">
        <f t="shared" si="203"/>
        <v/>
      </c>
      <c r="EL89" s="19">
        <f t="shared" si="204"/>
        <v>1.5071102832939445</v>
      </c>
      <c r="EM89" s="18">
        <f t="shared" si="205"/>
        <v>60</v>
      </c>
      <c r="EN89" s="16" t="str">
        <f t="shared" si="206"/>
        <v/>
      </c>
      <c r="EP89" s="19">
        <f t="shared" si="207"/>
        <v>2.0002251556617221</v>
      </c>
      <c r="EQ89" s="18">
        <f t="shared" si="208"/>
        <v>77</v>
      </c>
      <c r="ER89" s="16" t="str">
        <f t="shared" si="209"/>
        <v/>
      </c>
    </row>
    <row r="90" spans="1:148" ht="14.5" x14ac:dyDescent="0.35">
      <c r="A90" s="119">
        <v>87</v>
      </c>
      <c r="B90" s="114">
        <v>0.9726679584534611</v>
      </c>
      <c r="C90" s="114">
        <v>0.29379679381554852</v>
      </c>
      <c r="D90" s="99" t="s">
        <v>1</v>
      </c>
      <c r="J90" s="19">
        <f t="shared" si="105"/>
        <v>1.2743233717441302</v>
      </c>
      <c r="K90" s="18">
        <f t="shared" si="106"/>
        <v>81</v>
      </c>
      <c r="L90" s="16" t="str">
        <f t="shared" si="107"/>
        <v/>
      </c>
      <c r="N90" s="19">
        <f t="shared" si="108"/>
        <v>2.6552040149042959</v>
      </c>
      <c r="O90" s="18">
        <f t="shared" si="109"/>
        <v>82</v>
      </c>
      <c r="P90" s="16" t="str">
        <f t="shared" si="110"/>
        <v/>
      </c>
      <c r="R90" s="19">
        <f t="shared" si="111"/>
        <v>2.9609089194204672</v>
      </c>
      <c r="S90" s="18">
        <f t="shared" si="112"/>
        <v>82</v>
      </c>
      <c r="T90" s="16" t="str">
        <f t="shared" si="113"/>
        <v/>
      </c>
      <c r="V90" s="19">
        <f t="shared" si="114"/>
        <v>1.1289803888140619</v>
      </c>
      <c r="W90" s="18">
        <f t="shared" si="115"/>
        <v>54</v>
      </c>
      <c r="X90" s="16" t="str">
        <f t="shared" si="116"/>
        <v/>
      </c>
      <c r="Z90" s="19">
        <f t="shared" si="117"/>
        <v>2.6261432614770852</v>
      </c>
      <c r="AA90" s="18">
        <f t="shared" si="118"/>
        <v>84</v>
      </c>
      <c r="AB90" s="16" t="str">
        <f t="shared" si="119"/>
        <v/>
      </c>
      <c r="AD90" s="19">
        <f t="shared" si="120"/>
        <v>1.8253663651498775</v>
      </c>
      <c r="AE90" s="18">
        <f t="shared" si="121"/>
        <v>94</v>
      </c>
      <c r="AF90" s="16" t="str">
        <f t="shared" si="122"/>
        <v/>
      </c>
      <c r="AH90" s="19">
        <f t="shared" si="123"/>
        <v>2.0635731746169204</v>
      </c>
      <c r="AI90" s="18">
        <f t="shared" si="124"/>
        <v>88</v>
      </c>
      <c r="AJ90" s="16" t="str">
        <f t="shared" si="125"/>
        <v/>
      </c>
      <c r="AL90" s="19">
        <f t="shared" si="126"/>
        <v>1.1142642133657654</v>
      </c>
      <c r="AM90" s="18">
        <f t="shared" si="127"/>
        <v>53</v>
      </c>
      <c r="AN90" s="16" t="str">
        <f t="shared" si="128"/>
        <v/>
      </c>
      <c r="AP90" s="19">
        <f t="shared" si="129"/>
        <v>1.530294916111071</v>
      </c>
      <c r="AQ90" s="18">
        <f t="shared" si="130"/>
        <v>54</v>
      </c>
      <c r="AR90" s="16" t="str">
        <f t="shared" si="131"/>
        <v/>
      </c>
      <c r="AT90" s="19">
        <f t="shared" si="132"/>
        <v>1.0945910178371869</v>
      </c>
      <c r="AU90" s="18">
        <f t="shared" si="133"/>
        <v>58</v>
      </c>
      <c r="AV90" s="16" t="str">
        <f t="shared" si="134"/>
        <v/>
      </c>
      <c r="AX90" s="19">
        <f t="shared" si="135"/>
        <v>3.1708390353568094</v>
      </c>
      <c r="AY90" s="18">
        <f t="shared" si="136"/>
        <v>82</v>
      </c>
      <c r="AZ90" s="16" t="str">
        <f t="shared" si="137"/>
        <v/>
      </c>
      <c r="BB90" s="19">
        <f t="shared" si="138"/>
        <v>1.7356225436603936</v>
      </c>
      <c r="BC90" s="18">
        <f t="shared" si="139"/>
        <v>64</v>
      </c>
      <c r="BD90" s="16" t="str">
        <f t="shared" si="140"/>
        <v/>
      </c>
      <c r="BF90" s="19">
        <f t="shared" si="141"/>
        <v>1.2348606178330477</v>
      </c>
      <c r="BG90" s="18">
        <f t="shared" si="142"/>
        <v>80</v>
      </c>
      <c r="BH90" s="16" t="str">
        <f t="shared" si="143"/>
        <v/>
      </c>
      <c r="BJ90" s="19">
        <f t="shared" si="144"/>
        <v>1.5990299517801159</v>
      </c>
      <c r="BK90" s="18">
        <f t="shared" si="145"/>
        <v>64</v>
      </c>
      <c r="BL90" s="16" t="str">
        <f t="shared" si="146"/>
        <v/>
      </c>
      <c r="BN90" s="19">
        <f t="shared" si="147"/>
        <v>2.1238722862402191</v>
      </c>
      <c r="BO90" s="18">
        <f t="shared" si="148"/>
        <v>84</v>
      </c>
      <c r="BP90" s="16" t="str">
        <f t="shared" si="149"/>
        <v/>
      </c>
      <c r="BR90" s="19">
        <f t="shared" si="150"/>
        <v>1.7356225436603936</v>
      </c>
      <c r="BS90" s="18">
        <f t="shared" si="151"/>
        <v>64</v>
      </c>
      <c r="BT90" s="16" t="str">
        <f t="shared" si="152"/>
        <v/>
      </c>
      <c r="BV90" s="19">
        <f t="shared" si="153"/>
        <v>1.1164817707525676</v>
      </c>
      <c r="BW90" s="18">
        <f t="shared" si="154"/>
        <v>66</v>
      </c>
      <c r="BX90" s="16" t="str">
        <f t="shared" si="155"/>
        <v/>
      </c>
      <c r="BZ90" s="19">
        <f t="shared" si="156"/>
        <v>1.6307109267917781</v>
      </c>
      <c r="CA90" s="18">
        <f t="shared" si="157"/>
        <v>66</v>
      </c>
      <c r="CB90" s="16" t="str">
        <f t="shared" si="158"/>
        <v/>
      </c>
      <c r="CD90" s="19">
        <f t="shared" si="159"/>
        <v>1.2348606178330477</v>
      </c>
      <c r="CE90" s="18">
        <f t="shared" si="160"/>
        <v>80</v>
      </c>
      <c r="CF90" s="16" t="str">
        <f t="shared" si="161"/>
        <v/>
      </c>
      <c r="CH90" s="19">
        <f t="shared" si="162"/>
        <v>1.8375312396404897</v>
      </c>
      <c r="CI90" s="18">
        <f t="shared" si="163"/>
        <v>88</v>
      </c>
      <c r="CJ90" s="16" t="str">
        <f t="shared" si="164"/>
        <v/>
      </c>
      <c r="CL90" s="19">
        <f t="shared" si="165"/>
        <v>1.4911516225540276</v>
      </c>
      <c r="CM90" s="18">
        <f t="shared" si="166"/>
        <v>64</v>
      </c>
      <c r="CN90" s="16" t="str">
        <f t="shared" si="167"/>
        <v/>
      </c>
      <c r="CP90" s="19">
        <f t="shared" si="168"/>
        <v>2.6261432614770852</v>
      </c>
      <c r="CQ90" s="18">
        <f t="shared" si="169"/>
        <v>84</v>
      </c>
      <c r="CR90" s="16" t="str">
        <f t="shared" si="170"/>
        <v/>
      </c>
      <c r="CT90" s="19">
        <f t="shared" si="171"/>
        <v>2.1745519011777006</v>
      </c>
      <c r="CU90" s="18">
        <f t="shared" si="172"/>
        <v>82</v>
      </c>
      <c r="CV90" s="16" t="str">
        <f t="shared" si="173"/>
        <v/>
      </c>
      <c r="CX90" s="19">
        <f t="shared" si="174"/>
        <v>1.6307109267917781</v>
      </c>
      <c r="CY90" s="18">
        <f t="shared" si="175"/>
        <v>66</v>
      </c>
      <c r="CZ90" s="16" t="str">
        <f t="shared" si="176"/>
        <v/>
      </c>
      <c r="DB90" s="19">
        <f t="shared" si="177"/>
        <v>1.4214582566273184</v>
      </c>
      <c r="DC90" s="18">
        <f t="shared" si="178"/>
        <v>64</v>
      </c>
      <c r="DD90" s="16" t="str">
        <f t="shared" si="179"/>
        <v/>
      </c>
      <c r="DF90" s="19">
        <f t="shared" si="180"/>
        <v>1.2527726989000274</v>
      </c>
      <c r="DG90" s="18">
        <f t="shared" si="181"/>
        <v>81</v>
      </c>
      <c r="DH90" s="16" t="str">
        <f t="shared" si="182"/>
        <v/>
      </c>
      <c r="DJ90" s="19">
        <f t="shared" si="183"/>
        <v>2.5728144824231354</v>
      </c>
      <c r="DK90" s="18">
        <f t="shared" si="184"/>
        <v>84</v>
      </c>
      <c r="DL90" s="16" t="str">
        <f t="shared" si="185"/>
        <v/>
      </c>
      <c r="DN90" s="19">
        <f t="shared" si="186"/>
        <v>2.3362595148642411</v>
      </c>
      <c r="DO90" s="18">
        <f t="shared" si="187"/>
        <v>84</v>
      </c>
      <c r="DP90" s="16" t="str">
        <f t="shared" si="188"/>
        <v/>
      </c>
      <c r="DR90" s="19">
        <f t="shared" si="189"/>
        <v>1.4658495404350591</v>
      </c>
      <c r="DS90" s="18">
        <f t="shared" si="190"/>
        <v>54</v>
      </c>
      <c r="DT90" s="16" t="str">
        <f t="shared" si="191"/>
        <v/>
      </c>
      <c r="DV90" s="19">
        <f t="shared" si="192"/>
        <v>1.0365111472902517</v>
      </c>
      <c r="DW90" s="18">
        <f t="shared" si="193"/>
        <v>56</v>
      </c>
      <c r="DX90" s="16" t="str">
        <f t="shared" si="194"/>
        <v/>
      </c>
      <c r="DZ90" s="19">
        <f t="shared" si="195"/>
        <v>1.066590109355231</v>
      </c>
      <c r="EA90" s="18">
        <f t="shared" si="196"/>
        <v>54</v>
      </c>
      <c r="EB90" s="16" t="str">
        <f t="shared" si="197"/>
        <v/>
      </c>
      <c r="ED90" s="19">
        <f t="shared" si="198"/>
        <v>1.6990978289921763</v>
      </c>
      <c r="EE90" s="18">
        <f t="shared" si="199"/>
        <v>82</v>
      </c>
      <c r="EF90" s="16" t="str">
        <f t="shared" si="200"/>
        <v/>
      </c>
      <c r="EH90" s="19">
        <f t="shared" si="201"/>
        <v>2.7768323374090085</v>
      </c>
      <c r="EI90" s="18">
        <f t="shared" si="202"/>
        <v>79</v>
      </c>
      <c r="EJ90" s="16" t="str">
        <f t="shared" si="203"/>
        <v/>
      </c>
      <c r="EL90" s="19">
        <f t="shared" si="204"/>
        <v>2.3362595148642411</v>
      </c>
      <c r="EM90" s="18">
        <f t="shared" si="205"/>
        <v>84</v>
      </c>
      <c r="EN90" s="16" t="str">
        <f t="shared" si="206"/>
        <v/>
      </c>
      <c r="EP90" s="19">
        <f t="shared" si="207"/>
        <v>1.5990299517801159</v>
      </c>
      <c r="EQ90" s="18">
        <f t="shared" si="208"/>
        <v>64</v>
      </c>
      <c r="ER90" s="16" t="str">
        <f t="shared" si="209"/>
        <v/>
      </c>
    </row>
    <row r="91" spans="1:148" ht="14.5" x14ac:dyDescent="0.35">
      <c r="A91" s="119">
        <v>88</v>
      </c>
      <c r="B91" s="114">
        <v>0.17109580955928402</v>
      </c>
      <c r="C91" s="114">
        <v>-0.48019728064807371</v>
      </c>
      <c r="D91" s="99" t="s">
        <v>0</v>
      </c>
      <c r="J91" s="19">
        <f t="shared" si="105"/>
        <v>0.53329505467761551</v>
      </c>
      <c r="K91" s="18">
        <f t="shared" si="106"/>
        <v>27</v>
      </c>
      <c r="L91" s="16" t="str">
        <f t="shared" si="107"/>
        <v/>
      </c>
      <c r="N91" s="19">
        <f t="shared" si="108"/>
        <v>2.4858249133647536</v>
      </c>
      <c r="O91" s="18">
        <f t="shared" si="109"/>
        <v>79</v>
      </c>
      <c r="P91" s="16" t="str">
        <f t="shared" si="110"/>
        <v/>
      </c>
      <c r="R91" s="19">
        <f t="shared" si="111"/>
        <v>2.8303047147994214</v>
      </c>
      <c r="S91" s="18">
        <f t="shared" si="112"/>
        <v>79</v>
      </c>
      <c r="T91" s="16" t="str">
        <f t="shared" si="113"/>
        <v/>
      </c>
      <c r="V91" s="19">
        <f t="shared" si="114"/>
        <v>1.234860617833049</v>
      </c>
      <c r="W91" s="18">
        <f t="shared" si="115"/>
        <v>56</v>
      </c>
      <c r="X91" s="16" t="str">
        <f t="shared" si="116"/>
        <v/>
      </c>
      <c r="Z91" s="19">
        <f t="shared" si="117"/>
        <v>2.4324728832228213</v>
      </c>
      <c r="AA91" s="18">
        <f t="shared" si="118"/>
        <v>79</v>
      </c>
      <c r="AB91" s="16" t="str">
        <f t="shared" si="119"/>
        <v/>
      </c>
      <c r="AD91" s="19">
        <f t="shared" si="120"/>
        <v>1.4553011630064627</v>
      </c>
      <c r="AE91" s="18">
        <f t="shared" si="121"/>
        <v>72</v>
      </c>
      <c r="AF91" s="16" t="str">
        <f t="shared" si="122"/>
        <v/>
      </c>
      <c r="AH91" s="19">
        <f t="shared" si="123"/>
        <v>1.7463613956077542</v>
      </c>
      <c r="AI91" s="18">
        <f t="shared" si="124"/>
        <v>77</v>
      </c>
      <c r="AJ91" s="16" t="str">
        <f t="shared" si="125"/>
        <v/>
      </c>
      <c r="AL91" s="19">
        <f t="shared" si="126"/>
        <v>0</v>
      </c>
      <c r="AM91" s="18">
        <f t="shared" si="127"/>
        <v>1</v>
      </c>
      <c r="AN91" s="16" t="str">
        <f t="shared" si="128"/>
        <v>NORMAL</v>
      </c>
      <c r="AP91" s="19">
        <f t="shared" si="129"/>
        <v>1.5390709229026271</v>
      </c>
      <c r="AQ91" s="18">
        <f t="shared" si="130"/>
        <v>56</v>
      </c>
      <c r="AR91" s="16" t="str">
        <f t="shared" si="131"/>
        <v/>
      </c>
      <c r="AT91" s="19">
        <f t="shared" si="132"/>
        <v>0.24486982547333255</v>
      </c>
      <c r="AU91" s="18">
        <f t="shared" si="133"/>
        <v>13</v>
      </c>
      <c r="AV91" s="16" t="str">
        <f t="shared" si="134"/>
        <v/>
      </c>
      <c r="AX91" s="19">
        <f t="shared" si="135"/>
        <v>3.014220566587885</v>
      </c>
      <c r="AY91" s="18">
        <f t="shared" si="136"/>
        <v>79</v>
      </c>
      <c r="AZ91" s="16" t="str">
        <f t="shared" si="137"/>
        <v/>
      </c>
      <c r="BB91" s="19">
        <f t="shared" si="138"/>
        <v>1.5107542716329256</v>
      </c>
      <c r="BC91" s="18">
        <f t="shared" si="139"/>
        <v>54</v>
      </c>
      <c r="BD91" s="16" t="str">
        <f t="shared" si="140"/>
        <v/>
      </c>
      <c r="BF91" s="19">
        <f t="shared" si="141"/>
        <v>0.63500140763747592</v>
      </c>
      <c r="BG91" s="18">
        <f t="shared" si="142"/>
        <v>33</v>
      </c>
      <c r="BH91" s="16" t="str">
        <f t="shared" si="143"/>
        <v/>
      </c>
      <c r="BJ91" s="19">
        <f t="shared" si="144"/>
        <v>1.4299413010823809</v>
      </c>
      <c r="BK91" s="18">
        <f t="shared" si="145"/>
        <v>54</v>
      </c>
      <c r="BL91" s="16" t="str">
        <f t="shared" si="146"/>
        <v/>
      </c>
      <c r="BN91" s="19">
        <f t="shared" si="147"/>
        <v>1.9050042229124318</v>
      </c>
      <c r="BO91" s="18">
        <f t="shared" si="148"/>
        <v>79</v>
      </c>
      <c r="BP91" s="16" t="str">
        <f t="shared" si="149"/>
        <v/>
      </c>
      <c r="BR91" s="19">
        <f t="shared" si="150"/>
        <v>1.5107542716329256</v>
      </c>
      <c r="BS91" s="18">
        <f t="shared" si="151"/>
        <v>54</v>
      </c>
      <c r="BT91" s="16" t="str">
        <f t="shared" si="152"/>
        <v/>
      </c>
      <c r="BV91" s="19">
        <f t="shared" si="153"/>
        <v>0.34550371576341721</v>
      </c>
      <c r="BW91" s="18">
        <f t="shared" si="154"/>
        <v>19</v>
      </c>
      <c r="BX91" s="16" t="str">
        <f t="shared" si="155"/>
        <v/>
      </c>
      <c r="BZ91" s="19">
        <f t="shared" si="156"/>
        <v>1.3102951073478795</v>
      </c>
      <c r="CA91" s="18">
        <f t="shared" si="157"/>
        <v>54</v>
      </c>
      <c r="CB91" s="16" t="str">
        <f t="shared" si="158"/>
        <v/>
      </c>
      <c r="CD91" s="19">
        <f t="shared" si="159"/>
        <v>0.63500140763747592</v>
      </c>
      <c r="CE91" s="18">
        <f t="shared" si="160"/>
        <v>33</v>
      </c>
      <c r="CF91" s="16" t="str">
        <f t="shared" si="161"/>
        <v/>
      </c>
      <c r="CH91" s="19">
        <f t="shared" si="162"/>
        <v>1.5071102832939407</v>
      </c>
      <c r="CI91" s="18">
        <f t="shared" si="163"/>
        <v>73</v>
      </c>
      <c r="CJ91" s="16" t="str">
        <f t="shared" si="164"/>
        <v/>
      </c>
      <c r="CL91" s="19">
        <f t="shared" si="165"/>
        <v>1.2243491273666571</v>
      </c>
      <c r="CM91" s="18">
        <f t="shared" si="166"/>
        <v>54</v>
      </c>
      <c r="CN91" s="16" t="str">
        <f t="shared" si="167"/>
        <v/>
      </c>
      <c r="CP91" s="19">
        <f t="shared" si="168"/>
        <v>2.4324728832228213</v>
      </c>
      <c r="CQ91" s="18">
        <f t="shared" si="169"/>
        <v>79</v>
      </c>
      <c r="CR91" s="16" t="str">
        <f t="shared" si="170"/>
        <v/>
      </c>
      <c r="CT91" s="19">
        <f t="shared" si="171"/>
        <v>2.0161165776380066</v>
      </c>
      <c r="CU91" s="18">
        <f t="shared" si="172"/>
        <v>79</v>
      </c>
      <c r="CV91" s="16" t="str">
        <f t="shared" si="173"/>
        <v/>
      </c>
      <c r="CX91" s="19">
        <f t="shared" si="174"/>
        <v>1.3102951073478795</v>
      </c>
      <c r="CY91" s="18">
        <f t="shared" si="175"/>
        <v>54</v>
      </c>
      <c r="CZ91" s="16" t="str">
        <f t="shared" si="176"/>
        <v/>
      </c>
      <c r="DB91" s="19">
        <f t="shared" si="177"/>
        <v>1.1853111156570248</v>
      </c>
      <c r="DC91" s="18">
        <f t="shared" si="178"/>
        <v>54</v>
      </c>
      <c r="DD91" s="16" t="str">
        <f t="shared" si="179"/>
        <v/>
      </c>
      <c r="DF91" s="19">
        <f t="shared" si="180"/>
        <v>0.5821204652025822</v>
      </c>
      <c r="DG91" s="18">
        <f t="shared" si="181"/>
        <v>29</v>
      </c>
      <c r="DH91" s="16" t="str">
        <f t="shared" si="182"/>
        <v/>
      </c>
      <c r="DJ91" s="19">
        <f t="shared" si="183"/>
        <v>2.3284818608103399</v>
      </c>
      <c r="DK91" s="18">
        <f t="shared" si="184"/>
        <v>79</v>
      </c>
      <c r="DL91" s="16" t="str">
        <f t="shared" si="185"/>
        <v/>
      </c>
      <c r="DN91" s="19">
        <f t="shared" si="186"/>
        <v>2.089013740556863</v>
      </c>
      <c r="DO91" s="18">
        <f t="shared" si="187"/>
        <v>79</v>
      </c>
      <c r="DP91" s="16" t="str">
        <f t="shared" si="188"/>
        <v/>
      </c>
      <c r="DR91" s="19">
        <f t="shared" si="189"/>
        <v>1.5114803644013293</v>
      </c>
      <c r="DS91" s="18">
        <f t="shared" si="190"/>
        <v>56</v>
      </c>
      <c r="DT91" s="16" t="str">
        <f t="shared" si="191"/>
        <v/>
      </c>
      <c r="DV91" s="19">
        <f t="shared" si="192"/>
        <v>0.21238722862402223</v>
      </c>
      <c r="DW91" s="18">
        <f t="shared" si="193"/>
        <v>13</v>
      </c>
      <c r="DX91" s="16" t="str">
        <f t="shared" si="194"/>
        <v/>
      </c>
      <c r="DZ91" s="19">
        <f t="shared" si="195"/>
        <v>7.0363097678507458E-2</v>
      </c>
      <c r="EA91" s="18">
        <f t="shared" si="196"/>
        <v>4</v>
      </c>
      <c r="EB91" s="16" t="str">
        <f t="shared" si="197"/>
        <v/>
      </c>
      <c r="ED91" s="19">
        <f t="shared" si="198"/>
        <v>1.558786855464021</v>
      </c>
      <c r="EE91" s="18">
        <f t="shared" si="199"/>
        <v>79</v>
      </c>
      <c r="EF91" s="16" t="str">
        <f t="shared" si="200"/>
        <v/>
      </c>
      <c r="EH91" s="19">
        <f t="shared" si="201"/>
        <v>2.8341919227158829</v>
      </c>
      <c r="EI91" s="18">
        <f t="shared" si="202"/>
        <v>81</v>
      </c>
      <c r="EJ91" s="16" t="str">
        <f t="shared" si="203"/>
        <v/>
      </c>
      <c r="EL91" s="19">
        <f t="shared" si="204"/>
        <v>2.089013740556863</v>
      </c>
      <c r="EM91" s="18">
        <f t="shared" si="205"/>
        <v>79</v>
      </c>
      <c r="EN91" s="16" t="str">
        <f t="shared" si="206"/>
        <v/>
      </c>
      <c r="EP91" s="19">
        <f t="shared" si="207"/>
        <v>1.4299413010823809</v>
      </c>
      <c r="EQ91" s="18">
        <f t="shared" si="208"/>
        <v>54</v>
      </c>
      <c r="ER91" s="16" t="str">
        <f t="shared" si="209"/>
        <v/>
      </c>
    </row>
    <row r="92" spans="1:148" ht="14.5" x14ac:dyDescent="0.35">
      <c r="A92" s="119">
        <v>89</v>
      </c>
      <c r="B92" s="114">
        <v>0.9726679584534611</v>
      </c>
      <c r="C92" s="114">
        <v>0.29379679381554852</v>
      </c>
      <c r="D92" s="99" t="s">
        <v>1</v>
      </c>
      <c r="J92" s="19">
        <f t="shared" si="105"/>
        <v>1.2743233717441302</v>
      </c>
      <c r="K92" s="18">
        <f t="shared" si="106"/>
        <v>81</v>
      </c>
      <c r="L92" s="16" t="str">
        <f t="shared" si="107"/>
        <v/>
      </c>
      <c r="N92" s="19">
        <f t="shared" si="108"/>
        <v>2.6552040149042959</v>
      </c>
      <c r="O92" s="18">
        <f t="shared" si="109"/>
        <v>82</v>
      </c>
      <c r="P92" s="16" t="str">
        <f t="shared" si="110"/>
        <v/>
      </c>
      <c r="R92" s="19">
        <f t="shared" si="111"/>
        <v>2.9609089194204672</v>
      </c>
      <c r="S92" s="18">
        <f t="shared" si="112"/>
        <v>82</v>
      </c>
      <c r="T92" s="16" t="str">
        <f t="shared" si="113"/>
        <v/>
      </c>
      <c r="V92" s="19">
        <f t="shared" si="114"/>
        <v>1.1289803888140619</v>
      </c>
      <c r="W92" s="18">
        <f t="shared" si="115"/>
        <v>54</v>
      </c>
      <c r="X92" s="16" t="str">
        <f t="shared" si="116"/>
        <v/>
      </c>
      <c r="Z92" s="19">
        <f t="shared" si="117"/>
        <v>2.6261432614770852</v>
      </c>
      <c r="AA92" s="18">
        <f t="shared" si="118"/>
        <v>84</v>
      </c>
      <c r="AB92" s="16" t="str">
        <f t="shared" si="119"/>
        <v/>
      </c>
      <c r="AD92" s="19">
        <f t="shared" si="120"/>
        <v>1.8253663651498775</v>
      </c>
      <c r="AE92" s="18">
        <f t="shared" si="121"/>
        <v>94</v>
      </c>
      <c r="AF92" s="16" t="str">
        <f t="shared" si="122"/>
        <v/>
      </c>
      <c r="AH92" s="19">
        <f t="shared" si="123"/>
        <v>2.0635731746169204</v>
      </c>
      <c r="AI92" s="18">
        <f t="shared" si="124"/>
        <v>88</v>
      </c>
      <c r="AJ92" s="16" t="str">
        <f t="shared" si="125"/>
        <v/>
      </c>
      <c r="AL92" s="19">
        <f t="shared" si="126"/>
        <v>1.1142642133657654</v>
      </c>
      <c r="AM92" s="18">
        <f t="shared" si="127"/>
        <v>53</v>
      </c>
      <c r="AN92" s="16" t="str">
        <f t="shared" si="128"/>
        <v/>
      </c>
      <c r="AP92" s="19">
        <f t="shared" si="129"/>
        <v>1.530294916111071</v>
      </c>
      <c r="AQ92" s="18">
        <f t="shared" si="130"/>
        <v>54</v>
      </c>
      <c r="AR92" s="16" t="str">
        <f t="shared" si="131"/>
        <v/>
      </c>
      <c r="AT92" s="19">
        <f t="shared" si="132"/>
        <v>1.0945910178371869</v>
      </c>
      <c r="AU92" s="18">
        <f t="shared" si="133"/>
        <v>58</v>
      </c>
      <c r="AV92" s="16" t="str">
        <f t="shared" si="134"/>
        <v/>
      </c>
      <c r="AX92" s="19">
        <f t="shared" si="135"/>
        <v>3.1708390353568094</v>
      </c>
      <c r="AY92" s="18">
        <f t="shared" si="136"/>
        <v>82</v>
      </c>
      <c r="AZ92" s="16" t="str">
        <f t="shared" si="137"/>
        <v/>
      </c>
      <c r="BB92" s="19">
        <f t="shared" si="138"/>
        <v>1.7356225436603936</v>
      </c>
      <c r="BC92" s="18">
        <f t="shared" si="139"/>
        <v>64</v>
      </c>
      <c r="BD92" s="16" t="str">
        <f t="shared" si="140"/>
        <v/>
      </c>
      <c r="BF92" s="19">
        <f t="shared" si="141"/>
        <v>1.2348606178330477</v>
      </c>
      <c r="BG92" s="18">
        <f t="shared" si="142"/>
        <v>80</v>
      </c>
      <c r="BH92" s="16" t="str">
        <f t="shared" si="143"/>
        <v/>
      </c>
      <c r="BJ92" s="19">
        <f t="shared" si="144"/>
        <v>1.5990299517801159</v>
      </c>
      <c r="BK92" s="18">
        <f t="shared" si="145"/>
        <v>64</v>
      </c>
      <c r="BL92" s="16" t="str">
        <f t="shared" si="146"/>
        <v/>
      </c>
      <c r="BN92" s="19">
        <f t="shared" si="147"/>
        <v>2.1238722862402191</v>
      </c>
      <c r="BO92" s="18">
        <f t="shared" si="148"/>
        <v>84</v>
      </c>
      <c r="BP92" s="16" t="str">
        <f t="shared" si="149"/>
        <v/>
      </c>
      <c r="BR92" s="19">
        <f t="shared" si="150"/>
        <v>1.7356225436603936</v>
      </c>
      <c r="BS92" s="18">
        <f t="shared" si="151"/>
        <v>64</v>
      </c>
      <c r="BT92" s="16" t="str">
        <f t="shared" si="152"/>
        <v/>
      </c>
      <c r="BV92" s="19">
        <f t="shared" si="153"/>
        <v>1.1164817707525676</v>
      </c>
      <c r="BW92" s="18">
        <f t="shared" si="154"/>
        <v>66</v>
      </c>
      <c r="BX92" s="16" t="str">
        <f t="shared" si="155"/>
        <v/>
      </c>
      <c r="BZ92" s="19">
        <f t="shared" si="156"/>
        <v>1.6307109267917781</v>
      </c>
      <c r="CA92" s="18">
        <f t="shared" si="157"/>
        <v>66</v>
      </c>
      <c r="CB92" s="16" t="str">
        <f t="shared" si="158"/>
        <v/>
      </c>
      <c r="CD92" s="19">
        <f t="shared" si="159"/>
        <v>1.2348606178330477</v>
      </c>
      <c r="CE92" s="18">
        <f t="shared" si="160"/>
        <v>80</v>
      </c>
      <c r="CF92" s="16" t="str">
        <f t="shared" si="161"/>
        <v/>
      </c>
      <c r="CH92" s="19">
        <f t="shared" si="162"/>
        <v>1.8375312396404897</v>
      </c>
      <c r="CI92" s="18">
        <f t="shared" si="163"/>
        <v>88</v>
      </c>
      <c r="CJ92" s="16" t="str">
        <f t="shared" si="164"/>
        <v/>
      </c>
      <c r="CL92" s="19">
        <f t="shared" si="165"/>
        <v>1.4911516225540276</v>
      </c>
      <c r="CM92" s="18">
        <f t="shared" si="166"/>
        <v>64</v>
      </c>
      <c r="CN92" s="16" t="str">
        <f t="shared" si="167"/>
        <v/>
      </c>
      <c r="CP92" s="19">
        <f t="shared" si="168"/>
        <v>2.6261432614770852</v>
      </c>
      <c r="CQ92" s="18">
        <f t="shared" si="169"/>
        <v>84</v>
      </c>
      <c r="CR92" s="16" t="str">
        <f t="shared" si="170"/>
        <v/>
      </c>
      <c r="CT92" s="19">
        <f t="shared" si="171"/>
        <v>2.1745519011777006</v>
      </c>
      <c r="CU92" s="18">
        <f t="shared" si="172"/>
        <v>82</v>
      </c>
      <c r="CV92" s="16" t="str">
        <f t="shared" si="173"/>
        <v/>
      </c>
      <c r="CX92" s="19">
        <f t="shared" si="174"/>
        <v>1.6307109267917781</v>
      </c>
      <c r="CY92" s="18">
        <f t="shared" si="175"/>
        <v>66</v>
      </c>
      <c r="CZ92" s="16" t="str">
        <f t="shared" si="176"/>
        <v/>
      </c>
      <c r="DB92" s="19">
        <f t="shared" si="177"/>
        <v>1.4214582566273184</v>
      </c>
      <c r="DC92" s="18">
        <f t="shared" si="178"/>
        <v>64</v>
      </c>
      <c r="DD92" s="16" t="str">
        <f t="shared" si="179"/>
        <v/>
      </c>
      <c r="DF92" s="19">
        <f t="shared" si="180"/>
        <v>1.2527726989000274</v>
      </c>
      <c r="DG92" s="18">
        <f t="shared" si="181"/>
        <v>81</v>
      </c>
      <c r="DH92" s="16" t="str">
        <f t="shared" si="182"/>
        <v/>
      </c>
      <c r="DJ92" s="19">
        <f t="shared" si="183"/>
        <v>2.5728144824231354</v>
      </c>
      <c r="DK92" s="18">
        <f t="shared" si="184"/>
        <v>84</v>
      </c>
      <c r="DL92" s="16" t="str">
        <f t="shared" si="185"/>
        <v/>
      </c>
      <c r="DN92" s="19">
        <f t="shared" si="186"/>
        <v>2.3362595148642411</v>
      </c>
      <c r="DO92" s="18">
        <f t="shared" si="187"/>
        <v>84</v>
      </c>
      <c r="DP92" s="16" t="str">
        <f t="shared" si="188"/>
        <v/>
      </c>
      <c r="DR92" s="19">
        <f t="shared" si="189"/>
        <v>1.4658495404350591</v>
      </c>
      <c r="DS92" s="18">
        <f t="shared" si="190"/>
        <v>54</v>
      </c>
      <c r="DT92" s="16" t="str">
        <f t="shared" si="191"/>
        <v/>
      </c>
      <c r="DV92" s="19">
        <f t="shared" si="192"/>
        <v>1.0365111472902517</v>
      </c>
      <c r="DW92" s="18">
        <f t="shared" si="193"/>
        <v>56</v>
      </c>
      <c r="DX92" s="16" t="str">
        <f t="shared" si="194"/>
        <v/>
      </c>
      <c r="DZ92" s="19">
        <f t="shared" si="195"/>
        <v>1.066590109355231</v>
      </c>
      <c r="EA92" s="18">
        <f t="shared" si="196"/>
        <v>54</v>
      </c>
      <c r="EB92" s="16" t="str">
        <f t="shared" si="197"/>
        <v/>
      </c>
      <c r="ED92" s="19">
        <f t="shared" si="198"/>
        <v>1.6990978289921763</v>
      </c>
      <c r="EE92" s="18">
        <f t="shared" si="199"/>
        <v>82</v>
      </c>
      <c r="EF92" s="16" t="str">
        <f t="shared" si="200"/>
        <v/>
      </c>
      <c r="EH92" s="19">
        <f t="shared" si="201"/>
        <v>2.7768323374090085</v>
      </c>
      <c r="EI92" s="18">
        <f t="shared" si="202"/>
        <v>79</v>
      </c>
      <c r="EJ92" s="16" t="str">
        <f t="shared" si="203"/>
        <v/>
      </c>
      <c r="EL92" s="19">
        <f t="shared" si="204"/>
        <v>2.3362595148642411</v>
      </c>
      <c r="EM92" s="18">
        <f t="shared" si="205"/>
        <v>84</v>
      </c>
      <c r="EN92" s="16" t="str">
        <f t="shared" si="206"/>
        <v/>
      </c>
      <c r="EP92" s="19">
        <f t="shared" si="207"/>
        <v>1.5990299517801159</v>
      </c>
      <c r="EQ92" s="18">
        <f t="shared" si="208"/>
        <v>64</v>
      </c>
      <c r="ER92" s="16" t="str">
        <f t="shared" si="209"/>
        <v/>
      </c>
    </row>
    <row r="93" spans="1:148" ht="14.5" x14ac:dyDescent="0.35">
      <c r="A93" s="119">
        <v>90</v>
      </c>
      <c r="B93" s="114">
        <v>-0.8308693765584374</v>
      </c>
      <c r="C93" s="114">
        <v>0.92706467292215577</v>
      </c>
      <c r="D93" s="99" t="s">
        <v>1</v>
      </c>
      <c r="J93" s="19">
        <f t="shared" si="105"/>
        <v>1.2146536811639497</v>
      </c>
      <c r="K93" s="18">
        <f t="shared" si="106"/>
        <v>72</v>
      </c>
      <c r="L93" s="16" t="str">
        <f t="shared" si="107"/>
        <v/>
      </c>
      <c r="N93" s="19">
        <f t="shared" si="108"/>
        <v>0.77718314092622987</v>
      </c>
      <c r="O93" s="18">
        <f t="shared" si="109"/>
        <v>28</v>
      </c>
      <c r="P93" s="16" t="str">
        <f t="shared" si="110"/>
        <v/>
      </c>
      <c r="R93" s="19">
        <f t="shared" si="111"/>
        <v>1.1142642133657654</v>
      </c>
      <c r="S93" s="18">
        <f t="shared" si="112"/>
        <v>28</v>
      </c>
      <c r="T93" s="16" t="str">
        <f t="shared" si="113"/>
        <v/>
      </c>
      <c r="V93" s="19">
        <f t="shared" si="114"/>
        <v>2.7768323374090085</v>
      </c>
      <c r="W93" s="18">
        <f t="shared" si="115"/>
        <v>106</v>
      </c>
      <c r="X93" s="16" t="str">
        <f t="shared" si="116"/>
        <v/>
      </c>
      <c r="Z93" s="19">
        <f t="shared" si="117"/>
        <v>0.73460947641999197</v>
      </c>
      <c r="AA93" s="18">
        <f t="shared" si="118"/>
        <v>26</v>
      </c>
      <c r="AB93" s="16" t="str">
        <f t="shared" si="119"/>
        <v/>
      </c>
      <c r="AD93" s="19">
        <f t="shared" si="120"/>
        <v>0.35181548839255739</v>
      </c>
      <c r="AE93" s="18">
        <f t="shared" si="121"/>
        <v>21</v>
      </c>
      <c r="AF93" s="16" t="str">
        <f t="shared" si="122"/>
        <v/>
      </c>
      <c r="AH93" s="19">
        <f t="shared" si="123"/>
        <v>0.24486982547333255</v>
      </c>
      <c r="AI93" s="18">
        <f t="shared" si="124"/>
        <v>9</v>
      </c>
      <c r="AJ93" s="16" t="str">
        <f t="shared" si="125"/>
        <v/>
      </c>
      <c r="AL93" s="19">
        <f t="shared" si="126"/>
        <v>1.7275185788170901</v>
      </c>
      <c r="AM93" s="18">
        <f t="shared" si="127"/>
        <v>106</v>
      </c>
      <c r="AN93" s="16" t="str">
        <f t="shared" si="128"/>
        <v/>
      </c>
      <c r="AP93" s="19">
        <f t="shared" si="129"/>
        <v>3.1537950451780503</v>
      </c>
      <c r="AQ93" s="18">
        <f t="shared" si="130"/>
        <v>106</v>
      </c>
      <c r="AR93" s="16" t="str">
        <f t="shared" si="131"/>
        <v/>
      </c>
      <c r="AT93" s="19">
        <f t="shared" si="132"/>
        <v>1.9600848467491381</v>
      </c>
      <c r="AU93" s="18">
        <f t="shared" si="133"/>
        <v>106</v>
      </c>
      <c r="AV93" s="16" t="str">
        <f t="shared" si="134"/>
        <v/>
      </c>
      <c r="AX93" s="19">
        <f t="shared" si="135"/>
        <v>1.3102951073478761</v>
      </c>
      <c r="AY93" s="18">
        <f t="shared" si="136"/>
        <v>28</v>
      </c>
      <c r="AZ93" s="16" t="str">
        <f t="shared" si="137"/>
        <v/>
      </c>
      <c r="BB93" s="19">
        <f t="shared" si="138"/>
        <v>3.20166255861422</v>
      </c>
      <c r="BC93" s="18">
        <f t="shared" si="139"/>
        <v>106</v>
      </c>
      <c r="BD93" s="16" t="str">
        <f t="shared" si="140"/>
        <v/>
      </c>
      <c r="BF93" s="19">
        <f t="shared" si="141"/>
        <v>1.0945910178371911</v>
      </c>
      <c r="BG93" s="18">
        <f t="shared" si="142"/>
        <v>61</v>
      </c>
      <c r="BH93" s="16" t="str">
        <f t="shared" si="143"/>
        <v/>
      </c>
      <c r="BJ93" s="19">
        <f t="shared" si="144"/>
        <v>3.1011158561593488</v>
      </c>
      <c r="BK93" s="18">
        <f t="shared" si="145"/>
        <v>106</v>
      </c>
      <c r="BL93" s="16" t="str">
        <f t="shared" si="146"/>
        <v/>
      </c>
      <c r="BN93" s="19">
        <f t="shared" si="147"/>
        <v>0.2123872286240206</v>
      </c>
      <c r="BO93" s="18">
        <f t="shared" si="148"/>
        <v>8</v>
      </c>
      <c r="BP93" s="16" t="str">
        <f t="shared" si="149"/>
        <v/>
      </c>
      <c r="BR93" s="19">
        <f t="shared" si="150"/>
        <v>3.20166255861422</v>
      </c>
      <c r="BS93" s="18">
        <f t="shared" si="151"/>
        <v>106</v>
      </c>
      <c r="BT93" s="16" t="str">
        <f t="shared" si="152"/>
        <v/>
      </c>
      <c r="BV93" s="19">
        <f t="shared" si="153"/>
        <v>1.3820148630536728</v>
      </c>
      <c r="BW93" s="18">
        <f t="shared" si="154"/>
        <v>76</v>
      </c>
      <c r="BX93" s="16" t="str">
        <f t="shared" si="155"/>
        <v/>
      </c>
      <c r="BZ93" s="19">
        <f t="shared" si="156"/>
        <v>3.0142205665878889</v>
      </c>
      <c r="CA93" s="18">
        <f t="shared" si="157"/>
        <v>106</v>
      </c>
      <c r="CB93" s="16" t="str">
        <f t="shared" si="158"/>
        <v/>
      </c>
      <c r="CD93" s="19">
        <f t="shared" si="159"/>
        <v>1.0945910178371911</v>
      </c>
      <c r="CE93" s="18">
        <f t="shared" si="160"/>
        <v>61</v>
      </c>
      <c r="CF93" s="16" t="str">
        <f t="shared" si="161"/>
        <v/>
      </c>
      <c r="CH93" s="19">
        <f t="shared" si="162"/>
        <v>0.28145239071404993</v>
      </c>
      <c r="CI93" s="18">
        <f t="shared" si="163"/>
        <v>8</v>
      </c>
      <c r="CJ93" s="16" t="str">
        <f t="shared" si="164"/>
        <v/>
      </c>
      <c r="CL93" s="19">
        <f t="shared" si="165"/>
        <v>2.9106023260129255</v>
      </c>
      <c r="CM93" s="18">
        <f t="shared" si="166"/>
        <v>106</v>
      </c>
      <c r="CN93" s="16" t="str">
        <f t="shared" si="167"/>
        <v/>
      </c>
      <c r="CP93" s="19">
        <f t="shared" si="168"/>
        <v>0.73460947641999197</v>
      </c>
      <c r="CQ93" s="18">
        <f t="shared" si="169"/>
        <v>26</v>
      </c>
      <c r="CR93" s="16" t="str">
        <f t="shared" si="170"/>
        <v/>
      </c>
      <c r="CT93" s="19">
        <f t="shared" si="171"/>
        <v>0.29106023260129116</v>
      </c>
      <c r="CU93" s="18">
        <f t="shared" si="172"/>
        <v>9</v>
      </c>
      <c r="CV93" s="16" t="str">
        <f t="shared" si="173"/>
        <v/>
      </c>
      <c r="CX93" s="19">
        <f t="shared" si="174"/>
        <v>3.0142205665878889</v>
      </c>
      <c r="CY93" s="18">
        <f t="shared" si="175"/>
        <v>106</v>
      </c>
      <c r="CZ93" s="16" t="str">
        <f t="shared" si="176"/>
        <v/>
      </c>
      <c r="DB93" s="19">
        <f t="shared" si="177"/>
        <v>2.8599823312062331</v>
      </c>
      <c r="DC93" s="18">
        <f t="shared" si="178"/>
        <v>106</v>
      </c>
      <c r="DD93" s="16" t="str">
        <f t="shared" si="179"/>
        <v/>
      </c>
      <c r="DF93" s="19">
        <f t="shared" si="180"/>
        <v>1.1540388057741324</v>
      </c>
      <c r="DG93" s="18">
        <f t="shared" si="181"/>
        <v>67</v>
      </c>
      <c r="DH93" s="16" t="str">
        <f t="shared" si="182"/>
        <v/>
      </c>
      <c r="DJ93" s="19">
        <f t="shared" si="183"/>
        <v>0.66380100372607342</v>
      </c>
      <c r="DK93" s="18">
        <f t="shared" si="184"/>
        <v>23</v>
      </c>
      <c r="DL93" s="16" t="str">
        <f t="shared" si="185"/>
        <v/>
      </c>
      <c r="DN93" s="19">
        <f t="shared" si="186"/>
        <v>0.42477445724804286</v>
      </c>
      <c r="DO93" s="18">
        <f t="shared" si="187"/>
        <v>14</v>
      </c>
      <c r="DP93" s="16" t="str">
        <f t="shared" si="188"/>
        <v/>
      </c>
      <c r="DR93" s="19">
        <f t="shared" si="189"/>
        <v>3.1087325637049283</v>
      </c>
      <c r="DS93" s="18">
        <f t="shared" si="190"/>
        <v>106</v>
      </c>
      <c r="DT93" s="16" t="str">
        <f t="shared" si="191"/>
        <v/>
      </c>
      <c r="DV93" s="19">
        <f t="shared" si="192"/>
        <v>1.9050042229124355</v>
      </c>
      <c r="DW93" s="18">
        <f t="shared" si="193"/>
        <v>106</v>
      </c>
      <c r="DX93" s="16" t="str">
        <f t="shared" si="194"/>
        <v/>
      </c>
      <c r="DZ93" s="19">
        <f t="shared" si="195"/>
        <v>1.6706982926538578</v>
      </c>
      <c r="EA93" s="18">
        <f t="shared" si="196"/>
        <v>106</v>
      </c>
      <c r="EB93" s="16" t="str">
        <f t="shared" si="197"/>
        <v/>
      </c>
      <c r="ED93" s="19">
        <f t="shared" si="198"/>
        <v>0.21238722862402223</v>
      </c>
      <c r="EE93" s="18">
        <f t="shared" si="199"/>
        <v>4</v>
      </c>
      <c r="EF93" s="16" t="str">
        <f t="shared" si="200"/>
        <v/>
      </c>
      <c r="EH93" s="19">
        <f t="shared" si="201"/>
        <v>1.1289803888140619</v>
      </c>
      <c r="EI93" s="18">
        <f t="shared" si="202"/>
        <v>23</v>
      </c>
      <c r="EJ93" s="16" t="str">
        <f t="shared" si="203"/>
        <v/>
      </c>
      <c r="EL93" s="19">
        <f t="shared" si="204"/>
        <v>0.42477445724804286</v>
      </c>
      <c r="EM93" s="18">
        <f t="shared" si="205"/>
        <v>14</v>
      </c>
      <c r="EN93" s="16" t="str">
        <f t="shared" si="206"/>
        <v/>
      </c>
      <c r="EP93" s="19">
        <f t="shared" si="207"/>
        <v>3.1011158561593488</v>
      </c>
      <c r="EQ93" s="18">
        <f t="shared" si="208"/>
        <v>106</v>
      </c>
      <c r="ER93" s="16" t="str">
        <f t="shared" si="209"/>
        <v/>
      </c>
    </row>
    <row r="94" spans="1:148" ht="14.5" x14ac:dyDescent="0.35">
      <c r="A94" s="119">
        <v>91</v>
      </c>
      <c r="B94" s="114">
        <v>-0.8308693765584374</v>
      </c>
      <c r="C94" s="114">
        <v>0.64561228220810585</v>
      </c>
      <c r="D94" s="99" t="s">
        <v>1</v>
      </c>
      <c r="J94" s="19">
        <f t="shared" si="105"/>
        <v>0.98004242337456526</v>
      </c>
      <c r="K94" s="18">
        <f t="shared" si="106"/>
        <v>54</v>
      </c>
      <c r="L94" s="16" t="str">
        <f t="shared" si="107"/>
        <v/>
      </c>
      <c r="N94" s="19">
        <f t="shared" si="108"/>
        <v>0.98004242337456915</v>
      </c>
      <c r="O94" s="18">
        <f t="shared" si="109"/>
        <v>37</v>
      </c>
      <c r="P94" s="16" t="str">
        <f t="shared" si="110"/>
        <v/>
      </c>
      <c r="R94" s="19">
        <f t="shared" si="111"/>
        <v>1.3253245454374079</v>
      </c>
      <c r="S94" s="18">
        <f t="shared" si="112"/>
        <v>37</v>
      </c>
      <c r="T94" s="16" t="str">
        <f t="shared" si="113"/>
        <v/>
      </c>
      <c r="V94" s="19">
        <f t="shared" si="114"/>
        <v>2.6152299897820059</v>
      </c>
      <c r="W94" s="18">
        <f t="shared" si="115"/>
        <v>103</v>
      </c>
      <c r="X94" s="16" t="str">
        <f t="shared" si="116"/>
        <v/>
      </c>
      <c r="Z94" s="19">
        <f t="shared" si="117"/>
        <v>0.92547980842407684</v>
      </c>
      <c r="AA94" s="18">
        <f t="shared" si="118"/>
        <v>34</v>
      </c>
      <c r="AB94" s="16" t="str">
        <f t="shared" si="119"/>
        <v/>
      </c>
      <c r="AD94" s="19">
        <f t="shared" si="120"/>
        <v>7.0363097678507458E-2</v>
      </c>
      <c r="AE94" s="18">
        <f t="shared" si="121"/>
        <v>2</v>
      </c>
      <c r="AF94" s="16" t="str">
        <f t="shared" si="122"/>
        <v>PANAS</v>
      </c>
      <c r="AH94" s="19">
        <f t="shared" si="123"/>
        <v>0.24486982547333264</v>
      </c>
      <c r="AI94" s="18">
        <f t="shared" si="124"/>
        <v>13</v>
      </c>
      <c r="AJ94" s="16" t="str">
        <f t="shared" si="125"/>
        <v/>
      </c>
      <c r="AL94" s="19">
        <f t="shared" si="126"/>
        <v>1.5071102832939407</v>
      </c>
      <c r="AM94" s="18">
        <f t="shared" si="127"/>
        <v>92</v>
      </c>
      <c r="AN94" s="16" t="str">
        <f t="shared" si="128"/>
        <v/>
      </c>
      <c r="AP94" s="19">
        <f t="shared" si="129"/>
        <v>2.9794319317225226</v>
      </c>
      <c r="AQ94" s="18">
        <f t="shared" si="130"/>
        <v>103</v>
      </c>
      <c r="AR94" s="16" t="str">
        <f t="shared" si="131"/>
        <v/>
      </c>
      <c r="AT94" s="19">
        <f t="shared" si="132"/>
        <v>1.7463613956077537</v>
      </c>
      <c r="AU94" s="18">
        <f t="shared" si="133"/>
        <v>100</v>
      </c>
      <c r="AV94" s="16" t="str">
        <f t="shared" si="134"/>
        <v/>
      </c>
      <c r="AX94" s="19">
        <f t="shared" si="135"/>
        <v>1.5071102832939445</v>
      </c>
      <c r="AY94" s="18">
        <f t="shared" si="136"/>
        <v>34</v>
      </c>
      <c r="AZ94" s="16" t="str">
        <f t="shared" si="137"/>
        <v/>
      </c>
      <c r="BB94" s="19">
        <f t="shared" si="138"/>
        <v>3.0037982108545558</v>
      </c>
      <c r="BC94" s="18">
        <f t="shared" si="139"/>
        <v>100</v>
      </c>
      <c r="BD94" s="16" t="str">
        <f t="shared" si="140"/>
        <v/>
      </c>
      <c r="BF94" s="19">
        <f t="shared" si="141"/>
        <v>0.87318069780387686</v>
      </c>
      <c r="BG94" s="18">
        <f t="shared" si="142"/>
        <v>44</v>
      </c>
      <c r="BH94" s="16" t="str">
        <f t="shared" si="143"/>
        <v/>
      </c>
      <c r="BJ94" s="19">
        <f t="shared" si="144"/>
        <v>2.9100336001260296</v>
      </c>
      <c r="BK94" s="18">
        <f t="shared" si="145"/>
        <v>100</v>
      </c>
      <c r="BL94" s="16" t="str">
        <f t="shared" si="146"/>
        <v/>
      </c>
      <c r="BN94" s="19">
        <f t="shared" si="147"/>
        <v>0.40488456038798326</v>
      </c>
      <c r="BO94" s="18">
        <f t="shared" si="148"/>
        <v>16</v>
      </c>
      <c r="BP94" s="16" t="str">
        <f t="shared" si="149"/>
        <v/>
      </c>
      <c r="BR94" s="19">
        <f t="shared" si="150"/>
        <v>3.0037982108545558</v>
      </c>
      <c r="BS94" s="18">
        <f t="shared" si="151"/>
        <v>100</v>
      </c>
      <c r="BT94" s="16" t="str">
        <f t="shared" si="152"/>
        <v/>
      </c>
      <c r="BV94" s="19">
        <f t="shared" si="153"/>
        <v>1.164240930405168</v>
      </c>
      <c r="BW94" s="18">
        <f t="shared" si="154"/>
        <v>68</v>
      </c>
      <c r="BX94" s="16" t="str">
        <f t="shared" si="155"/>
        <v/>
      </c>
      <c r="BZ94" s="19">
        <f t="shared" si="156"/>
        <v>2.810212429774948</v>
      </c>
      <c r="CA94" s="18">
        <f t="shared" si="157"/>
        <v>100</v>
      </c>
      <c r="CB94" s="16" t="str">
        <f t="shared" si="158"/>
        <v/>
      </c>
      <c r="CD94" s="19">
        <f t="shared" si="159"/>
        <v>0.87318069780387686</v>
      </c>
      <c r="CE94" s="18">
        <f t="shared" si="160"/>
        <v>44</v>
      </c>
      <c r="CF94" s="16" t="str">
        <f t="shared" si="161"/>
        <v/>
      </c>
      <c r="CH94" s="19">
        <f t="shared" si="162"/>
        <v>0</v>
      </c>
      <c r="CI94" s="18">
        <f t="shared" si="163"/>
        <v>1</v>
      </c>
      <c r="CJ94" s="16" t="str">
        <f t="shared" si="164"/>
        <v>PANAS</v>
      </c>
      <c r="CL94" s="19">
        <f t="shared" si="165"/>
        <v>2.7134092254672368</v>
      </c>
      <c r="CM94" s="18">
        <f t="shared" si="166"/>
        <v>100</v>
      </c>
      <c r="CN94" s="16" t="str">
        <f t="shared" si="167"/>
        <v/>
      </c>
      <c r="CP94" s="19">
        <f t="shared" si="168"/>
        <v>0.92547980842407684</v>
      </c>
      <c r="CQ94" s="18">
        <f t="shared" si="169"/>
        <v>34</v>
      </c>
      <c r="CR94" s="16" t="str">
        <f t="shared" si="170"/>
        <v/>
      </c>
      <c r="CT94" s="19">
        <f t="shared" si="171"/>
        <v>0.53174681907704013</v>
      </c>
      <c r="CU94" s="18">
        <f t="shared" si="172"/>
        <v>25</v>
      </c>
      <c r="CV94" s="16" t="str">
        <f t="shared" si="173"/>
        <v/>
      </c>
      <c r="CX94" s="19">
        <f t="shared" si="174"/>
        <v>2.810212429774948</v>
      </c>
      <c r="CY94" s="18">
        <f t="shared" si="175"/>
        <v>100</v>
      </c>
      <c r="CZ94" s="16" t="str">
        <f t="shared" si="176"/>
        <v/>
      </c>
      <c r="DB94" s="19">
        <f t="shared" si="177"/>
        <v>2.6664752733880777</v>
      </c>
      <c r="DC94" s="18">
        <f t="shared" si="178"/>
        <v>100</v>
      </c>
      <c r="DD94" s="16" t="str">
        <f t="shared" si="179"/>
        <v/>
      </c>
      <c r="DF94" s="19">
        <f t="shared" si="180"/>
        <v>0.92547980842407684</v>
      </c>
      <c r="DG94" s="18">
        <f t="shared" si="181"/>
        <v>48</v>
      </c>
      <c r="DH94" s="16" t="str">
        <f t="shared" si="182"/>
        <v/>
      </c>
      <c r="DJ94" s="19">
        <f t="shared" si="183"/>
        <v>0.82357641859374686</v>
      </c>
      <c r="DK94" s="18">
        <f t="shared" si="184"/>
        <v>32</v>
      </c>
      <c r="DL94" s="16" t="str">
        <f t="shared" si="185"/>
        <v/>
      </c>
      <c r="DN94" s="19">
        <f t="shared" si="186"/>
        <v>0.58212046520258587</v>
      </c>
      <c r="DO94" s="18">
        <f t="shared" si="187"/>
        <v>22</v>
      </c>
      <c r="DP94" s="16" t="str">
        <f t="shared" si="188"/>
        <v/>
      </c>
      <c r="DR94" s="19">
        <f t="shared" si="189"/>
        <v>2.9384379056799763</v>
      </c>
      <c r="DS94" s="18">
        <f t="shared" si="190"/>
        <v>103</v>
      </c>
      <c r="DT94" s="16" t="str">
        <f t="shared" si="191"/>
        <v/>
      </c>
      <c r="DV94" s="19">
        <f t="shared" si="192"/>
        <v>1.6960230927222095</v>
      </c>
      <c r="DW94" s="18">
        <f t="shared" si="193"/>
        <v>100</v>
      </c>
      <c r="DX94" s="16" t="str">
        <f t="shared" si="194"/>
        <v/>
      </c>
      <c r="DZ94" s="19">
        <f t="shared" si="195"/>
        <v>1.4553011630064627</v>
      </c>
      <c r="EA94" s="18">
        <f t="shared" si="196"/>
        <v>83</v>
      </c>
      <c r="EB94" s="16" t="str">
        <f t="shared" si="197"/>
        <v/>
      </c>
      <c r="ED94" s="19">
        <f t="shared" si="198"/>
        <v>0.29106023260129477</v>
      </c>
      <c r="EE94" s="18">
        <f t="shared" si="199"/>
        <v>10</v>
      </c>
      <c r="EF94" s="16" t="str">
        <f t="shared" si="200"/>
        <v/>
      </c>
      <c r="EH94" s="19">
        <f t="shared" si="201"/>
        <v>1.3956819223430899</v>
      </c>
      <c r="EI94" s="18">
        <f t="shared" si="202"/>
        <v>37</v>
      </c>
      <c r="EJ94" s="16" t="str">
        <f t="shared" si="203"/>
        <v/>
      </c>
      <c r="EL94" s="19">
        <f t="shared" si="204"/>
        <v>0.58212046520258587</v>
      </c>
      <c r="EM94" s="18">
        <f t="shared" si="205"/>
        <v>22</v>
      </c>
      <c r="EN94" s="16" t="str">
        <f t="shared" si="206"/>
        <v/>
      </c>
      <c r="EP94" s="19">
        <f t="shared" si="207"/>
        <v>2.9100336001260296</v>
      </c>
      <c r="EQ94" s="18">
        <f t="shared" si="208"/>
        <v>100</v>
      </c>
      <c r="ER94" s="16" t="str">
        <f t="shared" si="209"/>
        <v/>
      </c>
    </row>
    <row r="95" spans="1:148" ht="14.5" x14ac:dyDescent="0.35">
      <c r="A95" s="119">
        <v>92</v>
      </c>
      <c r="B95" s="114">
        <v>0.57188188400637263</v>
      </c>
      <c r="C95" s="114">
        <v>-0.9023758667191436</v>
      </c>
      <c r="D95" s="99" t="s">
        <v>0</v>
      </c>
      <c r="J95" s="19">
        <f t="shared" si="105"/>
        <v>1.114264213365769</v>
      </c>
      <c r="K95" s="18">
        <f t="shared" si="106"/>
        <v>65</v>
      </c>
      <c r="L95" s="16" t="str">
        <f t="shared" si="107"/>
        <v/>
      </c>
      <c r="N95" s="19">
        <f t="shared" si="108"/>
        <v>3.0671384681019735</v>
      </c>
      <c r="O95" s="18">
        <f t="shared" si="109"/>
        <v>102</v>
      </c>
      <c r="P95" s="16" t="str">
        <f t="shared" si="110"/>
        <v/>
      </c>
      <c r="R95" s="19">
        <f t="shared" si="111"/>
        <v>3.4112920548391243</v>
      </c>
      <c r="S95" s="18">
        <f t="shared" si="112"/>
        <v>102</v>
      </c>
      <c r="T95" s="16" t="str">
        <f t="shared" si="113"/>
        <v/>
      </c>
      <c r="V95" s="19">
        <f t="shared" si="114"/>
        <v>0.81383153781510031</v>
      </c>
      <c r="W95" s="18">
        <f t="shared" si="115"/>
        <v>37</v>
      </c>
      <c r="X95" s="16" t="str">
        <f t="shared" si="116"/>
        <v/>
      </c>
      <c r="Z95" s="19">
        <f t="shared" si="117"/>
        <v>3.014220566587885</v>
      </c>
      <c r="AA95" s="18">
        <f t="shared" si="118"/>
        <v>102</v>
      </c>
      <c r="AB95" s="16" t="str">
        <f t="shared" si="119"/>
        <v/>
      </c>
      <c r="AD95" s="19">
        <f t="shared" si="120"/>
        <v>2.0374216282090485</v>
      </c>
      <c r="AE95" s="18">
        <f t="shared" si="121"/>
        <v>100</v>
      </c>
      <c r="AF95" s="16" t="str">
        <f t="shared" si="122"/>
        <v/>
      </c>
      <c r="AH95" s="19">
        <f t="shared" si="123"/>
        <v>2.3284818608103399</v>
      </c>
      <c r="AI95" s="18">
        <f t="shared" si="124"/>
        <v>100</v>
      </c>
      <c r="AJ95" s="16" t="str">
        <f t="shared" si="125"/>
        <v/>
      </c>
      <c r="AL95" s="19">
        <f t="shared" si="126"/>
        <v>0.58212046520258587</v>
      </c>
      <c r="AM95" s="18">
        <f t="shared" si="127"/>
        <v>36</v>
      </c>
      <c r="AN95" s="16" t="str">
        <f t="shared" si="128"/>
        <v/>
      </c>
      <c r="AP95" s="19">
        <f t="shared" si="129"/>
        <v>1.0239594346585039</v>
      </c>
      <c r="AQ95" s="18">
        <f t="shared" si="130"/>
        <v>32</v>
      </c>
      <c r="AR95" s="16" t="str">
        <f t="shared" si="131"/>
        <v/>
      </c>
      <c r="AT95" s="19">
        <f t="shared" si="132"/>
        <v>0.34550371576341726</v>
      </c>
      <c r="AU95" s="18">
        <f t="shared" si="133"/>
        <v>27</v>
      </c>
      <c r="AV95" s="16" t="str">
        <f t="shared" si="134"/>
        <v/>
      </c>
      <c r="AX95" s="19">
        <f t="shared" si="135"/>
        <v>3.5960889021941305</v>
      </c>
      <c r="AY95" s="18">
        <f t="shared" si="136"/>
        <v>102</v>
      </c>
      <c r="AZ95" s="16" t="str">
        <f t="shared" si="137"/>
        <v/>
      </c>
      <c r="BB95" s="19">
        <f t="shared" si="138"/>
        <v>0.94080562291777492</v>
      </c>
      <c r="BC95" s="18">
        <f t="shared" si="139"/>
        <v>32</v>
      </c>
      <c r="BD95" s="16" t="str">
        <f t="shared" si="140"/>
        <v/>
      </c>
      <c r="BF95" s="19">
        <f t="shared" si="141"/>
        <v>1.2162364416114106</v>
      </c>
      <c r="BG95" s="18">
        <f t="shared" si="142"/>
        <v>76</v>
      </c>
      <c r="BH95" s="16" t="str">
        <f t="shared" si="143"/>
        <v/>
      </c>
      <c r="BJ95" s="19">
        <f t="shared" si="144"/>
        <v>0.87538108715902851</v>
      </c>
      <c r="BK95" s="18">
        <f t="shared" si="145"/>
        <v>32</v>
      </c>
      <c r="BL95" s="16" t="str">
        <f t="shared" si="146"/>
        <v/>
      </c>
      <c r="BN95" s="19">
        <f t="shared" si="147"/>
        <v>2.4858249133647536</v>
      </c>
      <c r="BO95" s="18">
        <f t="shared" si="148"/>
        <v>102</v>
      </c>
      <c r="BP95" s="16" t="str">
        <f t="shared" si="149"/>
        <v/>
      </c>
      <c r="BR95" s="19">
        <f t="shared" si="150"/>
        <v>0.94080562291777492</v>
      </c>
      <c r="BS95" s="18">
        <f t="shared" si="151"/>
        <v>32</v>
      </c>
      <c r="BT95" s="16" t="str">
        <f t="shared" si="152"/>
        <v/>
      </c>
      <c r="BV95" s="19">
        <f t="shared" si="153"/>
        <v>0.92547980842407684</v>
      </c>
      <c r="BW95" s="18">
        <f t="shared" si="154"/>
        <v>52</v>
      </c>
      <c r="BX95" s="16" t="str">
        <f t="shared" si="155"/>
        <v/>
      </c>
      <c r="BZ95" s="19">
        <f t="shared" si="156"/>
        <v>0.73460947641999474</v>
      </c>
      <c r="CA95" s="18">
        <f t="shared" si="157"/>
        <v>30</v>
      </c>
      <c r="CB95" s="16" t="str">
        <f t="shared" si="158"/>
        <v/>
      </c>
      <c r="CD95" s="19">
        <f t="shared" si="159"/>
        <v>1.2162364416114106</v>
      </c>
      <c r="CE95" s="18">
        <f t="shared" si="160"/>
        <v>76</v>
      </c>
      <c r="CF95" s="16" t="str">
        <f t="shared" si="161"/>
        <v/>
      </c>
      <c r="CH95" s="19">
        <f t="shared" si="162"/>
        <v>2.089013740556863</v>
      </c>
      <c r="CI95" s="18">
        <f t="shared" si="163"/>
        <v>100</v>
      </c>
      <c r="CJ95" s="16" t="str">
        <f t="shared" si="164"/>
        <v/>
      </c>
      <c r="CL95" s="19">
        <f t="shared" si="165"/>
        <v>0.66380100372607342</v>
      </c>
      <c r="CM95" s="18">
        <f t="shared" si="166"/>
        <v>30</v>
      </c>
      <c r="CN95" s="16" t="str">
        <f t="shared" si="167"/>
        <v/>
      </c>
      <c r="CP95" s="19">
        <f t="shared" si="168"/>
        <v>3.014220566587885</v>
      </c>
      <c r="CQ95" s="18">
        <f t="shared" si="169"/>
        <v>102</v>
      </c>
      <c r="CR95" s="16" t="str">
        <f t="shared" si="170"/>
        <v/>
      </c>
      <c r="CT95" s="19">
        <f t="shared" si="171"/>
        <v>2.5949631283653058</v>
      </c>
      <c r="CU95" s="18">
        <f t="shared" si="172"/>
        <v>102</v>
      </c>
      <c r="CV95" s="16" t="str">
        <f t="shared" si="173"/>
        <v/>
      </c>
      <c r="CX95" s="19">
        <f t="shared" si="174"/>
        <v>0.73460947641999474</v>
      </c>
      <c r="CY95" s="18">
        <f t="shared" si="175"/>
        <v>30</v>
      </c>
      <c r="CZ95" s="16" t="str">
        <f t="shared" si="176"/>
        <v/>
      </c>
      <c r="DB95" s="19">
        <f t="shared" si="177"/>
        <v>0.63716168587206679</v>
      </c>
      <c r="DC95" s="18">
        <f t="shared" si="178"/>
        <v>32</v>
      </c>
      <c r="DD95" s="16" t="str">
        <f t="shared" si="179"/>
        <v/>
      </c>
      <c r="DF95" s="19">
        <f t="shared" si="180"/>
        <v>1.164240930405168</v>
      </c>
      <c r="DG95" s="18">
        <f t="shared" si="181"/>
        <v>71</v>
      </c>
      <c r="DH95" s="16" t="str">
        <f t="shared" si="182"/>
        <v/>
      </c>
      <c r="DJ95" s="19">
        <f t="shared" si="183"/>
        <v>2.9106023260129255</v>
      </c>
      <c r="DK95" s="18">
        <f t="shared" si="184"/>
        <v>102</v>
      </c>
      <c r="DL95" s="16" t="str">
        <f t="shared" si="185"/>
        <v/>
      </c>
      <c r="DN95" s="19">
        <f t="shared" si="186"/>
        <v>2.6710117713098458</v>
      </c>
      <c r="DO95" s="18">
        <f t="shared" si="187"/>
        <v>102</v>
      </c>
      <c r="DP95" s="16" t="str">
        <f t="shared" si="188"/>
        <v/>
      </c>
      <c r="DR95" s="19">
        <f t="shared" si="189"/>
        <v>1.0117994347950505</v>
      </c>
      <c r="DS95" s="18">
        <f t="shared" si="190"/>
        <v>32</v>
      </c>
      <c r="DT95" s="16" t="str">
        <f t="shared" si="191"/>
        <v/>
      </c>
      <c r="DV95" s="19">
        <f t="shared" si="192"/>
        <v>0.40488456038798332</v>
      </c>
      <c r="DW95" s="18">
        <f t="shared" si="193"/>
        <v>27</v>
      </c>
      <c r="DX95" s="16" t="str">
        <f t="shared" si="194"/>
        <v/>
      </c>
      <c r="DZ95" s="19">
        <f t="shared" si="195"/>
        <v>0.63500140763747603</v>
      </c>
      <c r="EA95" s="18">
        <f t="shared" si="196"/>
        <v>38</v>
      </c>
      <c r="EB95" s="16" t="str">
        <f t="shared" si="197"/>
        <v/>
      </c>
      <c r="ED95" s="19">
        <f t="shared" si="198"/>
        <v>2.1307319737730288</v>
      </c>
      <c r="EE95" s="18">
        <f t="shared" si="199"/>
        <v>102</v>
      </c>
      <c r="EF95" s="16" t="str">
        <f t="shared" si="200"/>
        <v/>
      </c>
      <c r="EH95" s="19">
        <f t="shared" si="201"/>
        <v>3.4022521877949021</v>
      </c>
      <c r="EI95" s="18">
        <f t="shared" si="202"/>
        <v>102</v>
      </c>
      <c r="EJ95" s="16" t="str">
        <f t="shared" si="203"/>
        <v/>
      </c>
      <c r="EL95" s="19">
        <f t="shared" si="204"/>
        <v>2.6710117713098458</v>
      </c>
      <c r="EM95" s="18">
        <f t="shared" si="205"/>
        <v>102</v>
      </c>
      <c r="EN95" s="16" t="str">
        <f t="shared" si="206"/>
        <v/>
      </c>
      <c r="EP95" s="19">
        <f t="shared" si="207"/>
        <v>0.87538108715902851</v>
      </c>
      <c r="EQ95" s="18">
        <f t="shared" si="208"/>
        <v>32</v>
      </c>
      <c r="ER95" s="16" t="str">
        <f t="shared" si="209"/>
        <v/>
      </c>
    </row>
    <row r="96" spans="1:148" ht="14.5" x14ac:dyDescent="0.35">
      <c r="A96" s="119">
        <v>93</v>
      </c>
      <c r="B96" s="114">
        <v>0.17109580955928402</v>
      </c>
      <c r="C96" s="114">
        <v>-0.40983418296956625</v>
      </c>
      <c r="D96" s="99" t="s">
        <v>0</v>
      </c>
      <c r="J96" s="19">
        <f t="shared" si="105"/>
        <v>0.48973965094666516</v>
      </c>
      <c r="K96" s="18">
        <f t="shared" si="106"/>
        <v>24</v>
      </c>
      <c r="L96" s="16" t="str">
        <f t="shared" si="107"/>
        <v/>
      </c>
      <c r="N96" s="19">
        <f t="shared" si="108"/>
        <v>2.4324728832228253</v>
      </c>
      <c r="O96" s="18">
        <f t="shared" si="109"/>
        <v>76</v>
      </c>
      <c r="P96" s="16" t="str">
        <f t="shared" si="110"/>
        <v/>
      </c>
      <c r="R96" s="19">
        <f t="shared" si="111"/>
        <v>2.7764394252722302</v>
      </c>
      <c r="S96" s="18">
        <f t="shared" si="112"/>
        <v>76</v>
      </c>
      <c r="T96" s="16" t="str">
        <f t="shared" si="113"/>
        <v/>
      </c>
      <c r="V96" s="19">
        <f t="shared" si="114"/>
        <v>1.2527726989000274</v>
      </c>
      <c r="W96" s="18">
        <f t="shared" si="115"/>
        <v>59</v>
      </c>
      <c r="X96" s="16" t="str">
        <f t="shared" si="116"/>
        <v/>
      </c>
      <c r="Z96" s="19">
        <f t="shared" si="117"/>
        <v>2.3800052702365302</v>
      </c>
      <c r="AA96" s="18">
        <f t="shared" si="118"/>
        <v>76</v>
      </c>
      <c r="AB96" s="16" t="str">
        <f t="shared" si="119"/>
        <v/>
      </c>
      <c r="AD96" s="19">
        <f t="shared" si="120"/>
        <v>1.4051062148874776</v>
      </c>
      <c r="AE96" s="18">
        <f t="shared" si="121"/>
        <v>69</v>
      </c>
      <c r="AF96" s="16" t="str">
        <f t="shared" si="122"/>
        <v/>
      </c>
      <c r="AH96" s="19">
        <f t="shared" si="123"/>
        <v>1.6960230927222133</v>
      </c>
      <c r="AI96" s="18">
        <f t="shared" si="124"/>
        <v>74</v>
      </c>
      <c r="AJ96" s="16" t="str">
        <f t="shared" si="125"/>
        <v/>
      </c>
      <c r="AL96" s="19">
        <f t="shared" si="126"/>
        <v>7.0363097678507458E-2</v>
      </c>
      <c r="AM96" s="18">
        <f t="shared" si="127"/>
        <v>4</v>
      </c>
      <c r="AN96" s="16" t="str">
        <f t="shared" si="128"/>
        <v/>
      </c>
      <c r="AP96" s="19">
        <f t="shared" si="129"/>
        <v>1.5693335051886639</v>
      </c>
      <c r="AQ96" s="18">
        <f t="shared" si="130"/>
        <v>59</v>
      </c>
      <c r="AR96" s="16" t="str">
        <f t="shared" si="131"/>
        <v/>
      </c>
      <c r="AT96" s="19">
        <f t="shared" si="132"/>
        <v>0.2910602326012911</v>
      </c>
      <c r="AU96" s="18">
        <f t="shared" si="133"/>
        <v>16</v>
      </c>
      <c r="AV96" s="16" t="str">
        <f t="shared" si="134"/>
        <v/>
      </c>
      <c r="AX96" s="19">
        <f t="shared" si="135"/>
        <v>2.9620288311563949</v>
      </c>
      <c r="AY96" s="18">
        <f t="shared" si="136"/>
        <v>76</v>
      </c>
      <c r="AZ96" s="16" t="str">
        <f t="shared" si="137"/>
        <v/>
      </c>
      <c r="BB96" s="19">
        <f t="shared" si="138"/>
        <v>1.5543662818524626</v>
      </c>
      <c r="BC96" s="18">
        <f t="shared" si="139"/>
        <v>57</v>
      </c>
      <c r="BD96" s="16" t="str">
        <f t="shared" si="140"/>
        <v/>
      </c>
      <c r="BF96" s="19">
        <f t="shared" si="141"/>
        <v>0.58212046520258587</v>
      </c>
      <c r="BG96" s="18">
        <f t="shared" si="142"/>
        <v>28</v>
      </c>
      <c r="BH96" s="16" t="str">
        <f t="shared" si="143"/>
        <v/>
      </c>
      <c r="BJ96" s="19">
        <f t="shared" si="144"/>
        <v>1.4692189528399868</v>
      </c>
      <c r="BK96" s="18">
        <f t="shared" si="145"/>
        <v>57</v>
      </c>
      <c r="BL96" s="16" t="str">
        <f t="shared" si="146"/>
        <v/>
      </c>
      <c r="BN96" s="19">
        <f t="shared" si="147"/>
        <v>1.8509596168481537</v>
      </c>
      <c r="BO96" s="18">
        <f t="shared" si="148"/>
        <v>74</v>
      </c>
      <c r="BP96" s="16" t="str">
        <f t="shared" si="149"/>
        <v/>
      </c>
      <c r="BR96" s="19">
        <f t="shared" si="150"/>
        <v>1.5543662818524626</v>
      </c>
      <c r="BS96" s="18">
        <f t="shared" si="151"/>
        <v>57</v>
      </c>
      <c r="BT96" s="16" t="str">
        <f t="shared" si="152"/>
        <v/>
      </c>
      <c r="BV96" s="19">
        <f t="shared" si="153"/>
        <v>0.29106023260129471</v>
      </c>
      <c r="BW96" s="18">
        <f t="shared" si="154"/>
        <v>16</v>
      </c>
      <c r="BX96" s="16" t="str">
        <f t="shared" si="155"/>
        <v/>
      </c>
      <c r="BZ96" s="19">
        <f t="shared" si="156"/>
        <v>1.3567046127336184</v>
      </c>
      <c r="CA96" s="18">
        <f t="shared" si="157"/>
        <v>57</v>
      </c>
      <c r="CB96" s="16" t="str">
        <f t="shared" si="158"/>
        <v/>
      </c>
      <c r="CD96" s="19">
        <f t="shared" si="159"/>
        <v>0.58212046520258587</v>
      </c>
      <c r="CE96" s="18">
        <f t="shared" si="160"/>
        <v>28</v>
      </c>
      <c r="CF96" s="16" t="str">
        <f t="shared" si="161"/>
        <v/>
      </c>
      <c r="CH96" s="19">
        <f t="shared" si="162"/>
        <v>1.4553011630064627</v>
      </c>
      <c r="CI96" s="18">
        <f t="shared" si="163"/>
        <v>70</v>
      </c>
      <c r="CJ96" s="16" t="str">
        <f t="shared" si="164"/>
        <v/>
      </c>
      <c r="CL96" s="19">
        <f t="shared" si="165"/>
        <v>1.2660967820418467</v>
      </c>
      <c r="CM96" s="18">
        <f t="shared" si="166"/>
        <v>57</v>
      </c>
      <c r="CN96" s="16" t="str">
        <f t="shared" si="167"/>
        <v/>
      </c>
      <c r="CP96" s="19">
        <f t="shared" si="168"/>
        <v>2.3800052702365302</v>
      </c>
      <c r="CQ96" s="18">
        <f t="shared" si="169"/>
        <v>76</v>
      </c>
      <c r="CR96" s="16" t="str">
        <f t="shared" si="170"/>
        <v/>
      </c>
      <c r="CT96" s="19">
        <f t="shared" si="171"/>
        <v>1.9600848467491381</v>
      </c>
      <c r="CU96" s="18">
        <f t="shared" si="172"/>
        <v>76</v>
      </c>
      <c r="CV96" s="16" t="str">
        <f t="shared" si="173"/>
        <v/>
      </c>
      <c r="CX96" s="19">
        <f t="shared" si="174"/>
        <v>1.3567046127336184</v>
      </c>
      <c r="CY96" s="18">
        <f t="shared" si="175"/>
        <v>57</v>
      </c>
      <c r="CZ96" s="16" t="str">
        <f t="shared" si="176"/>
        <v/>
      </c>
      <c r="DB96" s="19">
        <f t="shared" si="177"/>
        <v>1.2243491273666571</v>
      </c>
      <c r="DC96" s="18">
        <f t="shared" si="178"/>
        <v>57</v>
      </c>
      <c r="DD96" s="16" t="str">
        <f t="shared" si="179"/>
        <v/>
      </c>
      <c r="DF96" s="19">
        <f t="shared" si="180"/>
        <v>0.53329505467761551</v>
      </c>
      <c r="DG96" s="18">
        <f t="shared" si="181"/>
        <v>24</v>
      </c>
      <c r="DH96" s="16" t="str">
        <f t="shared" si="182"/>
        <v/>
      </c>
      <c r="DJ96" s="19">
        <f t="shared" si="183"/>
        <v>2.2779667242788588</v>
      </c>
      <c r="DK96" s="18">
        <f t="shared" si="184"/>
        <v>74</v>
      </c>
      <c r="DL96" s="16" t="str">
        <f t="shared" si="185"/>
        <v/>
      </c>
      <c r="DN96" s="19">
        <f t="shared" si="186"/>
        <v>2.0374216282090485</v>
      </c>
      <c r="DO96" s="18">
        <f t="shared" si="187"/>
        <v>74</v>
      </c>
      <c r="DP96" s="16" t="str">
        <f t="shared" si="188"/>
        <v/>
      </c>
      <c r="DR96" s="19">
        <f t="shared" si="189"/>
        <v>1.5390709229026251</v>
      </c>
      <c r="DS96" s="18">
        <f t="shared" si="190"/>
        <v>59</v>
      </c>
      <c r="DT96" s="16" t="str">
        <f t="shared" si="191"/>
        <v/>
      </c>
      <c r="DV96" s="19">
        <f t="shared" si="192"/>
        <v>0.24486982547332969</v>
      </c>
      <c r="DW96" s="18">
        <f t="shared" si="193"/>
        <v>16</v>
      </c>
      <c r="DX96" s="16" t="str">
        <f t="shared" si="194"/>
        <v/>
      </c>
      <c r="DZ96" s="19">
        <f t="shared" si="195"/>
        <v>0</v>
      </c>
      <c r="EA96" s="18">
        <f t="shared" si="196"/>
        <v>1</v>
      </c>
      <c r="EB96" s="16" t="str">
        <f t="shared" si="197"/>
        <v>NORMAL</v>
      </c>
      <c r="ED96" s="19">
        <f t="shared" si="198"/>
        <v>1.4988764914813824</v>
      </c>
      <c r="EE96" s="18">
        <f t="shared" si="199"/>
        <v>74</v>
      </c>
      <c r="EF96" s="16" t="str">
        <f t="shared" si="200"/>
        <v/>
      </c>
      <c r="EH96" s="19">
        <f t="shared" si="201"/>
        <v>2.7732701336614842</v>
      </c>
      <c r="EI96" s="18">
        <f t="shared" si="202"/>
        <v>76</v>
      </c>
      <c r="EJ96" s="16" t="str">
        <f t="shared" si="203"/>
        <v/>
      </c>
      <c r="EL96" s="19">
        <f t="shared" si="204"/>
        <v>2.0374216282090485</v>
      </c>
      <c r="EM96" s="18">
        <f t="shared" si="205"/>
        <v>74</v>
      </c>
      <c r="EN96" s="16" t="str">
        <f t="shared" si="206"/>
        <v/>
      </c>
      <c r="EP96" s="19">
        <f t="shared" si="207"/>
        <v>1.4692189528399868</v>
      </c>
      <c r="EQ96" s="18">
        <f t="shared" si="208"/>
        <v>57</v>
      </c>
      <c r="ER96" s="16" t="str">
        <f t="shared" si="209"/>
        <v/>
      </c>
    </row>
    <row r="97" spans="1:148" ht="14.5" x14ac:dyDescent="0.35">
      <c r="A97" s="119">
        <v>94</v>
      </c>
      <c r="B97" s="114">
        <v>-0.8308693765584374</v>
      </c>
      <c r="C97" s="114">
        <v>0.57524918452959839</v>
      </c>
      <c r="D97" s="99" t="s">
        <v>1</v>
      </c>
      <c r="J97" s="19">
        <f t="shared" si="105"/>
        <v>0.92547980842407684</v>
      </c>
      <c r="K97" s="18">
        <f t="shared" si="106"/>
        <v>50</v>
      </c>
      <c r="L97" s="16" t="str">
        <f t="shared" si="107"/>
        <v/>
      </c>
      <c r="N97" s="19">
        <f t="shared" si="108"/>
        <v>1.0365111472902517</v>
      </c>
      <c r="O97" s="18">
        <f t="shared" si="109"/>
        <v>38</v>
      </c>
      <c r="P97" s="16" t="str">
        <f t="shared" si="110"/>
        <v/>
      </c>
      <c r="R97" s="19">
        <f t="shared" si="111"/>
        <v>1.3820148630536688</v>
      </c>
      <c r="S97" s="18">
        <f t="shared" si="112"/>
        <v>38</v>
      </c>
      <c r="T97" s="16" t="str">
        <f t="shared" si="113"/>
        <v/>
      </c>
      <c r="V97" s="19">
        <f t="shared" si="114"/>
        <v>2.5780496978090799</v>
      </c>
      <c r="W97" s="18">
        <f t="shared" si="115"/>
        <v>102</v>
      </c>
      <c r="X97" s="16" t="str">
        <f t="shared" si="116"/>
        <v/>
      </c>
      <c r="Z97" s="19">
        <f t="shared" si="117"/>
        <v>0.98004242337456526</v>
      </c>
      <c r="AA97" s="18">
        <f t="shared" si="118"/>
        <v>38</v>
      </c>
      <c r="AB97" s="16" t="str">
        <f t="shared" si="119"/>
        <v/>
      </c>
      <c r="AD97" s="19">
        <f t="shared" si="120"/>
        <v>0</v>
      </c>
      <c r="AE97" s="18">
        <f t="shared" si="121"/>
        <v>1</v>
      </c>
      <c r="AF97" s="16" t="str">
        <f t="shared" si="122"/>
        <v>PANAS</v>
      </c>
      <c r="AH97" s="19">
        <f t="shared" si="123"/>
        <v>0.29106023260129116</v>
      </c>
      <c r="AI97" s="18">
        <f t="shared" si="124"/>
        <v>14</v>
      </c>
      <c r="AJ97" s="16" t="str">
        <f t="shared" si="125"/>
        <v/>
      </c>
      <c r="AL97" s="19">
        <f t="shared" si="126"/>
        <v>1.4553011630064627</v>
      </c>
      <c r="AM97" s="18">
        <f t="shared" si="127"/>
        <v>87</v>
      </c>
      <c r="AN97" s="16" t="str">
        <f t="shared" si="128"/>
        <v/>
      </c>
      <c r="AP97" s="19">
        <f t="shared" si="129"/>
        <v>2.9384379056799794</v>
      </c>
      <c r="AQ97" s="18">
        <f t="shared" si="130"/>
        <v>99</v>
      </c>
      <c r="AR97" s="16" t="str">
        <f t="shared" si="131"/>
        <v/>
      </c>
      <c r="AT97" s="19">
        <f t="shared" si="132"/>
        <v>1.6960230927222129</v>
      </c>
      <c r="AU97" s="18">
        <f t="shared" si="133"/>
        <v>99</v>
      </c>
      <c r="AV97" s="16" t="str">
        <f t="shared" si="134"/>
        <v/>
      </c>
      <c r="AX97" s="19">
        <f t="shared" si="135"/>
        <v>1.5603727977642279</v>
      </c>
      <c r="AY97" s="18">
        <f t="shared" si="136"/>
        <v>38</v>
      </c>
      <c r="AZ97" s="16" t="str">
        <f t="shared" si="137"/>
        <v/>
      </c>
      <c r="BB97" s="19">
        <f t="shared" si="138"/>
        <v>2.9564503474915407</v>
      </c>
      <c r="BC97" s="18">
        <f t="shared" si="139"/>
        <v>99</v>
      </c>
      <c r="BD97" s="16" t="str">
        <f t="shared" si="140"/>
        <v/>
      </c>
      <c r="BF97" s="19">
        <f t="shared" si="141"/>
        <v>0.82357641859374686</v>
      </c>
      <c r="BG97" s="18">
        <f t="shared" si="142"/>
        <v>43</v>
      </c>
      <c r="BH97" s="16" t="str">
        <f t="shared" si="143"/>
        <v/>
      </c>
      <c r="BJ97" s="19">
        <f t="shared" si="144"/>
        <v>2.864593231433032</v>
      </c>
      <c r="BK97" s="18">
        <f t="shared" si="145"/>
        <v>99</v>
      </c>
      <c r="BL97" s="16" t="str">
        <f t="shared" si="146"/>
        <v/>
      </c>
      <c r="BN97" s="19">
        <f t="shared" si="147"/>
        <v>0.4673244353815027</v>
      </c>
      <c r="BO97" s="18">
        <f t="shared" si="148"/>
        <v>21</v>
      </c>
      <c r="BP97" s="16" t="str">
        <f t="shared" si="149"/>
        <v/>
      </c>
      <c r="BR97" s="19">
        <f t="shared" si="150"/>
        <v>2.9564503474915407</v>
      </c>
      <c r="BS97" s="18">
        <f t="shared" si="151"/>
        <v>99</v>
      </c>
      <c r="BT97" s="16" t="str">
        <f t="shared" si="152"/>
        <v/>
      </c>
      <c r="BV97" s="19">
        <f t="shared" si="153"/>
        <v>1.114264213365769</v>
      </c>
      <c r="BW97" s="18">
        <f t="shared" si="154"/>
        <v>65</v>
      </c>
      <c r="BX97" s="16" t="str">
        <f t="shared" si="155"/>
        <v/>
      </c>
      <c r="BZ97" s="19">
        <f t="shared" si="156"/>
        <v>2.76133858792095</v>
      </c>
      <c r="CA97" s="18">
        <f t="shared" si="157"/>
        <v>99</v>
      </c>
      <c r="CB97" s="16" t="str">
        <f t="shared" si="158"/>
        <v/>
      </c>
      <c r="CD97" s="19">
        <f t="shared" si="159"/>
        <v>0.82357641859374686</v>
      </c>
      <c r="CE97" s="18">
        <f t="shared" si="160"/>
        <v>43</v>
      </c>
      <c r="CF97" s="16" t="str">
        <f t="shared" si="161"/>
        <v/>
      </c>
      <c r="CH97" s="19">
        <f t="shared" si="162"/>
        <v>7.0363097678507458E-2</v>
      </c>
      <c r="CI97" s="18">
        <f t="shared" si="163"/>
        <v>2</v>
      </c>
      <c r="CJ97" s="16" t="str">
        <f t="shared" si="164"/>
        <v>PANAS</v>
      </c>
      <c r="CL97" s="19">
        <f t="shared" si="165"/>
        <v>2.6664752733880777</v>
      </c>
      <c r="CM97" s="18">
        <f t="shared" si="166"/>
        <v>99</v>
      </c>
      <c r="CN97" s="16" t="str">
        <f t="shared" si="167"/>
        <v/>
      </c>
      <c r="CP97" s="19">
        <f t="shared" si="168"/>
        <v>0.98004242337456526</v>
      </c>
      <c r="CQ97" s="18">
        <f t="shared" si="169"/>
        <v>38</v>
      </c>
      <c r="CR97" s="16" t="str">
        <f t="shared" si="170"/>
        <v/>
      </c>
      <c r="CT97" s="19">
        <f t="shared" si="171"/>
        <v>0.59751080519291233</v>
      </c>
      <c r="CU97" s="18">
        <f t="shared" si="172"/>
        <v>28</v>
      </c>
      <c r="CV97" s="16" t="str">
        <f t="shared" si="173"/>
        <v/>
      </c>
      <c r="CX97" s="19">
        <f t="shared" si="174"/>
        <v>2.76133858792095</v>
      </c>
      <c r="CY97" s="18">
        <f t="shared" si="175"/>
        <v>99</v>
      </c>
      <c r="CZ97" s="16" t="str">
        <f t="shared" si="176"/>
        <v/>
      </c>
      <c r="DB97" s="19">
        <f t="shared" si="177"/>
        <v>2.6205902146957589</v>
      </c>
      <c r="DC97" s="18">
        <f t="shared" si="178"/>
        <v>99</v>
      </c>
      <c r="DD97" s="16" t="str">
        <f t="shared" si="179"/>
        <v/>
      </c>
      <c r="DF97" s="19">
        <f t="shared" si="180"/>
        <v>0.87318069780388063</v>
      </c>
      <c r="DG97" s="18">
        <f t="shared" si="181"/>
        <v>47</v>
      </c>
      <c r="DH97" s="16" t="str">
        <f t="shared" si="182"/>
        <v/>
      </c>
      <c r="DJ97" s="19">
        <f t="shared" si="183"/>
        <v>0.87318069780387686</v>
      </c>
      <c r="DK97" s="18">
        <f t="shared" si="184"/>
        <v>33</v>
      </c>
      <c r="DL97" s="16" t="str">
        <f t="shared" si="185"/>
        <v/>
      </c>
      <c r="DN97" s="19">
        <f t="shared" si="186"/>
        <v>0.63500140763747592</v>
      </c>
      <c r="DO97" s="18">
        <f t="shared" si="187"/>
        <v>25</v>
      </c>
      <c r="DP97" s="16" t="str">
        <f t="shared" si="188"/>
        <v/>
      </c>
      <c r="DR97" s="19">
        <f t="shared" si="189"/>
        <v>2.8985723979807543</v>
      </c>
      <c r="DS97" s="18">
        <f t="shared" si="190"/>
        <v>99</v>
      </c>
      <c r="DT97" s="16" t="str">
        <f t="shared" si="191"/>
        <v/>
      </c>
      <c r="DV97" s="19">
        <f t="shared" si="192"/>
        <v>1.6471528371874902</v>
      </c>
      <c r="DW97" s="18">
        <f t="shared" si="193"/>
        <v>99</v>
      </c>
      <c r="DX97" s="16" t="str">
        <f t="shared" si="194"/>
        <v/>
      </c>
      <c r="DZ97" s="19">
        <f t="shared" si="195"/>
        <v>1.4051062148874776</v>
      </c>
      <c r="EA97" s="18">
        <f t="shared" si="196"/>
        <v>82</v>
      </c>
      <c r="EB97" s="16" t="str">
        <f t="shared" si="197"/>
        <v/>
      </c>
      <c r="ED97" s="19">
        <f t="shared" si="198"/>
        <v>0.34550371576341726</v>
      </c>
      <c r="EE97" s="18">
        <f t="shared" si="199"/>
        <v>11</v>
      </c>
      <c r="EF97" s="16" t="str">
        <f t="shared" si="200"/>
        <v/>
      </c>
      <c r="EH97" s="19">
        <f t="shared" si="201"/>
        <v>1.4632209961031197</v>
      </c>
      <c r="EI97" s="18">
        <f t="shared" si="202"/>
        <v>38</v>
      </c>
      <c r="EJ97" s="16" t="str">
        <f t="shared" si="203"/>
        <v/>
      </c>
      <c r="EL97" s="19">
        <f t="shared" si="204"/>
        <v>0.63500140763747592</v>
      </c>
      <c r="EM97" s="18">
        <f t="shared" si="205"/>
        <v>25</v>
      </c>
      <c r="EN97" s="16" t="str">
        <f t="shared" si="206"/>
        <v/>
      </c>
      <c r="EP97" s="19">
        <f t="shared" si="207"/>
        <v>2.864593231433032</v>
      </c>
      <c r="EQ97" s="18">
        <f t="shared" si="208"/>
        <v>99</v>
      </c>
      <c r="ER97" s="16" t="str">
        <f t="shared" si="209"/>
        <v/>
      </c>
    </row>
    <row r="98" spans="1:148" ht="14.5" x14ac:dyDescent="0.35">
      <c r="A98" s="119">
        <v>95</v>
      </c>
      <c r="B98" s="114">
        <v>-0.43008330211134882</v>
      </c>
      <c r="C98" s="114">
        <v>8.2707500780016069E-2</v>
      </c>
      <c r="D98" s="99" t="s">
        <v>1</v>
      </c>
      <c r="J98" s="19">
        <f t="shared" si="105"/>
        <v>0.2910602326012911</v>
      </c>
      <c r="K98" s="18">
        <f t="shared" si="106"/>
        <v>12</v>
      </c>
      <c r="L98" s="16" t="str">
        <f t="shared" si="107"/>
        <v/>
      </c>
      <c r="N98" s="19">
        <f t="shared" si="108"/>
        <v>1.6706982926538538</v>
      </c>
      <c r="O98" s="18">
        <f t="shared" si="109"/>
        <v>55</v>
      </c>
      <c r="P98" s="16" t="str">
        <f t="shared" si="110"/>
        <v/>
      </c>
      <c r="R98" s="19">
        <f t="shared" si="111"/>
        <v>2.0161165776380066</v>
      </c>
      <c r="S98" s="18">
        <f t="shared" si="112"/>
        <v>55</v>
      </c>
      <c r="T98" s="16" t="str">
        <f t="shared" si="113"/>
        <v/>
      </c>
      <c r="V98" s="19">
        <f t="shared" si="114"/>
        <v>1.9914030111782226</v>
      </c>
      <c r="W98" s="18">
        <f t="shared" si="115"/>
        <v>81</v>
      </c>
      <c r="X98" s="16" t="str">
        <f t="shared" si="116"/>
        <v/>
      </c>
      <c r="Z98" s="19">
        <f t="shared" si="117"/>
        <v>1.6149449095943234</v>
      </c>
      <c r="AA98" s="18">
        <f t="shared" si="118"/>
        <v>55</v>
      </c>
      <c r="AB98" s="16" t="str">
        <f t="shared" si="119"/>
        <v/>
      </c>
      <c r="AD98" s="19">
        <f t="shared" si="120"/>
        <v>0.63500140763747981</v>
      </c>
      <c r="AE98" s="18">
        <f t="shared" si="121"/>
        <v>33</v>
      </c>
      <c r="AF98" s="16" t="str">
        <f t="shared" si="122"/>
        <v/>
      </c>
      <c r="AH98" s="19">
        <f t="shared" si="123"/>
        <v>0.92547980842407684</v>
      </c>
      <c r="AI98" s="18">
        <f t="shared" si="124"/>
        <v>45</v>
      </c>
      <c r="AJ98" s="16" t="str">
        <f t="shared" si="125"/>
        <v/>
      </c>
      <c r="AL98" s="19">
        <f t="shared" si="126"/>
        <v>0.82357641859374331</v>
      </c>
      <c r="AM98" s="18">
        <f t="shared" si="127"/>
        <v>43</v>
      </c>
      <c r="AN98" s="16" t="str">
        <f t="shared" si="128"/>
        <v/>
      </c>
      <c r="AP98" s="19">
        <f t="shared" si="129"/>
        <v>2.3337879017979195</v>
      </c>
      <c r="AQ98" s="18">
        <f t="shared" si="130"/>
        <v>81</v>
      </c>
      <c r="AR98" s="16" t="str">
        <f t="shared" si="131"/>
        <v/>
      </c>
      <c r="AT98" s="19">
        <f t="shared" si="132"/>
        <v>1.066590109355231</v>
      </c>
      <c r="AU98" s="18">
        <f t="shared" si="133"/>
        <v>54</v>
      </c>
      <c r="AV98" s="16" t="str">
        <f t="shared" si="134"/>
        <v/>
      </c>
      <c r="AX98" s="19">
        <f t="shared" si="135"/>
        <v>2.1953285028914533</v>
      </c>
      <c r="AY98" s="18">
        <f t="shared" si="136"/>
        <v>55</v>
      </c>
      <c r="AZ98" s="16" t="str">
        <f t="shared" si="137"/>
        <v/>
      </c>
      <c r="BB98" s="19">
        <f t="shared" si="138"/>
        <v>2.3315494227786955</v>
      </c>
      <c r="BC98" s="18">
        <f t="shared" si="139"/>
        <v>80</v>
      </c>
      <c r="BD98" s="16" t="str">
        <f t="shared" si="140"/>
        <v/>
      </c>
      <c r="BF98" s="19">
        <f t="shared" si="141"/>
        <v>0.21238722862402223</v>
      </c>
      <c r="BG98" s="18">
        <f t="shared" si="142"/>
        <v>7</v>
      </c>
      <c r="BH98" s="16" t="str">
        <f t="shared" si="143"/>
        <v/>
      </c>
      <c r="BJ98" s="19">
        <f t="shared" si="144"/>
        <v>2.2450045589411176</v>
      </c>
      <c r="BK98" s="18">
        <f t="shared" si="145"/>
        <v>80</v>
      </c>
      <c r="BL98" s="16" t="str">
        <f t="shared" si="146"/>
        <v/>
      </c>
      <c r="BN98" s="19">
        <f t="shared" si="147"/>
        <v>1.0945910178371869</v>
      </c>
      <c r="BO98" s="18">
        <f t="shared" si="148"/>
        <v>51</v>
      </c>
      <c r="BP98" s="16" t="str">
        <f t="shared" si="149"/>
        <v/>
      </c>
      <c r="BR98" s="19">
        <f t="shared" si="150"/>
        <v>2.3315494227786955</v>
      </c>
      <c r="BS98" s="18">
        <f t="shared" si="151"/>
        <v>80</v>
      </c>
      <c r="BT98" s="16" t="str">
        <f t="shared" si="152"/>
        <v/>
      </c>
      <c r="BV98" s="19">
        <f t="shared" si="153"/>
        <v>0.48973965094666227</v>
      </c>
      <c r="BW98" s="18">
        <f t="shared" si="154"/>
        <v>22</v>
      </c>
      <c r="BX98" s="16" t="str">
        <f t="shared" si="155"/>
        <v/>
      </c>
      <c r="BZ98" s="19">
        <f t="shared" si="156"/>
        <v>2.133180218710462</v>
      </c>
      <c r="CA98" s="18">
        <f t="shared" si="157"/>
        <v>80</v>
      </c>
      <c r="CB98" s="16" t="str">
        <f t="shared" si="158"/>
        <v/>
      </c>
      <c r="CD98" s="19">
        <f t="shared" si="159"/>
        <v>0.21238722862402223</v>
      </c>
      <c r="CE98" s="18">
        <f t="shared" si="160"/>
        <v>7</v>
      </c>
      <c r="CF98" s="16" t="str">
        <f t="shared" si="161"/>
        <v/>
      </c>
      <c r="CH98" s="19">
        <f t="shared" si="162"/>
        <v>0.69100743152683441</v>
      </c>
      <c r="CI98" s="18">
        <f t="shared" si="163"/>
        <v>35</v>
      </c>
      <c r="CJ98" s="16" t="str">
        <f t="shared" si="164"/>
        <v/>
      </c>
      <c r="CL98" s="19">
        <f t="shared" si="165"/>
        <v>2.0430820997610479</v>
      </c>
      <c r="CM98" s="18">
        <f t="shared" si="166"/>
        <v>80</v>
      </c>
      <c r="CN98" s="16" t="str">
        <f t="shared" si="167"/>
        <v/>
      </c>
      <c r="CP98" s="19">
        <f t="shared" si="168"/>
        <v>1.6149449095943234</v>
      </c>
      <c r="CQ98" s="18">
        <f t="shared" si="169"/>
        <v>55</v>
      </c>
      <c r="CR98" s="16" t="str">
        <f t="shared" si="170"/>
        <v/>
      </c>
      <c r="CT98" s="19">
        <f t="shared" si="171"/>
        <v>1.2146536811639499</v>
      </c>
      <c r="CU98" s="18">
        <f t="shared" si="172"/>
        <v>55</v>
      </c>
      <c r="CV98" s="16" t="str">
        <f t="shared" si="173"/>
        <v/>
      </c>
      <c r="CX98" s="19">
        <f t="shared" si="174"/>
        <v>2.133180218710462</v>
      </c>
      <c r="CY98" s="18">
        <f t="shared" si="175"/>
        <v>80</v>
      </c>
      <c r="CZ98" s="16" t="str">
        <f t="shared" si="176"/>
        <v/>
      </c>
      <c r="DB98" s="19">
        <f t="shared" si="177"/>
        <v>2.0002251556617248</v>
      </c>
      <c r="DC98" s="18">
        <f t="shared" si="178"/>
        <v>80</v>
      </c>
      <c r="DD98" s="16" t="str">
        <f t="shared" si="179"/>
        <v/>
      </c>
      <c r="DF98" s="19">
        <f t="shared" si="180"/>
        <v>0.24486982547333255</v>
      </c>
      <c r="DG98" s="18">
        <f t="shared" si="181"/>
        <v>10</v>
      </c>
      <c r="DH98" s="16" t="str">
        <f t="shared" si="182"/>
        <v/>
      </c>
      <c r="DJ98" s="19">
        <f t="shared" si="183"/>
        <v>1.5071102832939445</v>
      </c>
      <c r="DK98" s="18">
        <f t="shared" si="184"/>
        <v>55</v>
      </c>
      <c r="DL98" s="16" t="str">
        <f t="shared" si="185"/>
        <v/>
      </c>
      <c r="DN98" s="19">
        <f t="shared" si="186"/>
        <v>1.2700028152749556</v>
      </c>
      <c r="DO98" s="18">
        <f t="shared" si="187"/>
        <v>55</v>
      </c>
      <c r="DP98" s="16" t="str">
        <f t="shared" si="188"/>
        <v/>
      </c>
      <c r="DR98" s="19">
        <f t="shared" si="189"/>
        <v>2.2985178068890644</v>
      </c>
      <c r="DS98" s="18">
        <f t="shared" si="190"/>
        <v>81</v>
      </c>
      <c r="DT98" s="16" t="str">
        <f t="shared" si="191"/>
        <v/>
      </c>
      <c r="DV98" s="19">
        <f t="shared" si="192"/>
        <v>1.021541049880524</v>
      </c>
      <c r="DW98" s="18">
        <f t="shared" si="193"/>
        <v>47</v>
      </c>
      <c r="DX98" s="16" t="str">
        <f t="shared" si="194"/>
        <v/>
      </c>
      <c r="DZ98" s="19">
        <f t="shared" si="195"/>
        <v>0.77718314092623297</v>
      </c>
      <c r="EA98" s="18">
        <f t="shared" si="196"/>
        <v>43</v>
      </c>
      <c r="EB98" s="16" t="str">
        <f t="shared" si="197"/>
        <v/>
      </c>
      <c r="ED98" s="19">
        <f t="shared" si="198"/>
        <v>0.79951497589006026</v>
      </c>
      <c r="EE98" s="18">
        <f t="shared" si="199"/>
        <v>39</v>
      </c>
      <c r="EF98" s="16" t="str">
        <f t="shared" si="200"/>
        <v/>
      </c>
      <c r="EH98" s="19">
        <f t="shared" si="201"/>
        <v>2.0619824854388109</v>
      </c>
      <c r="EI98" s="18">
        <f t="shared" si="202"/>
        <v>56</v>
      </c>
      <c r="EJ98" s="16" t="str">
        <f t="shared" si="203"/>
        <v/>
      </c>
      <c r="EL98" s="19">
        <f t="shared" si="204"/>
        <v>1.2700028152749556</v>
      </c>
      <c r="EM98" s="18">
        <f t="shared" si="205"/>
        <v>55</v>
      </c>
      <c r="EN98" s="16" t="str">
        <f t="shared" si="206"/>
        <v/>
      </c>
      <c r="EP98" s="19">
        <f t="shared" si="207"/>
        <v>2.2450045589411176</v>
      </c>
      <c r="EQ98" s="18">
        <f t="shared" si="208"/>
        <v>80</v>
      </c>
      <c r="ER98" s="16" t="str">
        <f t="shared" si="209"/>
        <v/>
      </c>
    </row>
    <row r="99" spans="1:148" ht="14.5" x14ac:dyDescent="0.35">
      <c r="A99" s="119">
        <v>96</v>
      </c>
      <c r="B99" s="114">
        <v>1.1730609956770055</v>
      </c>
      <c r="C99" s="114">
        <v>-1.1838282574331884</v>
      </c>
      <c r="D99" s="99" t="s">
        <v>0</v>
      </c>
      <c r="J99" s="19">
        <f t="shared" si="105"/>
        <v>1.7554709738050942</v>
      </c>
      <c r="K99" s="18">
        <f t="shared" si="106"/>
        <v>92</v>
      </c>
      <c r="L99" s="16" t="str">
        <f t="shared" si="107"/>
        <v/>
      </c>
      <c r="N99" s="19">
        <f t="shared" si="108"/>
        <v>3.6829970422275689</v>
      </c>
      <c r="O99" s="18">
        <f t="shared" si="109"/>
        <v>110</v>
      </c>
      <c r="P99" s="16" t="str">
        <f t="shared" si="110"/>
        <v/>
      </c>
      <c r="R99" s="19">
        <f t="shared" si="111"/>
        <v>4.0241045496654291</v>
      </c>
      <c r="S99" s="18">
        <f t="shared" si="112"/>
        <v>110</v>
      </c>
      <c r="T99" s="16" t="str">
        <f t="shared" si="113"/>
        <v/>
      </c>
      <c r="V99" s="19">
        <f t="shared" si="114"/>
        <v>0.46732443538150259</v>
      </c>
      <c r="W99" s="18">
        <f t="shared" si="115"/>
        <v>6</v>
      </c>
      <c r="X99" s="16" t="str">
        <f t="shared" si="116"/>
        <v/>
      </c>
      <c r="Z99" s="19">
        <f t="shared" si="117"/>
        <v>3.6335996932061967</v>
      </c>
      <c r="AA99" s="18">
        <f t="shared" si="118"/>
        <v>110</v>
      </c>
      <c r="AB99" s="16" t="str">
        <f t="shared" si="119"/>
        <v/>
      </c>
      <c r="AD99" s="19">
        <f t="shared" si="120"/>
        <v>2.6664752733880777</v>
      </c>
      <c r="AE99" s="18">
        <f t="shared" si="121"/>
        <v>110</v>
      </c>
      <c r="AF99" s="16" t="str">
        <f t="shared" si="122"/>
        <v/>
      </c>
      <c r="AH99" s="19">
        <f t="shared" si="123"/>
        <v>2.9564503474915371</v>
      </c>
      <c r="AI99" s="18">
        <f t="shared" si="124"/>
        <v>110</v>
      </c>
      <c r="AJ99" s="16" t="str">
        <f t="shared" si="125"/>
        <v/>
      </c>
      <c r="AL99" s="19">
        <f t="shared" si="126"/>
        <v>1.2243491273666571</v>
      </c>
      <c r="AM99" s="18">
        <f t="shared" si="127"/>
        <v>67</v>
      </c>
      <c r="AN99" s="16" t="str">
        <f t="shared" si="128"/>
        <v/>
      </c>
      <c r="AP99" s="19">
        <f t="shared" si="129"/>
        <v>0.40691576890754971</v>
      </c>
      <c r="AQ99" s="18">
        <f t="shared" si="130"/>
        <v>19</v>
      </c>
      <c r="AR99" s="16" t="str">
        <f t="shared" si="131"/>
        <v/>
      </c>
      <c r="AT99" s="19">
        <f t="shared" si="132"/>
        <v>0.97947930189332455</v>
      </c>
      <c r="AU99" s="18">
        <f t="shared" si="133"/>
        <v>43</v>
      </c>
      <c r="AV99" s="16" t="str">
        <f t="shared" si="134"/>
        <v/>
      </c>
      <c r="AX99" s="19">
        <f t="shared" si="135"/>
        <v>4.2153186446624229</v>
      </c>
      <c r="AY99" s="18">
        <f t="shared" si="136"/>
        <v>110</v>
      </c>
      <c r="AZ99" s="16" t="str">
        <f t="shared" si="137"/>
        <v/>
      </c>
      <c r="BB99" s="19">
        <f t="shared" si="138"/>
        <v>0.29106023260129477</v>
      </c>
      <c r="BC99" s="18">
        <f t="shared" si="139"/>
        <v>20</v>
      </c>
      <c r="BD99" s="16" t="str">
        <f t="shared" si="140"/>
        <v/>
      </c>
      <c r="BF99" s="19">
        <f t="shared" si="141"/>
        <v>1.8435129868885674</v>
      </c>
      <c r="BG99" s="18">
        <f t="shared" si="142"/>
        <v>97</v>
      </c>
      <c r="BH99" s="16" t="str">
        <f t="shared" si="143"/>
        <v/>
      </c>
      <c r="BJ99" s="19">
        <f t="shared" si="144"/>
        <v>0.21238722862402229</v>
      </c>
      <c r="BK99" s="18">
        <f t="shared" si="145"/>
        <v>18</v>
      </c>
      <c r="BL99" s="16" t="str">
        <f t="shared" si="146"/>
        <v/>
      </c>
      <c r="BN99" s="19">
        <f t="shared" si="147"/>
        <v>3.1011158561593453</v>
      </c>
      <c r="BO99" s="18">
        <f t="shared" si="148"/>
        <v>110</v>
      </c>
      <c r="BP99" s="16" t="str">
        <f t="shared" si="149"/>
        <v/>
      </c>
      <c r="BR99" s="19">
        <f t="shared" si="150"/>
        <v>0.29106023260129477</v>
      </c>
      <c r="BS99" s="18">
        <f t="shared" si="151"/>
        <v>20</v>
      </c>
      <c r="BT99" s="16" t="str">
        <f t="shared" si="152"/>
        <v/>
      </c>
      <c r="BV99" s="19">
        <f t="shared" si="153"/>
        <v>1.5543662818524626</v>
      </c>
      <c r="BW99" s="18">
        <f t="shared" si="154"/>
        <v>88</v>
      </c>
      <c r="BX99" s="16" t="str">
        <f t="shared" si="155"/>
        <v/>
      </c>
      <c r="BZ99" s="19">
        <f t="shared" si="156"/>
        <v>0.14072619535702491</v>
      </c>
      <c r="CA99" s="18">
        <f t="shared" si="157"/>
        <v>5</v>
      </c>
      <c r="CB99" s="16" t="str">
        <f t="shared" si="158"/>
        <v/>
      </c>
      <c r="CD99" s="19">
        <f t="shared" si="159"/>
        <v>1.8435129868885674</v>
      </c>
      <c r="CE99" s="18">
        <f t="shared" si="160"/>
        <v>97</v>
      </c>
      <c r="CF99" s="16" t="str">
        <f t="shared" si="161"/>
        <v/>
      </c>
      <c r="CH99" s="19">
        <f t="shared" si="162"/>
        <v>2.7134092254672368</v>
      </c>
      <c r="CI99" s="18">
        <f t="shared" si="163"/>
        <v>110</v>
      </c>
      <c r="CJ99" s="16" t="str">
        <f t="shared" si="164"/>
        <v/>
      </c>
      <c r="CL99" s="19">
        <f t="shared" si="165"/>
        <v>0</v>
      </c>
      <c r="CM99" s="18">
        <f t="shared" si="166"/>
        <v>1</v>
      </c>
      <c r="CN99" s="16" t="str">
        <f t="shared" si="167"/>
        <v>NORMAL</v>
      </c>
      <c r="CP99" s="19">
        <f t="shared" si="168"/>
        <v>3.6335996932061967</v>
      </c>
      <c r="CQ99" s="18">
        <f t="shared" si="169"/>
        <v>110</v>
      </c>
      <c r="CR99" s="16" t="str">
        <f t="shared" si="170"/>
        <v/>
      </c>
      <c r="CT99" s="19">
        <f t="shared" si="171"/>
        <v>3.2016625586142164</v>
      </c>
      <c r="CU99" s="18">
        <f t="shared" si="172"/>
        <v>110</v>
      </c>
      <c r="CV99" s="16" t="str">
        <f t="shared" si="173"/>
        <v/>
      </c>
      <c r="CX99" s="19">
        <f t="shared" si="174"/>
        <v>0.14072619535702491</v>
      </c>
      <c r="CY99" s="18">
        <f t="shared" si="175"/>
        <v>5</v>
      </c>
      <c r="CZ99" s="16" t="str">
        <f t="shared" si="176"/>
        <v/>
      </c>
      <c r="DB99" s="19">
        <f t="shared" si="177"/>
        <v>7.0363097678507458E-2</v>
      </c>
      <c r="DC99" s="18">
        <f t="shared" si="178"/>
        <v>1</v>
      </c>
      <c r="DD99" s="16" t="str">
        <f t="shared" si="179"/>
        <v>NORMAL</v>
      </c>
      <c r="DF99" s="19">
        <f t="shared" si="180"/>
        <v>1.7986545724053258</v>
      </c>
      <c r="DG99" s="18">
        <f t="shared" si="181"/>
        <v>97</v>
      </c>
      <c r="DH99" s="16" t="str">
        <f t="shared" si="182"/>
        <v/>
      </c>
      <c r="DJ99" s="19">
        <f t="shared" si="183"/>
        <v>3.5369353342095442</v>
      </c>
      <c r="DK99" s="18">
        <f t="shared" si="184"/>
        <v>110</v>
      </c>
      <c r="DL99" s="16" t="str">
        <f t="shared" si="185"/>
        <v/>
      </c>
      <c r="DN99" s="19">
        <f t="shared" si="186"/>
        <v>3.2943056743749768</v>
      </c>
      <c r="DO99" s="18">
        <f t="shared" si="187"/>
        <v>110</v>
      </c>
      <c r="DP99" s="16" t="str">
        <f t="shared" si="188"/>
        <v/>
      </c>
      <c r="DR99" s="19">
        <f t="shared" si="189"/>
        <v>0.4247744572480428</v>
      </c>
      <c r="DS99" s="18">
        <f t="shared" si="190"/>
        <v>19</v>
      </c>
      <c r="DT99" s="16" t="str">
        <f t="shared" si="191"/>
        <v/>
      </c>
      <c r="DV99" s="19">
        <f t="shared" si="192"/>
        <v>1.021541049880524</v>
      </c>
      <c r="DW99" s="18">
        <f t="shared" si="193"/>
        <v>47</v>
      </c>
      <c r="DX99" s="16" t="str">
        <f t="shared" si="194"/>
        <v/>
      </c>
      <c r="DZ99" s="19">
        <f t="shared" si="195"/>
        <v>1.2660967820418467</v>
      </c>
      <c r="EA99" s="18">
        <f t="shared" si="196"/>
        <v>70</v>
      </c>
      <c r="EB99" s="16" t="str">
        <f t="shared" si="197"/>
        <v/>
      </c>
      <c r="ED99" s="19">
        <f t="shared" si="198"/>
        <v>2.7233268105069506</v>
      </c>
      <c r="EE99" s="18">
        <f t="shared" si="199"/>
        <v>110</v>
      </c>
      <c r="EF99" s="16" t="str">
        <f t="shared" si="200"/>
        <v/>
      </c>
      <c r="EH99" s="19">
        <f t="shared" si="201"/>
        <v>3.975973636312224</v>
      </c>
      <c r="EI99" s="18">
        <f t="shared" si="202"/>
        <v>110</v>
      </c>
      <c r="EJ99" s="16" t="str">
        <f t="shared" si="203"/>
        <v/>
      </c>
      <c r="EL99" s="19">
        <f t="shared" si="204"/>
        <v>3.2943056743749768</v>
      </c>
      <c r="EM99" s="18">
        <f t="shared" si="205"/>
        <v>110</v>
      </c>
      <c r="EN99" s="16" t="str">
        <f t="shared" si="206"/>
        <v/>
      </c>
      <c r="EP99" s="19">
        <f t="shared" si="207"/>
        <v>0.21238722862402229</v>
      </c>
      <c r="EQ99" s="18">
        <f t="shared" si="208"/>
        <v>18</v>
      </c>
      <c r="ER99" s="16" t="str">
        <f t="shared" si="209"/>
        <v/>
      </c>
    </row>
    <row r="100" spans="1:148" ht="14.5" x14ac:dyDescent="0.35">
      <c r="A100" s="119">
        <v>97</v>
      </c>
      <c r="B100" s="114">
        <v>-1.6324415254526146</v>
      </c>
      <c r="C100" s="114">
        <v>1.4899694543502455</v>
      </c>
      <c r="D100" s="99" t="s">
        <v>1</v>
      </c>
      <c r="J100" s="19">
        <f t="shared" si="105"/>
        <v>2.1416750118555772</v>
      </c>
      <c r="K100" s="18">
        <f t="shared" si="106"/>
        <v>127</v>
      </c>
      <c r="L100" s="16" t="str">
        <f t="shared" si="107"/>
        <v/>
      </c>
      <c r="N100" s="19">
        <f t="shared" si="108"/>
        <v>0.21238722862402221</v>
      </c>
      <c r="O100" s="18">
        <f t="shared" si="109"/>
        <v>5</v>
      </c>
      <c r="P100" s="16" t="str">
        <f t="shared" si="110"/>
        <v/>
      </c>
      <c r="R100" s="19">
        <f t="shared" si="111"/>
        <v>0.21108929303553237</v>
      </c>
      <c r="S100" s="18">
        <f t="shared" si="112"/>
        <v>4</v>
      </c>
      <c r="T100" s="16" t="str">
        <f t="shared" si="113"/>
        <v/>
      </c>
      <c r="V100" s="19">
        <f t="shared" si="114"/>
        <v>3.7556885913239686</v>
      </c>
      <c r="W100" s="18">
        <f t="shared" si="115"/>
        <v>127</v>
      </c>
      <c r="X100" s="16" t="str">
        <f t="shared" si="116"/>
        <v/>
      </c>
      <c r="Z100" s="19">
        <f t="shared" si="117"/>
        <v>0.24486982547333255</v>
      </c>
      <c r="AA100" s="18">
        <f t="shared" si="118"/>
        <v>5</v>
      </c>
      <c r="AB100" s="16" t="str">
        <f t="shared" si="119"/>
        <v/>
      </c>
      <c r="AD100" s="19">
        <f t="shared" si="120"/>
        <v>1.2162364416114106</v>
      </c>
      <c r="AE100" s="18">
        <f t="shared" si="121"/>
        <v>59</v>
      </c>
      <c r="AF100" s="16" t="str">
        <f t="shared" si="122"/>
        <v/>
      </c>
      <c r="AH100" s="19">
        <f t="shared" si="123"/>
        <v>0.92547980842407673</v>
      </c>
      <c r="AI100" s="18">
        <f t="shared" si="124"/>
        <v>43</v>
      </c>
      <c r="AJ100" s="16" t="str">
        <f t="shared" si="125"/>
        <v/>
      </c>
      <c r="AL100" s="19">
        <f t="shared" si="126"/>
        <v>2.6710117713098458</v>
      </c>
      <c r="AM100" s="18">
        <f t="shared" si="127"/>
        <v>127</v>
      </c>
      <c r="AN100" s="16" t="str">
        <f t="shared" si="128"/>
        <v/>
      </c>
      <c r="AP100" s="19">
        <f t="shared" si="129"/>
        <v>4.1301523395687152</v>
      </c>
      <c r="AQ100" s="18">
        <f t="shared" si="130"/>
        <v>127</v>
      </c>
      <c r="AR100" s="16" t="str">
        <f t="shared" si="131"/>
        <v/>
      </c>
      <c r="AT100" s="19">
        <f t="shared" si="132"/>
        <v>2.9106023260129255</v>
      </c>
      <c r="AU100" s="18">
        <f t="shared" si="133"/>
        <v>127</v>
      </c>
      <c r="AV100" s="16" t="str">
        <f t="shared" si="134"/>
        <v/>
      </c>
      <c r="AX100" s="19">
        <f t="shared" si="135"/>
        <v>0.34550371576341726</v>
      </c>
      <c r="AY100" s="18">
        <f t="shared" si="136"/>
        <v>6</v>
      </c>
      <c r="AZ100" s="16" t="str">
        <f t="shared" si="137"/>
        <v/>
      </c>
      <c r="BB100" s="19">
        <f t="shared" si="138"/>
        <v>4.1662910529991368</v>
      </c>
      <c r="BC100" s="18">
        <f t="shared" si="139"/>
        <v>127</v>
      </c>
      <c r="BD100" s="16" t="str">
        <f t="shared" si="140"/>
        <v/>
      </c>
      <c r="BF100" s="19">
        <f t="shared" si="141"/>
        <v>2.0374216282090485</v>
      </c>
      <c r="BG100" s="18">
        <f t="shared" si="142"/>
        <v>110</v>
      </c>
      <c r="BH100" s="16" t="str">
        <f t="shared" si="143"/>
        <v/>
      </c>
      <c r="BJ100" s="19">
        <f t="shared" si="144"/>
        <v>4.070113838200859</v>
      </c>
      <c r="BK100" s="18">
        <f t="shared" si="145"/>
        <v>127</v>
      </c>
      <c r="BL100" s="16" t="str">
        <f t="shared" si="146"/>
        <v/>
      </c>
      <c r="BN100" s="19">
        <f t="shared" si="147"/>
        <v>0.77718314092623297</v>
      </c>
      <c r="BO100" s="18">
        <f t="shared" si="148"/>
        <v>35</v>
      </c>
      <c r="BP100" s="16" t="str">
        <f t="shared" si="149"/>
        <v/>
      </c>
      <c r="BR100" s="19">
        <f t="shared" si="150"/>
        <v>4.1662910529991368</v>
      </c>
      <c r="BS100" s="18">
        <f t="shared" si="151"/>
        <v>127</v>
      </c>
      <c r="BT100" s="16" t="str">
        <f t="shared" si="152"/>
        <v/>
      </c>
      <c r="BV100" s="19">
        <f t="shared" si="153"/>
        <v>2.3284818608103399</v>
      </c>
      <c r="BW100" s="18">
        <f t="shared" si="154"/>
        <v>127</v>
      </c>
      <c r="BX100" s="16" t="str">
        <f t="shared" si="155"/>
        <v/>
      </c>
      <c r="BZ100" s="19">
        <f t="shared" si="156"/>
        <v>3.9739639177941521</v>
      </c>
      <c r="CA100" s="18">
        <f t="shared" si="157"/>
        <v>127</v>
      </c>
      <c r="CB100" s="16" t="str">
        <f t="shared" si="158"/>
        <v/>
      </c>
      <c r="CD100" s="19">
        <f t="shared" si="159"/>
        <v>2.0374216282090485</v>
      </c>
      <c r="CE100" s="18">
        <f t="shared" si="160"/>
        <v>110</v>
      </c>
      <c r="CF100" s="16" t="str">
        <f t="shared" si="161"/>
        <v/>
      </c>
      <c r="CH100" s="19">
        <f t="shared" si="162"/>
        <v>1.1642409304051717</v>
      </c>
      <c r="CI100" s="18">
        <f t="shared" si="163"/>
        <v>57</v>
      </c>
      <c r="CJ100" s="16" t="str">
        <f t="shared" si="164"/>
        <v/>
      </c>
      <c r="CL100" s="19">
        <f t="shared" si="165"/>
        <v>3.8755694548805315</v>
      </c>
      <c r="CM100" s="18">
        <f t="shared" si="166"/>
        <v>127</v>
      </c>
      <c r="CN100" s="16" t="str">
        <f t="shared" si="167"/>
        <v/>
      </c>
      <c r="CP100" s="19">
        <f t="shared" si="168"/>
        <v>0.24486982547333255</v>
      </c>
      <c r="CQ100" s="18">
        <f t="shared" si="169"/>
        <v>5</v>
      </c>
      <c r="CR100" s="16" t="str">
        <f t="shared" si="170"/>
        <v/>
      </c>
      <c r="CT100" s="19">
        <f t="shared" si="171"/>
        <v>0.69655614431428636</v>
      </c>
      <c r="CU100" s="18">
        <f t="shared" si="172"/>
        <v>31</v>
      </c>
      <c r="CV100" s="16" t="str">
        <f t="shared" si="173"/>
        <v/>
      </c>
      <c r="CX100" s="19">
        <f t="shared" si="174"/>
        <v>3.9739639177941521</v>
      </c>
      <c r="CY100" s="18">
        <f t="shared" si="175"/>
        <v>127</v>
      </c>
      <c r="CZ100" s="16" t="str">
        <f t="shared" si="176"/>
        <v/>
      </c>
      <c r="DB100" s="19">
        <f t="shared" si="177"/>
        <v>3.8273641303100914</v>
      </c>
      <c r="DC100" s="18">
        <f t="shared" si="178"/>
        <v>127</v>
      </c>
      <c r="DD100" s="16" t="str">
        <f t="shared" si="179"/>
        <v/>
      </c>
      <c r="DF100" s="19">
        <f t="shared" si="180"/>
        <v>2.0890137405568665</v>
      </c>
      <c r="DG100" s="18">
        <f t="shared" si="181"/>
        <v>124</v>
      </c>
      <c r="DH100" s="16" t="str">
        <f t="shared" si="182"/>
        <v/>
      </c>
      <c r="DJ100" s="19">
        <f t="shared" si="183"/>
        <v>0.34550371576341726</v>
      </c>
      <c r="DK100" s="18">
        <f t="shared" si="184"/>
        <v>7</v>
      </c>
      <c r="DL100" s="16" t="str">
        <f t="shared" si="185"/>
        <v/>
      </c>
      <c r="DN100" s="19">
        <f t="shared" si="186"/>
        <v>0.58212046520258587</v>
      </c>
      <c r="DO100" s="18">
        <f t="shared" si="187"/>
        <v>22</v>
      </c>
      <c r="DP100" s="16" t="str">
        <f t="shared" si="188"/>
        <v/>
      </c>
      <c r="DR100" s="19">
        <f t="shared" si="189"/>
        <v>4.0861641995220994</v>
      </c>
      <c r="DS100" s="18">
        <f t="shared" si="190"/>
        <v>127</v>
      </c>
      <c r="DT100" s="16" t="str">
        <f t="shared" si="191"/>
        <v/>
      </c>
      <c r="DV100" s="19">
        <f t="shared" si="192"/>
        <v>2.8599823312062296</v>
      </c>
      <c r="DW100" s="18">
        <f t="shared" si="193"/>
        <v>127</v>
      </c>
      <c r="DX100" s="16" t="str">
        <f t="shared" si="194"/>
        <v/>
      </c>
      <c r="DZ100" s="19">
        <f t="shared" si="195"/>
        <v>2.6195420934116345</v>
      </c>
      <c r="EA100" s="18">
        <f t="shared" si="196"/>
        <v>127</v>
      </c>
      <c r="EB100" s="16" t="str">
        <f t="shared" si="197"/>
        <v/>
      </c>
      <c r="ED100" s="19">
        <f t="shared" si="198"/>
        <v>1.185311115657022</v>
      </c>
      <c r="EE100" s="18">
        <f t="shared" si="199"/>
        <v>54</v>
      </c>
      <c r="EF100" s="16" t="str">
        <f t="shared" si="200"/>
        <v/>
      </c>
      <c r="EH100" s="19">
        <f t="shared" si="201"/>
        <v>0.63500140763747992</v>
      </c>
      <c r="EI100" s="18">
        <f t="shared" si="202"/>
        <v>13</v>
      </c>
      <c r="EJ100" s="16" t="str">
        <f t="shared" si="203"/>
        <v/>
      </c>
      <c r="EL100" s="19">
        <f t="shared" si="204"/>
        <v>0.58212046520258587</v>
      </c>
      <c r="EM100" s="18">
        <f t="shared" si="205"/>
        <v>22</v>
      </c>
      <c r="EN100" s="16" t="str">
        <f t="shared" si="206"/>
        <v/>
      </c>
      <c r="EP100" s="19">
        <f t="shared" si="207"/>
        <v>4.070113838200859</v>
      </c>
      <c r="EQ100" s="18">
        <f t="shared" si="208"/>
        <v>127</v>
      </c>
      <c r="ER100" s="16" t="str">
        <f t="shared" si="209"/>
        <v/>
      </c>
    </row>
    <row r="101" spans="1:148" ht="14.5" x14ac:dyDescent="0.35">
      <c r="A101" s="119">
        <v>98</v>
      </c>
      <c r="B101" s="114">
        <v>1.3734540329005498</v>
      </c>
      <c r="C101" s="114">
        <v>-1.254191355111701</v>
      </c>
      <c r="D101" s="99" t="s">
        <v>0</v>
      </c>
      <c r="J101" s="19">
        <f t="shared" si="105"/>
        <v>1.958958603786652</v>
      </c>
      <c r="K101" s="18">
        <f t="shared" si="106"/>
        <v>107</v>
      </c>
      <c r="L101" s="16" t="str">
        <f t="shared" si="107"/>
        <v/>
      </c>
      <c r="N101" s="19">
        <f t="shared" si="108"/>
        <v>3.8755694548805319</v>
      </c>
      <c r="O101" s="18">
        <f t="shared" si="109"/>
        <v>120</v>
      </c>
      <c r="P101" s="16" t="str">
        <f t="shared" si="110"/>
        <v/>
      </c>
      <c r="R101" s="19">
        <f t="shared" si="111"/>
        <v>4.2153186446624229</v>
      </c>
      <c r="S101" s="18">
        <f t="shared" si="112"/>
        <v>120</v>
      </c>
      <c r="T101" s="16" t="str">
        <f t="shared" si="113"/>
        <v/>
      </c>
      <c r="V101" s="19">
        <f t="shared" si="114"/>
        <v>0.4925416837495773</v>
      </c>
      <c r="W101" s="18">
        <f t="shared" si="115"/>
        <v>12</v>
      </c>
      <c r="X101" s="16" t="str">
        <f t="shared" si="116"/>
        <v/>
      </c>
      <c r="Z101" s="19">
        <f t="shared" si="117"/>
        <v>3.8273641303100878</v>
      </c>
      <c r="AA101" s="18">
        <f t="shared" si="118"/>
        <v>120</v>
      </c>
      <c r="AB101" s="16" t="str">
        <f t="shared" si="119"/>
        <v/>
      </c>
      <c r="AD101" s="19">
        <f t="shared" si="120"/>
        <v>2.864593231433032</v>
      </c>
      <c r="AE101" s="18">
        <f t="shared" si="121"/>
        <v>120</v>
      </c>
      <c r="AF101" s="16" t="str">
        <f t="shared" si="122"/>
        <v/>
      </c>
      <c r="AH101" s="19">
        <f t="shared" si="123"/>
        <v>3.1537950451780468</v>
      </c>
      <c r="AI101" s="18">
        <f t="shared" si="124"/>
        <v>120</v>
      </c>
      <c r="AJ101" s="16" t="str">
        <f t="shared" si="125"/>
        <v/>
      </c>
      <c r="AL101" s="19">
        <f t="shared" si="126"/>
        <v>1.4299413010823809</v>
      </c>
      <c r="AM101" s="18">
        <f t="shared" si="127"/>
        <v>82</v>
      </c>
      <c r="AN101" s="16" t="str">
        <f t="shared" si="128"/>
        <v/>
      </c>
      <c r="AP101" s="19">
        <f t="shared" si="129"/>
        <v>0.24486982547332975</v>
      </c>
      <c r="AQ101" s="18">
        <f t="shared" si="130"/>
        <v>5</v>
      </c>
      <c r="AR101" s="16" t="str">
        <f t="shared" si="131"/>
        <v/>
      </c>
      <c r="AT101" s="19">
        <f t="shared" si="132"/>
        <v>1.1853111156570222</v>
      </c>
      <c r="AU101" s="18">
        <f t="shared" si="133"/>
        <v>66</v>
      </c>
      <c r="AV101" s="16" t="str">
        <f t="shared" si="134"/>
        <v/>
      </c>
      <c r="AX101" s="19">
        <f t="shared" si="135"/>
        <v>4.4084715940112922</v>
      </c>
      <c r="AY101" s="18">
        <f t="shared" si="136"/>
        <v>120</v>
      </c>
      <c r="AZ101" s="16" t="str">
        <f t="shared" si="137"/>
        <v/>
      </c>
      <c r="BB101" s="19">
        <f t="shared" si="138"/>
        <v>0.14072619535702491</v>
      </c>
      <c r="BC101" s="18">
        <f t="shared" si="139"/>
        <v>9</v>
      </c>
      <c r="BD101" s="16" t="str">
        <f t="shared" si="140"/>
        <v/>
      </c>
      <c r="BF101" s="19">
        <f t="shared" si="141"/>
        <v>2.0430820997610479</v>
      </c>
      <c r="BG101" s="18">
        <f t="shared" si="142"/>
        <v>112</v>
      </c>
      <c r="BH101" s="16" t="str">
        <f t="shared" si="143"/>
        <v/>
      </c>
      <c r="BJ101" s="19">
        <f t="shared" si="144"/>
        <v>0</v>
      </c>
      <c r="BK101" s="18">
        <f t="shared" si="145"/>
        <v>1</v>
      </c>
      <c r="BL101" s="16" t="str">
        <f t="shared" si="146"/>
        <v>NORMAL</v>
      </c>
      <c r="BN101" s="19">
        <f t="shared" si="147"/>
        <v>3.2943056743749768</v>
      </c>
      <c r="BO101" s="18">
        <f t="shared" si="148"/>
        <v>120</v>
      </c>
      <c r="BP101" s="16" t="str">
        <f t="shared" si="149"/>
        <v/>
      </c>
      <c r="BR101" s="19">
        <f t="shared" si="150"/>
        <v>0.14072619535702491</v>
      </c>
      <c r="BS101" s="18">
        <f t="shared" si="151"/>
        <v>9</v>
      </c>
      <c r="BT101" s="16" t="str">
        <f t="shared" si="152"/>
        <v/>
      </c>
      <c r="BV101" s="19">
        <f t="shared" si="153"/>
        <v>1.7554709738050946</v>
      </c>
      <c r="BW101" s="18">
        <f t="shared" si="154"/>
        <v>100</v>
      </c>
      <c r="BX101" s="16" t="str">
        <f t="shared" si="155"/>
        <v/>
      </c>
      <c r="BZ101" s="19">
        <f t="shared" si="156"/>
        <v>0.21238722862402221</v>
      </c>
      <c r="CA101" s="18">
        <f t="shared" si="157"/>
        <v>15</v>
      </c>
      <c r="CB101" s="16" t="str">
        <f t="shared" si="158"/>
        <v/>
      </c>
      <c r="CD101" s="19">
        <f t="shared" si="159"/>
        <v>2.0430820997610479</v>
      </c>
      <c r="CE101" s="18">
        <f t="shared" si="160"/>
        <v>112</v>
      </c>
      <c r="CF101" s="16" t="str">
        <f t="shared" si="161"/>
        <v/>
      </c>
      <c r="CH101" s="19">
        <f t="shared" si="162"/>
        <v>2.9100336001260296</v>
      </c>
      <c r="CI101" s="18">
        <f t="shared" si="163"/>
        <v>120</v>
      </c>
      <c r="CJ101" s="16" t="str">
        <f t="shared" si="164"/>
        <v/>
      </c>
      <c r="CL101" s="19">
        <f t="shared" si="165"/>
        <v>0.21238722862402229</v>
      </c>
      <c r="CM101" s="18">
        <f t="shared" si="166"/>
        <v>11</v>
      </c>
      <c r="CN101" s="16" t="str">
        <f t="shared" si="167"/>
        <v/>
      </c>
      <c r="CP101" s="19">
        <f t="shared" si="168"/>
        <v>3.8273641303100878</v>
      </c>
      <c r="CQ101" s="18">
        <f t="shared" si="169"/>
        <v>120</v>
      </c>
      <c r="CR101" s="16" t="str">
        <f t="shared" si="170"/>
        <v/>
      </c>
      <c r="CT101" s="19">
        <f t="shared" si="171"/>
        <v>3.3920461854444226</v>
      </c>
      <c r="CU101" s="18">
        <f t="shared" si="172"/>
        <v>120</v>
      </c>
      <c r="CV101" s="16" t="str">
        <f t="shared" si="173"/>
        <v/>
      </c>
      <c r="CX101" s="19">
        <f t="shared" si="174"/>
        <v>0.21238722862402221</v>
      </c>
      <c r="CY101" s="18">
        <f t="shared" si="175"/>
        <v>15</v>
      </c>
      <c r="CZ101" s="16" t="str">
        <f t="shared" si="176"/>
        <v/>
      </c>
      <c r="DB101" s="19">
        <f t="shared" si="177"/>
        <v>0.24486982547332975</v>
      </c>
      <c r="DC101" s="18">
        <f t="shared" si="178"/>
        <v>9</v>
      </c>
      <c r="DD101" s="16" t="str">
        <f t="shared" si="179"/>
        <v/>
      </c>
      <c r="DF101" s="19">
        <f t="shared" si="180"/>
        <v>2.0002251556617221</v>
      </c>
      <c r="DG101" s="18">
        <f t="shared" si="181"/>
        <v>110</v>
      </c>
      <c r="DH101" s="16" t="str">
        <f t="shared" si="182"/>
        <v/>
      </c>
      <c r="DJ101" s="19">
        <f t="shared" si="183"/>
        <v>3.7330653827433085</v>
      </c>
      <c r="DK101" s="18">
        <f t="shared" si="184"/>
        <v>120</v>
      </c>
      <c r="DL101" s="16" t="str">
        <f t="shared" si="185"/>
        <v/>
      </c>
      <c r="DN101" s="19">
        <f t="shared" si="186"/>
        <v>3.489727334460476</v>
      </c>
      <c r="DO101" s="18">
        <f t="shared" si="187"/>
        <v>120</v>
      </c>
      <c r="DP101" s="16" t="str">
        <f t="shared" si="188"/>
        <v/>
      </c>
      <c r="DR101" s="19">
        <f t="shared" si="189"/>
        <v>0.2910602326012911</v>
      </c>
      <c r="DS101" s="18">
        <f t="shared" si="190"/>
        <v>5</v>
      </c>
      <c r="DT101" s="16" t="str">
        <f t="shared" si="191"/>
        <v/>
      </c>
      <c r="DV101" s="19">
        <f t="shared" si="192"/>
        <v>1.2243491273666571</v>
      </c>
      <c r="DW101" s="18">
        <f t="shared" si="193"/>
        <v>71</v>
      </c>
      <c r="DX101" s="16" t="str">
        <f t="shared" si="194"/>
        <v/>
      </c>
      <c r="DZ101" s="19">
        <f t="shared" si="195"/>
        <v>1.4692189528399868</v>
      </c>
      <c r="EA101" s="18">
        <f t="shared" si="196"/>
        <v>84</v>
      </c>
      <c r="EB101" s="16" t="str">
        <f t="shared" si="197"/>
        <v/>
      </c>
      <c r="ED101" s="19">
        <f t="shared" si="198"/>
        <v>2.9106023260129259</v>
      </c>
      <c r="EE101" s="18">
        <f t="shared" si="199"/>
        <v>121</v>
      </c>
      <c r="EF101" s="16" t="str">
        <f t="shared" si="200"/>
        <v/>
      </c>
      <c r="EH101" s="19">
        <f t="shared" si="201"/>
        <v>4.1548572120710849</v>
      </c>
      <c r="EI101" s="18">
        <f t="shared" si="202"/>
        <v>121</v>
      </c>
      <c r="EJ101" s="16" t="str">
        <f t="shared" si="203"/>
        <v/>
      </c>
      <c r="EL101" s="19">
        <f t="shared" si="204"/>
        <v>3.489727334460476</v>
      </c>
      <c r="EM101" s="18">
        <f t="shared" si="205"/>
        <v>120</v>
      </c>
      <c r="EN101" s="16" t="str">
        <f t="shared" si="206"/>
        <v/>
      </c>
      <c r="EP101" s="19">
        <f t="shared" si="207"/>
        <v>0</v>
      </c>
      <c r="EQ101" s="18">
        <f t="shared" si="208"/>
        <v>1</v>
      </c>
      <c r="ER101" s="16" t="str">
        <f t="shared" si="209"/>
        <v>NORMAL</v>
      </c>
    </row>
    <row r="102" spans="1:148" ht="14.5" x14ac:dyDescent="0.35">
      <c r="A102" s="119">
        <v>99</v>
      </c>
      <c r="B102" s="114">
        <v>-0.63047633933489311</v>
      </c>
      <c r="C102" s="114">
        <v>0.36415989149406097</v>
      </c>
      <c r="D102" s="99" t="s">
        <v>1</v>
      </c>
      <c r="J102" s="19">
        <f t="shared" si="105"/>
        <v>0.63500140763747592</v>
      </c>
      <c r="K102" s="18">
        <f t="shared" si="106"/>
        <v>32</v>
      </c>
      <c r="L102" s="16" t="str">
        <f t="shared" si="107"/>
        <v/>
      </c>
      <c r="N102" s="19">
        <f t="shared" si="108"/>
        <v>1.3253245454374081</v>
      </c>
      <c r="O102" s="18">
        <f t="shared" si="109"/>
        <v>43</v>
      </c>
      <c r="P102" s="16" t="str">
        <f t="shared" si="110"/>
        <v/>
      </c>
      <c r="R102" s="19">
        <f t="shared" si="111"/>
        <v>1.6706982926538538</v>
      </c>
      <c r="S102" s="18">
        <f t="shared" si="112"/>
        <v>43</v>
      </c>
      <c r="T102" s="16" t="str">
        <f t="shared" si="113"/>
        <v/>
      </c>
      <c r="V102" s="19">
        <f t="shared" si="114"/>
        <v>2.2985178068890644</v>
      </c>
      <c r="W102" s="18">
        <f t="shared" si="115"/>
        <v>93</v>
      </c>
      <c r="X102" s="16" t="str">
        <f t="shared" si="116"/>
        <v/>
      </c>
      <c r="Z102" s="19">
        <f t="shared" si="117"/>
        <v>1.2700028152749558</v>
      </c>
      <c r="AA102" s="18">
        <f t="shared" si="118"/>
        <v>43</v>
      </c>
      <c r="AB102" s="16" t="str">
        <f t="shared" si="119"/>
        <v/>
      </c>
      <c r="AD102" s="19">
        <f t="shared" si="120"/>
        <v>0.29106023260129471</v>
      </c>
      <c r="AE102" s="18">
        <f t="shared" si="121"/>
        <v>10</v>
      </c>
      <c r="AF102" s="16" t="str">
        <f t="shared" si="122"/>
        <v/>
      </c>
      <c r="AH102" s="19">
        <f t="shared" si="123"/>
        <v>0.58212046520258587</v>
      </c>
      <c r="AI102" s="18">
        <f t="shared" si="124"/>
        <v>26</v>
      </c>
      <c r="AJ102" s="16" t="str">
        <f t="shared" si="125"/>
        <v/>
      </c>
      <c r="AL102" s="19">
        <f t="shared" si="126"/>
        <v>1.164240930405168</v>
      </c>
      <c r="AM102" s="18">
        <f t="shared" si="127"/>
        <v>60</v>
      </c>
      <c r="AN102" s="16" t="str">
        <f t="shared" si="128"/>
        <v/>
      </c>
      <c r="AP102" s="19">
        <f t="shared" si="129"/>
        <v>2.6537553552591731</v>
      </c>
      <c r="AQ102" s="18">
        <f t="shared" si="130"/>
        <v>93</v>
      </c>
      <c r="AR102" s="16" t="str">
        <f t="shared" si="131"/>
        <v/>
      </c>
      <c r="AT102" s="19">
        <f t="shared" si="132"/>
        <v>1.4051062148874742</v>
      </c>
      <c r="AU102" s="18">
        <f t="shared" si="133"/>
        <v>91</v>
      </c>
      <c r="AV102" s="16" t="str">
        <f t="shared" si="134"/>
        <v/>
      </c>
      <c r="AX102" s="19">
        <f t="shared" si="135"/>
        <v>1.8509596168481537</v>
      </c>
      <c r="AY102" s="18">
        <f t="shared" si="136"/>
        <v>43</v>
      </c>
      <c r="AZ102" s="16" t="str">
        <f t="shared" si="137"/>
        <v/>
      </c>
      <c r="BB102" s="19">
        <f t="shared" si="138"/>
        <v>2.6664752733880777</v>
      </c>
      <c r="BC102" s="18">
        <f t="shared" si="139"/>
        <v>93</v>
      </c>
      <c r="BD102" s="16" t="str">
        <f t="shared" si="140"/>
        <v/>
      </c>
      <c r="BF102" s="19">
        <f t="shared" si="141"/>
        <v>0.53329505467761551</v>
      </c>
      <c r="BG102" s="18">
        <f t="shared" si="142"/>
        <v>22</v>
      </c>
      <c r="BH102" s="16" t="str">
        <f t="shared" si="143"/>
        <v/>
      </c>
      <c r="BJ102" s="19">
        <f t="shared" si="144"/>
        <v>2.5758101044444452</v>
      </c>
      <c r="BK102" s="18">
        <f t="shared" si="145"/>
        <v>93</v>
      </c>
      <c r="BL102" s="16" t="str">
        <f t="shared" si="146"/>
        <v/>
      </c>
      <c r="BN102" s="19">
        <f t="shared" si="147"/>
        <v>0.74943824574068907</v>
      </c>
      <c r="BO102" s="18">
        <f t="shared" si="148"/>
        <v>33</v>
      </c>
      <c r="BP102" s="16" t="str">
        <f t="shared" si="149"/>
        <v/>
      </c>
      <c r="BR102" s="19">
        <f t="shared" si="150"/>
        <v>2.6664752733880777</v>
      </c>
      <c r="BS102" s="18">
        <f t="shared" si="151"/>
        <v>93</v>
      </c>
      <c r="BT102" s="16" t="str">
        <f t="shared" si="152"/>
        <v/>
      </c>
      <c r="BV102" s="19">
        <f t="shared" si="153"/>
        <v>0.82357641859374342</v>
      </c>
      <c r="BW102" s="18">
        <f t="shared" si="154"/>
        <v>44</v>
      </c>
      <c r="BX102" s="16" t="str">
        <f t="shared" si="155"/>
        <v/>
      </c>
      <c r="BZ102" s="19">
        <f t="shared" si="156"/>
        <v>2.4707292557812335</v>
      </c>
      <c r="CA102" s="18">
        <f t="shared" si="157"/>
        <v>93</v>
      </c>
      <c r="CB102" s="16" t="str">
        <f t="shared" si="158"/>
        <v/>
      </c>
      <c r="CD102" s="19">
        <f t="shared" si="159"/>
        <v>0.53329505467761551</v>
      </c>
      <c r="CE102" s="18">
        <f t="shared" si="160"/>
        <v>22</v>
      </c>
      <c r="CF102" s="16" t="str">
        <f t="shared" si="161"/>
        <v/>
      </c>
      <c r="CH102" s="19">
        <f t="shared" si="162"/>
        <v>0.34550371576341721</v>
      </c>
      <c r="CI102" s="18">
        <f t="shared" si="163"/>
        <v>21</v>
      </c>
      <c r="CJ102" s="16" t="str">
        <f t="shared" si="164"/>
        <v/>
      </c>
      <c r="CL102" s="19">
        <f t="shared" si="165"/>
        <v>2.3767654970570895</v>
      </c>
      <c r="CM102" s="18">
        <f t="shared" si="166"/>
        <v>93</v>
      </c>
      <c r="CN102" s="16" t="str">
        <f t="shared" si="167"/>
        <v/>
      </c>
      <c r="CP102" s="19">
        <f t="shared" si="168"/>
        <v>1.2700028152749558</v>
      </c>
      <c r="CQ102" s="18">
        <f t="shared" si="169"/>
        <v>43</v>
      </c>
      <c r="CR102" s="16" t="str">
        <f t="shared" si="170"/>
        <v/>
      </c>
      <c r="CT102" s="19">
        <f t="shared" si="171"/>
        <v>0.87160559014700811</v>
      </c>
      <c r="CU102" s="18">
        <f t="shared" si="172"/>
        <v>39</v>
      </c>
      <c r="CV102" s="16" t="str">
        <f t="shared" si="173"/>
        <v/>
      </c>
      <c r="CX102" s="19">
        <f t="shared" si="174"/>
        <v>2.4707292557812335</v>
      </c>
      <c r="CY102" s="18">
        <f t="shared" si="175"/>
        <v>93</v>
      </c>
      <c r="CZ102" s="16" t="str">
        <f t="shared" si="176"/>
        <v/>
      </c>
      <c r="DB102" s="19">
        <f t="shared" si="177"/>
        <v>2.3315494227786955</v>
      </c>
      <c r="DC102" s="18">
        <f t="shared" si="178"/>
        <v>93</v>
      </c>
      <c r="DD102" s="16" t="str">
        <f t="shared" si="179"/>
        <v/>
      </c>
      <c r="DF102" s="19">
        <f t="shared" si="180"/>
        <v>0.58212046520258587</v>
      </c>
      <c r="DG102" s="18">
        <f t="shared" si="181"/>
        <v>32</v>
      </c>
      <c r="DH102" s="16" t="str">
        <f t="shared" si="182"/>
        <v/>
      </c>
      <c r="DJ102" s="19">
        <f t="shared" si="183"/>
        <v>1.1642409304051717</v>
      </c>
      <c r="DK102" s="18">
        <f t="shared" si="184"/>
        <v>43</v>
      </c>
      <c r="DL102" s="16" t="str">
        <f t="shared" si="185"/>
        <v/>
      </c>
      <c r="DN102" s="19">
        <f t="shared" si="186"/>
        <v>0.92547980842407684</v>
      </c>
      <c r="DO102" s="18">
        <f t="shared" si="187"/>
        <v>39</v>
      </c>
      <c r="DP102" s="16" t="str">
        <f t="shared" si="188"/>
        <v/>
      </c>
      <c r="DR102" s="19">
        <f t="shared" si="189"/>
        <v>2.6152299897820059</v>
      </c>
      <c r="DS102" s="18">
        <f t="shared" si="190"/>
        <v>93</v>
      </c>
      <c r="DT102" s="16" t="str">
        <f t="shared" si="191"/>
        <v/>
      </c>
      <c r="DV102" s="19">
        <f t="shared" si="192"/>
        <v>1.3567046127336184</v>
      </c>
      <c r="DW102" s="18">
        <f t="shared" si="193"/>
        <v>89</v>
      </c>
      <c r="DX102" s="16" t="str">
        <f t="shared" si="194"/>
        <v/>
      </c>
      <c r="DZ102" s="19">
        <f t="shared" si="195"/>
        <v>1.114264213365769</v>
      </c>
      <c r="EA102" s="18">
        <f t="shared" si="196"/>
        <v>60</v>
      </c>
      <c r="EB102" s="16" t="str">
        <f t="shared" si="197"/>
        <v/>
      </c>
      <c r="ED102" s="19">
        <f t="shared" si="198"/>
        <v>0.49254168374958235</v>
      </c>
      <c r="EE102" s="18">
        <f t="shared" si="199"/>
        <v>23</v>
      </c>
      <c r="EF102" s="16" t="str">
        <f t="shared" si="200"/>
        <v/>
      </c>
      <c r="EH102" s="19">
        <f t="shared" si="201"/>
        <v>1.7264058276371554</v>
      </c>
      <c r="EI102" s="18">
        <f t="shared" si="202"/>
        <v>45</v>
      </c>
      <c r="EJ102" s="16" t="str">
        <f t="shared" si="203"/>
        <v/>
      </c>
      <c r="EL102" s="19">
        <f t="shared" si="204"/>
        <v>0.92547980842407684</v>
      </c>
      <c r="EM102" s="18">
        <f t="shared" si="205"/>
        <v>39</v>
      </c>
      <c r="EN102" s="16" t="str">
        <f t="shared" si="206"/>
        <v/>
      </c>
      <c r="EP102" s="19">
        <f t="shared" si="207"/>
        <v>2.5758101044444452</v>
      </c>
      <c r="EQ102" s="18">
        <f t="shared" si="208"/>
        <v>93</v>
      </c>
      <c r="ER102" s="16" t="str">
        <f t="shared" si="209"/>
        <v/>
      </c>
    </row>
    <row r="103" spans="1:148" ht="14.5" x14ac:dyDescent="0.35">
      <c r="A103" s="119">
        <v>100</v>
      </c>
      <c r="B103" s="114">
        <v>0.57188188400637263</v>
      </c>
      <c r="C103" s="114">
        <v>-0.83201276904063115</v>
      </c>
      <c r="D103" s="99" t="s">
        <v>0</v>
      </c>
      <c r="J103" s="19">
        <f t="shared" si="105"/>
        <v>1.066590109355231</v>
      </c>
      <c r="K103" s="18">
        <f t="shared" si="106"/>
        <v>60</v>
      </c>
      <c r="L103" s="16" t="str">
        <f t="shared" si="107"/>
        <v/>
      </c>
      <c r="N103" s="19">
        <f t="shared" si="108"/>
        <v>3.014220566587885</v>
      </c>
      <c r="O103" s="18">
        <f t="shared" si="109"/>
        <v>98</v>
      </c>
      <c r="P103" s="16" t="str">
        <f t="shared" si="110"/>
        <v/>
      </c>
      <c r="R103" s="19">
        <f t="shared" si="111"/>
        <v>3.3579000879745782</v>
      </c>
      <c r="S103" s="18">
        <f t="shared" si="112"/>
        <v>98</v>
      </c>
      <c r="T103" s="16" t="str">
        <f t="shared" si="113"/>
        <v/>
      </c>
      <c r="V103" s="19">
        <f t="shared" si="114"/>
        <v>0.80465450685231621</v>
      </c>
      <c r="W103" s="18">
        <f t="shared" si="115"/>
        <v>33</v>
      </c>
      <c r="X103" s="16" t="str">
        <f t="shared" si="116"/>
        <v/>
      </c>
      <c r="Z103" s="19">
        <f t="shared" si="117"/>
        <v>2.9620288311563914</v>
      </c>
      <c r="AA103" s="18">
        <f t="shared" si="118"/>
        <v>98</v>
      </c>
      <c r="AB103" s="16" t="str">
        <f t="shared" si="119"/>
        <v/>
      </c>
      <c r="AD103" s="19">
        <f t="shared" si="120"/>
        <v>1.9869819588970761</v>
      </c>
      <c r="AE103" s="18">
        <f t="shared" si="121"/>
        <v>96</v>
      </c>
      <c r="AF103" s="16" t="str">
        <f t="shared" si="122"/>
        <v/>
      </c>
      <c r="AH103" s="19">
        <f t="shared" si="123"/>
        <v>2.2779667242788557</v>
      </c>
      <c r="AI103" s="18">
        <f t="shared" si="124"/>
        <v>96</v>
      </c>
      <c r="AJ103" s="16" t="str">
        <f t="shared" si="125"/>
        <v/>
      </c>
      <c r="AL103" s="19">
        <f t="shared" si="126"/>
        <v>0.53329505467761562</v>
      </c>
      <c r="AM103" s="18">
        <f t="shared" si="127"/>
        <v>31</v>
      </c>
      <c r="AN103" s="16" t="str">
        <f t="shared" si="128"/>
        <v/>
      </c>
      <c r="AP103" s="19">
        <f t="shared" si="129"/>
        <v>1.0407447729537604</v>
      </c>
      <c r="AQ103" s="18">
        <f t="shared" si="130"/>
        <v>36</v>
      </c>
      <c r="AR103" s="16" t="str">
        <f t="shared" si="131"/>
        <v/>
      </c>
      <c r="AT103" s="19">
        <f t="shared" si="132"/>
        <v>0.29106023260129116</v>
      </c>
      <c r="AU103" s="18">
        <f t="shared" si="133"/>
        <v>19</v>
      </c>
      <c r="AV103" s="16" t="str">
        <f t="shared" si="134"/>
        <v/>
      </c>
      <c r="AX103" s="19">
        <f t="shared" si="135"/>
        <v>3.5440842228797416</v>
      </c>
      <c r="AY103" s="18">
        <f t="shared" si="136"/>
        <v>98</v>
      </c>
      <c r="AZ103" s="16" t="str">
        <f t="shared" si="137"/>
        <v/>
      </c>
      <c r="BB103" s="19">
        <f t="shared" si="138"/>
        <v>0.97947930189332744</v>
      </c>
      <c r="BC103" s="18">
        <f t="shared" si="139"/>
        <v>36</v>
      </c>
      <c r="BD103" s="16" t="str">
        <f t="shared" si="140"/>
        <v/>
      </c>
      <c r="BF103" s="19">
        <f t="shared" si="141"/>
        <v>1.1642409304051682</v>
      </c>
      <c r="BG103" s="18">
        <f t="shared" si="142"/>
        <v>68</v>
      </c>
      <c r="BH103" s="16" t="str">
        <f t="shared" si="143"/>
        <v/>
      </c>
      <c r="BJ103" s="19">
        <f t="shared" si="144"/>
        <v>0.90595401010194587</v>
      </c>
      <c r="BK103" s="18">
        <f t="shared" si="145"/>
        <v>36</v>
      </c>
      <c r="BL103" s="16" t="str">
        <f t="shared" si="146"/>
        <v/>
      </c>
      <c r="BN103" s="19">
        <f t="shared" si="147"/>
        <v>2.4324728832228213</v>
      </c>
      <c r="BO103" s="18">
        <f t="shared" si="148"/>
        <v>96</v>
      </c>
      <c r="BP103" s="16" t="str">
        <f t="shared" si="149"/>
        <v/>
      </c>
      <c r="BR103" s="19">
        <f t="shared" si="150"/>
        <v>0.97947930189332744</v>
      </c>
      <c r="BS103" s="18">
        <f t="shared" si="151"/>
        <v>36</v>
      </c>
      <c r="BT103" s="16" t="str">
        <f t="shared" si="152"/>
        <v/>
      </c>
      <c r="BV103" s="19">
        <f t="shared" si="153"/>
        <v>0.87318069780387708</v>
      </c>
      <c r="BW103" s="18">
        <f t="shared" si="154"/>
        <v>48</v>
      </c>
      <c r="BX103" s="16" t="str">
        <f t="shared" si="155"/>
        <v/>
      </c>
      <c r="BZ103" s="19">
        <f t="shared" si="156"/>
        <v>0.77718314092623286</v>
      </c>
      <c r="CA103" s="18">
        <f t="shared" si="157"/>
        <v>34</v>
      </c>
      <c r="CB103" s="16" t="str">
        <f t="shared" si="158"/>
        <v/>
      </c>
      <c r="CD103" s="19">
        <f t="shared" si="159"/>
        <v>1.1642409304051682</v>
      </c>
      <c r="CE103" s="18">
        <f t="shared" si="160"/>
        <v>68</v>
      </c>
      <c r="CF103" s="16" t="str">
        <f t="shared" si="161"/>
        <v/>
      </c>
      <c r="CH103" s="19">
        <f t="shared" si="162"/>
        <v>2.0374216282090449</v>
      </c>
      <c r="CI103" s="18">
        <f t="shared" si="163"/>
        <v>96</v>
      </c>
      <c r="CJ103" s="16" t="str">
        <f t="shared" si="164"/>
        <v/>
      </c>
      <c r="CL103" s="19">
        <f t="shared" si="165"/>
        <v>0.69655614431428636</v>
      </c>
      <c r="CM103" s="18">
        <f t="shared" si="166"/>
        <v>36</v>
      </c>
      <c r="CN103" s="16" t="str">
        <f t="shared" si="167"/>
        <v/>
      </c>
      <c r="CP103" s="19">
        <f t="shared" si="168"/>
        <v>2.9620288311563914</v>
      </c>
      <c r="CQ103" s="18">
        <f t="shared" si="169"/>
        <v>98</v>
      </c>
      <c r="CR103" s="16" t="str">
        <f t="shared" si="170"/>
        <v/>
      </c>
      <c r="CT103" s="19">
        <f t="shared" si="171"/>
        <v>2.5400056305499117</v>
      </c>
      <c r="CU103" s="18">
        <f t="shared" si="172"/>
        <v>98</v>
      </c>
      <c r="CV103" s="16" t="str">
        <f t="shared" si="173"/>
        <v/>
      </c>
      <c r="CX103" s="19">
        <f t="shared" si="174"/>
        <v>0.77718314092623286</v>
      </c>
      <c r="CY103" s="18">
        <f t="shared" si="175"/>
        <v>34</v>
      </c>
      <c r="CZ103" s="16" t="str">
        <f t="shared" si="176"/>
        <v/>
      </c>
      <c r="DB103" s="19">
        <f t="shared" si="177"/>
        <v>0.66380100372607564</v>
      </c>
      <c r="DC103" s="18">
        <f t="shared" si="178"/>
        <v>36</v>
      </c>
      <c r="DD103" s="16" t="str">
        <f t="shared" si="179"/>
        <v/>
      </c>
      <c r="DF103" s="19">
        <f t="shared" si="180"/>
        <v>1.1142642133657656</v>
      </c>
      <c r="DG103" s="18">
        <f t="shared" si="181"/>
        <v>61</v>
      </c>
      <c r="DH103" s="16" t="str">
        <f t="shared" si="182"/>
        <v/>
      </c>
      <c r="DJ103" s="19">
        <f t="shared" si="183"/>
        <v>2.8599823312062296</v>
      </c>
      <c r="DK103" s="18">
        <f t="shared" si="184"/>
        <v>96</v>
      </c>
      <c r="DL103" s="16" t="str">
        <f t="shared" si="185"/>
        <v/>
      </c>
      <c r="DN103" s="19">
        <f t="shared" si="186"/>
        <v>2.6195420934116309</v>
      </c>
      <c r="DO103" s="18">
        <f t="shared" si="187"/>
        <v>96</v>
      </c>
      <c r="DP103" s="16" t="str">
        <f t="shared" si="188"/>
        <v/>
      </c>
      <c r="DR103" s="19">
        <f t="shared" si="189"/>
        <v>1.0239594346585039</v>
      </c>
      <c r="DS103" s="18">
        <f t="shared" si="190"/>
        <v>36</v>
      </c>
      <c r="DT103" s="16" t="str">
        <f t="shared" si="191"/>
        <v/>
      </c>
      <c r="DV103" s="19">
        <f t="shared" si="192"/>
        <v>0.34550371576341726</v>
      </c>
      <c r="DW103" s="18">
        <f t="shared" si="193"/>
        <v>23</v>
      </c>
      <c r="DX103" s="16" t="str">
        <f t="shared" si="194"/>
        <v/>
      </c>
      <c r="DZ103" s="19">
        <f t="shared" si="195"/>
        <v>0.58212046520258232</v>
      </c>
      <c r="EA103" s="18">
        <f t="shared" si="196"/>
        <v>32</v>
      </c>
      <c r="EB103" s="16" t="str">
        <f t="shared" si="197"/>
        <v/>
      </c>
      <c r="ED103" s="19">
        <f t="shared" si="198"/>
        <v>2.0730222945805075</v>
      </c>
      <c r="EE103" s="18">
        <f t="shared" si="199"/>
        <v>98</v>
      </c>
      <c r="EF103" s="16" t="str">
        <f t="shared" si="200"/>
        <v/>
      </c>
      <c r="EH103" s="19">
        <f t="shared" si="201"/>
        <v>3.3427969939329278</v>
      </c>
      <c r="EI103" s="18">
        <f t="shared" si="202"/>
        <v>98</v>
      </c>
      <c r="EJ103" s="16" t="str">
        <f t="shared" si="203"/>
        <v/>
      </c>
      <c r="EL103" s="19">
        <f t="shared" si="204"/>
        <v>2.6195420934116309</v>
      </c>
      <c r="EM103" s="18">
        <f t="shared" si="205"/>
        <v>96</v>
      </c>
      <c r="EN103" s="16" t="str">
        <f t="shared" si="206"/>
        <v/>
      </c>
      <c r="EP103" s="19">
        <f t="shared" si="207"/>
        <v>0.90595401010194587</v>
      </c>
      <c r="EQ103" s="18">
        <f t="shared" si="208"/>
        <v>36</v>
      </c>
      <c r="ER103" s="16" t="str">
        <f t="shared" si="209"/>
        <v/>
      </c>
    </row>
    <row r="104" spans="1:148" ht="14.5" x14ac:dyDescent="0.35">
      <c r="A104" s="119">
        <v>101</v>
      </c>
      <c r="B104" s="114">
        <v>-0.63047633933489311</v>
      </c>
      <c r="C104" s="114">
        <v>0.85670157524364332</v>
      </c>
      <c r="D104" s="99" t="s">
        <v>1</v>
      </c>
      <c r="J104" s="19">
        <f t="shared" si="105"/>
        <v>1.0634936381540756</v>
      </c>
      <c r="K104" s="18">
        <f t="shared" si="106"/>
        <v>57</v>
      </c>
      <c r="L104" s="16" t="str">
        <f t="shared" si="107"/>
        <v/>
      </c>
      <c r="N104" s="19">
        <f t="shared" si="108"/>
        <v>0.97947930189332466</v>
      </c>
      <c r="O104" s="18">
        <f t="shared" si="109"/>
        <v>34</v>
      </c>
      <c r="P104" s="16" t="str">
        <f t="shared" si="110"/>
        <v/>
      </c>
      <c r="R104" s="19">
        <f t="shared" si="111"/>
        <v>1.3102951073478761</v>
      </c>
      <c r="S104" s="18">
        <f t="shared" si="112"/>
        <v>34</v>
      </c>
      <c r="T104" s="16" t="str">
        <f t="shared" si="113"/>
        <v/>
      </c>
      <c r="V104" s="19">
        <f t="shared" si="114"/>
        <v>2.5758101044444484</v>
      </c>
      <c r="W104" s="18">
        <f t="shared" si="115"/>
        <v>99</v>
      </c>
      <c r="X104" s="16" t="str">
        <f t="shared" si="116"/>
        <v/>
      </c>
      <c r="Z104" s="19">
        <f t="shared" si="117"/>
        <v>0.94080562291777237</v>
      </c>
      <c r="AA104" s="18">
        <f t="shared" si="118"/>
        <v>35</v>
      </c>
      <c r="AB104" s="16" t="str">
        <f t="shared" si="119"/>
        <v/>
      </c>
      <c r="AD104" s="19">
        <f t="shared" si="120"/>
        <v>0.34550371576341726</v>
      </c>
      <c r="AE104" s="18">
        <f t="shared" si="121"/>
        <v>12</v>
      </c>
      <c r="AF104" s="16" t="str">
        <f t="shared" si="122"/>
        <v/>
      </c>
      <c r="AH104" s="19">
        <f t="shared" si="123"/>
        <v>0.4069157689075506</v>
      </c>
      <c r="AI104" s="18">
        <f t="shared" si="124"/>
        <v>20</v>
      </c>
      <c r="AJ104" s="16" t="str">
        <f t="shared" si="125"/>
        <v/>
      </c>
      <c r="AL104" s="19">
        <f t="shared" si="126"/>
        <v>1.558786855464021</v>
      </c>
      <c r="AM104" s="18">
        <f t="shared" si="127"/>
        <v>99</v>
      </c>
      <c r="AN104" s="16" t="str">
        <f t="shared" si="128"/>
        <v/>
      </c>
      <c r="AP104" s="19">
        <f t="shared" si="129"/>
        <v>2.9564503474915407</v>
      </c>
      <c r="AQ104" s="18">
        <f t="shared" si="130"/>
        <v>100</v>
      </c>
      <c r="AR104" s="16" t="str">
        <f t="shared" si="131"/>
        <v/>
      </c>
      <c r="AT104" s="19">
        <f t="shared" si="132"/>
        <v>1.7853039030567786</v>
      </c>
      <c r="AU104" s="18">
        <f t="shared" si="133"/>
        <v>101</v>
      </c>
      <c r="AV104" s="16" t="str">
        <f t="shared" si="134"/>
        <v/>
      </c>
      <c r="AX104" s="19">
        <f t="shared" si="135"/>
        <v>1.5107542716329225</v>
      </c>
      <c r="AY104" s="18">
        <f t="shared" si="136"/>
        <v>35</v>
      </c>
      <c r="AZ104" s="16" t="str">
        <f t="shared" si="137"/>
        <v/>
      </c>
      <c r="BB104" s="19">
        <f t="shared" si="138"/>
        <v>3.0142205665878889</v>
      </c>
      <c r="BC104" s="18">
        <f t="shared" si="139"/>
        <v>101</v>
      </c>
      <c r="BD104" s="16" t="str">
        <f t="shared" si="140"/>
        <v/>
      </c>
      <c r="BF104" s="19">
        <f t="shared" si="141"/>
        <v>0.93464887076301439</v>
      </c>
      <c r="BG104" s="18">
        <f t="shared" si="142"/>
        <v>51</v>
      </c>
      <c r="BH104" s="16" t="str">
        <f t="shared" si="143"/>
        <v/>
      </c>
      <c r="BJ104" s="19">
        <f t="shared" si="144"/>
        <v>2.9106023260129259</v>
      </c>
      <c r="BK104" s="18">
        <f t="shared" si="145"/>
        <v>101</v>
      </c>
      <c r="BL104" s="16" t="str">
        <f t="shared" si="146"/>
        <v/>
      </c>
      <c r="BN104" s="19">
        <f t="shared" si="147"/>
        <v>0.42477445724804286</v>
      </c>
      <c r="BO104" s="18">
        <f t="shared" si="148"/>
        <v>17</v>
      </c>
      <c r="BP104" s="16" t="str">
        <f t="shared" si="149"/>
        <v/>
      </c>
      <c r="BR104" s="19">
        <f t="shared" si="150"/>
        <v>3.0142205665878889</v>
      </c>
      <c r="BS104" s="18">
        <f t="shared" si="151"/>
        <v>101</v>
      </c>
      <c r="BT104" s="16" t="str">
        <f t="shared" si="152"/>
        <v/>
      </c>
      <c r="BV104" s="19">
        <f t="shared" si="153"/>
        <v>1.2146536811639499</v>
      </c>
      <c r="BW104" s="18">
        <f t="shared" si="154"/>
        <v>71</v>
      </c>
      <c r="BX104" s="16" t="str">
        <f t="shared" si="155"/>
        <v/>
      </c>
      <c r="BZ104" s="19">
        <f t="shared" si="156"/>
        <v>2.8303047147994254</v>
      </c>
      <c r="CA104" s="18">
        <f t="shared" si="157"/>
        <v>101</v>
      </c>
      <c r="CB104" s="16" t="str">
        <f t="shared" si="158"/>
        <v/>
      </c>
      <c r="CD104" s="19">
        <f t="shared" si="159"/>
        <v>0.93464887076301439</v>
      </c>
      <c r="CE104" s="18">
        <f t="shared" si="160"/>
        <v>51</v>
      </c>
      <c r="CF104" s="16" t="str">
        <f t="shared" si="161"/>
        <v/>
      </c>
      <c r="CH104" s="19">
        <f t="shared" si="162"/>
        <v>0.29106023260129477</v>
      </c>
      <c r="CI104" s="18">
        <f t="shared" si="163"/>
        <v>14</v>
      </c>
      <c r="CJ104" s="16" t="str">
        <f t="shared" si="164"/>
        <v/>
      </c>
      <c r="CL104" s="19">
        <f t="shared" si="165"/>
        <v>2.7233268105069506</v>
      </c>
      <c r="CM104" s="18">
        <f t="shared" si="166"/>
        <v>101</v>
      </c>
      <c r="CN104" s="16" t="str">
        <f t="shared" si="167"/>
        <v/>
      </c>
      <c r="CP104" s="19">
        <f t="shared" si="168"/>
        <v>0.94080562291777237</v>
      </c>
      <c r="CQ104" s="18">
        <f t="shared" si="169"/>
        <v>35</v>
      </c>
      <c r="CR104" s="16" t="str">
        <f t="shared" si="170"/>
        <v/>
      </c>
      <c r="CT104" s="19">
        <f t="shared" si="171"/>
        <v>0.48973965094666233</v>
      </c>
      <c r="CU104" s="18">
        <f t="shared" si="172"/>
        <v>21</v>
      </c>
      <c r="CV104" s="16" t="str">
        <f t="shared" si="173"/>
        <v/>
      </c>
      <c r="CX104" s="19">
        <f t="shared" si="174"/>
        <v>2.8303047147994254</v>
      </c>
      <c r="CY104" s="18">
        <f t="shared" si="175"/>
        <v>101</v>
      </c>
      <c r="CZ104" s="16" t="str">
        <f t="shared" si="176"/>
        <v/>
      </c>
      <c r="DB104" s="19">
        <f t="shared" si="177"/>
        <v>2.6710117713098493</v>
      </c>
      <c r="DC104" s="18">
        <f t="shared" si="178"/>
        <v>101</v>
      </c>
      <c r="DD104" s="16" t="str">
        <f t="shared" si="179"/>
        <v/>
      </c>
      <c r="DF104" s="19">
        <f t="shared" si="180"/>
        <v>0.99867044088201296</v>
      </c>
      <c r="DG104" s="18">
        <f t="shared" si="181"/>
        <v>57</v>
      </c>
      <c r="DH104" s="16" t="str">
        <f t="shared" si="182"/>
        <v/>
      </c>
      <c r="DJ104" s="19">
        <f t="shared" si="183"/>
        <v>0.8753810871590284</v>
      </c>
      <c r="DK104" s="18">
        <f t="shared" si="184"/>
        <v>34</v>
      </c>
      <c r="DL104" s="16" t="str">
        <f t="shared" si="185"/>
        <v/>
      </c>
      <c r="DN104" s="19">
        <f t="shared" si="186"/>
        <v>0.63716168587206512</v>
      </c>
      <c r="DO104" s="18">
        <f t="shared" si="187"/>
        <v>28</v>
      </c>
      <c r="DP104" s="16" t="str">
        <f t="shared" si="188"/>
        <v/>
      </c>
      <c r="DR104" s="19">
        <f t="shared" si="189"/>
        <v>2.9100336001260332</v>
      </c>
      <c r="DS104" s="18">
        <f t="shared" si="190"/>
        <v>100</v>
      </c>
      <c r="DT104" s="16" t="str">
        <f t="shared" si="191"/>
        <v/>
      </c>
      <c r="DV104" s="19">
        <f t="shared" si="192"/>
        <v>1.7275185788170901</v>
      </c>
      <c r="DW104" s="18">
        <f t="shared" si="193"/>
        <v>101</v>
      </c>
      <c r="DX104" s="16" t="str">
        <f t="shared" si="194"/>
        <v/>
      </c>
      <c r="DZ104" s="19">
        <f t="shared" si="195"/>
        <v>1.4988764914813824</v>
      </c>
      <c r="EA104" s="18">
        <f t="shared" si="196"/>
        <v>89</v>
      </c>
      <c r="EB104" s="16" t="str">
        <f t="shared" si="197"/>
        <v/>
      </c>
      <c r="ED104" s="19">
        <f t="shared" si="198"/>
        <v>0</v>
      </c>
      <c r="EE104" s="18">
        <f t="shared" si="199"/>
        <v>1</v>
      </c>
      <c r="EF104" s="16" t="str">
        <f t="shared" si="200"/>
        <v>PANAS</v>
      </c>
      <c r="EH104" s="19">
        <f t="shared" si="201"/>
        <v>1.2762693666023348</v>
      </c>
      <c r="EI104" s="18">
        <f t="shared" si="202"/>
        <v>32</v>
      </c>
      <c r="EJ104" s="16" t="str">
        <f t="shared" si="203"/>
        <v/>
      </c>
      <c r="EL104" s="19">
        <f t="shared" si="204"/>
        <v>0.63716168587206512</v>
      </c>
      <c r="EM104" s="18">
        <f t="shared" si="205"/>
        <v>28</v>
      </c>
      <c r="EN104" s="16" t="str">
        <f t="shared" si="206"/>
        <v/>
      </c>
      <c r="EP104" s="19">
        <f t="shared" si="207"/>
        <v>2.9106023260129259</v>
      </c>
      <c r="EQ104" s="18">
        <f t="shared" si="208"/>
        <v>101</v>
      </c>
      <c r="ER104" s="16" t="str">
        <f t="shared" si="209"/>
        <v/>
      </c>
    </row>
    <row r="105" spans="1:148" ht="14.5" x14ac:dyDescent="0.35">
      <c r="A105" s="119">
        <v>102</v>
      </c>
      <c r="B105" s="114">
        <v>-0.63047633933489311</v>
      </c>
      <c r="C105" s="114">
        <v>0.43452298917257343</v>
      </c>
      <c r="D105" s="99" t="s">
        <v>1</v>
      </c>
      <c r="J105" s="19">
        <f t="shared" si="105"/>
        <v>0.69100743152683441</v>
      </c>
      <c r="K105" s="18">
        <f t="shared" si="106"/>
        <v>34</v>
      </c>
      <c r="L105" s="16" t="str">
        <f t="shared" si="107"/>
        <v/>
      </c>
      <c r="N105" s="19">
        <f t="shared" si="108"/>
        <v>1.2700028152749558</v>
      </c>
      <c r="O105" s="18">
        <f t="shared" si="109"/>
        <v>41</v>
      </c>
      <c r="P105" s="16" t="str">
        <f t="shared" si="110"/>
        <v/>
      </c>
      <c r="R105" s="19">
        <f t="shared" si="111"/>
        <v>1.6149449095943231</v>
      </c>
      <c r="S105" s="18">
        <f t="shared" si="112"/>
        <v>41</v>
      </c>
      <c r="T105" s="16" t="str">
        <f t="shared" si="113"/>
        <v/>
      </c>
      <c r="V105" s="19">
        <f t="shared" si="114"/>
        <v>2.3337879017979195</v>
      </c>
      <c r="W105" s="18">
        <f t="shared" si="115"/>
        <v>95</v>
      </c>
      <c r="X105" s="16" t="str">
        <f t="shared" si="116"/>
        <v/>
      </c>
      <c r="Z105" s="19">
        <f t="shared" si="117"/>
        <v>1.2162364416114106</v>
      </c>
      <c r="AA105" s="18">
        <f t="shared" si="118"/>
        <v>41</v>
      </c>
      <c r="AB105" s="16" t="str">
        <f t="shared" si="119"/>
        <v/>
      </c>
      <c r="AD105" s="19">
        <f t="shared" si="120"/>
        <v>0.24486982547333258</v>
      </c>
      <c r="AE105" s="18">
        <f t="shared" si="121"/>
        <v>7</v>
      </c>
      <c r="AF105" s="16" t="str">
        <f t="shared" si="122"/>
        <v/>
      </c>
      <c r="AH105" s="19">
        <f t="shared" si="123"/>
        <v>0.53329505467761562</v>
      </c>
      <c r="AI105" s="18">
        <f t="shared" si="124"/>
        <v>23</v>
      </c>
      <c r="AJ105" s="16" t="str">
        <f t="shared" si="125"/>
        <v/>
      </c>
      <c r="AL105" s="19">
        <f t="shared" si="126"/>
        <v>1.2162364416114106</v>
      </c>
      <c r="AM105" s="18">
        <f t="shared" si="127"/>
        <v>65</v>
      </c>
      <c r="AN105" s="16" t="str">
        <f t="shared" si="128"/>
        <v/>
      </c>
      <c r="AP105" s="19">
        <f t="shared" si="129"/>
        <v>2.6935680802066466</v>
      </c>
      <c r="AQ105" s="18">
        <f t="shared" si="130"/>
        <v>95</v>
      </c>
      <c r="AR105" s="16" t="str">
        <f t="shared" si="131"/>
        <v/>
      </c>
      <c r="AT105" s="19">
        <f t="shared" si="132"/>
        <v>1.4553011630064627</v>
      </c>
      <c r="AU105" s="18">
        <f t="shared" si="133"/>
        <v>93</v>
      </c>
      <c r="AV105" s="16" t="str">
        <f t="shared" si="134"/>
        <v/>
      </c>
      <c r="AX105" s="19">
        <f t="shared" si="135"/>
        <v>1.7980444510970652</v>
      </c>
      <c r="AY105" s="18">
        <f t="shared" si="136"/>
        <v>41</v>
      </c>
      <c r="AZ105" s="16" t="str">
        <f t="shared" si="137"/>
        <v/>
      </c>
      <c r="BB105" s="19">
        <f t="shared" si="138"/>
        <v>2.7134092254672404</v>
      </c>
      <c r="BC105" s="18">
        <f t="shared" si="139"/>
        <v>95</v>
      </c>
      <c r="BD105" s="16" t="str">
        <f t="shared" si="140"/>
        <v/>
      </c>
      <c r="BF105" s="19">
        <f t="shared" si="141"/>
        <v>0.58212046520258587</v>
      </c>
      <c r="BG105" s="18">
        <f t="shared" si="142"/>
        <v>28</v>
      </c>
      <c r="BH105" s="16" t="str">
        <f t="shared" si="143"/>
        <v/>
      </c>
      <c r="BJ105" s="19">
        <f t="shared" si="144"/>
        <v>2.6205902146957558</v>
      </c>
      <c r="BK105" s="18">
        <f t="shared" si="145"/>
        <v>95</v>
      </c>
      <c r="BL105" s="16" t="str">
        <f t="shared" si="146"/>
        <v/>
      </c>
      <c r="BN105" s="19">
        <f t="shared" si="147"/>
        <v>0.69100743152683453</v>
      </c>
      <c r="BO105" s="18">
        <f t="shared" si="148"/>
        <v>29</v>
      </c>
      <c r="BP105" s="16" t="str">
        <f t="shared" si="149"/>
        <v/>
      </c>
      <c r="BR105" s="19">
        <f t="shared" si="150"/>
        <v>2.7134092254672404</v>
      </c>
      <c r="BS105" s="18">
        <f t="shared" si="151"/>
        <v>95</v>
      </c>
      <c r="BT105" s="16" t="str">
        <f t="shared" si="152"/>
        <v/>
      </c>
      <c r="BV105" s="19">
        <f t="shared" si="153"/>
        <v>0.87318069780387686</v>
      </c>
      <c r="BW105" s="18">
        <f t="shared" si="154"/>
        <v>46</v>
      </c>
      <c r="BX105" s="16" t="str">
        <f t="shared" si="155"/>
        <v/>
      </c>
      <c r="BZ105" s="19">
        <f t="shared" si="156"/>
        <v>2.5193452255703592</v>
      </c>
      <c r="CA105" s="18">
        <f t="shared" si="157"/>
        <v>95</v>
      </c>
      <c r="CB105" s="16" t="str">
        <f t="shared" si="158"/>
        <v/>
      </c>
      <c r="CD105" s="19">
        <f t="shared" si="159"/>
        <v>0.58212046520258587</v>
      </c>
      <c r="CE105" s="18">
        <f t="shared" si="160"/>
        <v>28</v>
      </c>
      <c r="CF105" s="16" t="str">
        <f t="shared" si="161"/>
        <v/>
      </c>
      <c r="CH105" s="19">
        <f t="shared" si="162"/>
        <v>0.2910602326012911</v>
      </c>
      <c r="CI105" s="18">
        <f t="shared" si="163"/>
        <v>12</v>
      </c>
      <c r="CJ105" s="16" t="str">
        <f t="shared" si="164"/>
        <v/>
      </c>
      <c r="CL105" s="19">
        <f t="shared" si="165"/>
        <v>2.4231813131031372</v>
      </c>
      <c r="CM105" s="18">
        <f t="shared" si="166"/>
        <v>95</v>
      </c>
      <c r="CN105" s="16" t="str">
        <f t="shared" si="167"/>
        <v/>
      </c>
      <c r="CP105" s="19">
        <f t="shared" si="168"/>
        <v>1.2162364416114106</v>
      </c>
      <c r="CQ105" s="18">
        <f t="shared" si="169"/>
        <v>41</v>
      </c>
      <c r="CR105" s="16" t="str">
        <f t="shared" si="170"/>
        <v/>
      </c>
      <c r="CT105" s="19">
        <f t="shared" si="171"/>
        <v>0.80976912077596652</v>
      </c>
      <c r="CU105" s="18">
        <f t="shared" si="172"/>
        <v>35</v>
      </c>
      <c r="CV105" s="16" t="str">
        <f t="shared" si="173"/>
        <v/>
      </c>
      <c r="CX105" s="19">
        <f t="shared" si="174"/>
        <v>2.5193452255703592</v>
      </c>
      <c r="CY105" s="18">
        <f t="shared" si="175"/>
        <v>95</v>
      </c>
      <c r="CZ105" s="16" t="str">
        <f t="shared" si="176"/>
        <v/>
      </c>
      <c r="DB105" s="19">
        <f t="shared" si="177"/>
        <v>2.3767654970570926</v>
      </c>
      <c r="DC105" s="18">
        <f t="shared" si="178"/>
        <v>95</v>
      </c>
      <c r="DD105" s="16" t="str">
        <f t="shared" si="179"/>
        <v/>
      </c>
      <c r="DF105" s="19">
        <f t="shared" si="180"/>
        <v>0.63500140763747981</v>
      </c>
      <c r="DG105" s="18">
        <f t="shared" si="181"/>
        <v>34</v>
      </c>
      <c r="DH105" s="16" t="str">
        <f t="shared" si="182"/>
        <v/>
      </c>
      <c r="DJ105" s="19">
        <f t="shared" si="183"/>
        <v>1.114264213365769</v>
      </c>
      <c r="DK105" s="18">
        <f t="shared" si="184"/>
        <v>41</v>
      </c>
      <c r="DL105" s="16" t="str">
        <f t="shared" si="185"/>
        <v/>
      </c>
      <c r="DN105" s="19">
        <f t="shared" si="186"/>
        <v>0.87318069780387686</v>
      </c>
      <c r="DO105" s="18">
        <f t="shared" si="187"/>
        <v>36</v>
      </c>
      <c r="DP105" s="16" t="str">
        <f t="shared" si="188"/>
        <v/>
      </c>
      <c r="DR105" s="19">
        <f t="shared" si="189"/>
        <v>2.6537553552591731</v>
      </c>
      <c r="DS105" s="18">
        <f t="shared" si="190"/>
        <v>95</v>
      </c>
      <c r="DT105" s="16" t="str">
        <f t="shared" si="191"/>
        <v/>
      </c>
      <c r="DV105" s="19">
        <f t="shared" si="192"/>
        <v>1.4051062148874742</v>
      </c>
      <c r="DW105" s="18">
        <f t="shared" si="193"/>
        <v>95</v>
      </c>
      <c r="DX105" s="16" t="str">
        <f t="shared" si="194"/>
        <v/>
      </c>
      <c r="DZ105" s="19">
        <f t="shared" si="195"/>
        <v>1.1642409304051717</v>
      </c>
      <c r="EA105" s="18">
        <f t="shared" si="196"/>
        <v>63</v>
      </c>
      <c r="EB105" s="16" t="str">
        <f t="shared" si="197"/>
        <v/>
      </c>
      <c r="ED105" s="19">
        <f t="shared" si="198"/>
        <v>0.42217858607106989</v>
      </c>
      <c r="EE105" s="18">
        <f t="shared" si="199"/>
        <v>19</v>
      </c>
      <c r="EF105" s="16" t="str">
        <f t="shared" si="200"/>
        <v/>
      </c>
      <c r="EH105" s="19">
        <f t="shared" si="201"/>
        <v>1.6606274818659117</v>
      </c>
      <c r="EI105" s="18">
        <f t="shared" si="202"/>
        <v>41</v>
      </c>
      <c r="EJ105" s="16" t="str">
        <f t="shared" si="203"/>
        <v/>
      </c>
      <c r="EL105" s="19">
        <f t="shared" si="204"/>
        <v>0.87318069780387686</v>
      </c>
      <c r="EM105" s="18">
        <f t="shared" si="205"/>
        <v>36</v>
      </c>
      <c r="EN105" s="16" t="str">
        <f t="shared" si="206"/>
        <v/>
      </c>
      <c r="EP105" s="19">
        <f t="shared" si="207"/>
        <v>2.6205902146957558</v>
      </c>
      <c r="EQ105" s="18">
        <f t="shared" si="208"/>
        <v>95</v>
      </c>
      <c r="ER105" s="16" t="str">
        <f t="shared" si="209"/>
        <v/>
      </c>
    </row>
    <row r="106" spans="1:148" ht="14.5" x14ac:dyDescent="0.35">
      <c r="A106" s="119">
        <v>103</v>
      </c>
      <c r="B106" s="114">
        <v>-0.8308693765584374</v>
      </c>
      <c r="C106" s="114">
        <v>0.7159753798866183</v>
      </c>
      <c r="D106" s="99" t="s">
        <v>1</v>
      </c>
      <c r="J106" s="19">
        <f t="shared" si="105"/>
        <v>1.0365111472902515</v>
      </c>
      <c r="K106" s="18">
        <f t="shared" si="106"/>
        <v>55</v>
      </c>
      <c r="L106" s="16" t="str">
        <f t="shared" si="107"/>
        <v/>
      </c>
      <c r="N106" s="19">
        <f t="shared" si="108"/>
        <v>0.92547980842407696</v>
      </c>
      <c r="O106" s="18">
        <f t="shared" si="109"/>
        <v>32</v>
      </c>
      <c r="P106" s="16" t="str">
        <f t="shared" si="110"/>
        <v/>
      </c>
      <c r="R106" s="19">
        <f t="shared" si="111"/>
        <v>1.2700028152749556</v>
      </c>
      <c r="S106" s="18">
        <f t="shared" si="112"/>
        <v>32</v>
      </c>
      <c r="T106" s="16" t="str">
        <f t="shared" si="113"/>
        <v/>
      </c>
      <c r="V106" s="19">
        <f t="shared" si="114"/>
        <v>2.6537553552591731</v>
      </c>
      <c r="W106" s="18">
        <f t="shared" si="115"/>
        <v>104</v>
      </c>
      <c r="X106" s="16" t="str">
        <f t="shared" si="116"/>
        <v/>
      </c>
      <c r="Z106" s="19">
        <f t="shared" si="117"/>
        <v>0.87318069780387708</v>
      </c>
      <c r="AA106" s="18">
        <f t="shared" si="118"/>
        <v>32</v>
      </c>
      <c r="AB106" s="16" t="str">
        <f t="shared" si="119"/>
        <v/>
      </c>
      <c r="AD106" s="19">
        <f t="shared" si="120"/>
        <v>0.14072619535701991</v>
      </c>
      <c r="AE106" s="18">
        <f t="shared" si="121"/>
        <v>5</v>
      </c>
      <c r="AF106" s="16" t="str">
        <f t="shared" si="122"/>
        <v/>
      </c>
      <c r="AH106" s="19">
        <f t="shared" si="123"/>
        <v>0.21238722862402229</v>
      </c>
      <c r="AI106" s="18">
        <f t="shared" si="124"/>
        <v>7</v>
      </c>
      <c r="AJ106" s="16" t="str">
        <f t="shared" si="125"/>
        <v/>
      </c>
      <c r="AL106" s="19">
        <f t="shared" si="126"/>
        <v>1.5603727977642279</v>
      </c>
      <c r="AM106" s="18">
        <f t="shared" si="127"/>
        <v>102</v>
      </c>
      <c r="AN106" s="16" t="str">
        <f t="shared" si="128"/>
        <v/>
      </c>
      <c r="AP106" s="19">
        <f t="shared" si="129"/>
        <v>3.0215085432658482</v>
      </c>
      <c r="AQ106" s="18">
        <f t="shared" si="130"/>
        <v>104</v>
      </c>
      <c r="AR106" s="16" t="str">
        <f t="shared" si="131"/>
        <v/>
      </c>
      <c r="AT106" s="19">
        <f t="shared" si="132"/>
        <v>1.7980444510970652</v>
      </c>
      <c r="AU106" s="18">
        <f t="shared" si="133"/>
        <v>104</v>
      </c>
      <c r="AV106" s="16" t="str">
        <f t="shared" si="134"/>
        <v/>
      </c>
      <c r="AX106" s="19">
        <f t="shared" si="135"/>
        <v>1.455301163006463</v>
      </c>
      <c r="AY106" s="18">
        <f t="shared" si="136"/>
        <v>32</v>
      </c>
      <c r="AZ106" s="16" t="str">
        <f t="shared" si="137"/>
        <v/>
      </c>
      <c r="BB106" s="19">
        <f t="shared" si="138"/>
        <v>3.0520338557940447</v>
      </c>
      <c r="BC106" s="18">
        <f t="shared" si="139"/>
        <v>104</v>
      </c>
      <c r="BD106" s="16" t="str">
        <f t="shared" si="140"/>
        <v/>
      </c>
      <c r="BF106" s="19">
        <f t="shared" si="141"/>
        <v>0.92547980842407673</v>
      </c>
      <c r="BG106" s="18">
        <f t="shared" si="142"/>
        <v>45</v>
      </c>
      <c r="BH106" s="16" t="str">
        <f t="shared" si="143"/>
        <v/>
      </c>
      <c r="BJ106" s="19">
        <f t="shared" si="144"/>
        <v>2.9564503474915371</v>
      </c>
      <c r="BK106" s="18">
        <f t="shared" si="145"/>
        <v>104</v>
      </c>
      <c r="BL106" s="16" t="str">
        <f t="shared" si="146"/>
        <v/>
      </c>
      <c r="BN106" s="19">
        <f t="shared" si="147"/>
        <v>0.34550371576341726</v>
      </c>
      <c r="BO106" s="18">
        <f t="shared" si="148"/>
        <v>14</v>
      </c>
      <c r="BP106" s="16" t="str">
        <f t="shared" si="149"/>
        <v/>
      </c>
      <c r="BR106" s="19">
        <f t="shared" si="150"/>
        <v>3.0520338557940447</v>
      </c>
      <c r="BS106" s="18">
        <f t="shared" si="151"/>
        <v>104</v>
      </c>
      <c r="BT106" s="16" t="str">
        <f t="shared" si="152"/>
        <v/>
      </c>
      <c r="BV106" s="19">
        <f t="shared" si="153"/>
        <v>1.2162364416114106</v>
      </c>
      <c r="BW106" s="18">
        <f t="shared" si="154"/>
        <v>74</v>
      </c>
      <c r="BX106" s="16" t="str">
        <f t="shared" si="155"/>
        <v/>
      </c>
      <c r="BZ106" s="19">
        <f t="shared" si="156"/>
        <v>2.8599823312062296</v>
      </c>
      <c r="CA106" s="18">
        <f t="shared" si="157"/>
        <v>104</v>
      </c>
      <c r="CB106" s="16" t="str">
        <f t="shared" si="158"/>
        <v/>
      </c>
      <c r="CD106" s="19">
        <f t="shared" si="159"/>
        <v>0.92547980842407673</v>
      </c>
      <c r="CE106" s="18">
        <f t="shared" si="160"/>
        <v>45</v>
      </c>
      <c r="CF106" s="16" t="str">
        <f t="shared" si="161"/>
        <v/>
      </c>
      <c r="CH106" s="19">
        <f t="shared" si="162"/>
        <v>7.0363097678512454E-2</v>
      </c>
      <c r="CI106" s="18">
        <f t="shared" si="163"/>
        <v>3</v>
      </c>
      <c r="CJ106" s="16" t="str">
        <f t="shared" si="164"/>
        <v>PANAS</v>
      </c>
      <c r="CL106" s="19">
        <f t="shared" si="165"/>
        <v>2.7613385879209464</v>
      </c>
      <c r="CM106" s="18">
        <f t="shared" si="166"/>
        <v>104</v>
      </c>
      <c r="CN106" s="16" t="str">
        <f t="shared" si="167"/>
        <v/>
      </c>
      <c r="CP106" s="19">
        <f t="shared" si="168"/>
        <v>0.87318069780387708</v>
      </c>
      <c r="CQ106" s="18">
        <f t="shared" si="169"/>
        <v>32</v>
      </c>
      <c r="CR106" s="16" t="str">
        <f t="shared" si="170"/>
        <v/>
      </c>
      <c r="CT106" s="19">
        <f t="shared" si="171"/>
        <v>0.46732443538150736</v>
      </c>
      <c r="CU106" s="18">
        <f t="shared" si="172"/>
        <v>19</v>
      </c>
      <c r="CV106" s="16" t="str">
        <f t="shared" si="173"/>
        <v/>
      </c>
      <c r="CX106" s="19">
        <f t="shared" si="174"/>
        <v>2.8599823312062296</v>
      </c>
      <c r="CY106" s="18">
        <f t="shared" si="175"/>
        <v>104</v>
      </c>
      <c r="CZ106" s="16" t="str">
        <f t="shared" si="176"/>
        <v/>
      </c>
      <c r="DB106" s="19">
        <f t="shared" si="177"/>
        <v>2.7134092254672404</v>
      </c>
      <c r="DC106" s="18">
        <f t="shared" si="178"/>
        <v>104</v>
      </c>
      <c r="DD106" s="16" t="str">
        <f t="shared" si="179"/>
        <v/>
      </c>
      <c r="DF106" s="19">
        <f t="shared" si="180"/>
        <v>0.98004242337456904</v>
      </c>
      <c r="DG106" s="18">
        <f t="shared" si="181"/>
        <v>55</v>
      </c>
      <c r="DH106" s="16" t="str">
        <f t="shared" si="182"/>
        <v/>
      </c>
      <c r="DJ106" s="19">
        <f t="shared" si="183"/>
        <v>0.77718314092623297</v>
      </c>
      <c r="DK106" s="18">
        <f t="shared" si="184"/>
        <v>29</v>
      </c>
      <c r="DL106" s="16" t="str">
        <f t="shared" si="185"/>
        <v/>
      </c>
      <c r="DN106" s="19">
        <f t="shared" si="186"/>
        <v>0.53329505467761551</v>
      </c>
      <c r="DO106" s="18">
        <f t="shared" si="187"/>
        <v>20</v>
      </c>
      <c r="DP106" s="16" t="str">
        <f t="shared" si="188"/>
        <v/>
      </c>
      <c r="DR106" s="19">
        <f t="shared" si="189"/>
        <v>2.9794319317225226</v>
      </c>
      <c r="DS106" s="18">
        <f t="shared" si="190"/>
        <v>104</v>
      </c>
      <c r="DT106" s="16" t="str">
        <f t="shared" si="191"/>
        <v/>
      </c>
      <c r="DV106" s="19">
        <f t="shared" si="192"/>
        <v>1.7463613956077537</v>
      </c>
      <c r="DW106" s="18">
        <f t="shared" si="193"/>
        <v>104</v>
      </c>
      <c r="DX106" s="16" t="str">
        <f t="shared" si="194"/>
        <v/>
      </c>
      <c r="DZ106" s="19">
        <f t="shared" si="195"/>
        <v>1.5071102832939445</v>
      </c>
      <c r="EA106" s="18">
        <f t="shared" si="196"/>
        <v>92</v>
      </c>
      <c r="EB106" s="16" t="str">
        <f t="shared" si="197"/>
        <v/>
      </c>
      <c r="ED106" s="19">
        <f t="shared" si="198"/>
        <v>0.24486982547333264</v>
      </c>
      <c r="EE106" s="18">
        <f t="shared" si="199"/>
        <v>8</v>
      </c>
      <c r="EF106" s="16" t="str">
        <f t="shared" si="200"/>
        <v/>
      </c>
      <c r="EH106" s="19">
        <f t="shared" si="201"/>
        <v>1.3284360369635482</v>
      </c>
      <c r="EI106" s="18">
        <f t="shared" si="202"/>
        <v>35</v>
      </c>
      <c r="EJ106" s="16" t="str">
        <f t="shared" si="203"/>
        <v/>
      </c>
      <c r="EL106" s="19">
        <f t="shared" si="204"/>
        <v>0.53329505467761551</v>
      </c>
      <c r="EM106" s="18">
        <f t="shared" si="205"/>
        <v>20</v>
      </c>
      <c r="EN106" s="16" t="str">
        <f t="shared" si="206"/>
        <v/>
      </c>
      <c r="EP106" s="19">
        <f t="shared" si="207"/>
        <v>2.9564503474915371</v>
      </c>
      <c r="EQ106" s="18">
        <f t="shared" si="208"/>
        <v>104</v>
      </c>
      <c r="ER106" s="16" t="str">
        <f t="shared" si="209"/>
        <v/>
      </c>
    </row>
    <row r="107" spans="1:148" ht="14.5" x14ac:dyDescent="0.35">
      <c r="A107" s="119">
        <v>104</v>
      </c>
      <c r="B107" s="114">
        <v>0.37148884678282829</v>
      </c>
      <c r="C107" s="114">
        <v>-0.76164967136212369</v>
      </c>
      <c r="D107" s="99" t="s">
        <v>0</v>
      </c>
      <c r="J107" s="19">
        <f t="shared" si="105"/>
        <v>0.87318069780388063</v>
      </c>
      <c r="K107" s="18">
        <f t="shared" si="106"/>
        <v>44</v>
      </c>
      <c r="L107" s="16" t="str">
        <f t="shared" si="107"/>
        <v/>
      </c>
      <c r="N107" s="19">
        <f t="shared" si="108"/>
        <v>2.8303047147994258</v>
      </c>
      <c r="O107" s="18">
        <f t="shared" si="109"/>
        <v>90</v>
      </c>
      <c r="P107" s="16" t="str">
        <f t="shared" si="110"/>
        <v/>
      </c>
      <c r="R107" s="19">
        <f t="shared" si="111"/>
        <v>3.1750070381873909</v>
      </c>
      <c r="S107" s="18">
        <f t="shared" si="112"/>
        <v>90</v>
      </c>
      <c r="T107" s="16" t="str">
        <f t="shared" si="113"/>
        <v/>
      </c>
      <c r="V107" s="19">
        <f t="shared" si="114"/>
        <v>1.0019651861177215</v>
      </c>
      <c r="W107" s="18">
        <f t="shared" si="115"/>
        <v>42</v>
      </c>
      <c r="X107" s="16" t="str">
        <f t="shared" si="116"/>
        <v/>
      </c>
      <c r="Z107" s="19">
        <f t="shared" si="117"/>
        <v>2.7764394252722306</v>
      </c>
      <c r="AA107" s="18">
        <f t="shared" si="118"/>
        <v>90</v>
      </c>
      <c r="AB107" s="16" t="str">
        <f t="shared" si="119"/>
        <v/>
      </c>
      <c r="AD107" s="19">
        <f t="shared" si="120"/>
        <v>1.7980444510970692</v>
      </c>
      <c r="AE107" s="18">
        <f t="shared" si="121"/>
        <v>88</v>
      </c>
      <c r="AF107" s="16" t="str">
        <f t="shared" si="122"/>
        <v/>
      </c>
      <c r="AH107" s="19">
        <f t="shared" si="123"/>
        <v>2.0890137405568665</v>
      </c>
      <c r="AI107" s="18">
        <f t="shared" si="124"/>
        <v>90</v>
      </c>
      <c r="AJ107" s="16" t="str">
        <f t="shared" si="125"/>
        <v/>
      </c>
      <c r="AL107" s="19">
        <f t="shared" si="126"/>
        <v>0.34550371576342132</v>
      </c>
      <c r="AM107" s="18">
        <f t="shared" si="127"/>
        <v>22</v>
      </c>
      <c r="AN107" s="16" t="str">
        <f t="shared" si="128"/>
        <v/>
      </c>
      <c r="AP107" s="19">
        <f t="shared" si="129"/>
        <v>1.2527726989000274</v>
      </c>
      <c r="AQ107" s="18">
        <f t="shared" si="130"/>
        <v>42</v>
      </c>
      <c r="AR107" s="16" t="str">
        <f t="shared" si="131"/>
        <v/>
      </c>
      <c r="AT107" s="19">
        <f t="shared" si="132"/>
        <v>0.14072619535702502</v>
      </c>
      <c r="AU107" s="18">
        <f t="shared" si="133"/>
        <v>7</v>
      </c>
      <c r="AV107" s="16" t="str">
        <f t="shared" si="134"/>
        <v/>
      </c>
      <c r="AX107" s="19">
        <f t="shared" si="135"/>
        <v>3.3579000879745822</v>
      </c>
      <c r="AY107" s="18">
        <f t="shared" si="136"/>
        <v>90</v>
      </c>
      <c r="AZ107" s="16" t="str">
        <f t="shared" si="137"/>
        <v/>
      </c>
      <c r="BB107" s="19">
        <f t="shared" si="138"/>
        <v>1.185311115657022</v>
      </c>
      <c r="BC107" s="18">
        <f t="shared" si="139"/>
        <v>40</v>
      </c>
      <c r="BD107" s="16" t="str">
        <f t="shared" si="140"/>
        <v/>
      </c>
      <c r="BF107" s="19">
        <f t="shared" si="141"/>
        <v>0.98004242337456915</v>
      </c>
      <c r="BG107" s="18">
        <f t="shared" si="142"/>
        <v>55</v>
      </c>
      <c r="BH107" s="16" t="str">
        <f t="shared" si="143"/>
        <v/>
      </c>
      <c r="BJ107" s="19">
        <f t="shared" si="144"/>
        <v>1.1164817707525676</v>
      </c>
      <c r="BK107" s="18">
        <f t="shared" si="145"/>
        <v>40</v>
      </c>
      <c r="BL107" s="16" t="str">
        <f t="shared" si="146"/>
        <v/>
      </c>
      <c r="BN107" s="19">
        <f t="shared" si="147"/>
        <v>2.2499032303275857</v>
      </c>
      <c r="BO107" s="18">
        <f t="shared" si="148"/>
        <v>90</v>
      </c>
      <c r="BP107" s="16" t="str">
        <f t="shared" si="149"/>
        <v/>
      </c>
      <c r="BR107" s="19">
        <f t="shared" si="150"/>
        <v>1.185311115657022</v>
      </c>
      <c r="BS107" s="18">
        <f t="shared" si="151"/>
        <v>40</v>
      </c>
      <c r="BT107" s="16" t="str">
        <f t="shared" si="152"/>
        <v/>
      </c>
      <c r="BV107" s="19">
        <f t="shared" si="153"/>
        <v>0.69100743152683852</v>
      </c>
      <c r="BW107" s="18">
        <f t="shared" si="154"/>
        <v>36</v>
      </c>
      <c r="BX107" s="16" t="str">
        <f t="shared" si="155"/>
        <v/>
      </c>
      <c r="BZ107" s="19">
        <f t="shared" si="156"/>
        <v>0.97947930189332455</v>
      </c>
      <c r="CA107" s="18">
        <f t="shared" si="157"/>
        <v>40</v>
      </c>
      <c r="CB107" s="16" t="str">
        <f t="shared" si="158"/>
        <v/>
      </c>
      <c r="CD107" s="19">
        <f t="shared" si="159"/>
        <v>0.98004242337456915</v>
      </c>
      <c r="CE107" s="18">
        <f t="shared" si="160"/>
        <v>55</v>
      </c>
      <c r="CF107" s="16" t="str">
        <f t="shared" si="161"/>
        <v/>
      </c>
      <c r="CH107" s="19">
        <f t="shared" si="162"/>
        <v>1.8509596168481537</v>
      </c>
      <c r="CI107" s="18">
        <f t="shared" si="163"/>
        <v>90</v>
      </c>
      <c r="CJ107" s="16" t="str">
        <f t="shared" si="164"/>
        <v/>
      </c>
      <c r="CL107" s="19">
        <f t="shared" si="165"/>
        <v>0.90595401010194354</v>
      </c>
      <c r="CM107" s="18">
        <f t="shared" si="166"/>
        <v>40</v>
      </c>
      <c r="CN107" s="16" t="str">
        <f t="shared" si="167"/>
        <v/>
      </c>
      <c r="CP107" s="19">
        <f t="shared" si="168"/>
        <v>2.7764394252722306</v>
      </c>
      <c r="CQ107" s="18">
        <f t="shared" si="169"/>
        <v>90</v>
      </c>
      <c r="CR107" s="16" t="str">
        <f t="shared" si="170"/>
        <v/>
      </c>
      <c r="CT107" s="19">
        <f t="shared" si="171"/>
        <v>2.3615598572531993</v>
      </c>
      <c r="CU107" s="18">
        <f t="shared" si="172"/>
        <v>90</v>
      </c>
      <c r="CV107" s="16" t="str">
        <f t="shared" si="173"/>
        <v/>
      </c>
      <c r="CX107" s="19">
        <f t="shared" si="174"/>
        <v>0.97947930189332455</v>
      </c>
      <c r="CY107" s="18">
        <f t="shared" si="175"/>
        <v>40</v>
      </c>
      <c r="CZ107" s="16" t="str">
        <f t="shared" si="176"/>
        <v/>
      </c>
      <c r="DB107" s="19">
        <f t="shared" si="177"/>
        <v>0.8753810871590284</v>
      </c>
      <c r="DC107" s="18">
        <f t="shared" si="178"/>
        <v>40</v>
      </c>
      <c r="DD107" s="16" t="str">
        <f t="shared" si="179"/>
        <v/>
      </c>
      <c r="DF107" s="19">
        <f t="shared" si="180"/>
        <v>0.92547980842407684</v>
      </c>
      <c r="DG107" s="18">
        <f t="shared" si="181"/>
        <v>48</v>
      </c>
      <c r="DH107" s="16" t="str">
        <f t="shared" si="182"/>
        <v/>
      </c>
      <c r="DJ107" s="19">
        <f t="shared" si="183"/>
        <v>2.6710117713098493</v>
      </c>
      <c r="DK107" s="18">
        <f t="shared" si="184"/>
        <v>90</v>
      </c>
      <c r="DL107" s="16" t="str">
        <f t="shared" si="185"/>
        <v/>
      </c>
      <c r="DN107" s="19">
        <f t="shared" si="186"/>
        <v>2.4324728832228253</v>
      </c>
      <c r="DO107" s="18">
        <f t="shared" si="187"/>
        <v>90</v>
      </c>
      <c r="DP107" s="16" t="str">
        <f t="shared" si="188"/>
        <v/>
      </c>
      <c r="DR107" s="19">
        <f t="shared" si="189"/>
        <v>1.2348606178330477</v>
      </c>
      <c r="DS107" s="18">
        <f t="shared" si="190"/>
        <v>42</v>
      </c>
      <c r="DT107" s="16" t="str">
        <f t="shared" si="191"/>
        <v/>
      </c>
      <c r="DV107" s="19">
        <f t="shared" si="192"/>
        <v>0.21108929303553747</v>
      </c>
      <c r="DW107" s="18">
        <f t="shared" si="193"/>
        <v>7</v>
      </c>
      <c r="DX107" s="16" t="str">
        <f t="shared" si="194"/>
        <v/>
      </c>
      <c r="DZ107" s="19">
        <f t="shared" si="195"/>
        <v>0.40488456038798332</v>
      </c>
      <c r="EA107" s="18">
        <f t="shared" si="196"/>
        <v>22</v>
      </c>
      <c r="EB107" s="16" t="str">
        <f t="shared" si="197"/>
        <v/>
      </c>
      <c r="ED107" s="19">
        <f t="shared" si="198"/>
        <v>1.9034166626312696</v>
      </c>
      <c r="EE107" s="18">
        <f t="shared" si="199"/>
        <v>90</v>
      </c>
      <c r="EF107" s="16" t="str">
        <f t="shared" si="200"/>
        <v/>
      </c>
      <c r="EH107" s="19">
        <f t="shared" si="201"/>
        <v>3.1781268363169821</v>
      </c>
      <c r="EI107" s="18">
        <f t="shared" si="202"/>
        <v>92</v>
      </c>
      <c r="EJ107" s="16" t="str">
        <f t="shared" si="203"/>
        <v/>
      </c>
      <c r="EL107" s="19">
        <f t="shared" si="204"/>
        <v>2.4324728832228253</v>
      </c>
      <c r="EM107" s="18">
        <f t="shared" si="205"/>
        <v>90</v>
      </c>
      <c r="EN107" s="16" t="str">
        <f t="shared" si="206"/>
        <v/>
      </c>
      <c r="EP107" s="19">
        <f t="shared" si="207"/>
        <v>1.1164817707525676</v>
      </c>
      <c r="EQ107" s="18">
        <f t="shared" si="208"/>
        <v>40</v>
      </c>
      <c r="ER107" s="16" t="str">
        <f t="shared" si="209"/>
        <v/>
      </c>
    </row>
    <row r="108" spans="1:148" ht="14.5" x14ac:dyDescent="0.35">
      <c r="A108" s="119">
        <v>105</v>
      </c>
      <c r="B108" s="114">
        <v>-1.4320484882290703</v>
      </c>
      <c r="C108" s="114">
        <v>2.123237333456848</v>
      </c>
      <c r="D108" s="99" t="s">
        <v>1</v>
      </c>
      <c r="J108" s="19">
        <f t="shared" si="105"/>
        <v>2.5525387332046652</v>
      </c>
      <c r="K108" s="18">
        <f t="shared" si="106"/>
        <v>135</v>
      </c>
      <c r="L108" s="16" t="str">
        <f t="shared" si="107"/>
        <v/>
      </c>
      <c r="N108" s="19">
        <f t="shared" si="108"/>
        <v>0.70363097678511477</v>
      </c>
      <c r="O108" s="18">
        <f t="shared" si="109"/>
        <v>25</v>
      </c>
      <c r="P108" s="16" t="str">
        <f t="shared" si="110"/>
        <v/>
      </c>
      <c r="R108" s="19">
        <f t="shared" si="111"/>
        <v>0.46732443538150742</v>
      </c>
      <c r="S108" s="18">
        <f t="shared" si="112"/>
        <v>11</v>
      </c>
      <c r="T108" s="16" t="str">
        <f t="shared" si="113"/>
        <v/>
      </c>
      <c r="V108" s="19">
        <f t="shared" si="114"/>
        <v>4.0241045496654326</v>
      </c>
      <c r="W108" s="18">
        <f t="shared" si="115"/>
        <v>133</v>
      </c>
      <c r="X108" s="16" t="str">
        <f t="shared" si="116"/>
        <v/>
      </c>
      <c r="Z108" s="19">
        <f t="shared" si="117"/>
        <v>0.77399407446362734</v>
      </c>
      <c r="AA108" s="18">
        <f t="shared" si="118"/>
        <v>30</v>
      </c>
      <c r="AB108" s="16" t="str">
        <f t="shared" si="119"/>
        <v/>
      </c>
      <c r="AD108" s="19">
        <f t="shared" si="120"/>
        <v>1.660627481865907</v>
      </c>
      <c r="AE108" s="18">
        <f t="shared" si="121"/>
        <v>82</v>
      </c>
      <c r="AF108" s="16" t="str">
        <f t="shared" si="122"/>
        <v/>
      </c>
      <c r="AH108" s="19">
        <f t="shared" si="123"/>
        <v>1.3956819223430852</v>
      </c>
      <c r="AI108" s="18">
        <f t="shared" si="124"/>
        <v>62</v>
      </c>
      <c r="AJ108" s="16" t="str">
        <f t="shared" si="125"/>
        <v/>
      </c>
      <c r="AL108" s="19">
        <f t="shared" si="126"/>
        <v>3.0574406665462792</v>
      </c>
      <c r="AM108" s="18">
        <f t="shared" si="127"/>
        <v>134</v>
      </c>
      <c r="AN108" s="16" t="str">
        <f t="shared" si="128"/>
        <v/>
      </c>
      <c r="AP108" s="19">
        <f t="shared" si="129"/>
        <v>4.4171994676818711</v>
      </c>
      <c r="AQ108" s="18">
        <f t="shared" si="130"/>
        <v>133</v>
      </c>
      <c r="AR108" s="16" t="str">
        <f t="shared" si="131"/>
        <v/>
      </c>
      <c r="AT108" s="19">
        <f t="shared" si="132"/>
        <v>3.283773053511565</v>
      </c>
      <c r="AU108" s="18">
        <f t="shared" si="133"/>
        <v>134</v>
      </c>
      <c r="AV108" s="16" t="str">
        <f t="shared" si="134"/>
        <v/>
      </c>
      <c r="AX108" s="19">
        <f t="shared" si="135"/>
        <v>0.53329505467761562</v>
      </c>
      <c r="AY108" s="18">
        <f t="shared" si="136"/>
        <v>9</v>
      </c>
      <c r="AZ108" s="16" t="str">
        <f t="shared" si="137"/>
        <v/>
      </c>
      <c r="BB108" s="19">
        <f t="shared" si="138"/>
        <v>4.4998064606551713</v>
      </c>
      <c r="BC108" s="18">
        <f t="shared" si="139"/>
        <v>133</v>
      </c>
      <c r="BD108" s="16" t="str">
        <f t="shared" si="140"/>
        <v/>
      </c>
      <c r="BF108" s="19">
        <f t="shared" si="141"/>
        <v>2.4293073623278998</v>
      </c>
      <c r="BG108" s="18">
        <f t="shared" si="142"/>
        <v>134</v>
      </c>
      <c r="BH108" s="16" t="str">
        <f t="shared" si="143"/>
        <v/>
      </c>
      <c r="BJ108" s="19">
        <f t="shared" si="144"/>
        <v>4.3906570057829066</v>
      </c>
      <c r="BK108" s="18">
        <f t="shared" si="145"/>
        <v>133</v>
      </c>
      <c r="BL108" s="16" t="str">
        <f t="shared" si="146"/>
        <v/>
      </c>
      <c r="BN108" s="19">
        <f t="shared" si="147"/>
        <v>1.1950216103858293</v>
      </c>
      <c r="BO108" s="18">
        <f t="shared" si="148"/>
        <v>55</v>
      </c>
      <c r="BP108" s="16" t="str">
        <f t="shared" si="149"/>
        <v/>
      </c>
      <c r="BR108" s="19">
        <f t="shared" si="150"/>
        <v>4.4998064606551713</v>
      </c>
      <c r="BS108" s="18">
        <f t="shared" si="151"/>
        <v>133</v>
      </c>
      <c r="BT108" s="16" t="str">
        <f t="shared" si="152"/>
        <v/>
      </c>
      <c r="BV108" s="19">
        <f t="shared" si="153"/>
        <v>2.7128052906095941</v>
      </c>
      <c r="BW108" s="18">
        <f t="shared" si="154"/>
        <v>134</v>
      </c>
      <c r="BX108" s="16" t="str">
        <f t="shared" si="155"/>
        <v/>
      </c>
      <c r="BZ108" s="19">
        <f t="shared" si="156"/>
        <v>4.3213266046956091</v>
      </c>
      <c r="CA108" s="18">
        <f t="shared" si="157"/>
        <v>134</v>
      </c>
      <c r="CB108" s="16" t="str">
        <f t="shared" si="158"/>
        <v/>
      </c>
      <c r="CD108" s="19">
        <f t="shared" si="159"/>
        <v>2.4293073623278998</v>
      </c>
      <c r="CE108" s="18">
        <f t="shared" si="160"/>
        <v>134</v>
      </c>
      <c r="CF108" s="16" t="str">
        <f t="shared" si="161"/>
        <v/>
      </c>
      <c r="CH108" s="19">
        <f t="shared" si="162"/>
        <v>1.5952404572311156</v>
      </c>
      <c r="CI108" s="18">
        <f t="shared" si="163"/>
        <v>78</v>
      </c>
      <c r="CJ108" s="16" t="str">
        <f t="shared" si="164"/>
        <v/>
      </c>
      <c r="CL108" s="19">
        <f t="shared" si="165"/>
        <v>4.2099024033326762</v>
      </c>
      <c r="CM108" s="18">
        <f t="shared" si="166"/>
        <v>133</v>
      </c>
      <c r="CN108" s="16" t="str">
        <f t="shared" si="167"/>
        <v/>
      </c>
      <c r="CP108" s="19">
        <f t="shared" si="168"/>
        <v>0.77399407446362734</v>
      </c>
      <c r="CQ108" s="18">
        <f t="shared" si="169"/>
        <v>30</v>
      </c>
      <c r="CR108" s="16" t="str">
        <f t="shared" si="170"/>
        <v/>
      </c>
      <c r="CT108" s="19">
        <f t="shared" si="171"/>
        <v>1.0634936381540756</v>
      </c>
      <c r="CU108" s="18">
        <f t="shared" si="172"/>
        <v>48</v>
      </c>
      <c r="CV108" s="16" t="str">
        <f t="shared" si="173"/>
        <v/>
      </c>
      <c r="CX108" s="19">
        <f t="shared" si="174"/>
        <v>4.3213266046956091</v>
      </c>
      <c r="CY108" s="18">
        <f t="shared" si="175"/>
        <v>134</v>
      </c>
      <c r="CZ108" s="16" t="str">
        <f t="shared" si="176"/>
        <v/>
      </c>
      <c r="DB108" s="19">
        <f t="shared" si="177"/>
        <v>4.1548572120710849</v>
      </c>
      <c r="DC108" s="18">
        <f t="shared" si="178"/>
        <v>133</v>
      </c>
      <c r="DD108" s="16" t="str">
        <f t="shared" si="179"/>
        <v/>
      </c>
      <c r="DF108" s="19">
        <f t="shared" si="180"/>
        <v>2.4906913010388103</v>
      </c>
      <c r="DG108" s="18">
        <f t="shared" si="181"/>
        <v>135</v>
      </c>
      <c r="DH108" s="16" t="str">
        <f t="shared" si="182"/>
        <v/>
      </c>
      <c r="DJ108" s="19">
        <f t="shared" si="183"/>
        <v>0.91472026982064736</v>
      </c>
      <c r="DK108" s="18">
        <f t="shared" si="184"/>
        <v>37</v>
      </c>
      <c r="DL108" s="16" t="str">
        <f t="shared" si="185"/>
        <v/>
      </c>
      <c r="DN108" s="19">
        <f t="shared" si="186"/>
        <v>1.0743019176301047</v>
      </c>
      <c r="DO108" s="18">
        <f t="shared" si="187"/>
        <v>45</v>
      </c>
      <c r="DP108" s="16" t="str">
        <f t="shared" si="188"/>
        <v/>
      </c>
      <c r="DR108" s="19">
        <f t="shared" si="189"/>
        <v>4.3659034890193889</v>
      </c>
      <c r="DS108" s="18">
        <f t="shared" si="190"/>
        <v>133</v>
      </c>
      <c r="DT108" s="16" t="str">
        <f t="shared" si="191"/>
        <v/>
      </c>
      <c r="DV108" s="19">
        <f t="shared" si="192"/>
        <v>3.2252040435172704</v>
      </c>
      <c r="DW108" s="18">
        <f t="shared" si="193"/>
        <v>134</v>
      </c>
      <c r="DX108" s="16" t="str">
        <f t="shared" si="194"/>
        <v/>
      </c>
      <c r="DZ108" s="19">
        <f t="shared" si="195"/>
        <v>2.9977529829627607</v>
      </c>
      <c r="EA108" s="18">
        <f t="shared" si="196"/>
        <v>134</v>
      </c>
      <c r="EB108" s="16" t="str">
        <f t="shared" si="197"/>
        <v/>
      </c>
      <c r="ED108" s="19">
        <f t="shared" si="198"/>
        <v>1.4988764914813781</v>
      </c>
      <c r="EE108" s="18">
        <f t="shared" si="199"/>
        <v>72</v>
      </c>
      <c r="EF108" s="16" t="str">
        <f t="shared" si="200"/>
        <v/>
      </c>
      <c r="EH108" s="19">
        <f t="shared" si="201"/>
        <v>0.24486982547332975</v>
      </c>
      <c r="EI108" s="18">
        <f t="shared" si="202"/>
        <v>2</v>
      </c>
      <c r="EJ108" s="16" t="str">
        <f t="shared" si="203"/>
        <v>PANAS</v>
      </c>
      <c r="EL108" s="19">
        <f t="shared" si="204"/>
        <v>1.0743019176301047</v>
      </c>
      <c r="EM108" s="18">
        <f t="shared" si="205"/>
        <v>45</v>
      </c>
      <c r="EN108" s="16" t="str">
        <f t="shared" si="206"/>
        <v/>
      </c>
      <c r="EP108" s="19">
        <f t="shared" si="207"/>
        <v>4.3906570057829066</v>
      </c>
      <c r="EQ108" s="18">
        <f t="shared" si="208"/>
        <v>133</v>
      </c>
      <c r="ER108" s="16" t="str">
        <f t="shared" si="209"/>
        <v/>
      </c>
    </row>
    <row r="109" spans="1:148" ht="14.5" x14ac:dyDescent="0.35">
      <c r="A109" s="119">
        <v>106</v>
      </c>
      <c r="B109" s="114">
        <v>1.3734540329005498</v>
      </c>
      <c r="C109" s="114">
        <v>-0.55056037832658622</v>
      </c>
      <c r="D109" s="99" t="s">
        <v>0</v>
      </c>
      <c r="J109" s="19">
        <f t="shared" si="105"/>
        <v>1.657801676337759</v>
      </c>
      <c r="K109" s="18">
        <f t="shared" si="106"/>
        <v>89</v>
      </c>
      <c r="L109" s="16" t="str">
        <f t="shared" si="107"/>
        <v/>
      </c>
      <c r="N109" s="19">
        <f t="shared" si="108"/>
        <v>3.4281775566266388</v>
      </c>
      <c r="O109" s="18">
        <f t="shared" si="109"/>
        <v>107</v>
      </c>
      <c r="P109" s="16" t="str">
        <f t="shared" si="110"/>
        <v/>
      </c>
      <c r="R109" s="19">
        <f t="shared" si="111"/>
        <v>3.7556885913239655</v>
      </c>
      <c r="S109" s="18">
        <f t="shared" si="112"/>
        <v>107</v>
      </c>
      <c r="T109" s="16" t="str">
        <f t="shared" si="113"/>
        <v/>
      </c>
      <c r="V109" s="19">
        <f t="shared" si="114"/>
        <v>0.21108929303553747</v>
      </c>
      <c r="W109" s="18">
        <f t="shared" si="115"/>
        <v>2</v>
      </c>
      <c r="X109" s="16" t="str">
        <f t="shared" si="116"/>
        <v>NORMAL</v>
      </c>
      <c r="Z109" s="19">
        <f t="shared" si="117"/>
        <v>3.3882293689238665</v>
      </c>
      <c r="AA109" s="18">
        <f t="shared" si="118"/>
        <v>107</v>
      </c>
      <c r="AB109" s="16" t="str">
        <f t="shared" si="119"/>
        <v/>
      </c>
      <c r="AD109" s="19">
        <f t="shared" si="120"/>
        <v>2.4751745120914861</v>
      </c>
      <c r="AE109" s="18">
        <f t="shared" si="121"/>
        <v>107</v>
      </c>
      <c r="AF109" s="16" t="str">
        <f t="shared" si="122"/>
        <v/>
      </c>
      <c r="AH109" s="19">
        <f t="shared" si="123"/>
        <v>2.7513559820259612</v>
      </c>
      <c r="AI109" s="18">
        <f t="shared" si="124"/>
        <v>107</v>
      </c>
      <c r="AJ109" s="16" t="str">
        <f t="shared" si="125"/>
        <v/>
      </c>
      <c r="AL109" s="19">
        <f t="shared" si="126"/>
        <v>1.2044153198756984</v>
      </c>
      <c r="AM109" s="18">
        <f t="shared" si="127"/>
        <v>63</v>
      </c>
      <c r="AN109" s="16" t="str">
        <f t="shared" si="128"/>
        <v/>
      </c>
      <c r="AP109" s="19">
        <f t="shared" si="129"/>
        <v>0.59751080519291699</v>
      </c>
      <c r="AQ109" s="18">
        <f t="shared" si="130"/>
        <v>29</v>
      </c>
      <c r="AR109" s="16" t="str">
        <f t="shared" si="131"/>
        <v/>
      </c>
      <c r="AT109" s="19">
        <f t="shared" si="132"/>
        <v>1.0044327751058484</v>
      </c>
      <c r="AU109" s="18">
        <f t="shared" si="133"/>
        <v>51</v>
      </c>
      <c r="AV109" s="16" t="str">
        <f t="shared" si="134"/>
        <v/>
      </c>
      <c r="AX109" s="19">
        <f t="shared" si="135"/>
        <v>3.9587735479398796</v>
      </c>
      <c r="AY109" s="18">
        <f t="shared" si="136"/>
        <v>107</v>
      </c>
      <c r="AZ109" s="16" t="str">
        <f t="shared" si="137"/>
        <v/>
      </c>
      <c r="BB109" s="19">
        <f t="shared" si="138"/>
        <v>0.84435717214213968</v>
      </c>
      <c r="BC109" s="18">
        <f t="shared" si="139"/>
        <v>29</v>
      </c>
      <c r="BD109" s="16" t="str">
        <f t="shared" si="140"/>
        <v/>
      </c>
      <c r="BF109" s="19">
        <f t="shared" si="141"/>
        <v>1.6990978289921748</v>
      </c>
      <c r="BG109" s="18">
        <f t="shared" si="142"/>
        <v>92</v>
      </c>
      <c r="BH109" s="16" t="str">
        <f t="shared" si="143"/>
        <v/>
      </c>
      <c r="BJ109" s="19">
        <f t="shared" si="144"/>
        <v>0.70363097678511477</v>
      </c>
      <c r="BK109" s="18">
        <f t="shared" si="145"/>
        <v>29</v>
      </c>
      <c r="BL109" s="16" t="str">
        <f t="shared" si="146"/>
        <v/>
      </c>
      <c r="BN109" s="19">
        <f t="shared" si="147"/>
        <v>2.8598826021647588</v>
      </c>
      <c r="BO109" s="18">
        <f t="shared" si="148"/>
        <v>107</v>
      </c>
      <c r="BP109" s="16" t="str">
        <f t="shared" si="149"/>
        <v/>
      </c>
      <c r="BR109" s="19">
        <f t="shared" si="150"/>
        <v>0.84435717214213968</v>
      </c>
      <c r="BS109" s="18">
        <f t="shared" si="151"/>
        <v>29</v>
      </c>
      <c r="BT109" s="16" t="str">
        <f t="shared" si="152"/>
        <v/>
      </c>
      <c r="BV109" s="19">
        <f t="shared" si="153"/>
        <v>1.4461968181713916</v>
      </c>
      <c r="BW109" s="18">
        <f t="shared" si="154"/>
        <v>81</v>
      </c>
      <c r="BX109" s="16" t="str">
        <f t="shared" si="155"/>
        <v/>
      </c>
      <c r="BZ109" s="19">
        <f t="shared" si="156"/>
        <v>0.79951497589006015</v>
      </c>
      <c r="CA109" s="18">
        <f t="shared" si="157"/>
        <v>38</v>
      </c>
      <c r="CB109" s="16" t="str">
        <f t="shared" si="158"/>
        <v/>
      </c>
      <c r="CD109" s="19">
        <f t="shared" si="159"/>
        <v>1.6990978289921748</v>
      </c>
      <c r="CE109" s="18">
        <f t="shared" si="160"/>
        <v>92</v>
      </c>
      <c r="CF109" s="16" t="str">
        <f t="shared" si="161"/>
        <v/>
      </c>
      <c r="CH109" s="19">
        <f t="shared" si="162"/>
        <v>2.5079614684638871</v>
      </c>
      <c r="CI109" s="18">
        <f t="shared" si="163"/>
        <v>107</v>
      </c>
      <c r="CJ109" s="16" t="str">
        <f t="shared" si="164"/>
        <v/>
      </c>
      <c r="CL109" s="19">
        <f t="shared" si="165"/>
        <v>0.66421801848177153</v>
      </c>
      <c r="CM109" s="18">
        <f t="shared" si="166"/>
        <v>34</v>
      </c>
      <c r="CN109" s="16" t="str">
        <f t="shared" si="167"/>
        <v/>
      </c>
      <c r="CP109" s="19">
        <f t="shared" si="168"/>
        <v>3.3882293689238665</v>
      </c>
      <c r="CQ109" s="18">
        <f t="shared" si="169"/>
        <v>107</v>
      </c>
      <c r="CR109" s="16" t="str">
        <f t="shared" si="170"/>
        <v/>
      </c>
      <c r="CT109" s="19">
        <f t="shared" si="171"/>
        <v>2.9384379056799763</v>
      </c>
      <c r="CU109" s="18">
        <f t="shared" si="172"/>
        <v>107</v>
      </c>
      <c r="CV109" s="16" t="str">
        <f t="shared" si="173"/>
        <v/>
      </c>
      <c r="CX109" s="19">
        <f t="shared" si="174"/>
        <v>0.79951497589006015</v>
      </c>
      <c r="CY109" s="18">
        <f t="shared" si="175"/>
        <v>38</v>
      </c>
      <c r="CZ109" s="16" t="str">
        <f t="shared" si="176"/>
        <v/>
      </c>
      <c r="DB109" s="19">
        <f t="shared" si="177"/>
        <v>0.59751080519291699</v>
      </c>
      <c r="DC109" s="18">
        <f t="shared" si="178"/>
        <v>29</v>
      </c>
      <c r="DD109" s="16" t="str">
        <f t="shared" si="179"/>
        <v/>
      </c>
      <c r="DF109" s="19">
        <f t="shared" si="180"/>
        <v>1.6771013534554744</v>
      </c>
      <c r="DG109" s="18">
        <f t="shared" si="181"/>
        <v>89</v>
      </c>
      <c r="DH109" s="16" t="str">
        <f t="shared" si="182"/>
        <v/>
      </c>
      <c r="DJ109" s="19">
        <f t="shared" si="183"/>
        <v>3.3113740113262646</v>
      </c>
      <c r="DK109" s="18">
        <f t="shared" si="184"/>
        <v>107</v>
      </c>
      <c r="DL109" s="16" t="str">
        <f t="shared" si="185"/>
        <v/>
      </c>
      <c r="DN109" s="19">
        <f t="shared" si="186"/>
        <v>3.0668642259688972</v>
      </c>
      <c r="DO109" s="18">
        <f t="shared" si="187"/>
        <v>107</v>
      </c>
      <c r="DP109" s="16" t="str">
        <f t="shared" si="188"/>
        <v/>
      </c>
      <c r="DR109" s="19">
        <f t="shared" si="189"/>
        <v>0.53174681907704013</v>
      </c>
      <c r="DS109" s="18">
        <f t="shared" si="190"/>
        <v>27</v>
      </c>
      <c r="DT109" s="16" t="str">
        <f t="shared" si="191"/>
        <v/>
      </c>
      <c r="DV109" s="19">
        <f t="shared" si="192"/>
        <v>1.0019651861177215</v>
      </c>
      <c r="DW109" s="18">
        <f t="shared" si="193"/>
        <v>45</v>
      </c>
      <c r="DX109" s="16" t="str">
        <f t="shared" si="194"/>
        <v/>
      </c>
      <c r="DZ109" s="19">
        <f t="shared" si="195"/>
        <v>1.2105656360957993</v>
      </c>
      <c r="EA109" s="18">
        <f t="shared" si="196"/>
        <v>65</v>
      </c>
      <c r="EB109" s="16" t="str">
        <f t="shared" si="197"/>
        <v/>
      </c>
      <c r="ED109" s="19">
        <f t="shared" si="198"/>
        <v>2.4486982547333143</v>
      </c>
      <c r="EE109" s="18">
        <f t="shared" si="199"/>
        <v>107</v>
      </c>
      <c r="EF109" s="16" t="str">
        <f t="shared" si="200"/>
        <v/>
      </c>
      <c r="EH109" s="19">
        <f t="shared" si="201"/>
        <v>3.6335996932062007</v>
      </c>
      <c r="EI109" s="18">
        <f t="shared" si="202"/>
        <v>107</v>
      </c>
      <c r="EJ109" s="16" t="str">
        <f t="shared" si="203"/>
        <v/>
      </c>
      <c r="EL109" s="19">
        <f t="shared" si="204"/>
        <v>3.0668642259688972</v>
      </c>
      <c r="EM109" s="18">
        <f t="shared" si="205"/>
        <v>107</v>
      </c>
      <c r="EN109" s="16" t="str">
        <f t="shared" si="206"/>
        <v/>
      </c>
      <c r="EP109" s="19">
        <f t="shared" si="207"/>
        <v>0.70363097678511477</v>
      </c>
      <c r="EQ109" s="18">
        <f t="shared" si="208"/>
        <v>29</v>
      </c>
      <c r="ER109" s="16" t="str">
        <f t="shared" si="209"/>
        <v/>
      </c>
    </row>
    <row r="110" spans="1:148" ht="14.5" x14ac:dyDescent="0.35">
      <c r="A110" s="119">
        <v>107</v>
      </c>
      <c r="B110" s="114">
        <v>-0.43008330211134882</v>
      </c>
      <c r="C110" s="114">
        <v>0.15307059845852855</v>
      </c>
      <c r="D110" s="99" t="s">
        <v>1</v>
      </c>
      <c r="J110" s="19">
        <f t="shared" si="105"/>
        <v>0.34550371576341721</v>
      </c>
      <c r="K110" s="18">
        <f t="shared" si="106"/>
        <v>14</v>
      </c>
      <c r="L110" s="16" t="str">
        <f t="shared" si="107"/>
        <v/>
      </c>
      <c r="N110" s="19">
        <f t="shared" si="108"/>
        <v>1.6149449095943234</v>
      </c>
      <c r="O110" s="18">
        <f t="shared" si="109"/>
        <v>53</v>
      </c>
      <c r="P110" s="16" t="str">
        <f t="shared" si="110"/>
        <v/>
      </c>
      <c r="R110" s="19">
        <f t="shared" si="111"/>
        <v>1.9600848467491343</v>
      </c>
      <c r="S110" s="18">
        <f t="shared" si="112"/>
        <v>53</v>
      </c>
      <c r="T110" s="16" t="str">
        <f t="shared" si="113"/>
        <v/>
      </c>
      <c r="V110" s="19">
        <f t="shared" si="114"/>
        <v>2.0222413532520269</v>
      </c>
      <c r="W110" s="18">
        <f t="shared" si="115"/>
        <v>83</v>
      </c>
      <c r="X110" s="16" t="str">
        <f t="shared" si="116"/>
        <v/>
      </c>
      <c r="Z110" s="19">
        <f t="shared" si="117"/>
        <v>1.5603727977642279</v>
      </c>
      <c r="AA110" s="18">
        <f t="shared" si="118"/>
        <v>53</v>
      </c>
      <c r="AB110" s="16" t="str">
        <f t="shared" si="119"/>
        <v/>
      </c>
      <c r="AD110" s="19">
        <f t="shared" si="120"/>
        <v>0.58212046520258587</v>
      </c>
      <c r="AE110" s="18">
        <f t="shared" si="121"/>
        <v>30</v>
      </c>
      <c r="AF110" s="16" t="str">
        <f t="shared" si="122"/>
        <v/>
      </c>
      <c r="AH110" s="19">
        <f t="shared" si="123"/>
        <v>0.87318069780387708</v>
      </c>
      <c r="AI110" s="18">
        <f t="shared" si="124"/>
        <v>39</v>
      </c>
      <c r="AJ110" s="16" t="str">
        <f t="shared" si="125"/>
        <v/>
      </c>
      <c r="AL110" s="19">
        <f t="shared" si="126"/>
        <v>0.87318069780387686</v>
      </c>
      <c r="AM110" s="18">
        <f t="shared" si="127"/>
        <v>45</v>
      </c>
      <c r="AN110" s="16" t="str">
        <f t="shared" si="128"/>
        <v/>
      </c>
      <c r="AP110" s="19">
        <f t="shared" si="129"/>
        <v>2.370622231314047</v>
      </c>
      <c r="AQ110" s="18">
        <f t="shared" si="130"/>
        <v>83</v>
      </c>
      <c r="AR110" s="16" t="str">
        <f t="shared" si="131"/>
        <v/>
      </c>
      <c r="AT110" s="19">
        <f t="shared" si="132"/>
        <v>1.114264213365769</v>
      </c>
      <c r="AU110" s="18">
        <f t="shared" si="133"/>
        <v>60</v>
      </c>
      <c r="AV110" s="16" t="str">
        <f t="shared" si="134"/>
        <v/>
      </c>
      <c r="AX110" s="19">
        <f t="shared" si="135"/>
        <v>2.1416750118555772</v>
      </c>
      <c r="AY110" s="18">
        <f t="shared" si="136"/>
        <v>53</v>
      </c>
      <c r="AZ110" s="16" t="str">
        <f t="shared" si="137"/>
        <v/>
      </c>
      <c r="BB110" s="19">
        <f t="shared" si="138"/>
        <v>2.3767654970570926</v>
      </c>
      <c r="BC110" s="18">
        <f t="shared" si="139"/>
        <v>82</v>
      </c>
      <c r="BD110" s="16" t="str">
        <f t="shared" si="140"/>
        <v/>
      </c>
      <c r="BF110" s="19">
        <f t="shared" si="141"/>
        <v>0.24486982547333255</v>
      </c>
      <c r="BG110" s="18">
        <f t="shared" si="142"/>
        <v>9</v>
      </c>
      <c r="BH110" s="16" t="str">
        <f t="shared" si="143"/>
        <v/>
      </c>
      <c r="BJ110" s="19">
        <f t="shared" si="144"/>
        <v>2.2876042325428845</v>
      </c>
      <c r="BK110" s="18">
        <f t="shared" si="145"/>
        <v>82</v>
      </c>
      <c r="BL110" s="16" t="str">
        <f t="shared" si="146"/>
        <v/>
      </c>
      <c r="BN110" s="19">
        <f t="shared" si="147"/>
        <v>1.0365111472902515</v>
      </c>
      <c r="BO110" s="18">
        <f t="shared" si="148"/>
        <v>49</v>
      </c>
      <c r="BP110" s="16" t="str">
        <f t="shared" si="149"/>
        <v/>
      </c>
      <c r="BR110" s="19">
        <f t="shared" si="150"/>
        <v>2.3767654970570926</v>
      </c>
      <c r="BS110" s="18">
        <f t="shared" si="151"/>
        <v>82</v>
      </c>
      <c r="BT110" s="16" t="str">
        <f t="shared" si="152"/>
        <v/>
      </c>
      <c r="BV110" s="19">
        <f t="shared" si="153"/>
        <v>0.53329505467761551</v>
      </c>
      <c r="BW110" s="18">
        <f t="shared" si="154"/>
        <v>24</v>
      </c>
      <c r="BX110" s="16" t="str">
        <f t="shared" si="155"/>
        <v/>
      </c>
      <c r="BZ110" s="19">
        <f t="shared" si="156"/>
        <v>2.1802402233719942</v>
      </c>
      <c r="CA110" s="18">
        <f t="shared" si="157"/>
        <v>82</v>
      </c>
      <c r="CB110" s="16" t="str">
        <f t="shared" si="158"/>
        <v/>
      </c>
      <c r="CD110" s="19">
        <f t="shared" si="159"/>
        <v>0.24486982547333255</v>
      </c>
      <c r="CE110" s="18">
        <f t="shared" si="160"/>
        <v>9</v>
      </c>
      <c r="CF110" s="16" t="str">
        <f t="shared" si="161"/>
        <v/>
      </c>
      <c r="CH110" s="19">
        <f t="shared" si="162"/>
        <v>0.63500140763747592</v>
      </c>
      <c r="CI110" s="18">
        <f t="shared" si="163"/>
        <v>31</v>
      </c>
      <c r="CJ110" s="16" t="str">
        <f t="shared" si="164"/>
        <v/>
      </c>
      <c r="CL110" s="19">
        <f t="shared" si="165"/>
        <v>2.0874314816098511</v>
      </c>
      <c r="CM110" s="18">
        <f t="shared" si="166"/>
        <v>82</v>
      </c>
      <c r="CN110" s="16" t="str">
        <f t="shared" si="167"/>
        <v/>
      </c>
      <c r="CP110" s="19">
        <f t="shared" si="168"/>
        <v>1.5603727977642279</v>
      </c>
      <c r="CQ110" s="18">
        <f t="shared" si="169"/>
        <v>53</v>
      </c>
      <c r="CR110" s="16" t="str">
        <f t="shared" si="170"/>
        <v/>
      </c>
      <c r="CT110" s="19">
        <f t="shared" si="171"/>
        <v>1.1540388057741282</v>
      </c>
      <c r="CU110" s="18">
        <f t="shared" si="172"/>
        <v>53</v>
      </c>
      <c r="CV110" s="16" t="str">
        <f t="shared" si="173"/>
        <v/>
      </c>
      <c r="CX110" s="19">
        <f t="shared" si="174"/>
        <v>2.1802402233719942</v>
      </c>
      <c r="CY110" s="18">
        <f t="shared" si="175"/>
        <v>82</v>
      </c>
      <c r="CZ110" s="16" t="str">
        <f t="shared" si="176"/>
        <v/>
      </c>
      <c r="DB110" s="19">
        <f t="shared" si="177"/>
        <v>2.043082099761051</v>
      </c>
      <c r="DC110" s="18">
        <f t="shared" si="178"/>
        <v>82</v>
      </c>
      <c r="DD110" s="16" t="str">
        <f t="shared" si="179"/>
        <v/>
      </c>
      <c r="DF110" s="19">
        <f t="shared" si="180"/>
        <v>0.29106023260129471</v>
      </c>
      <c r="DG110" s="18">
        <f t="shared" si="181"/>
        <v>14</v>
      </c>
      <c r="DH110" s="16" t="str">
        <f t="shared" si="182"/>
        <v/>
      </c>
      <c r="DJ110" s="19">
        <f t="shared" si="183"/>
        <v>1.4553011630064627</v>
      </c>
      <c r="DK110" s="18">
        <f t="shared" si="184"/>
        <v>51</v>
      </c>
      <c r="DL110" s="16" t="str">
        <f t="shared" si="185"/>
        <v/>
      </c>
      <c r="DN110" s="19">
        <f t="shared" si="186"/>
        <v>1.2162364416114106</v>
      </c>
      <c r="DO110" s="18">
        <f t="shared" si="187"/>
        <v>51</v>
      </c>
      <c r="DP110" s="16" t="str">
        <f t="shared" si="188"/>
        <v/>
      </c>
      <c r="DR110" s="19">
        <f t="shared" si="189"/>
        <v>2.3337879017979195</v>
      </c>
      <c r="DS110" s="18">
        <f t="shared" si="190"/>
        <v>83</v>
      </c>
      <c r="DT110" s="16" t="str">
        <f t="shared" si="191"/>
        <v/>
      </c>
      <c r="DV110" s="19">
        <f t="shared" si="192"/>
        <v>1.066590109355231</v>
      </c>
      <c r="DW110" s="18">
        <f t="shared" si="193"/>
        <v>58</v>
      </c>
      <c r="DX110" s="16" t="str">
        <f t="shared" si="194"/>
        <v/>
      </c>
      <c r="DZ110" s="19">
        <f t="shared" si="195"/>
        <v>0.82357641859374686</v>
      </c>
      <c r="EA110" s="18">
        <f t="shared" si="196"/>
        <v>45</v>
      </c>
      <c r="EB110" s="16" t="str">
        <f t="shared" si="197"/>
        <v/>
      </c>
      <c r="ED110" s="19">
        <f t="shared" si="198"/>
        <v>0.73161049805155987</v>
      </c>
      <c r="EE110" s="18">
        <f t="shared" si="199"/>
        <v>35</v>
      </c>
      <c r="EF110" s="16" t="str">
        <f t="shared" si="200"/>
        <v/>
      </c>
      <c r="EH110" s="19">
        <f t="shared" si="201"/>
        <v>1.997340881764021</v>
      </c>
      <c r="EI110" s="18">
        <f t="shared" si="202"/>
        <v>54</v>
      </c>
      <c r="EJ110" s="16" t="str">
        <f t="shared" si="203"/>
        <v/>
      </c>
      <c r="EL110" s="19">
        <f t="shared" si="204"/>
        <v>1.2162364416114106</v>
      </c>
      <c r="EM110" s="18">
        <f t="shared" si="205"/>
        <v>51</v>
      </c>
      <c r="EN110" s="16" t="str">
        <f t="shared" si="206"/>
        <v/>
      </c>
      <c r="EP110" s="19">
        <f t="shared" si="207"/>
        <v>2.2876042325428845</v>
      </c>
      <c r="EQ110" s="18">
        <f t="shared" si="208"/>
        <v>82</v>
      </c>
      <c r="ER110" s="16" t="str">
        <f t="shared" si="209"/>
        <v/>
      </c>
    </row>
    <row r="111" spans="1:148" ht="14.5" x14ac:dyDescent="0.35">
      <c r="A111" s="119">
        <v>108</v>
      </c>
      <c r="B111" s="114">
        <v>0.37148884678282829</v>
      </c>
      <c r="C111" s="114">
        <v>-0.69128657368361113</v>
      </c>
      <c r="D111" s="99" t="s">
        <v>0</v>
      </c>
      <c r="J111" s="19">
        <f t="shared" si="105"/>
        <v>0.82357641859374686</v>
      </c>
      <c r="K111" s="18">
        <f t="shared" si="106"/>
        <v>38</v>
      </c>
      <c r="L111" s="16" t="str">
        <f t="shared" si="107"/>
        <v/>
      </c>
      <c r="N111" s="19">
        <f t="shared" si="108"/>
        <v>2.7764394252722306</v>
      </c>
      <c r="O111" s="18">
        <f t="shared" si="109"/>
        <v>86</v>
      </c>
      <c r="P111" s="16" t="str">
        <f t="shared" si="110"/>
        <v/>
      </c>
      <c r="R111" s="19">
        <f t="shared" si="111"/>
        <v>3.1207455955284593</v>
      </c>
      <c r="S111" s="18">
        <f t="shared" si="112"/>
        <v>86</v>
      </c>
      <c r="T111" s="16" t="str">
        <f t="shared" si="113"/>
        <v/>
      </c>
      <c r="V111" s="19">
        <f t="shared" si="114"/>
        <v>1.0044327751058484</v>
      </c>
      <c r="W111" s="18">
        <f t="shared" si="115"/>
        <v>48</v>
      </c>
      <c r="X111" s="16" t="str">
        <f t="shared" si="116"/>
        <v/>
      </c>
      <c r="Z111" s="19">
        <f t="shared" si="117"/>
        <v>2.7233268105069506</v>
      </c>
      <c r="AA111" s="18">
        <f t="shared" si="118"/>
        <v>86</v>
      </c>
      <c r="AB111" s="16" t="str">
        <f t="shared" si="119"/>
        <v/>
      </c>
      <c r="AD111" s="19">
        <f t="shared" si="120"/>
        <v>1.7463613956077577</v>
      </c>
      <c r="AE111" s="18">
        <f t="shared" si="121"/>
        <v>84</v>
      </c>
      <c r="AF111" s="16" t="str">
        <f t="shared" si="122"/>
        <v/>
      </c>
      <c r="AH111" s="19">
        <f t="shared" si="123"/>
        <v>2.0374216282090485</v>
      </c>
      <c r="AI111" s="18">
        <f t="shared" si="124"/>
        <v>84</v>
      </c>
      <c r="AJ111" s="16" t="str">
        <f t="shared" si="125"/>
        <v/>
      </c>
      <c r="AL111" s="19">
        <f t="shared" si="126"/>
        <v>0.29106023260129471</v>
      </c>
      <c r="AM111" s="18">
        <f t="shared" si="127"/>
        <v>15</v>
      </c>
      <c r="AN111" s="16" t="str">
        <f t="shared" si="128"/>
        <v/>
      </c>
      <c r="AP111" s="19">
        <f t="shared" si="129"/>
        <v>1.2743233717441318</v>
      </c>
      <c r="AQ111" s="18">
        <f t="shared" si="130"/>
        <v>48</v>
      </c>
      <c r="AR111" s="16" t="str">
        <f t="shared" si="131"/>
        <v/>
      </c>
      <c r="AT111" s="19">
        <f t="shared" si="132"/>
        <v>7.0363097678512454E-2</v>
      </c>
      <c r="AU111" s="18">
        <f t="shared" si="133"/>
        <v>1</v>
      </c>
      <c r="AV111" s="16" t="str">
        <f t="shared" si="134"/>
        <v>NORMAL</v>
      </c>
      <c r="AX111" s="19">
        <f t="shared" si="135"/>
        <v>3.3051436351935877</v>
      </c>
      <c r="AY111" s="18">
        <f t="shared" si="136"/>
        <v>86</v>
      </c>
      <c r="AZ111" s="16" t="str">
        <f t="shared" si="137"/>
        <v/>
      </c>
      <c r="BB111" s="19">
        <f t="shared" si="138"/>
        <v>1.2243491273666571</v>
      </c>
      <c r="BC111" s="18">
        <f t="shared" si="139"/>
        <v>46</v>
      </c>
      <c r="BD111" s="16" t="str">
        <f t="shared" si="140"/>
        <v/>
      </c>
      <c r="BF111" s="19">
        <f t="shared" si="141"/>
        <v>0.92547980842407684</v>
      </c>
      <c r="BG111" s="18">
        <f t="shared" si="142"/>
        <v>47</v>
      </c>
      <c r="BH111" s="16" t="str">
        <f t="shared" si="143"/>
        <v/>
      </c>
      <c r="BJ111" s="19">
        <f t="shared" si="144"/>
        <v>1.1492589034445311</v>
      </c>
      <c r="BK111" s="18">
        <f t="shared" si="145"/>
        <v>46</v>
      </c>
      <c r="BL111" s="16" t="str">
        <f t="shared" si="146"/>
        <v/>
      </c>
      <c r="BN111" s="19">
        <f t="shared" si="147"/>
        <v>2.1953285028914533</v>
      </c>
      <c r="BO111" s="18">
        <f t="shared" si="148"/>
        <v>86</v>
      </c>
      <c r="BP111" s="16" t="str">
        <f t="shared" si="149"/>
        <v/>
      </c>
      <c r="BR111" s="19">
        <f t="shared" si="150"/>
        <v>1.2243491273666571</v>
      </c>
      <c r="BS111" s="18">
        <f t="shared" si="151"/>
        <v>46</v>
      </c>
      <c r="BT111" s="16" t="str">
        <f t="shared" si="152"/>
        <v/>
      </c>
      <c r="BV111" s="19">
        <f t="shared" si="153"/>
        <v>0.63500140763747981</v>
      </c>
      <c r="BW111" s="18">
        <f t="shared" si="154"/>
        <v>32</v>
      </c>
      <c r="BX111" s="16" t="str">
        <f t="shared" si="155"/>
        <v/>
      </c>
      <c r="BZ111" s="19">
        <f t="shared" si="156"/>
        <v>1.021541049880524</v>
      </c>
      <c r="CA111" s="18">
        <f t="shared" si="157"/>
        <v>46</v>
      </c>
      <c r="CB111" s="16" t="str">
        <f t="shared" si="158"/>
        <v/>
      </c>
      <c r="CD111" s="19">
        <f t="shared" si="159"/>
        <v>0.92547980842407684</v>
      </c>
      <c r="CE111" s="18">
        <f t="shared" si="160"/>
        <v>47</v>
      </c>
      <c r="CF111" s="16" t="str">
        <f t="shared" si="161"/>
        <v/>
      </c>
      <c r="CH111" s="19">
        <f t="shared" si="162"/>
        <v>1.7980444510970652</v>
      </c>
      <c r="CI111" s="18">
        <f t="shared" si="163"/>
        <v>84</v>
      </c>
      <c r="CJ111" s="16" t="str">
        <f t="shared" si="164"/>
        <v/>
      </c>
      <c r="CL111" s="19">
        <f t="shared" si="165"/>
        <v>0.94080562291777237</v>
      </c>
      <c r="CM111" s="18">
        <f t="shared" si="166"/>
        <v>46</v>
      </c>
      <c r="CN111" s="16" t="str">
        <f t="shared" si="167"/>
        <v/>
      </c>
      <c r="CP111" s="19">
        <f t="shared" si="168"/>
        <v>2.7233268105069506</v>
      </c>
      <c r="CQ111" s="18">
        <f t="shared" si="169"/>
        <v>86</v>
      </c>
      <c r="CR111" s="16" t="str">
        <f t="shared" si="170"/>
        <v/>
      </c>
      <c r="CT111" s="19">
        <f t="shared" si="171"/>
        <v>2.3053337691317526</v>
      </c>
      <c r="CU111" s="18">
        <f t="shared" si="172"/>
        <v>86</v>
      </c>
      <c r="CV111" s="16" t="str">
        <f t="shared" si="173"/>
        <v/>
      </c>
      <c r="CX111" s="19">
        <f t="shared" si="174"/>
        <v>1.021541049880524</v>
      </c>
      <c r="CY111" s="18">
        <f t="shared" si="175"/>
        <v>46</v>
      </c>
      <c r="CZ111" s="16" t="str">
        <f t="shared" si="176"/>
        <v/>
      </c>
      <c r="DB111" s="19">
        <f t="shared" si="177"/>
        <v>0.90595401010194587</v>
      </c>
      <c r="DC111" s="18">
        <f t="shared" si="178"/>
        <v>46</v>
      </c>
      <c r="DD111" s="16" t="str">
        <f t="shared" si="179"/>
        <v/>
      </c>
      <c r="DF111" s="19">
        <f t="shared" si="180"/>
        <v>0.87318069780387686</v>
      </c>
      <c r="DG111" s="18">
        <f t="shared" si="181"/>
        <v>43</v>
      </c>
      <c r="DH111" s="16" t="str">
        <f t="shared" si="182"/>
        <v/>
      </c>
      <c r="DJ111" s="19">
        <f t="shared" si="183"/>
        <v>2.6195420934116345</v>
      </c>
      <c r="DK111" s="18">
        <f t="shared" si="184"/>
        <v>86</v>
      </c>
      <c r="DL111" s="16" t="str">
        <f t="shared" si="185"/>
        <v/>
      </c>
      <c r="DN111" s="19">
        <f t="shared" si="186"/>
        <v>2.3800052702365302</v>
      </c>
      <c r="DO111" s="18">
        <f t="shared" si="187"/>
        <v>86</v>
      </c>
      <c r="DP111" s="16" t="str">
        <f t="shared" si="188"/>
        <v/>
      </c>
      <c r="DR111" s="19">
        <f t="shared" si="189"/>
        <v>1.2527726989000274</v>
      </c>
      <c r="DS111" s="18">
        <f t="shared" si="190"/>
        <v>48</v>
      </c>
      <c r="DT111" s="16" t="str">
        <f t="shared" si="191"/>
        <v/>
      </c>
      <c r="DV111" s="19">
        <f t="shared" si="192"/>
        <v>0.14072619535702491</v>
      </c>
      <c r="DW111" s="18">
        <f t="shared" si="193"/>
        <v>3</v>
      </c>
      <c r="DX111" s="16" t="str">
        <f t="shared" si="194"/>
        <v>NORMAL</v>
      </c>
      <c r="DZ111" s="19">
        <f t="shared" si="195"/>
        <v>0.34550371576341721</v>
      </c>
      <c r="EA111" s="18">
        <f t="shared" si="196"/>
        <v>18</v>
      </c>
      <c r="EB111" s="16" t="str">
        <f t="shared" si="197"/>
        <v/>
      </c>
      <c r="ED111" s="19">
        <f t="shared" si="198"/>
        <v>1.8439635417792695</v>
      </c>
      <c r="EE111" s="18">
        <f t="shared" si="199"/>
        <v>86</v>
      </c>
      <c r="EF111" s="16" t="str">
        <f t="shared" si="200"/>
        <v/>
      </c>
      <c r="EH111" s="19">
        <f t="shared" si="201"/>
        <v>3.1175737109280464</v>
      </c>
      <c r="EI111" s="18">
        <f t="shared" si="202"/>
        <v>86</v>
      </c>
      <c r="EJ111" s="16" t="str">
        <f t="shared" si="203"/>
        <v/>
      </c>
      <c r="EL111" s="19">
        <f t="shared" si="204"/>
        <v>2.3800052702365302</v>
      </c>
      <c r="EM111" s="18">
        <f t="shared" si="205"/>
        <v>86</v>
      </c>
      <c r="EN111" s="16" t="str">
        <f t="shared" si="206"/>
        <v/>
      </c>
      <c r="EP111" s="19">
        <f t="shared" si="207"/>
        <v>1.1492589034445311</v>
      </c>
      <c r="EQ111" s="18">
        <f t="shared" si="208"/>
        <v>46</v>
      </c>
      <c r="ER111" s="16" t="str">
        <f t="shared" si="209"/>
        <v/>
      </c>
    </row>
    <row r="112" spans="1:148" ht="14.5" x14ac:dyDescent="0.35">
      <c r="A112" s="119">
        <v>109</v>
      </c>
      <c r="B112" s="114">
        <v>1.1730609956770055</v>
      </c>
      <c r="C112" s="114">
        <v>-1.1838282574331884</v>
      </c>
      <c r="D112" s="99" t="s">
        <v>0</v>
      </c>
      <c r="J112" s="19">
        <f t="shared" si="105"/>
        <v>1.7554709738050942</v>
      </c>
      <c r="K112" s="18">
        <f t="shared" si="106"/>
        <v>92</v>
      </c>
      <c r="L112" s="16" t="str">
        <f t="shared" si="107"/>
        <v/>
      </c>
      <c r="N112" s="19">
        <f t="shared" si="108"/>
        <v>3.6829970422275689</v>
      </c>
      <c r="O112" s="18">
        <f t="shared" si="109"/>
        <v>110</v>
      </c>
      <c r="P112" s="16" t="str">
        <f t="shared" si="110"/>
        <v/>
      </c>
      <c r="R112" s="19">
        <f t="shared" si="111"/>
        <v>4.0241045496654291</v>
      </c>
      <c r="S112" s="18">
        <f t="shared" si="112"/>
        <v>110</v>
      </c>
      <c r="T112" s="16" t="str">
        <f t="shared" si="113"/>
        <v/>
      </c>
      <c r="V112" s="19">
        <f t="shared" si="114"/>
        <v>0.46732443538150259</v>
      </c>
      <c r="W112" s="18">
        <f t="shared" si="115"/>
        <v>6</v>
      </c>
      <c r="X112" s="16" t="str">
        <f t="shared" si="116"/>
        <v/>
      </c>
      <c r="Z112" s="19">
        <f t="shared" si="117"/>
        <v>3.6335996932061967</v>
      </c>
      <c r="AA112" s="18">
        <f t="shared" si="118"/>
        <v>110</v>
      </c>
      <c r="AB112" s="16" t="str">
        <f t="shared" si="119"/>
        <v/>
      </c>
      <c r="AD112" s="19">
        <f t="shared" si="120"/>
        <v>2.6664752733880777</v>
      </c>
      <c r="AE112" s="18">
        <f t="shared" si="121"/>
        <v>110</v>
      </c>
      <c r="AF112" s="16" t="str">
        <f t="shared" si="122"/>
        <v/>
      </c>
      <c r="AH112" s="19">
        <f t="shared" si="123"/>
        <v>2.9564503474915371</v>
      </c>
      <c r="AI112" s="18">
        <f t="shared" si="124"/>
        <v>110</v>
      </c>
      <c r="AJ112" s="16" t="str">
        <f t="shared" si="125"/>
        <v/>
      </c>
      <c r="AL112" s="19">
        <f t="shared" si="126"/>
        <v>1.2243491273666571</v>
      </c>
      <c r="AM112" s="18">
        <f t="shared" si="127"/>
        <v>67</v>
      </c>
      <c r="AN112" s="16" t="str">
        <f t="shared" si="128"/>
        <v/>
      </c>
      <c r="AP112" s="19">
        <f t="shared" si="129"/>
        <v>0.40691576890754971</v>
      </c>
      <c r="AQ112" s="18">
        <f t="shared" si="130"/>
        <v>19</v>
      </c>
      <c r="AR112" s="16" t="str">
        <f t="shared" si="131"/>
        <v/>
      </c>
      <c r="AT112" s="19">
        <f t="shared" si="132"/>
        <v>0.97947930189332455</v>
      </c>
      <c r="AU112" s="18">
        <f t="shared" si="133"/>
        <v>43</v>
      </c>
      <c r="AV112" s="16" t="str">
        <f t="shared" si="134"/>
        <v/>
      </c>
      <c r="AX112" s="19">
        <f t="shared" si="135"/>
        <v>4.2153186446624229</v>
      </c>
      <c r="AY112" s="18">
        <f t="shared" si="136"/>
        <v>110</v>
      </c>
      <c r="AZ112" s="16" t="str">
        <f t="shared" si="137"/>
        <v/>
      </c>
      <c r="BB112" s="19">
        <f t="shared" si="138"/>
        <v>0.29106023260129477</v>
      </c>
      <c r="BC112" s="18">
        <f t="shared" si="139"/>
        <v>20</v>
      </c>
      <c r="BD112" s="16" t="str">
        <f t="shared" si="140"/>
        <v/>
      </c>
      <c r="BF112" s="19">
        <f t="shared" si="141"/>
        <v>1.8435129868885674</v>
      </c>
      <c r="BG112" s="18">
        <f t="shared" si="142"/>
        <v>97</v>
      </c>
      <c r="BH112" s="16" t="str">
        <f t="shared" si="143"/>
        <v/>
      </c>
      <c r="BJ112" s="19">
        <f t="shared" si="144"/>
        <v>0.21238722862402229</v>
      </c>
      <c r="BK112" s="18">
        <f t="shared" si="145"/>
        <v>18</v>
      </c>
      <c r="BL112" s="16" t="str">
        <f t="shared" si="146"/>
        <v/>
      </c>
      <c r="BN112" s="19">
        <f t="shared" si="147"/>
        <v>3.1011158561593453</v>
      </c>
      <c r="BO112" s="18">
        <f t="shared" si="148"/>
        <v>110</v>
      </c>
      <c r="BP112" s="16" t="str">
        <f t="shared" si="149"/>
        <v/>
      </c>
      <c r="BR112" s="19">
        <f t="shared" si="150"/>
        <v>0.29106023260129477</v>
      </c>
      <c r="BS112" s="18">
        <f t="shared" si="151"/>
        <v>20</v>
      </c>
      <c r="BT112" s="16" t="str">
        <f t="shared" si="152"/>
        <v/>
      </c>
      <c r="BV112" s="19">
        <f t="shared" si="153"/>
        <v>1.5543662818524626</v>
      </c>
      <c r="BW112" s="18">
        <f t="shared" si="154"/>
        <v>88</v>
      </c>
      <c r="BX112" s="16" t="str">
        <f t="shared" si="155"/>
        <v/>
      </c>
      <c r="BZ112" s="19">
        <f t="shared" si="156"/>
        <v>0.14072619535702491</v>
      </c>
      <c r="CA112" s="18">
        <f t="shared" si="157"/>
        <v>5</v>
      </c>
      <c r="CB112" s="16" t="str">
        <f t="shared" si="158"/>
        <v/>
      </c>
      <c r="CD112" s="19">
        <f t="shared" si="159"/>
        <v>1.8435129868885674</v>
      </c>
      <c r="CE112" s="18">
        <f t="shared" si="160"/>
        <v>97</v>
      </c>
      <c r="CF112" s="16" t="str">
        <f t="shared" si="161"/>
        <v/>
      </c>
      <c r="CH112" s="19">
        <f t="shared" si="162"/>
        <v>2.7134092254672368</v>
      </c>
      <c r="CI112" s="18">
        <f t="shared" si="163"/>
        <v>110</v>
      </c>
      <c r="CJ112" s="16" t="str">
        <f t="shared" si="164"/>
        <v/>
      </c>
      <c r="CL112" s="19">
        <f t="shared" si="165"/>
        <v>0</v>
      </c>
      <c r="CM112" s="18">
        <f t="shared" si="166"/>
        <v>1</v>
      </c>
      <c r="CN112" s="16" t="str">
        <f t="shared" si="167"/>
        <v>NORMAL</v>
      </c>
      <c r="CP112" s="19">
        <f t="shared" si="168"/>
        <v>3.6335996932061967</v>
      </c>
      <c r="CQ112" s="18">
        <f t="shared" si="169"/>
        <v>110</v>
      </c>
      <c r="CR112" s="16" t="str">
        <f t="shared" si="170"/>
        <v/>
      </c>
      <c r="CT112" s="19">
        <f t="shared" si="171"/>
        <v>3.2016625586142164</v>
      </c>
      <c r="CU112" s="18">
        <f t="shared" si="172"/>
        <v>110</v>
      </c>
      <c r="CV112" s="16" t="str">
        <f t="shared" si="173"/>
        <v/>
      </c>
      <c r="CX112" s="19">
        <f t="shared" si="174"/>
        <v>0.14072619535702491</v>
      </c>
      <c r="CY112" s="18">
        <f t="shared" si="175"/>
        <v>5</v>
      </c>
      <c r="CZ112" s="16" t="str">
        <f t="shared" si="176"/>
        <v/>
      </c>
      <c r="DB112" s="19">
        <f t="shared" si="177"/>
        <v>7.0363097678507458E-2</v>
      </c>
      <c r="DC112" s="18">
        <f t="shared" si="178"/>
        <v>1</v>
      </c>
      <c r="DD112" s="16" t="str">
        <f t="shared" si="179"/>
        <v>NORMAL</v>
      </c>
      <c r="DF112" s="19">
        <f t="shared" si="180"/>
        <v>1.7986545724053258</v>
      </c>
      <c r="DG112" s="18">
        <f t="shared" si="181"/>
        <v>97</v>
      </c>
      <c r="DH112" s="16" t="str">
        <f t="shared" si="182"/>
        <v/>
      </c>
      <c r="DJ112" s="19">
        <f t="shared" si="183"/>
        <v>3.5369353342095442</v>
      </c>
      <c r="DK112" s="18">
        <f t="shared" si="184"/>
        <v>110</v>
      </c>
      <c r="DL112" s="16" t="str">
        <f t="shared" si="185"/>
        <v/>
      </c>
      <c r="DN112" s="19">
        <f t="shared" si="186"/>
        <v>3.2943056743749768</v>
      </c>
      <c r="DO112" s="18">
        <f t="shared" si="187"/>
        <v>110</v>
      </c>
      <c r="DP112" s="16" t="str">
        <f t="shared" si="188"/>
        <v/>
      </c>
      <c r="DR112" s="19">
        <f t="shared" si="189"/>
        <v>0.4247744572480428</v>
      </c>
      <c r="DS112" s="18">
        <f t="shared" si="190"/>
        <v>19</v>
      </c>
      <c r="DT112" s="16" t="str">
        <f t="shared" si="191"/>
        <v/>
      </c>
      <c r="DV112" s="19">
        <f t="shared" si="192"/>
        <v>1.021541049880524</v>
      </c>
      <c r="DW112" s="18">
        <f t="shared" si="193"/>
        <v>47</v>
      </c>
      <c r="DX112" s="16" t="str">
        <f t="shared" si="194"/>
        <v/>
      </c>
      <c r="DZ112" s="19">
        <f t="shared" si="195"/>
        <v>1.2660967820418467</v>
      </c>
      <c r="EA112" s="18">
        <f t="shared" si="196"/>
        <v>70</v>
      </c>
      <c r="EB112" s="16" t="str">
        <f t="shared" si="197"/>
        <v/>
      </c>
      <c r="ED112" s="19">
        <f t="shared" si="198"/>
        <v>2.7233268105069506</v>
      </c>
      <c r="EE112" s="18">
        <f t="shared" si="199"/>
        <v>110</v>
      </c>
      <c r="EF112" s="16" t="str">
        <f t="shared" si="200"/>
        <v/>
      </c>
      <c r="EH112" s="19">
        <f t="shared" si="201"/>
        <v>3.975973636312224</v>
      </c>
      <c r="EI112" s="18">
        <f t="shared" si="202"/>
        <v>110</v>
      </c>
      <c r="EJ112" s="16" t="str">
        <f t="shared" si="203"/>
        <v/>
      </c>
      <c r="EL112" s="19">
        <f t="shared" si="204"/>
        <v>3.2943056743749768</v>
      </c>
      <c r="EM112" s="18">
        <f t="shared" si="205"/>
        <v>110</v>
      </c>
      <c r="EN112" s="16" t="str">
        <f t="shared" si="206"/>
        <v/>
      </c>
      <c r="EP112" s="19">
        <f t="shared" si="207"/>
        <v>0.21238722862402229</v>
      </c>
      <c r="EQ112" s="18">
        <f t="shared" si="208"/>
        <v>18</v>
      </c>
      <c r="ER112" s="16" t="str">
        <f t="shared" si="209"/>
        <v/>
      </c>
    </row>
    <row r="113" spans="1:148" ht="14.5" x14ac:dyDescent="0.35">
      <c r="A113" s="119">
        <v>110</v>
      </c>
      <c r="B113" s="114">
        <v>1.3734540329005498</v>
      </c>
      <c r="C113" s="114">
        <v>-0.76164967136212369</v>
      </c>
      <c r="D113" s="99" t="s">
        <v>0</v>
      </c>
      <c r="J113" s="19">
        <f t="shared" si="105"/>
        <v>1.7236878621837239</v>
      </c>
      <c r="K113" s="18">
        <f t="shared" si="106"/>
        <v>91</v>
      </c>
      <c r="L113" s="16" t="str">
        <f t="shared" si="107"/>
        <v/>
      </c>
      <c r="N113" s="19">
        <f t="shared" si="108"/>
        <v>3.5536913563080699</v>
      </c>
      <c r="O113" s="18">
        <f t="shared" si="109"/>
        <v>109</v>
      </c>
      <c r="P113" s="16" t="str">
        <f t="shared" si="110"/>
        <v/>
      </c>
      <c r="R113" s="19">
        <f t="shared" si="111"/>
        <v>3.8859157046311581</v>
      </c>
      <c r="S113" s="18">
        <f t="shared" si="112"/>
        <v>109</v>
      </c>
      <c r="T113" s="16" t="str">
        <f t="shared" si="113"/>
        <v/>
      </c>
      <c r="V113" s="19">
        <f t="shared" si="114"/>
        <v>0</v>
      </c>
      <c r="W113" s="18">
        <f t="shared" si="115"/>
        <v>1</v>
      </c>
      <c r="X113" s="16" t="str">
        <f t="shared" si="116"/>
        <v>NORMAL</v>
      </c>
      <c r="Z113" s="19">
        <f t="shared" si="117"/>
        <v>3.5109419476101893</v>
      </c>
      <c r="AA113" s="18">
        <f t="shared" si="118"/>
        <v>109</v>
      </c>
      <c r="AB113" s="16" t="str">
        <f t="shared" si="119"/>
        <v/>
      </c>
      <c r="AD113" s="19">
        <f t="shared" si="120"/>
        <v>2.5780496978090799</v>
      </c>
      <c r="AE113" s="18">
        <f t="shared" si="121"/>
        <v>109</v>
      </c>
      <c r="AF113" s="16" t="str">
        <f t="shared" si="122"/>
        <v/>
      </c>
      <c r="AH113" s="19">
        <f t="shared" si="123"/>
        <v>2.8598826021647619</v>
      </c>
      <c r="AI113" s="18">
        <f t="shared" si="124"/>
        <v>109</v>
      </c>
      <c r="AJ113" s="16" t="str">
        <f t="shared" si="125"/>
        <v/>
      </c>
      <c r="AL113" s="19">
        <f t="shared" si="126"/>
        <v>1.234860617833049</v>
      </c>
      <c r="AM113" s="18">
        <f t="shared" si="127"/>
        <v>73</v>
      </c>
      <c r="AN113" s="16" t="str">
        <f t="shared" si="128"/>
        <v/>
      </c>
      <c r="AP113" s="19">
        <f t="shared" si="129"/>
        <v>0.40488456038798321</v>
      </c>
      <c r="AQ113" s="18">
        <f t="shared" si="130"/>
        <v>18</v>
      </c>
      <c r="AR113" s="16" t="str">
        <f t="shared" si="131"/>
        <v/>
      </c>
      <c r="AT113" s="19">
        <f t="shared" si="132"/>
        <v>1.0117994347950505</v>
      </c>
      <c r="AU113" s="18">
        <f t="shared" si="133"/>
        <v>53</v>
      </c>
      <c r="AV113" s="16" t="str">
        <f t="shared" si="134"/>
        <v/>
      </c>
      <c r="AX113" s="19">
        <f t="shared" si="135"/>
        <v>4.0861641995220994</v>
      </c>
      <c r="AY113" s="18">
        <f t="shared" si="136"/>
        <v>109</v>
      </c>
      <c r="AZ113" s="16" t="str">
        <f t="shared" si="137"/>
        <v/>
      </c>
      <c r="BB113" s="19">
        <f t="shared" si="138"/>
        <v>0.63326787910660221</v>
      </c>
      <c r="BC113" s="18">
        <f t="shared" si="139"/>
        <v>28</v>
      </c>
      <c r="BD113" s="16" t="str">
        <f t="shared" si="140"/>
        <v/>
      </c>
      <c r="BF113" s="19">
        <f t="shared" si="141"/>
        <v>1.7802074224191189</v>
      </c>
      <c r="BG113" s="18">
        <f t="shared" si="142"/>
        <v>96</v>
      </c>
      <c r="BH113" s="16" t="str">
        <f t="shared" si="143"/>
        <v/>
      </c>
      <c r="BJ113" s="19">
        <f t="shared" si="144"/>
        <v>0.4925416837495773</v>
      </c>
      <c r="BK113" s="18">
        <f t="shared" si="145"/>
        <v>28</v>
      </c>
      <c r="BL113" s="16" t="str">
        <f t="shared" si="146"/>
        <v/>
      </c>
      <c r="BN113" s="19">
        <f t="shared" si="147"/>
        <v>2.9794319317225226</v>
      </c>
      <c r="BO113" s="18">
        <f t="shared" si="148"/>
        <v>109</v>
      </c>
      <c r="BP113" s="16" t="str">
        <f t="shared" si="149"/>
        <v/>
      </c>
      <c r="BR113" s="19">
        <f t="shared" si="150"/>
        <v>0.63326787910660221</v>
      </c>
      <c r="BS113" s="18">
        <f t="shared" si="151"/>
        <v>28</v>
      </c>
      <c r="BT113" s="16" t="str">
        <f t="shared" si="152"/>
        <v/>
      </c>
      <c r="BV113" s="19">
        <f t="shared" si="153"/>
        <v>1.5114803644013293</v>
      </c>
      <c r="BW113" s="18">
        <f t="shared" si="154"/>
        <v>87</v>
      </c>
      <c r="BX113" s="16" t="str">
        <f t="shared" si="155"/>
        <v/>
      </c>
      <c r="BZ113" s="19">
        <f t="shared" si="156"/>
        <v>0.59751080519291211</v>
      </c>
      <c r="CA113" s="18">
        <f t="shared" si="157"/>
        <v>28</v>
      </c>
      <c r="CB113" s="16" t="str">
        <f t="shared" si="158"/>
        <v/>
      </c>
      <c r="CD113" s="19">
        <f t="shared" si="159"/>
        <v>1.7802074224191189</v>
      </c>
      <c r="CE113" s="18">
        <f t="shared" si="160"/>
        <v>96</v>
      </c>
      <c r="CF113" s="16" t="str">
        <f t="shared" si="161"/>
        <v/>
      </c>
      <c r="CH113" s="19">
        <f t="shared" si="162"/>
        <v>2.6152299897820059</v>
      </c>
      <c r="CI113" s="18">
        <f t="shared" si="163"/>
        <v>109</v>
      </c>
      <c r="CJ113" s="16" t="str">
        <f t="shared" si="164"/>
        <v/>
      </c>
      <c r="CL113" s="19">
        <f t="shared" si="165"/>
        <v>0.46732443538150259</v>
      </c>
      <c r="CM113" s="18">
        <f t="shared" si="166"/>
        <v>28</v>
      </c>
      <c r="CN113" s="16" t="str">
        <f t="shared" si="167"/>
        <v/>
      </c>
      <c r="CP113" s="19">
        <f t="shared" si="168"/>
        <v>3.5109419476101893</v>
      </c>
      <c r="CQ113" s="18">
        <f t="shared" si="169"/>
        <v>109</v>
      </c>
      <c r="CR113" s="16" t="str">
        <f t="shared" si="170"/>
        <v/>
      </c>
      <c r="CT113" s="19">
        <f t="shared" si="171"/>
        <v>3.0646231496415752</v>
      </c>
      <c r="CU113" s="18">
        <f t="shared" si="172"/>
        <v>109</v>
      </c>
      <c r="CV113" s="16" t="str">
        <f t="shared" si="173"/>
        <v/>
      </c>
      <c r="CX113" s="19">
        <f t="shared" si="174"/>
        <v>0.59751080519291211</v>
      </c>
      <c r="CY113" s="18">
        <f t="shared" si="175"/>
        <v>28</v>
      </c>
      <c r="CZ113" s="16" t="str">
        <f t="shared" si="176"/>
        <v/>
      </c>
      <c r="DB113" s="19">
        <f t="shared" si="177"/>
        <v>0.40488456038798321</v>
      </c>
      <c r="DC113" s="18">
        <f t="shared" si="178"/>
        <v>25</v>
      </c>
      <c r="DD113" s="16" t="str">
        <f t="shared" si="179"/>
        <v/>
      </c>
      <c r="DF113" s="19">
        <f t="shared" si="180"/>
        <v>1.750762174318057</v>
      </c>
      <c r="DG113" s="18">
        <f t="shared" si="181"/>
        <v>94</v>
      </c>
      <c r="DH113" s="16" t="str">
        <f t="shared" si="182"/>
        <v/>
      </c>
      <c r="DJ113" s="19">
        <f t="shared" si="183"/>
        <v>3.4281775566266419</v>
      </c>
      <c r="DK113" s="18">
        <f t="shared" si="184"/>
        <v>109</v>
      </c>
      <c r="DL113" s="16" t="str">
        <f t="shared" si="185"/>
        <v/>
      </c>
      <c r="DN113" s="19">
        <f t="shared" si="186"/>
        <v>3.1833077311533091</v>
      </c>
      <c r="DO113" s="18">
        <f t="shared" si="187"/>
        <v>109</v>
      </c>
      <c r="DP113" s="16" t="str">
        <f t="shared" si="188"/>
        <v/>
      </c>
      <c r="DR113" s="19">
        <f t="shared" si="189"/>
        <v>0.34550371576341726</v>
      </c>
      <c r="DS113" s="18">
        <f t="shared" si="190"/>
        <v>14</v>
      </c>
      <c r="DT113" s="16" t="str">
        <f t="shared" si="191"/>
        <v/>
      </c>
      <c r="DV113" s="19">
        <f t="shared" si="192"/>
        <v>1.0239594346585039</v>
      </c>
      <c r="DW113" s="18">
        <f t="shared" si="193"/>
        <v>55</v>
      </c>
      <c r="DX113" s="16" t="str">
        <f t="shared" si="194"/>
        <v/>
      </c>
      <c r="DZ113" s="19">
        <f t="shared" si="195"/>
        <v>1.2527726989000274</v>
      </c>
      <c r="EA113" s="18">
        <f t="shared" si="196"/>
        <v>69</v>
      </c>
      <c r="EB113" s="16" t="str">
        <f t="shared" si="197"/>
        <v/>
      </c>
      <c r="ED113" s="19">
        <f t="shared" si="198"/>
        <v>2.5758101044444484</v>
      </c>
      <c r="EE113" s="18">
        <f t="shared" si="199"/>
        <v>109</v>
      </c>
      <c r="EF113" s="16" t="str">
        <f t="shared" si="200"/>
        <v/>
      </c>
      <c r="EH113" s="19">
        <f t="shared" si="201"/>
        <v>3.7837830238168064</v>
      </c>
      <c r="EI113" s="18">
        <f t="shared" si="202"/>
        <v>109</v>
      </c>
      <c r="EJ113" s="16" t="str">
        <f t="shared" si="203"/>
        <v/>
      </c>
      <c r="EL113" s="19">
        <f t="shared" si="204"/>
        <v>3.1833077311533091</v>
      </c>
      <c r="EM113" s="18">
        <f t="shared" si="205"/>
        <v>109</v>
      </c>
      <c r="EN113" s="16" t="str">
        <f t="shared" si="206"/>
        <v/>
      </c>
      <c r="EP113" s="19">
        <f t="shared" si="207"/>
        <v>0.4925416837495773</v>
      </c>
      <c r="EQ113" s="18">
        <f t="shared" si="208"/>
        <v>28</v>
      </c>
      <c r="ER113" s="16" t="str">
        <f t="shared" si="209"/>
        <v/>
      </c>
    </row>
    <row r="114" spans="1:148" ht="14.5" x14ac:dyDescent="0.35">
      <c r="A114" s="119">
        <v>111</v>
      </c>
      <c r="B114" s="114">
        <v>1.1730609956770055</v>
      </c>
      <c r="C114" s="114">
        <v>-1.1838282574331884</v>
      </c>
      <c r="D114" s="99" t="s">
        <v>0</v>
      </c>
      <c r="J114" s="19">
        <f t="shared" si="105"/>
        <v>1.7554709738050942</v>
      </c>
      <c r="K114" s="18">
        <f t="shared" si="106"/>
        <v>92</v>
      </c>
      <c r="L114" s="16" t="str">
        <f t="shared" si="107"/>
        <v/>
      </c>
      <c r="N114" s="19">
        <f t="shared" si="108"/>
        <v>3.6829970422275689</v>
      </c>
      <c r="O114" s="18">
        <f t="shared" si="109"/>
        <v>110</v>
      </c>
      <c r="P114" s="16" t="str">
        <f t="shared" si="110"/>
        <v/>
      </c>
      <c r="R114" s="19">
        <f t="shared" si="111"/>
        <v>4.0241045496654291</v>
      </c>
      <c r="S114" s="18">
        <f t="shared" si="112"/>
        <v>110</v>
      </c>
      <c r="T114" s="16" t="str">
        <f t="shared" si="113"/>
        <v/>
      </c>
      <c r="V114" s="19">
        <f t="shared" si="114"/>
        <v>0.46732443538150259</v>
      </c>
      <c r="W114" s="18">
        <f t="shared" si="115"/>
        <v>6</v>
      </c>
      <c r="X114" s="16" t="str">
        <f t="shared" si="116"/>
        <v/>
      </c>
      <c r="Z114" s="19">
        <f t="shared" si="117"/>
        <v>3.6335996932061967</v>
      </c>
      <c r="AA114" s="18">
        <f t="shared" si="118"/>
        <v>110</v>
      </c>
      <c r="AB114" s="16" t="str">
        <f t="shared" si="119"/>
        <v/>
      </c>
      <c r="AD114" s="19">
        <f t="shared" si="120"/>
        <v>2.6664752733880777</v>
      </c>
      <c r="AE114" s="18">
        <f t="shared" si="121"/>
        <v>110</v>
      </c>
      <c r="AF114" s="16" t="str">
        <f t="shared" si="122"/>
        <v/>
      </c>
      <c r="AH114" s="19">
        <f t="shared" si="123"/>
        <v>2.9564503474915371</v>
      </c>
      <c r="AI114" s="18">
        <f t="shared" si="124"/>
        <v>110</v>
      </c>
      <c r="AJ114" s="16" t="str">
        <f t="shared" si="125"/>
        <v/>
      </c>
      <c r="AL114" s="19">
        <f t="shared" si="126"/>
        <v>1.2243491273666571</v>
      </c>
      <c r="AM114" s="18">
        <f t="shared" si="127"/>
        <v>67</v>
      </c>
      <c r="AN114" s="16" t="str">
        <f t="shared" si="128"/>
        <v/>
      </c>
      <c r="AP114" s="19">
        <f t="shared" si="129"/>
        <v>0.40691576890754971</v>
      </c>
      <c r="AQ114" s="18">
        <f t="shared" si="130"/>
        <v>19</v>
      </c>
      <c r="AR114" s="16" t="str">
        <f t="shared" si="131"/>
        <v/>
      </c>
      <c r="AT114" s="19">
        <f t="shared" si="132"/>
        <v>0.97947930189332455</v>
      </c>
      <c r="AU114" s="18">
        <f t="shared" si="133"/>
        <v>43</v>
      </c>
      <c r="AV114" s="16" t="str">
        <f t="shared" si="134"/>
        <v/>
      </c>
      <c r="AX114" s="19">
        <f t="shared" si="135"/>
        <v>4.2153186446624229</v>
      </c>
      <c r="AY114" s="18">
        <f t="shared" si="136"/>
        <v>110</v>
      </c>
      <c r="AZ114" s="16" t="str">
        <f t="shared" si="137"/>
        <v/>
      </c>
      <c r="BB114" s="19">
        <f t="shared" si="138"/>
        <v>0.29106023260129477</v>
      </c>
      <c r="BC114" s="18">
        <f t="shared" si="139"/>
        <v>20</v>
      </c>
      <c r="BD114" s="16" t="str">
        <f t="shared" si="140"/>
        <v/>
      </c>
      <c r="BF114" s="19">
        <f t="shared" si="141"/>
        <v>1.8435129868885674</v>
      </c>
      <c r="BG114" s="18">
        <f t="shared" si="142"/>
        <v>97</v>
      </c>
      <c r="BH114" s="16" t="str">
        <f t="shared" si="143"/>
        <v/>
      </c>
      <c r="BJ114" s="19">
        <f t="shared" si="144"/>
        <v>0.21238722862402229</v>
      </c>
      <c r="BK114" s="18">
        <f t="shared" si="145"/>
        <v>18</v>
      </c>
      <c r="BL114" s="16" t="str">
        <f t="shared" si="146"/>
        <v/>
      </c>
      <c r="BN114" s="19">
        <f t="shared" si="147"/>
        <v>3.1011158561593453</v>
      </c>
      <c r="BO114" s="18">
        <f t="shared" si="148"/>
        <v>110</v>
      </c>
      <c r="BP114" s="16" t="str">
        <f t="shared" si="149"/>
        <v/>
      </c>
      <c r="BR114" s="19">
        <f t="shared" si="150"/>
        <v>0.29106023260129477</v>
      </c>
      <c r="BS114" s="18">
        <f t="shared" si="151"/>
        <v>20</v>
      </c>
      <c r="BT114" s="16" t="str">
        <f t="shared" si="152"/>
        <v/>
      </c>
      <c r="BV114" s="19">
        <f t="shared" si="153"/>
        <v>1.5543662818524626</v>
      </c>
      <c r="BW114" s="18">
        <f t="shared" si="154"/>
        <v>88</v>
      </c>
      <c r="BX114" s="16" t="str">
        <f t="shared" si="155"/>
        <v/>
      </c>
      <c r="BZ114" s="19">
        <f t="shared" si="156"/>
        <v>0.14072619535702491</v>
      </c>
      <c r="CA114" s="18">
        <f t="shared" si="157"/>
        <v>5</v>
      </c>
      <c r="CB114" s="16" t="str">
        <f t="shared" si="158"/>
        <v/>
      </c>
      <c r="CD114" s="19">
        <f t="shared" si="159"/>
        <v>1.8435129868885674</v>
      </c>
      <c r="CE114" s="18">
        <f t="shared" si="160"/>
        <v>97</v>
      </c>
      <c r="CF114" s="16" t="str">
        <f t="shared" si="161"/>
        <v/>
      </c>
      <c r="CH114" s="19">
        <f t="shared" si="162"/>
        <v>2.7134092254672368</v>
      </c>
      <c r="CI114" s="18">
        <f t="shared" si="163"/>
        <v>110</v>
      </c>
      <c r="CJ114" s="16" t="str">
        <f t="shared" si="164"/>
        <v/>
      </c>
      <c r="CL114" s="19">
        <f t="shared" si="165"/>
        <v>0</v>
      </c>
      <c r="CM114" s="18">
        <f t="shared" si="166"/>
        <v>1</v>
      </c>
      <c r="CN114" s="16" t="str">
        <f t="shared" si="167"/>
        <v>NORMAL</v>
      </c>
      <c r="CP114" s="19">
        <f t="shared" si="168"/>
        <v>3.6335996932061967</v>
      </c>
      <c r="CQ114" s="18">
        <f t="shared" si="169"/>
        <v>110</v>
      </c>
      <c r="CR114" s="16" t="str">
        <f t="shared" si="170"/>
        <v/>
      </c>
      <c r="CT114" s="19">
        <f t="shared" si="171"/>
        <v>3.2016625586142164</v>
      </c>
      <c r="CU114" s="18">
        <f t="shared" si="172"/>
        <v>110</v>
      </c>
      <c r="CV114" s="16" t="str">
        <f t="shared" si="173"/>
        <v/>
      </c>
      <c r="CX114" s="19">
        <f t="shared" si="174"/>
        <v>0.14072619535702491</v>
      </c>
      <c r="CY114" s="18">
        <f t="shared" si="175"/>
        <v>5</v>
      </c>
      <c r="CZ114" s="16" t="str">
        <f t="shared" si="176"/>
        <v/>
      </c>
      <c r="DB114" s="19">
        <f t="shared" si="177"/>
        <v>7.0363097678507458E-2</v>
      </c>
      <c r="DC114" s="18">
        <f t="shared" si="178"/>
        <v>1</v>
      </c>
      <c r="DD114" s="16" t="str">
        <f t="shared" si="179"/>
        <v>NORMAL</v>
      </c>
      <c r="DF114" s="19">
        <f t="shared" si="180"/>
        <v>1.7986545724053258</v>
      </c>
      <c r="DG114" s="18">
        <f t="shared" si="181"/>
        <v>97</v>
      </c>
      <c r="DH114" s="16" t="str">
        <f t="shared" si="182"/>
        <v/>
      </c>
      <c r="DJ114" s="19">
        <f t="shared" si="183"/>
        <v>3.5369353342095442</v>
      </c>
      <c r="DK114" s="18">
        <f t="shared" si="184"/>
        <v>110</v>
      </c>
      <c r="DL114" s="16" t="str">
        <f t="shared" si="185"/>
        <v/>
      </c>
      <c r="DN114" s="19">
        <f t="shared" si="186"/>
        <v>3.2943056743749768</v>
      </c>
      <c r="DO114" s="18">
        <f t="shared" si="187"/>
        <v>110</v>
      </c>
      <c r="DP114" s="16" t="str">
        <f t="shared" si="188"/>
        <v/>
      </c>
      <c r="DR114" s="19">
        <f t="shared" si="189"/>
        <v>0.4247744572480428</v>
      </c>
      <c r="DS114" s="18">
        <f t="shared" si="190"/>
        <v>19</v>
      </c>
      <c r="DT114" s="16" t="str">
        <f t="shared" si="191"/>
        <v/>
      </c>
      <c r="DV114" s="19">
        <f t="shared" si="192"/>
        <v>1.021541049880524</v>
      </c>
      <c r="DW114" s="18">
        <f t="shared" si="193"/>
        <v>47</v>
      </c>
      <c r="DX114" s="16" t="str">
        <f t="shared" si="194"/>
        <v/>
      </c>
      <c r="DZ114" s="19">
        <f t="shared" si="195"/>
        <v>1.2660967820418467</v>
      </c>
      <c r="EA114" s="18">
        <f t="shared" si="196"/>
        <v>70</v>
      </c>
      <c r="EB114" s="16" t="str">
        <f t="shared" si="197"/>
        <v/>
      </c>
      <c r="ED114" s="19">
        <f t="shared" si="198"/>
        <v>2.7233268105069506</v>
      </c>
      <c r="EE114" s="18">
        <f t="shared" si="199"/>
        <v>110</v>
      </c>
      <c r="EF114" s="16" t="str">
        <f t="shared" si="200"/>
        <v/>
      </c>
      <c r="EH114" s="19">
        <f t="shared" si="201"/>
        <v>3.975973636312224</v>
      </c>
      <c r="EI114" s="18">
        <f t="shared" si="202"/>
        <v>110</v>
      </c>
      <c r="EJ114" s="16" t="str">
        <f t="shared" si="203"/>
        <v/>
      </c>
      <c r="EL114" s="19">
        <f t="shared" si="204"/>
        <v>3.2943056743749768</v>
      </c>
      <c r="EM114" s="18">
        <f t="shared" si="205"/>
        <v>110</v>
      </c>
      <c r="EN114" s="16" t="str">
        <f t="shared" si="206"/>
        <v/>
      </c>
      <c r="EP114" s="19">
        <f t="shared" si="207"/>
        <v>0.21238722862402229</v>
      </c>
      <c r="EQ114" s="18">
        <f t="shared" si="208"/>
        <v>18</v>
      </c>
      <c r="ER114" s="16" t="str">
        <f t="shared" si="209"/>
        <v/>
      </c>
    </row>
    <row r="115" spans="1:148" ht="14.5" x14ac:dyDescent="0.35">
      <c r="A115" s="119">
        <v>112</v>
      </c>
      <c r="B115" s="114">
        <v>0.57188188400637263</v>
      </c>
      <c r="C115" s="114">
        <v>-0.9023758667191436</v>
      </c>
      <c r="D115" s="99" t="s">
        <v>0</v>
      </c>
      <c r="J115" s="19">
        <f t="shared" si="105"/>
        <v>1.114264213365769</v>
      </c>
      <c r="K115" s="18">
        <f t="shared" si="106"/>
        <v>65</v>
      </c>
      <c r="L115" s="16" t="str">
        <f t="shared" si="107"/>
        <v/>
      </c>
      <c r="N115" s="19">
        <f t="shared" si="108"/>
        <v>3.0671384681019735</v>
      </c>
      <c r="O115" s="18">
        <f t="shared" si="109"/>
        <v>102</v>
      </c>
      <c r="P115" s="16" t="str">
        <f t="shared" si="110"/>
        <v/>
      </c>
      <c r="R115" s="19">
        <f t="shared" si="111"/>
        <v>3.4112920548391243</v>
      </c>
      <c r="S115" s="18">
        <f t="shared" si="112"/>
        <v>102</v>
      </c>
      <c r="T115" s="16" t="str">
        <f t="shared" si="113"/>
        <v/>
      </c>
      <c r="V115" s="19">
        <f t="shared" si="114"/>
        <v>0.81383153781510031</v>
      </c>
      <c r="W115" s="18">
        <f t="shared" si="115"/>
        <v>37</v>
      </c>
      <c r="X115" s="16" t="str">
        <f t="shared" si="116"/>
        <v/>
      </c>
      <c r="Z115" s="19">
        <f t="shared" si="117"/>
        <v>3.014220566587885</v>
      </c>
      <c r="AA115" s="18">
        <f t="shared" si="118"/>
        <v>102</v>
      </c>
      <c r="AB115" s="16" t="str">
        <f t="shared" si="119"/>
        <v/>
      </c>
      <c r="AD115" s="19">
        <f t="shared" si="120"/>
        <v>2.0374216282090485</v>
      </c>
      <c r="AE115" s="18">
        <f t="shared" si="121"/>
        <v>100</v>
      </c>
      <c r="AF115" s="16" t="str">
        <f t="shared" si="122"/>
        <v/>
      </c>
      <c r="AH115" s="19">
        <f t="shared" si="123"/>
        <v>2.3284818608103399</v>
      </c>
      <c r="AI115" s="18">
        <f t="shared" si="124"/>
        <v>100</v>
      </c>
      <c r="AJ115" s="16" t="str">
        <f t="shared" si="125"/>
        <v/>
      </c>
      <c r="AL115" s="19">
        <f t="shared" si="126"/>
        <v>0.58212046520258587</v>
      </c>
      <c r="AM115" s="18">
        <f t="shared" si="127"/>
        <v>36</v>
      </c>
      <c r="AN115" s="16" t="str">
        <f t="shared" si="128"/>
        <v/>
      </c>
      <c r="AP115" s="19">
        <f t="shared" si="129"/>
        <v>1.0239594346585039</v>
      </c>
      <c r="AQ115" s="18">
        <f t="shared" si="130"/>
        <v>32</v>
      </c>
      <c r="AR115" s="16" t="str">
        <f t="shared" si="131"/>
        <v/>
      </c>
      <c r="AT115" s="19">
        <f t="shared" si="132"/>
        <v>0.34550371576341726</v>
      </c>
      <c r="AU115" s="18">
        <f t="shared" si="133"/>
        <v>27</v>
      </c>
      <c r="AV115" s="16" t="str">
        <f t="shared" si="134"/>
        <v/>
      </c>
      <c r="AX115" s="19">
        <f t="shared" si="135"/>
        <v>3.5960889021941305</v>
      </c>
      <c r="AY115" s="18">
        <f t="shared" si="136"/>
        <v>102</v>
      </c>
      <c r="AZ115" s="16" t="str">
        <f t="shared" si="137"/>
        <v/>
      </c>
      <c r="BB115" s="19">
        <f t="shared" si="138"/>
        <v>0.94080562291777492</v>
      </c>
      <c r="BC115" s="18">
        <f t="shared" si="139"/>
        <v>32</v>
      </c>
      <c r="BD115" s="16" t="str">
        <f t="shared" si="140"/>
        <v/>
      </c>
      <c r="BF115" s="19">
        <f t="shared" si="141"/>
        <v>1.2162364416114106</v>
      </c>
      <c r="BG115" s="18">
        <f t="shared" si="142"/>
        <v>76</v>
      </c>
      <c r="BH115" s="16" t="str">
        <f t="shared" si="143"/>
        <v/>
      </c>
      <c r="BJ115" s="19">
        <f t="shared" si="144"/>
        <v>0.87538108715902851</v>
      </c>
      <c r="BK115" s="18">
        <f t="shared" si="145"/>
        <v>32</v>
      </c>
      <c r="BL115" s="16" t="str">
        <f t="shared" si="146"/>
        <v/>
      </c>
      <c r="BN115" s="19">
        <f t="shared" si="147"/>
        <v>2.4858249133647536</v>
      </c>
      <c r="BO115" s="18">
        <f t="shared" si="148"/>
        <v>102</v>
      </c>
      <c r="BP115" s="16" t="str">
        <f t="shared" si="149"/>
        <v/>
      </c>
      <c r="BR115" s="19">
        <f t="shared" si="150"/>
        <v>0.94080562291777492</v>
      </c>
      <c r="BS115" s="18">
        <f t="shared" si="151"/>
        <v>32</v>
      </c>
      <c r="BT115" s="16" t="str">
        <f t="shared" si="152"/>
        <v/>
      </c>
      <c r="BV115" s="19">
        <f t="shared" si="153"/>
        <v>0.92547980842407684</v>
      </c>
      <c r="BW115" s="18">
        <f t="shared" si="154"/>
        <v>52</v>
      </c>
      <c r="BX115" s="16" t="str">
        <f t="shared" si="155"/>
        <v/>
      </c>
      <c r="BZ115" s="19">
        <f t="shared" si="156"/>
        <v>0.73460947641999474</v>
      </c>
      <c r="CA115" s="18">
        <f t="shared" si="157"/>
        <v>30</v>
      </c>
      <c r="CB115" s="16" t="str">
        <f t="shared" si="158"/>
        <v/>
      </c>
      <c r="CD115" s="19">
        <f t="shared" si="159"/>
        <v>1.2162364416114106</v>
      </c>
      <c r="CE115" s="18">
        <f t="shared" si="160"/>
        <v>76</v>
      </c>
      <c r="CF115" s="16" t="str">
        <f t="shared" si="161"/>
        <v/>
      </c>
      <c r="CH115" s="19">
        <f t="shared" si="162"/>
        <v>2.089013740556863</v>
      </c>
      <c r="CI115" s="18">
        <f t="shared" si="163"/>
        <v>100</v>
      </c>
      <c r="CJ115" s="16" t="str">
        <f t="shared" si="164"/>
        <v/>
      </c>
      <c r="CL115" s="19">
        <f t="shared" si="165"/>
        <v>0.66380100372607342</v>
      </c>
      <c r="CM115" s="18">
        <f t="shared" si="166"/>
        <v>30</v>
      </c>
      <c r="CN115" s="16" t="str">
        <f t="shared" si="167"/>
        <v/>
      </c>
      <c r="CP115" s="19">
        <f t="shared" si="168"/>
        <v>3.014220566587885</v>
      </c>
      <c r="CQ115" s="18">
        <f t="shared" si="169"/>
        <v>102</v>
      </c>
      <c r="CR115" s="16" t="str">
        <f t="shared" si="170"/>
        <v/>
      </c>
      <c r="CT115" s="19">
        <f t="shared" si="171"/>
        <v>2.5949631283653058</v>
      </c>
      <c r="CU115" s="18">
        <f t="shared" si="172"/>
        <v>102</v>
      </c>
      <c r="CV115" s="16" t="str">
        <f t="shared" si="173"/>
        <v/>
      </c>
      <c r="CX115" s="19">
        <f t="shared" si="174"/>
        <v>0.73460947641999474</v>
      </c>
      <c r="CY115" s="18">
        <f t="shared" si="175"/>
        <v>30</v>
      </c>
      <c r="CZ115" s="16" t="str">
        <f t="shared" si="176"/>
        <v/>
      </c>
      <c r="DB115" s="19">
        <f t="shared" si="177"/>
        <v>0.63716168587206679</v>
      </c>
      <c r="DC115" s="18">
        <f t="shared" si="178"/>
        <v>32</v>
      </c>
      <c r="DD115" s="16" t="str">
        <f t="shared" si="179"/>
        <v/>
      </c>
      <c r="DF115" s="19">
        <f t="shared" si="180"/>
        <v>1.164240930405168</v>
      </c>
      <c r="DG115" s="18">
        <f t="shared" si="181"/>
        <v>71</v>
      </c>
      <c r="DH115" s="16" t="str">
        <f t="shared" si="182"/>
        <v/>
      </c>
      <c r="DJ115" s="19">
        <f t="shared" si="183"/>
        <v>2.9106023260129255</v>
      </c>
      <c r="DK115" s="18">
        <f t="shared" si="184"/>
        <v>102</v>
      </c>
      <c r="DL115" s="16" t="str">
        <f t="shared" si="185"/>
        <v/>
      </c>
      <c r="DN115" s="19">
        <f t="shared" si="186"/>
        <v>2.6710117713098458</v>
      </c>
      <c r="DO115" s="18">
        <f t="shared" si="187"/>
        <v>102</v>
      </c>
      <c r="DP115" s="16" t="str">
        <f t="shared" si="188"/>
        <v/>
      </c>
      <c r="DR115" s="19">
        <f t="shared" si="189"/>
        <v>1.0117994347950505</v>
      </c>
      <c r="DS115" s="18">
        <f t="shared" si="190"/>
        <v>32</v>
      </c>
      <c r="DT115" s="16" t="str">
        <f t="shared" si="191"/>
        <v/>
      </c>
      <c r="DV115" s="19">
        <f t="shared" si="192"/>
        <v>0.40488456038798332</v>
      </c>
      <c r="DW115" s="18">
        <f t="shared" si="193"/>
        <v>27</v>
      </c>
      <c r="DX115" s="16" t="str">
        <f t="shared" si="194"/>
        <v/>
      </c>
      <c r="DZ115" s="19">
        <f t="shared" si="195"/>
        <v>0.63500140763747603</v>
      </c>
      <c r="EA115" s="18">
        <f t="shared" si="196"/>
        <v>38</v>
      </c>
      <c r="EB115" s="16" t="str">
        <f t="shared" si="197"/>
        <v/>
      </c>
      <c r="ED115" s="19">
        <f t="shared" si="198"/>
        <v>2.1307319737730288</v>
      </c>
      <c r="EE115" s="18">
        <f t="shared" si="199"/>
        <v>102</v>
      </c>
      <c r="EF115" s="16" t="str">
        <f t="shared" si="200"/>
        <v/>
      </c>
      <c r="EH115" s="19">
        <f t="shared" si="201"/>
        <v>3.4022521877949021</v>
      </c>
      <c r="EI115" s="18">
        <f t="shared" si="202"/>
        <v>102</v>
      </c>
      <c r="EJ115" s="16" t="str">
        <f t="shared" si="203"/>
        <v/>
      </c>
      <c r="EL115" s="19">
        <f t="shared" si="204"/>
        <v>2.6710117713098458</v>
      </c>
      <c r="EM115" s="18">
        <f t="shared" si="205"/>
        <v>102</v>
      </c>
      <c r="EN115" s="16" t="str">
        <f t="shared" si="206"/>
        <v/>
      </c>
      <c r="EP115" s="19">
        <f t="shared" si="207"/>
        <v>0.87538108715902851</v>
      </c>
      <c r="EQ115" s="18">
        <f t="shared" si="208"/>
        <v>32</v>
      </c>
      <c r="ER115" s="16" t="str">
        <f t="shared" si="209"/>
        <v/>
      </c>
    </row>
    <row r="116" spans="1:148" ht="14.5" x14ac:dyDescent="0.35">
      <c r="A116" s="119">
        <v>113</v>
      </c>
      <c r="B116" s="114">
        <v>-1.8328345626761589</v>
      </c>
      <c r="C116" s="114">
        <v>1.7714218450642905</v>
      </c>
      <c r="D116" s="99" t="s">
        <v>1</v>
      </c>
      <c r="J116" s="19">
        <f t="shared" si="105"/>
        <v>2.4858249133647536</v>
      </c>
      <c r="K116" s="18">
        <f t="shared" si="106"/>
        <v>133</v>
      </c>
      <c r="L116" s="16" t="str">
        <f t="shared" si="107"/>
        <v/>
      </c>
      <c r="N116" s="19">
        <f t="shared" si="108"/>
        <v>0.5332950546776154</v>
      </c>
      <c r="O116" s="18">
        <f t="shared" si="109"/>
        <v>17</v>
      </c>
      <c r="P116" s="16" t="str">
        <f t="shared" si="110"/>
        <v/>
      </c>
      <c r="R116" s="19">
        <f t="shared" si="111"/>
        <v>0.21238722862402229</v>
      </c>
      <c r="S116" s="18">
        <f t="shared" si="112"/>
        <v>6</v>
      </c>
      <c r="T116" s="16" t="str">
        <f t="shared" si="113"/>
        <v/>
      </c>
      <c r="V116" s="19">
        <f t="shared" si="114"/>
        <v>4.0861641995220994</v>
      </c>
      <c r="W116" s="18">
        <f t="shared" si="115"/>
        <v>135</v>
      </c>
      <c r="X116" s="16" t="str">
        <f t="shared" si="116"/>
        <v/>
      </c>
      <c r="Z116" s="19">
        <f t="shared" si="117"/>
        <v>0.58212046520258587</v>
      </c>
      <c r="AA116" s="18">
        <f t="shared" si="118"/>
        <v>18</v>
      </c>
      <c r="AB116" s="16" t="str">
        <f t="shared" si="119"/>
        <v/>
      </c>
      <c r="AD116" s="19">
        <f t="shared" si="120"/>
        <v>1.5603727977642279</v>
      </c>
      <c r="AE116" s="18">
        <f t="shared" si="121"/>
        <v>76</v>
      </c>
      <c r="AF116" s="16" t="str">
        <f t="shared" si="122"/>
        <v/>
      </c>
      <c r="AH116" s="19">
        <f t="shared" si="123"/>
        <v>1.2700028152749556</v>
      </c>
      <c r="AI116" s="18">
        <f t="shared" si="124"/>
        <v>60</v>
      </c>
      <c r="AJ116" s="16" t="str">
        <f t="shared" si="125"/>
        <v/>
      </c>
      <c r="AL116" s="19">
        <f t="shared" si="126"/>
        <v>3.014220566587885</v>
      </c>
      <c r="AM116" s="18">
        <f t="shared" si="127"/>
        <v>133</v>
      </c>
      <c r="AN116" s="16" t="str">
        <f t="shared" si="128"/>
        <v/>
      </c>
      <c r="AP116" s="19">
        <f t="shared" si="129"/>
        <v>4.4640847637373522</v>
      </c>
      <c r="AQ116" s="18">
        <f t="shared" si="130"/>
        <v>135</v>
      </c>
      <c r="AR116" s="16" t="str">
        <f t="shared" si="131"/>
        <v/>
      </c>
      <c r="AT116" s="19">
        <f t="shared" si="132"/>
        <v>3.2530536160247179</v>
      </c>
      <c r="AU116" s="18">
        <f t="shared" si="133"/>
        <v>133</v>
      </c>
      <c r="AV116" s="16" t="str">
        <f t="shared" si="134"/>
        <v/>
      </c>
      <c r="AX116" s="19">
        <f t="shared" si="135"/>
        <v>0</v>
      </c>
      <c r="AY116" s="18">
        <f t="shared" si="136"/>
        <v>1</v>
      </c>
      <c r="AZ116" s="16" t="str">
        <f t="shared" si="137"/>
        <v>PANAS</v>
      </c>
      <c r="BB116" s="19">
        <f t="shared" si="138"/>
        <v>4.506217008293059</v>
      </c>
      <c r="BC116" s="18">
        <f t="shared" si="139"/>
        <v>135</v>
      </c>
      <c r="BD116" s="16" t="str">
        <f t="shared" si="140"/>
        <v/>
      </c>
      <c r="BF116" s="19">
        <f t="shared" si="141"/>
        <v>2.3800052702365302</v>
      </c>
      <c r="BG116" s="18">
        <f t="shared" si="142"/>
        <v>133</v>
      </c>
      <c r="BH116" s="16" t="str">
        <f t="shared" si="143"/>
        <v/>
      </c>
      <c r="BJ116" s="19">
        <f t="shared" si="144"/>
        <v>4.4084715940112922</v>
      </c>
      <c r="BK116" s="18">
        <f t="shared" si="145"/>
        <v>135</v>
      </c>
      <c r="BL116" s="16" t="str">
        <f t="shared" si="146"/>
        <v/>
      </c>
      <c r="BN116" s="19">
        <f t="shared" si="147"/>
        <v>1.114264213365769</v>
      </c>
      <c r="BO116" s="18">
        <f t="shared" si="148"/>
        <v>53</v>
      </c>
      <c r="BP116" s="16" t="str">
        <f t="shared" si="149"/>
        <v/>
      </c>
      <c r="BR116" s="19">
        <f t="shared" si="150"/>
        <v>4.506217008293059</v>
      </c>
      <c r="BS116" s="18">
        <f t="shared" si="151"/>
        <v>135</v>
      </c>
      <c r="BT116" s="16" t="str">
        <f t="shared" si="152"/>
        <v/>
      </c>
      <c r="BV116" s="19">
        <f t="shared" si="153"/>
        <v>2.6710117713098458</v>
      </c>
      <c r="BW116" s="18">
        <f t="shared" si="154"/>
        <v>133</v>
      </c>
      <c r="BX116" s="16" t="str">
        <f t="shared" si="155"/>
        <v/>
      </c>
      <c r="BZ116" s="19">
        <f t="shared" si="156"/>
        <v>4.3151451128095522</v>
      </c>
      <c r="CA116" s="18">
        <f t="shared" si="157"/>
        <v>133</v>
      </c>
      <c r="CB116" s="16" t="str">
        <f t="shared" si="158"/>
        <v/>
      </c>
      <c r="CD116" s="19">
        <f t="shared" si="159"/>
        <v>2.3800052702365302</v>
      </c>
      <c r="CE116" s="18">
        <f t="shared" si="160"/>
        <v>133</v>
      </c>
      <c r="CF116" s="16" t="str">
        <f t="shared" si="161"/>
        <v/>
      </c>
      <c r="CH116" s="19">
        <f t="shared" si="162"/>
        <v>1.5071102832939445</v>
      </c>
      <c r="CI116" s="18">
        <f t="shared" si="163"/>
        <v>76</v>
      </c>
      <c r="CJ116" s="16" t="str">
        <f t="shared" si="164"/>
        <v/>
      </c>
      <c r="CL116" s="19">
        <f t="shared" si="165"/>
        <v>4.2153186446624229</v>
      </c>
      <c r="CM116" s="18">
        <f t="shared" si="166"/>
        <v>135</v>
      </c>
      <c r="CN116" s="16" t="str">
        <f t="shared" si="167"/>
        <v/>
      </c>
      <c r="CP116" s="19">
        <f t="shared" si="168"/>
        <v>0.58212046520258587</v>
      </c>
      <c r="CQ116" s="18">
        <f t="shared" si="169"/>
        <v>18</v>
      </c>
      <c r="CR116" s="16" t="str">
        <f t="shared" si="170"/>
        <v/>
      </c>
      <c r="CT116" s="19">
        <f t="shared" si="171"/>
        <v>1.021541049880524</v>
      </c>
      <c r="CU116" s="18">
        <f t="shared" si="172"/>
        <v>43</v>
      </c>
      <c r="CV116" s="16" t="str">
        <f t="shared" si="173"/>
        <v/>
      </c>
      <c r="CX116" s="19">
        <f t="shared" si="174"/>
        <v>4.3151451128095522</v>
      </c>
      <c r="CY116" s="18">
        <f t="shared" si="175"/>
        <v>133</v>
      </c>
      <c r="CZ116" s="16" t="str">
        <f t="shared" si="176"/>
        <v/>
      </c>
      <c r="DB116" s="19">
        <f t="shared" si="177"/>
        <v>4.1662910529991368</v>
      </c>
      <c r="DC116" s="18">
        <f t="shared" si="178"/>
        <v>135</v>
      </c>
      <c r="DD116" s="16" t="str">
        <f t="shared" si="179"/>
        <v/>
      </c>
      <c r="DF116" s="19">
        <f t="shared" si="180"/>
        <v>2.4324728832228253</v>
      </c>
      <c r="DG116" s="18">
        <f t="shared" si="181"/>
        <v>133</v>
      </c>
      <c r="DH116" s="16" t="str">
        <f t="shared" si="182"/>
        <v/>
      </c>
      <c r="DJ116" s="19">
        <f t="shared" si="183"/>
        <v>0.69100743152683453</v>
      </c>
      <c r="DK116" s="18">
        <f t="shared" si="184"/>
        <v>27</v>
      </c>
      <c r="DL116" s="16" t="str">
        <f t="shared" si="185"/>
        <v/>
      </c>
      <c r="DN116" s="19">
        <f t="shared" si="186"/>
        <v>0.92547980842407684</v>
      </c>
      <c r="DO116" s="18">
        <f t="shared" si="187"/>
        <v>39</v>
      </c>
      <c r="DP116" s="16" t="str">
        <f t="shared" si="188"/>
        <v/>
      </c>
      <c r="DR116" s="19">
        <f t="shared" si="189"/>
        <v>4.4189393038515243</v>
      </c>
      <c r="DS116" s="18">
        <f t="shared" si="190"/>
        <v>135</v>
      </c>
      <c r="DT116" s="16" t="str">
        <f t="shared" si="191"/>
        <v/>
      </c>
      <c r="DV116" s="19">
        <f t="shared" si="192"/>
        <v>3.2016625586142164</v>
      </c>
      <c r="DW116" s="18">
        <f t="shared" si="193"/>
        <v>133</v>
      </c>
      <c r="DX116" s="16" t="str">
        <f t="shared" si="194"/>
        <v/>
      </c>
      <c r="DZ116" s="19">
        <f t="shared" si="195"/>
        <v>2.9620288311563949</v>
      </c>
      <c r="EA116" s="18">
        <f t="shared" si="196"/>
        <v>133</v>
      </c>
      <c r="EB116" s="16" t="str">
        <f t="shared" si="197"/>
        <v/>
      </c>
      <c r="ED116" s="19">
        <f t="shared" si="198"/>
        <v>1.5107542716329225</v>
      </c>
      <c r="EE116" s="18">
        <f t="shared" si="199"/>
        <v>77</v>
      </c>
      <c r="EF116" s="16" t="str">
        <f t="shared" si="200"/>
        <v/>
      </c>
      <c r="EH116" s="19">
        <f t="shared" si="201"/>
        <v>0.63716168587206679</v>
      </c>
      <c r="EI116" s="18">
        <f t="shared" si="202"/>
        <v>15</v>
      </c>
      <c r="EJ116" s="16" t="str">
        <f t="shared" si="203"/>
        <v/>
      </c>
      <c r="EL116" s="19">
        <f t="shared" si="204"/>
        <v>0.92547980842407684</v>
      </c>
      <c r="EM116" s="18">
        <f t="shared" si="205"/>
        <v>39</v>
      </c>
      <c r="EN116" s="16" t="str">
        <f t="shared" si="206"/>
        <v/>
      </c>
      <c r="EP116" s="19">
        <f t="shared" si="207"/>
        <v>4.4084715940112922</v>
      </c>
      <c r="EQ116" s="18">
        <f t="shared" si="208"/>
        <v>135</v>
      </c>
      <c r="ER116" s="16" t="str">
        <f t="shared" si="209"/>
        <v/>
      </c>
    </row>
    <row r="117" spans="1:148" ht="14.5" x14ac:dyDescent="0.35">
      <c r="A117" s="119">
        <v>114</v>
      </c>
      <c r="B117" s="114">
        <v>1.3734540329005498</v>
      </c>
      <c r="C117" s="114">
        <v>-1.254191355111701</v>
      </c>
      <c r="D117" s="99" t="s">
        <v>0</v>
      </c>
      <c r="J117" s="19">
        <f t="shared" si="105"/>
        <v>1.958958603786652</v>
      </c>
      <c r="K117" s="18">
        <f t="shared" si="106"/>
        <v>107</v>
      </c>
      <c r="L117" s="16" t="str">
        <f t="shared" si="107"/>
        <v/>
      </c>
      <c r="N117" s="19">
        <f t="shared" si="108"/>
        <v>3.8755694548805319</v>
      </c>
      <c r="O117" s="18">
        <f t="shared" si="109"/>
        <v>120</v>
      </c>
      <c r="P117" s="16" t="str">
        <f t="shared" si="110"/>
        <v/>
      </c>
      <c r="R117" s="19">
        <f t="shared" si="111"/>
        <v>4.2153186446624229</v>
      </c>
      <c r="S117" s="18">
        <f t="shared" si="112"/>
        <v>120</v>
      </c>
      <c r="T117" s="16" t="str">
        <f t="shared" si="113"/>
        <v/>
      </c>
      <c r="V117" s="19">
        <f t="shared" si="114"/>
        <v>0.4925416837495773</v>
      </c>
      <c r="W117" s="18">
        <f t="shared" si="115"/>
        <v>12</v>
      </c>
      <c r="X117" s="16" t="str">
        <f t="shared" si="116"/>
        <v/>
      </c>
      <c r="Z117" s="19">
        <f t="shared" si="117"/>
        <v>3.8273641303100878</v>
      </c>
      <c r="AA117" s="18">
        <f t="shared" si="118"/>
        <v>120</v>
      </c>
      <c r="AB117" s="16" t="str">
        <f t="shared" si="119"/>
        <v/>
      </c>
      <c r="AD117" s="19">
        <f t="shared" si="120"/>
        <v>2.864593231433032</v>
      </c>
      <c r="AE117" s="18">
        <f t="shared" si="121"/>
        <v>120</v>
      </c>
      <c r="AF117" s="16" t="str">
        <f t="shared" si="122"/>
        <v/>
      </c>
      <c r="AH117" s="19">
        <f t="shared" si="123"/>
        <v>3.1537950451780468</v>
      </c>
      <c r="AI117" s="18">
        <f t="shared" si="124"/>
        <v>120</v>
      </c>
      <c r="AJ117" s="16" t="str">
        <f t="shared" si="125"/>
        <v/>
      </c>
      <c r="AL117" s="19">
        <f t="shared" si="126"/>
        <v>1.4299413010823809</v>
      </c>
      <c r="AM117" s="18">
        <f t="shared" si="127"/>
        <v>82</v>
      </c>
      <c r="AN117" s="16" t="str">
        <f t="shared" si="128"/>
        <v/>
      </c>
      <c r="AP117" s="19">
        <f t="shared" si="129"/>
        <v>0.24486982547332975</v>
      </c>
      <c r="AQ117" s="18">
        <f t="shared" si="130"/>
        <v>5</v>
      </c>
      <c r="AR117" s="16" t="str">
        <f t="shared" si="131"/>
        <v/>
      </c>
      <c r="AT117" s="19">
        <f t="shared" si="132"/>
        <v>1.1853111156570222</v>
      </c>
      <c r="AU117" s="18">
        <f t="shared" si="133"/>
        <v>66</v>
      </c>
      <c r="AV117" s="16" t="str">
        <f t="shared" si="134"/>
        <v/>
      </c>
      <c r="AX117" s="19">
        <f t="shared" si="135"/>
        <v>4.4084715940112922</v>
      </c>
      <c r="AY117" s="18">
        <f t="shared" si="136"/>
        <v>120</v>
      </c>
      <c r="AZ117" s="16" t="str">
        <f t="shared" si="137"/>
        <v/>
      </c>
      <c r="BB117" s="19">
        <f t="shared" si="138"/>
        <v>0.14072619535702491</v>
      </c>
      <c r="BC117" s="18">
        <f t="shared" si="139"/>
        <v>9</v>
      </c>
      <c r="BD117" s="16" t="str">
        <f t="shared" si="140"/>
        <v/>
      </c>
      <c r="BF117" s="19">
        <f t="shared" si="141"/>
        <v>2.0430820997610479</v>
      </c>
      <c r="BG117" s="18">
        <f t="shared" si="142"/>
        <v>112</v>
      </c>
      <c r="BH117" s="16" t="str">
        <f t="shared" si="143"/>
        <v/>
      </c>
      <c r="BJ117" s="19">
        <f t="shared" si="144"/>
        <v>0</v>
      </c>
      <c r="BK117" s="18">
        <f t="shared" si="145"/>
        <v>1</v>
      </c>
      <c r="BL117" s="16" t="str">
        <f t="shared" si="146"/>
        <v>NORMAL</v>
      </c>
      <c r="BN117" s="19">
        <f t="shared" si="147"/>
        <v>3.2943056743749768</v>
      </c>
      <c r="BO117" s="18">
        <f t="shared" si="148"/>
        <v>120</v>
      </c>
      <c r="BP117" s="16" t="str">
        <f t="shared" si="149"/>
        <v/>
      </c>
      <c r="BR117" s="19">
        <f t="shared" si="150"/>
        <v>0.14072619535702491</v>
      </c>
      <c r="BS117" s="18">
        <f t="shared" si="151"/>
        <v>9</v>
      </c>
      <c r="BT117" s="16" t="str">
        <f t="shared" si="152"/>
        <v/>
      </c>
      <c r="BV117" s="19">
        <f t="shared" si="153"/>
        <v>1.7554709738050946</v>
      </c>
      <c r="BW117" s="18">
        <f t="shared" si="154"/>
        <v>100</v>
      </c>
      <c r="BX117" s="16" t="str">
        <f t="shared" si="155"/>
        <v/>
      </c>
      <c r="BZ117" s="19">
        <f t="shared" si="156"/>
        <v>0.21238722862402221</v>
      </c>
      <c r="CA117" s="18">
        <f t="shared" si="157"/>
        <v>15</v>
      </c>
      <c r="CB117" s="16" t="str">
        <f t="shared" si="158"/>
        <v/>
      </c>
      <c r="CD117" s="19">
        <f t="shared" si="159"/>
        <v>2.0430820997610479</v>
      </c>
      <c r="CE117" s="18">
        <f t="shared" si="160"/>
        <v>112</v>
      </c>
      <c r="CF117" s="16" t="str">
        <f t="shared" si="161"/>
        <v/>
      </c>
      <c r="CH117" s="19">
        <f t="shared" si="162"/>
        <v>2.9100336001260296</v>
      </c>
      <c r="CI117" s="18">
        <f t="shared" si="163"/>
        <v>120</v>
      </c>
      <c r="CJ117" s="16" t="str">
        <f t="shared" si="164"/>
        <v/>
      </c>
      <c r="CL117" s="19">
        <f t="shared" si="165"/>
        <v>0.21238722862402229</v>
      </c>
      <c r="CM117" s="18">
        <f t="shared" si="166"/>
        <v>11</v>
      </c>
      <c r="CN117" s="16" t="str">
        <f t="shared" si="167"/>
        <v/>
      </c>
      <c r="CP117" s="19">
        <f t="shared" si="168"/>
        <v>3.8273641303100878</v>
      </c>
      <c r="CQ117" s="18">
        <f t="shared" si="169"/>
        <v>120</v>
      </c>
      <c r="CR117" s="16" t="str">
        <f t="shared" si="170"/>
        <v/>
      </c>
      <c r="CT117" s="19">
        <f t="shared" si="171"/>
        <v>3.3920461854444226</v>
      </c>
      <c r="CU117" s="18">
        <f t="shared" si="172"/>
        <v>120</v>
      </c>
      <c r="CV117" s="16" t="str">
        <f t="shared" si="173"/>
        <v/>
      </c>
      <c r="CX117" s="19">
        <f t="shared" si="174"/>
        <v>0.21238722862402221</v>
      </c>
      <c r="CY117" s="18">
        <f t="shared" si="175"/>
        <v>15</v>
      </c>
      <c r="CZ117" s="16" t="str">
        <f t="shared" si="176"/>
        <v/>
      </c>
      <c r="DB117" s="19">
        <f t="shared" si="177"/>
        <v>0.24486982547332975</v>
      </c>
      <c r="DC117" s="18">
        <f t="shared" si="178"/>
        <v>9</v>
      </c>
      <c r="DD117" s="16" t="str">
        <f t="shared" si="179"/>
        <v/>
      </c>
      <c r="DF117" s="19">
        <f t="shared" si="180"/>
        <v>2.0002251556617221</v>
      </c>
      <c r="DG117" s="18">
        <f t="shared" si="181"/>
        <v>110</v>
      </c>
      <c r="DH117" s="16" t="str">
        <f t="shared" si="182"/>
        <v/>
      </c>
      <c r="DJ117" s="19">
        <f t="shared" si="183"/>
        <v>3.7330653827433085</v>
      </c>
      <c r="DK117" s="18">
        <f t="shared" si="184"/>
        <v>120</v>
      </c>
      <c r="DL117" s="16" t="str">
        <f t="shared" si="185"/>
        <v/>
      </c>
      <c r="DN117" s="19">
        <f t="shared" si="186"/>
        <v>3.489727334460476</v>
      </c>
      <c r="DO117" s="18">
        <f t="shared" si="187"/>
        <v>120</v>
      </c>
      <c r="DP117" s="16" t="str">
        <f t="shared" si="188"/>
        <v/>
      </c>
      <c r="DR117" s="19">
        <f t="shared" si="189"/>
        <v>0.2910602326012911</v>
      </c>
      <c r="DS117" s="18">
        <f t="shared" si="190"/>
        <v>5</v>
      </c>
      <c r="DT117" s="16" t="str">
        <f t="shared" si="191"/>
        <v/>
      </c>
      <c r="DV117" s="19">
        <f t="shared" si="192"/>
        <v>1.2243491273666571</v>
      </c>
      <c r="DW117" s="18">
        <f t="shared" si="193"/>
        <v>71</v>
      </c>
      <c r="DX117" s="16" t="str">
        <f t="shared" si="194"/>
        <v/>
      </c>
      <c r="DZ117" s="19">
        <f t="shared" si="195"/>
        <v>1.4692189528399868</v>
      </c>
      <c r="EA117" s="18">
        <f t="shared" si="196"/>
        <v>84</v>
      </c>
      <c r="EB117" s="16" t="str">
        <f t="shared" si="197"/>
        <v/>
      </c>
      <c r="ED117" s="19">
        <f t="shared" si="198"/>
        <v>2.9106023260129259</v>
      </c>
      <c r="EE117" s="18">
        <f t="shared" si="199"/>
        <v>121</v>
      </c>
      <c r="EF117" s="16" t="str">
        <f t="shared" si="200"/>
        <v/>
      </c>
      <c r="EH117" s="19">
        <f t="shared" si="201"/>
        <v>4.1548572120710849</v>
      </c>
      <c r="EI117" s="18">
        <f t="shared" si="202"/>
        <v>121</v>
      </c>
      <c r="EJ117" s="16" t="str">
        <f t="shared" si="203"/>
        <v/>
      </c>
      <c r="EL117" s="19">
        <f t="shared" si="204"/>
        <v>3.489727334460476</v>
      </c>
      <c r="EM117" s="18">
        <f t="shared" si="205"/>
        <v>120</v>
      </c>
      <c r="EN117" s="16" t="str">
        <f t="shared" si="206"/>
        <v/>
      </c>
      <c r="EP117" s="19">
        <f t="shared" si="207"/>
        <v>0</v>
      </c>
      <c r="EQ117" s="18">
        <f t="shared" si="208"/>
        <v>1</v>
      </c>
      <c r="ER117" s="16" t="str">
        <f t="shared" si="209"/>
        <v>NORMAL</v>
      </c>
    </row>
    <row r="118" spans="1:148" ht="14.5" x14ac:dyDescent="0.35">
      <c r="A118" s="119">
        <v>115</v>
      </c>
      <c r="B118" s="114">
        <v>-1.0312624137819817</v>
      </c>
      <c r="C118" s="114">
        <v>0.85670157524364332</v>
      </c>
      <c r="D118" s="99" t="s">
        <v>1</v>
      </c>
      <c r="J118" s="19">
        <f t="shared" si="105"/>
        <v>1.2700028152749558</v>
      </c>
      <c r="K118" s="18">
        <f t="shared" si="106"/>
        <v>77</v>
      </c>
      <c r="L118" s="16" t="str">
        <f t="shared" si="107"/>
        <v/>
      </c>
      <c r="N118" s="19">
        <f t="shared" si="108"/>
        <v>0.69100743152683453</v>
      </c>
      <c r="O118" s="18">
        <f t="shared" si="109"/>
        <v>21</v>
      </c>
      <c r="P118" s="16" t="str">
        <f t="shared" si="110"/>
        <v/>
      </c>
      <c r="R118" s="19">
        <f t="shared" si="111"/>
        <v>1.0365111472902515</v>
      </c>
      <c r="S118" s="18">
        <f t="shared" si="112"/>
        <v>23</v>
      </c>
      <c r="T118" s="16" t="str">
        <f t="shared" si="113"/>
        <v/>
      </c>
      <c r="V118" s="19">
        <f t="shared" si="114"/>
        <v>2.8985723979807543</v>
      </c>
      <c r="W118" s="18">
        <f t="shared" si="115"/>
        <v>111</v>
      </c>
      <c r="X118" s="16" t="str">
        <f t="shared" si="116"/>
        <v/>
      </c>
      <c r="Z118" s="19">
        <f t="shared" si="117"/>
        <v>0.63500140763747592</v>
      </c>
      <c r="AA118" s="18">
        <f t="shared" si="118"/>
        <v>19</v>
      </c>
      <c r="AB118" s="16" t="str">
        <f t="shared" si="119"/>
        <v/>
      </c>
      <c r="AD118" s="19">
        <f t="shared" si="120"/>
        <v>0.34550371576341726</v>
      </c>
      <c r="AE118" s="18">
        <f t="shared" si="121"/>
        <v>12</v>
      </c>
      <c r="AF118" s="16" t="str">
        <f t="shared" si="122"/>
        <v/>
      </c>
      <c r="AH118" s="19">
        <f t="shared" si="123"/>
        <v>7.0363097678512454E-2</v>
      </c>
      <c r="AI118" s="18">
        <f t="shared" si="124"/>
        <v>2</v>
      </c>
      <c r="AJ118" s="16" t="str">
        <f t="shared" si="125"/>
        <v>PANAS</v>
      </c>
      <c r="AL118" s="19">
        <f t="shared" si="126"/>
        <v>1.7980444510970652</v>
      </c>
      <c r="AM118" s="18">
        <f t="shared" si="127"/>
        <v>111</v>
      </c>
      <c r="AN118" s="16" t="str">
        <f t="shared" si="128"/>
        <v/>
      </c>
      <c r="AP118" s="19">
        <f t="shared" si="129"/>
        <v>3.2662137693101685</v>
      </c>
      <c r="AQ118" s="18">
        <f t="shared" si="130"/>
        <v>111</v>
      </c>
      <c r="AR118" s="16" t="str">
        <f t="shared" si="131"/>
        <v/>
      </c>
      <c r="AT118" s="19">
        <f t="shared" si="132"/>
        <v>2.0374216282090485</v>
      </c>
      <c r="AU118" s="18">
        <f t="shared" si="133"/>
        <v>111</v>
      </c>
      <c r="AV118" s="16" t="str">
        <f t="shared" si="134"/>
        <v/>
      </c>
      <c r="AX118" s="19">
        <f t="shared" si="135"/>
        <v>1.2162364416114106</v>
      </c>
      <c r="AY118" s="18">
        <f t="shared" si="136"/>
        <v>23</v>
      </c>
      <c r="AZ118" s="16" t="str">
        <f t="shared" si="137"/>
        <v/>
      </c>
      <c r="BB118" s="19">
        <f t="shared" si="138"/>
        <v>3.2943056743749803</v>
      </c>
      <c r="BC118" s="18">
        <f t="shared" si="139"/>
        <v>111</v>
      </c>
      <c r="BD118" s="16" t="str">
        <f t="shared" si="140"/>
        <v/>
      </c>
      <c r="BF118" s="19">
        <f t="shared" si="141"/>
        <v>1.1642409304051717</v>
      </c>
      <c r="BG118" s="18">
        <f t="shared" si="142"/>
        <v>72</v>
      </c>
      <c r="BH118" s="16" t="str">
        <f t="shared" si="143"/>
        <v/>
      </c>
      <c r="BJ118" s="19">
        <f t="shared" si="144"/>
        <v>3.1997703280656933</v>
      </c>
      <c r="BK118" s="18">
        <f t="shared" si="145"/>
        <v>111</v>
      </c>
      <c r="BL118" s="16" t="str">
        <f t="shared" si="146"/>
        <v/>
      </c>
      <c r="BN118" s="19">
        <f t="shared" si="147"/>
        <v>0.14072619535701991</v>
      </c>
      <c r="BO118" s="18">
        <f t="shared" si="148"/>
        <v>2</v>
      </c>
      <c r="BP118" s="16" t="str">
        <f t="shared" si="149"/>
        <v>PANAS</v>
      </c>
      <c r="BR118" s="19">
        <f t="shared" si="150"/>
        <v>3.2943056743749803</v>
      </c>
      <c r="BS118" s="18">
        <f t="shared" si="151"/>
        <v>111</v>
      </c>
      <c r="BT118" s="16" t="str">
        <f t="shared" si="152"/>
        <v/>
      </c>
      <c r="BV118" s="19">
        <f t="shared" si="153"/>
        <v>1.455301163006463</v>
      </c>
      <c r="BW118" s="18">
        <f t="shared" si="154"/>
        <v>83</v>
      </c>
      <c r="BX118" s="16" t="str">
        <f t="shared" si="155"/>
        <v/>
      </c>
      <c r="BZ118" s="19">
        <f t="shared" si="156"/>
        <v>3.1011158561593488</v>
      </c>
      <c r="CA118" s="18">
        <f t="shared" si="157"/>
        <v>111</v>
      </c>
      <c r="CB118" s="16" t="str">
        <f t="shared" si="158"/>
        <v/>
      </c>
      <c r="CD118" s="19">
        <f t="shared" si="159"/>
        <v>1.1642409304051717</v>
      </c>
      <c r="CE118" s="18">
        <f t="shared" si="160"/>
        <v>72</v>
      </c>
      <c r="CF118" s="16" t="str">
        <f t="shared" si="161"/>
        <v/>
      </c>
      <c r="CH118" s="19">
        <f t="shared" si="162"/>
        <v>0.29106023260129477</v>
      </c>
      <c r="CI118" s="18">
        <f t="shared" si="163"/>
        <v>14</v>
      </c>
      <c r="CJ118" s="16" t="str">
        <f t="shared" si="164"/>
        <v/>
      </c>
      <c r="CL118" s="19">
        <f t="shared" si="165"/>
        <v>3.0037982108545558</v>
      </c>
      <c r="CM118" s="18">
        <f t="shared" si="166"/>
        <v>111</v>
      </c>
      <c r="CN118" s="16" t="str">
        <f t="shared" si="167"/>
        <v/>
      </c>
      <c r="CP118" s="19">
        <f t="shared" si="168"/>
        <v>0.63500140763747592</v>
      </c>
      <c r="CQ118" s="18">
        <f t="shared" si="169"/>
        <v>19</v>
      </c>
      <c r="CR118" s="16" t="str">
        <f t="shared" si="170"/>
        <v/>
      </c>
      <c r="CT118" s="19">
        <f t="shared" si="171"/>
        <v>0.28145239071404493</v>
      </c>
      <c r="CU118" s="18">
        <f t="shared" si="172"/>
        <v>5</v>
      </c>
      <c r="CV118" s="16" t="str">
        <f t="shared" si="173"/>
        <v/>
      </c>
      <c r="CX118" s="19">
        <f t="shared" si="174"/>
        <v>3.1011158561593488</v>
      </c>
      <c r="CY118" s="18">
        <f t="shared" si="175"/>
        <v>111</v>
      </c>
      <c r="CZ118" s="16" t="str">
        <f t="shared" si="176"/>
        <v/>
      </c>
      <c r="DB118" s="19">
        <f t="shared" si="177"/>
        <v>2.9564503474915407</v>
      </c>
      <c r="DC118" s="18">
        <f t="shared" si="178"/>
        <v>111</v>
      </c>
      <c r="DD118" s="16" t="str">
        <f t="shared" si="179"/>
        <v/>
      </c>
      <c r="DF118" s="19">
        <f t="shared" si="180"/>
        <v>1.2162364416114146</v>
      </c>
      <c r="DG118" s="18">
        <f t="shared" si="181"/>
        <v>77</v>
      </c>
      <c r="DH118" s="16" t="str">
        <f t="shared" si="182"/>
        <v/>
      </c>
      <c r="DJ118" s="19">
        <f t="shared" si="183"/>
        <v>0.5332950546776154</v>
      </c>
      <c r="DK118" s="18">
        <f t="shared" si="184"/>
        <v>16</v>
      </c>
      <c r="DL118" s="16" t="str">
        <f t="shared" si="185"/>
        <v/>
      </c>
      <c r="DN118" s="19">
        <f t="shared" si="186"/>
        <v>0.2910602326012911</v>
      </c>
      <c r="DO118" s="18">
        <f t="shared" si="187"/>
        <v>6</v>
      </c>
      <c r="DP118" s="16" t="str">
        <f t="shared" si="188"/>
        <v/>
      </c>
      <c r="DR118" s="19">
        <f t="shared" si="189"/>
        <v>3.2242594938234994</v>
      </c>
      <c r="DS118" s="18">
        <f t="shared" si="190"/>
        <v>111</v>
      </c>
      <c r="DT118" s="16" t="str">
        <f t="shared" si="191"/>
        <v/>
      </c>
      <c r="DV118" s="19">
        <f t="shared" si="192"/>
        <v>1.9869819588970761</v>
      </c>
      <c r="DW118" s="18">
        <f t="shared" si="193"/>
        <v>111</v>
      </c>
      <c r="DX118" s="16" t="str">
        <f t="shared" si="194"/>
        <v/>
      </c>
      <c r="DZ118" s="19">
        <f t="shared" si="195"/>
        <v>1.7463613956077577</v>
      </c>
      <c r="EA118" s="18">
        <f t="shared" si="196"/>
        <v>111</v>
      </c>
      <c r="EB118" s="16" t="str">
        <f t="shared" si="197"/>
        <v/>
      </c>
      <c r="ED118" s="19">
        <f t="shared" si="198"/>
        <v>0.40078607444708858</v>
      </c>
      <c r="EE118" s="18">
        <f t="shared" si="199"/>
        <v>12</v>
      </c>
      <c r="EF118" s="16" t="str">
        <f t="shared" si="200"/>
        <v/>
      </c>
      <c r="EH118" s="19">
        <f t="shared" si="201"/>
        <v>1.1435053743582102</v>
      </c>
      <c r="EI118" s="18">
        <f t="shared" si="202"/>
        <v>27</v>
      </c>
      <c r="EJ118" s="16" t="str">
        <f t="shared" si="203"/>
        <v/>
      </c>
      <c r="EL118" s="19">
        <f t="shared" si="204"/>
        <v>0.2910602326012911</v>
      </c>
      <c r="EM118" s="18">
        <f t="shared" si="205"/>
        <v>6</v>
      </c>
      <c r="EN118" s="16" t="str">
        <f t="shared" si="206"/>
        <v/>
      </c>
      <c r="EP118" s="19">
        <f t="shared" si="207"/>
        <v>3.1997703280656933</v>
      </c>
      <c r="EQ118" s="18">
        <f t="shared" si="208"/>
        <v>111</v>
      </c>
      <c r="ER118" s="16" t="str">
        <f t="shared" si="209"/>
        <v/>
      </c>
    </row>
    <row r="119" spans="1:148" ht="14.5" x14ac:dyDescent="0.35">
      <c r="A119" s="119">
        <v>116</v>
      </c>
      <c r="B119" s="114">
        <v>-0.8308693765584374</v>
      </c>
      <c r="C119" s="114">
        <v>0.7159753798866183</v>
      </c>
      <c r="D119" s="99" t="s">
        <v>1</v>
      </c>
      <c r="J119" s="19">
        <f t="shared" si="105"/>
        <v>1.0365111472902515</v>
      </c>
      <c r="K119" s="18">
        <f t="shared" si="106"/>
        <v>55</v>
      </c>
      <c r="L119" s="16" t="str">
        <f t="shared" si="107"/>
        <v/>
      </c>
      <c r="N119" s="19">
        <f t="shared" si="108"/>
        <v>0.92547980842407696</v>
      </c>
      <c r="O119" s="18">
        <f t="shared" si="109"/>
        <v>32</v>
      </c>
      <c r="P119" s="16" t="str">
        <f t="shared" si="110"/>
        <v/>
      </c>
      <c r="R119" s="19">
        <f t="shared" si="111"/>
        <v>1.2700028152749556</v>
      </c>
      <c r="S119" s="18">
        <f t="shared" si="112"/>
        <v>32</v>
      </c>
      <c r="T119" s="16" t="str">
        <f t="shared" si="113"/>
        <v/>
      </c>
      <c r="V119" s="19">
        <f t="shared" si="114"/>
        <v>2.6537553552591731</v>
      </c>
      <c r="W119" s="18">
        <f t="shared" si="115"/>
        <v>104</v>
      </c>
      <c r="X119" s="16" t="str">
        <f t="shared" si="116"/>
        <v/>
      </c>
      <c r="Z119" s="19">
        <f t="shared" si="117"/>
        <v>0.87318069780387708</v>
      </c>
      <c r="AA119" s="18">
        <f t="shared" si="118"/>
        <v>32</v>
      </c>
      <c r="AB119" s="16" t="str">
        <f t="shared" si="119"/>
        <v/>
      </c>
      <c r="AD119" s="19">
        <f t="shared" si="120"/>
        <v>0.14072619535701991</v>
      </c>
      <c r="AE119" s="18">
        <f t="shared" si="121"/>
        <v>5</v>
      </c>
      <c r="AF119" s="16" t="str">
        <f t="shared" si="122"/>
        <v/>
      </c>
      <c r="AH119" s="19">
        <f t="shared" si="123"/>
        <v>0.21238722862402229</v>
      </c>
      <c r="AI119" s="18">
        <f t="shared" si="124"/>
        <v>7</v>
      </c>
      <c r="AJ119" s="16" t="str">
        <f t="shared" si="125"/>
        <v/>
      </c>
      <c r="AL119" s="19">
        <f t="shared" si="126"/>
        <v>1.5603727977642279</v>
      </c>
      <c r="AM119" s="18">
        <f t="shared" si="127"/>
        <v>102</v>
      </c>
      <c r="AN119" s="16" t="str">
        <f t="shared" si="128"/>
        <v/>
      </c>
      <c r="AP119" s="19">
        <f t="shared" si="129"/>
        <v>3.0215085432658482</v>
      </c>
      <c r="AQ119" s="18">
        <f t="shared" si="130"/>
        <v>104</v>
      </c>
      <c r="AR119" s="16" t="str">
        <f t="shared" si="131"/>
        <v/>
      </c>
      <c r="AT119" s="19">
        <f t="shared" si="132"/>
        <v>1.7980444510970652</v>
      </c>
      <c r="AU119" s="18">
        <f t="shared" si="133"/>
        <v>104</v>
      </c>
      <c r="AV119" s="16" t="str">
        <f t="shared" si="134"/>
        <v/>
      </c>
      <c r="AX119" s="19">
        <f t="shared" si="135"/>
        <v>1.455301163006463</v>
      </c>
      <c r="AY119" s="18">
        <f t="shared" si="136"/>
        <v>32</v>
      </c>
      <c r="AZ119" s="16" t="str">
        <f t="shared" si="137"/>
        <v/>
      </c>
      <c r="BB119" s="19">
        <f t="shared" si="138"/>
        <v>3.0520338557940447</v>
      </c>
      <c r="BC119" s="18">
        <f t="shared" si="139"/>
        <v>104</v>
      </c>
      <c r="BD119" s="16" t="str">
        <f t="shared" si="140"/>
        <v/>
      </c>
      <c r="BF119" s="19">
        <f t="shared" si="141"/>
        <v>0.92547980842407673</v>
      </c>
      <c r="BG119" s="18">
        <f t="shared" si="142"/>
        <v>45</v>
      </c>
      <c r="BH119" s="16" t="str">
        <f t="shared" si="143"/>
        <v/>
      </c>
      <c r="BJ119" s="19">
        <f t="shared" si="144"/>
        <v>2.9564503474915371</v>
      </c>
      <c r="BK119" s="18">
        <f t="shared" si="145"/>
        <v>104</v>
      </c>
      <c r="BL119" s="16" t="str">
        <f t="shared" si="146"/>
        <v/>
      </c>
      <c r="BN119" s="19">
        <f t="shared" si="147"/>
        <v>0.34550371576341726</v>
      </c>
      <c r="BO119" s="18">
        <f t="shared" si="148"/>
        <v>14</v>
      </c>
      <c r="BP119" s="16" t="str">
        <f t="shared" si="149"/>
        <v/>
      </c>
      <c r="BR119" s="19">
        <f t="shared" si="150"/>
        <v>3.0520338557940447</v>
      </c>
      <c r="BS119" s="18">
        <f t="shared" si="151"/>
        <v>104</v>
      </c>
      <c r="BT119" s="16" t="str">
        <f t="shared" si="152"/>
        <v/>
      </c>
      <c r="BV119" s="19">
        <f t="shared" si="153"/>
        <v>1.2162364416114106</v>
      </c>
      <c r="BW119" s="18">
        <f t="shared" si="154"/>
        <v>74</v>
      </c>
      <c r="BX119" s="16" t="str">
        <f t="shared" si="155"/>
        <v/>
      </c>
      <c r="BZ119" s="19">
        <f t="shared" si="156"/>
        <v>2.8599823312062296</v>
      </c>
      <c r="CA119" s="18">
        <f t="shared" si="157"/>
        <v>104</v>
      </c>
      <c r="CB119" s="16" t="str">
        <f t="shared" si="158"/>
        <v/>
      </c>
      <c r="CD119" s="19">
        <f t="shared" si="159"/>
        <v>0.92547980842407673</v>
      </c>
      <c r="CE119" s="18">
        <f t="shared" si="160"/>
        <v>45</v>
      </c>
      <c r="CF119" s="16" t="str">
        <f t="shared" si="161"/>
        <v/>
      </c>
      <c r="CH119" s="19">
        <f t="shared" si="162"/>
        <v>7.0363097678512454E-2</v>
      </c>
      <c r="CI119" s="18">
        <f t="shared" si="163"/>
        <v>3</v>
      </c>
      <c r="CJ119" s="16" t="str">
        <f t="shared" si="164"/>
        <v>PANAS</v>
      </c>
      <c r="CL119" s="19">
        <f t="shared" si="165"/>
        <v>2.7613385879209464</v>
      </c>
      <c r="CM119" s="18">
        <f t="shared" si="166"/>
        <v>104</v>
      </c>
      <c r="CN119" s="16" t="str">
        <f t="shared" si="167"/>
        <v/>
      </c>
      <c r="CP119" s="19">
        <f t="shared" si="168"/>
        <v>0.87318069780387708</v>
      </c>
      <c r="CQ119" s="18">
        <f t="shared" si="169"/>
        <v>32</v>
      </c>
      <c r="CR119" s="16" t="str">
        <f t="shared" si="170"/>
        <v/>
      </c>
      <c r="CT119" s="19">
        <f t="shared" si="171"/>
        <v>0.46732443538150736</v>
      </c>
      <c r="CU119" s="18">
        <f t="shared" si="172"/>
        <v>19</v>
      </c>
      <c r="CV119" s="16" t="str">
        <f t="shared" si="173"/>
        <v/>
      </c>
      <c r="CX119" s="19">
        <f t="shared" si="174"/>
        <v>2.8599823312062296</v>
      </c>
      <c r="CY119" s="18">
        <f t="shared" si="175"/>
        <v>104</v>
      </c>
      <c r="CZ119" s="16" t="str">
        <f t="shared" si="176"/>
        <v/>
      </c>
      <c r="DB119" s="19">
        <f t="shared" si="177"/>
        <v>2.7134092254672404</v>
      </c>
      <c r="DC119" s="18">
        <f t="shared" si="178"/>
        <v>104</v>
      </c>
      <c r="DD119" s="16" t="str">
        <f t="shared" si="179"/>
        <v/>
      </c>
      <c r="DF119" s="19">
        <f t="shared" si="180"/>
        <v>0.98004242337456904</v>
      </c>
      <c r="DG119" s="18">
        <f t="shared" si="181"/>
        <v>55</v>
      </c>
      <c r="DH119" s="16" t="str">
        <f t="shared" si="182"/>
        <v/>
      </c>
      <c r="DJ119" s="19">
        <f t="shared" si="183"/>
        <v>0.77718314092623297</v>
      </c>
      <c r="DK119" s="18">
        <f t="shared" si="184"/>
        <v>29</v>
      </c>
      <c r="DL119" s="16" t="str">
        <f t="shared" si="185"/>
        <v/>
      </c>
      <c r="DN119" s="19">
        <f t="shared" si="186"/>
        <v>0.53329505467761551</v>
      </c>
      <c r="DO119" s="18">
        <f t="shared" si="187"/>
        <v>20</v>
      </c>
      <c r="DP119" s="16" t="str">
        <f t="shared" si="188"/>
        <v/>
      </c>
      <c r="DR119" s="19">
        <f t="shared" si="189"/>
        <v>2.9794319317225226</v>
      </c>
      <c r="DS119" s="18">
        <f t="shared" si="190"/>
        <v>104</v>
      </c>
      <c r="DT119" s="16" t="str">
        <f t="shared" si="191"/>
        <v/>
      </c>
      <c r="DV119" s="19">
        <f t="shared" si="192"/>
        <v>1.7463613956077537</v>
      </c>
      <c r="DW119" s="18">
        <f t="shared" si="193"/>
        <v>104</v>
      </c>
      <c r="DX119" s="16" t="str">
        <f t="shared" si="194"/>
        <v/>
      </c>
      <c r="DZ119" s="19">
        <f t="shared" si="195"/>
        <v>1.5071102832939445</v>
      </c>
      <c r="EA119" s="18">
        <f t="shared" si="196"/>
        <v>92</v>
      </c>
      <c r="EB119" s="16" t="str">
        <f t="shared" si="197"/>
        <v/>
      </c>
      <c r="ED119" s="19">
        <f t="shared" si="198"/>
        <v>0.24486982547333264</v>
      </c>
      <c r="EE119" s="18">
        <f t="shared" si="199"/>
        <v>8</v>
      </c>
      <c r="EF119" s="16" t="str">
        <f t="shared" si="200"/>
        <v/>
      </c>
      <c r="EH119" s="19">
        <f t="shared" si="201"/>
        <v>1.3284360369635482</v>
      </c>
      <c r="EI119" s="18">
        <f t="shared" si="202"/>
        <v>35</v>
      </c>
      <c r="EJ119" s="16" t="str">
        <f t="shared" si="203"/>
        <v/>
      </c>
      <c r="EL119" s="19">
        <f t="shared" si="204"/>
        <v>0.53329505467761551</v>
      </c>
      <c r="EM119" s="18">
        <f t="shared" si="205"/>
        <v>20</v>
      </c>
      <c r="EN119" s="16" t="str">
        <f t="shared" si="206"/>
        <v/>
      </c>
      <c r="EP119" s="19">
        <f t="shared" si="207"/>
        <v>2.9564503474915371</v>
      </c>
      <c r="EQ119" s="18">
        <f t="shared" si="208"/>
        <v>104</v>
      </c>
      <c r="ER119" s="16" t="str">
        <f t="shared" si="209"/>
        <v/>
      </c>
    </row>
    <row r="120" spans="1:148" ht="14.5" x14ac:dyDescent="0.35">
      <c r="A120" s="119">
        <v>117</v>
      </c>
      <c r="B120" s="114">
        <v>0.17109580955928402</v>
      </c>
      <c r="C120" s="114">
        <v>-0.40983418296956625</v>
      </c>
      <c r="D120" s="99" t="s">
        <v>0</v>
      </c>
      <c r="J120" s="19">
        <f t="shared" si="105"/>
        <v>0.48973965094666516</v>
      </c>
      <c r="K120" s="18">
        <f t="shared" si="106"/>
        <v>24</v>
      </c>
      <c r="L120" s="16" t="str">
        <f t="shared" si="107"/>
        <v/>
      </c>
      <c r="N120" s="19">
        <f t="shared" si="108"/>
        <v>2.4324728832228253</v>
      </c>
      <c r="O120" s="18">
        <f t="shared" si="109"/>
        <v>76</v>
      </c>
      <c r="P120" s="16" t="str">
        <f t="shared" si="110"/>
        <v/>
      </c>
      <c r="R120" s="19">
        <f t="shared" si="111"/>
        <v>2.7764394252722302</v>
      </c>
      <c r="S120" s="18">
        <f t="shared" si="112"/>
        <v>76</v>
      </c>
      <c r="T120" s="16" t="str">
        <f t="shared" si="113"/>
        <v/>
      </c>
      <c r="V120" s="19">
        <f t="shared" si="114"/>
        <v>1.2527726989000274</v>
      </c>
      <c r="W120" s="18">
        <f t="shared" si="115"/>
        <v>59</v>
      </c>
      <c r="X120" s="16" t="str">
        <f t="shared" si="116"/>
        <v/>
      </c>
      <c r="Z120" s="19">
        <f t="shared" si="117"/>
        <v>2.3800052702365302</v>
      </c>
      <c r="AA120" s="18">
        <f t="shared" si="118"/>
        <v>76</v>
      </c>
      <c r="AB120" s="16" t="str">
        <f t="shared" si="119"/>
        <v/>
      </c>
      <c r="AD120" s="19">
        <f t="shared" si="120"/>
        <v>1.4051062148874776</v>
      </c>
      <c r="AE120" s="18">
        <f t="shared" si="121"/>
        <v>69</v>
      </c>
      <c r="AF120" s="16" t="str">
        <f t="shared" si="122"/>
        <v/>
      </c>
      <c r="AH120" s="19">
        <f t="shared" si="123"/>
        <v>1.6960230927222133</v>
      </c>
      <c r="AI120" s="18">
        <f t="shared" si="124"/>
        <v>74</v>
      </c>
      <c r="AJ120" s="16" t="str">
        <f t="shared" si="125"/>
        <v/>
      </c>
      <c r="AL120" s="19">
        <f t="shared" si="126"/>
        <v>7.0363097678507458E-2</v>
      </c>
      <c r="AM120" s="18">
        <f t="shared" si="127"/>
        <v>4</v>
      </c>
      <c r="AN120" s="16" t="str">
        <f t="shared" si="128"/>
        <v/>
      </c>
      <c r="AP120" s="19">
        <f t="shared" si="129"/>
        <v>1.5693335051886639</v>
      </c>
      <c r="AQ120" s="18">
        <f t="shared" si="130"/>
        <v>59</v>
      </c>
      <c r="AR120" s="16" t="str">
        <f t="shared" si="131"/>
        <v/>
      </c>
      <c r="AT120" s="19">
        <f t="shared" si="132"/>
        <v>0.2910602326012911</v>
      </c>
      <c r="AU120" s="18">
        <f t="shared" si="133"/>
        <v>16</v>
      </c>
      <c r="AV120" s="16" t="str">
        <f t="shared" si="134"/>
        <v/>
      </c>
      <c r="AX120" s="19">
        <f t="shared" si="135"/>
        <v>2.9620288311563949</v>
      </c>
      <c r="AY120" s="18">
        <f t="shared" si="136"/>
        <v>76</v>
      </c>
      <c r="AZ120" s="16" t="str">
        <f t="shared" si="137"/>
        <v/>
      </c>
      <c r="BB120" s="19">
        <f t="shared" si="138"/>
        <v>1.5543662818524626</v>
      </c>
      <c r="BC120" s="18">
        <f t="shared" si="139"/>
        <v>57</v>
      </c>
      <c r="BD120" s="16" t="str">
        <f t="shared" si="140"/>
        <v/>
      </c>
      <c r="BF120" s="19">
        <f t="shared" si="141"/>
        <v>0.58212046520258587</v>
      </c>
      <c r="BG120" s="18">
        <f t="shared" si="142"/>
        <v>28</v>
      </c>
      <c r="BH120" s="16" t="str">
        <f t="shared" si="143"/>
        <v/>
      </c>
      <c r="BJ120" s="19">
        <f t="shared" si="144"/>
        <v>1.4692189528399868</v>
      </c>
      <c r="BK120" s="18">
        <f t="shared" si="145"/>
        <v>57</v>
      </c>
      <c r="BL120" s="16" t="str">
        <f t="shared" si="146"/>
        <v/>
      </c>
      <c r="BN120" s="19">
        <f t="shared" si="147"/>
        <v>1.8509596168481537</v>
      </c>
      <c r="BO120" s="18">
        <f t="shared" si="148"/>
        <v>74</v>
      </c>
      <c r="BP120" s="16" t="str">
        <f t="shared" si="149"/>
        <v/>
      </c>
      <c r="BR120" s="19">
        <f t="shared" si="150"/>
        <v>1.5543662818524626</v>
      </c>
      <c r="BS120" s="18">
        <f t="shared" si="151"/>
        <v>57</v>
      </c>
      <c r="BT120" s="16" t="str">
        <f t="shared" si="152"/>
        <v/>
      </c>
      <c r="BV120" s="19">
        <f t="shared" si="153"/>
        <v>0.29106023260129471</v>
      </c>
      <c r="BW120" s="18">
        <f t="shared" si="154"/>
        <v>16</v>
      </c>
      <c r="BX120" s="16" t="str">
        <f t="shared" si="155"/>
        <v/>
      </c>
      <c r="BZ120" s="19">
        <f t="shared" si="156"/>
        <v>1.3567046127336184</v>
      </c>
      <c r="CA120" s="18">
        <f t="shared" si="157"/>
        <v>57</v>
      </c>
      <c r="CB120" s="16" t="str">
        <f t="shared" si="158"/>
        <v/>
      </c>
      <c r="CD120" s="19">
        <f t="shared" si="159"/>
        <v>0.58212046520258587</v>
      </c>
      <c r="CE120" s="18">
        <f t="shared" si="160"/>
        <v>28</v>
      </c>
      <c r="CF120" s="16" t="str">
        <f t="shared" si="161"/>
        <v/>
      </c>
      <c r="CH120" s="19">
        <f t="shared" si="162"/>
        <v>1.4553011630064627</v>
      </c>
      <c r="CI120" s="18">
        <f t="shared" si="163"/>
        <v>70</v>
      </c>
      <c r="CJ120" s="16" t="str">
        <f t="shared" si="164"/>
        <v/>
      </c>
      <c r="CL120" s="19">
        <f t="shared" si="165"/>
        <v>1.2660967820418467</v>
      </c>
      <c r="CM120" s="18">
        <f t="shared" si="166"/>
        <v>57</v>
      </c>
      <c r="CN120" s="16" t="str">
        <f t="shared" si="167"/>
        <v/>
      </c>
      <c r="CP120" s="19">
        <f t="shared" si="168"/>
        <v>2.3800052702365302</v>
      </c>
      <c r="CQ120" s="18">
        <f t="shared" si="169"/>
        <v>76</v>
      </c>
      <c r="CR120" s="16" t="str">
        <f t="shared" si="170"/>
        <v/>
      </c>
      <c r="CT120" s="19">
        <f t="shared" si="171"/>
        <v>1.9600848467491381</v>
      </c>
      <c r="CU120" s="18">
        <f t="shared" si="172"/>
        <v>76</v>
      </c>
      <c r="CV120" s="16" t="str">
        <f t="shared" si="173"/>
        <v/>
      </c>
      <c r="CX120" s="19">
        <f t="shared" si="174"/>
        <v>1.3567046127336184</v>
      </c>
      <c r="CY120" s="18">
        <f t="shared" si="175"/>
        <v>57</v>
      </c>
      <c r="CZ120" s="16" t="str">
        <f t="shared" si="176"/>
        <v/>
      </c>
      <c r="DB120" s="19">
        <f t="shared" si="177"/>
        <v>1.2243491273666571</v>
      </c>
      <c r="DC120" s="18">
        <f t="shared" si="178"/>
        <v>57</v>
      </c>
      <c r="DD120" s="16" t="str">
        <f t="shared" si="179"/>
        <v/>
      </c>
      <c r="DF120" s="19">
        <f t="shared" si="180"/>
        <v>0.53329505467761551</v>
      </c>
      <c r="DG120" s="18">
        <f t="shared" si="181"/>
        <v>24</v>
      </c>
      <c r="DH120" s="16" t="str">
        <f t="shared" si="182"/>
        <v/>
      </c>
      <c r="DJ120" s="19">
        <f t="shared" si="183"/>
        <v>2.2779667242788588</v>
      </c>
      <c r="DK120" s="18">
        <f t="shared" si="184"/>
        <v>74</v>
      </c>
      <c r="DL120" s="16" t="str">
        <f t="shared" si="185"/>
        <v/>
      </c>
      <c r="DN120" s="19">
        <f t="shared" si="186"/>
        <v>2.0374216282090485</v>
      </c>
      <c r="DO120" s="18">
        <f t="shared" si="187"/>
        <v>74</v>
      </c>
      <c r="DP120" s="16" t="str">
        <f t="shared" si="188"/>
        <v/>
      </c>
      <c r="DR120" s="19">
        <f t="shared" si="189"/>
        <v>1.5390709229026251</v>
      </c>
      <c r="DS120" s="18">
        <f t="shared" si="190"/>
        <v>59</v>
      </c>
      <c r="DT120" s="16" t="str">
        <f t="shared" si="191"/>
        <v/>
      </c>
      <c r="DV120" s="19">
        <f t="shared" si="192"/>
        <v>0.24486982547332969</v>
      </c>
      <c r="DW120" s="18">
        <f t="shared" si="193"/>
        <v>16</v>
      </c>
      <c r="DX120" s="16" t="str">
        <f t="shared" si="194"/>
        <v/>
      </c>
      <c r="DZ120" s="19">
        <f t="shared" si="195"/>
        <v>0</v>
      </c>
      <c r="EA120" s="18">
        <f t="shared" si="196"/>
        <v>1</v>
      </c>
      <c r="EB120" s="16" t="str">
        <f t="shared" si="197"/>
        <v>NORMAL</v>
      </c>
      <c r="ED120" s="19">
        <f t="shared" si="198"/>
        <v>1.4988764914813824</v>
      </c>
      <c r="EE120" s="18">
        <f t="shared" si="199"/>
        <v>74</v>
      </c>
      <c r="EF120" s="16" t="str">
        <f t="shared" si="200"/>
        <v/>
      </c>
      <c r="EH120" s="19">
        <f t="shared" si="201"/>
        <v>2.7732701336614842</v>
      </c>
      <c r="EI120" s="18">
        <f t="shared" si="202"/>
        <v>76</v>
      </c>
      <c r="EJ120" s="16" t="str">
        <f t="shared" si="203"/>
        <v/>
      </c>
      <c r="EL120" s="19">
        <f t="shared" si="204"/>
        <v>2.0374216282090485</v>
      </c>
      <c r="EM120" s="18">
        <f t="shared" si="205"/>
        <v>74</v>
      </c>
      <c r="EN120" s="16" t="str">
        <f t="shared" si="206"/>
        <v/>
      </c>
      <c r="EP120" s="19">
        <f t="shared" si="207"/>
        <v>1.4692189528399868</v>
      </c>
      <c r="EQ120" s="18">
        <f t="shared" si="208"/>
        <v>57</v>
      </c>
      <c r="ER120" s="16" t="str">
        <f t="shared" si="209"/>
        <v/>
      </c>
    </row>
    <row r="121" spans="1:148" ht="14.5" x14ac:dyDescent="0.35">
      <c r="A121" s="119">
        <v>118</v>
      </c>
      <c r="B121" s="114">
        <v>1.1730609956770055</v>
      </c>
      <c r="C121" s="114">
        <v>-5.8018694577008881E-2</v>
      </c>
      <c r="D121" s="99" t="s">
        <v>0</v>
      </c>
      <c r="J121" s="19">
        <f t="shared" si="105"/>
        <v>1.4045148858346352</v>
      </c>
      <c r="K121" s="18">
        <f t="shared" si="106"/>
        <v>84</v>
      </c>
      <c r="L121" s="16" t="str">
        <f t="shared" si="107"/>
        <v/>
      </c>
      <c r="N121" s="19">
        <f t="shared" si="108"/>
        <v>2.994991020890585</v>
      </c>
      <c r="O121" s="18">
        <f t="shared" si="109"/>
        <v>96</v>
      </c>
      <c r="P121" s="16" t="str">
        <f t="shared" si="110"/>
        <v/>
      </c>
      <c r="R121" s="19">
        <f t="shared" si="111"/>
        <v>3.3113740113262646</v>
      </c>
      <c r="S121" s="18">
        <f t="shared" si="112"/>
        <v>96</v>
      </c>
      <c r="T121" s="16" t="str">
        <f t="shared" si="113"/>
        <v/>
      </c>
      <c r="V121" s="19">
        <f t="shared" si="114"/>
        <v>0.73161049805155987</v>
      </c>
      <c r="W121" s="18">
        <f t="shared" si="115"/>
        <v>31</v>
      </c>
      <c r="X121" s="16" t="str">
        <f t="shared" si="116"/>
        <v/>
      </c>
      <c r="Z121" s="19">
        <f t="shared" si="117"/>
        <v>2.9609089194204672</v>
      </c>
      <c r="AA121" s="18">
        <f t="shared" si="118"/>
        <v>96</v>
      </c>
      <c r="AB121" s="16" t="str">
        <f t="shared" si="119"/>
        <v/>
      </c>
      <c r="AD121" s="19">
        <f t="shared" si="120"/>
        <v>2.1016101311793922</v>
      </c>
      <c r="AE121" s="18">
        <f t="shared" si="121"/>
        <v>105</v>
      </c>
      <c r="AF121" s="16" t="str">
        <f t="shared" si="122"/>
        <v/>
      </c>
      <c r="AH121" s="19">
        <f t="shared" si="123"/>
        <v>2.3605043375594046</v>
      </c>
      <c r="AI121" s="18">
        <f t="shared" si="124"/>
        <v>104</v>
      </c>
      <c r="AJ121" s="16" t="str">
        <f t="shared" si="125"/>
        <v/>
      </c>
      <c r="AL121" s="19">
        <f t="shared" si="126"/>
        <v>1.0872759505888483</v>
      </c>
      <c r="AM121" s="18">
        <f t="shared" si="127"/>
        <v>51</v>
      </c>
      <c r="AN121" s="16" t="str">
        <f t="shared" si="128"/>
        <v/>
      </c>
      <c r="AP121" s="19">
        <f t="shared" si="129"/>
        <v>1.1289803888140617</v>
      </c>
      <c r="AQ121" s="18">
        <f t="shared" si="130"/>
        <v>40</v>
      </c>
      <c r="AR121" s="16" t="str">
        <f t="shared" si="131"/>
        <v/>
      </c>
      <c r="AT121" s="19">
        <f t="shared" si="132"/>
        <v>0.97947930189332455</v>
      </c>
      <c r="AU121" s="18">
        <f t="shared" si="133"/>
        <v>43</v>
      </c>
      <c r="AV121" s="16" t="str">
        <f t="shared" si="134"/>
        <v/>
      </c>
      <c r="AX121" s="19">
        <f t="shared" si="135"/>
        <v>3.5188436731134178</v>
      </c>
      <c r="AY121" s="18">
        <f t="shared" si="136"/>
        <v>96</v>
      </c>
      <c r="AZ121" s="16" t="str">
        <f t="shared" si="137"/>
        <v/>
      </c>
      <c r="BB121" s="19">
        <f t="shared" si="138"/>
        <v>1.3518342798776257</v>
      </c>
      <c r="BC121" s="18">
        <f t="shared" si="139"/>
        <v>52</v>
      </c>
      <c r="BD121" s="16" t="str">
        <f t="shared" si="140"/>
        <v/>
      </c>
      <c r="BF121" s="19">
        <f t="shared" si="141"/>
        <v>1.4045148858346355</v>
      </c>
      <c r="BG121" s="18">
        <f t="shared" si="142"/>
        <v>85</v>
      </c>
      <c r="BH121" s="16" t="str">
        <f t="shared" si="143"/>
        <v/>
      </c>
      <c r="BJ121" s="19">
        <f t="shared" si="144"/>
        <v>1.2128422828951506</v>
      </c>
      <c r="BK121" s="18">
        <f t="shared" si="145"/>
        <v>50</v>
      </c>
      <c r="BL121" s="16" t="str">
        <f t="shared" si="146"/>
        <v/>
      </c>
      <c r="BN121" s="19">
        <f t="shared" si="147"/>
        <v>2.4439740044331355</v>
      </c>
      <c r="BO121" s="18">
        <f t="shared" si="148"/>
        <v>100</v>
      </c>
      <c r="BP121" s="16" t="str">
        <f t="shared" si="149"/>
        <v/>
      </c>
      <c r="BR121" s="19">
        <f t="shared" si="150"/>
        <v>1.3518342798776257</v>
      </c>
      <c r="BS121" s="18">
        <f t="shared" si="151"/>
        <v>52</v>
      </c>
      <c r="BT121" s="16" t="str">
        <f t="shared" si="152"/>
        <v/>
      </c>
      <c r="BV121" s="19">
        <f t="shared" si="153"/>
        <v>1.2105656360957993</v>
      </c>
      <c r="BW121" s="18">
        <f t="shared" si="154"/>
        <v>69</v>
      </c>
      <c r="BX121" s="16" t="str">
        <f t="shared" si="155"/>
        <v/>
      </c>
      <c r="BZ121" s="19">
        <f t="shared" si="156"/>
        <v>1.2665357582132044</v>
      </c>
      <c r="CA121" s="18">
        <f t="shared" si="157"/>
        <v>52</v>
      </c>
      <c r="CB121" s="16" t="str">
        <f t="shared" si="158"/>
        <v/>
      </c>
      <c r="CD121" s="19">
        <f t="shared" si="159"/>
        <v>1.4045148858346355</v>
      </c>
      <c r="CE121" s="18">
        <f t="shared" si="160"/>
        <v>85</v>
      </c>
      <c r="CF121" s="16" t="str">
        <f t="shared" si="161"/>
        <v/>
      </c>
      <c r="CH121" s="19">
        <f t="shared" si="162"/>
        <v>2.1238722862402191</v>
      </c>
      <c r="CI121" s="18">
        <f t="shared" si="163"/>
        <v>104</v>
      </c>
      <c r="CJ121" s="16" t="str">
        <f t="shared" si="164"/>
        <v/>
      </c>
      <c r="CL121" s="19">
        <f t="shared" si="165"/>
        <v>1.1258095628561795</v>
      </c>
      <c r="CM121" s="18">
        <f t="shared" si="166"/>
        <v>52</v>
      </c>
      <c r="CN121" s="16" t="str">
        <f t="shared" si="167"/>
        <v/>
      </c>
      <c r="CP121" s="19">
        <f t="shared" si="168"/>
        <v>2.9609089194204672</v>
      </c>
      <c r="CQ121" s="18">
        <f t="shared" si="169"/>
        <v>96</v>
      </c>
      <c r="CR121" s="16" t="str">
        <f t="shared" si="170"/>
        <v/>
      </c>
      <c r="CT121" s="19">
        <f t="shared" si="171"/>
        <v>2.5079614684638893</v>
      </c>
      <c r="CU121" s="18">
        <f t="shared" si="172"/>
        <v>96</v>
      </c>
      <c r="CV121" s="16" t="str">
        <f t="shared" si="173"/>
        <v/>
      </c>
      <c r="CX121" s="19">
        <f t="shared" si="174"/>
        <v>1.2665357582132044</v>
      </c>
      <c r="CY121" s="18">
        <f t="shared" si="175"/>
        <v>52</v>
      </c>
      <c r="CZ121" s="16" t="str">
        <f t="shared" si="176"/>
        <v/>
      </c>
      <c r="DB121" s="19">
        <f t="shared" si="177"/>
        <v>1.055446465177672</v>
      </c>
      <c r="DC121" s="18">
        <f t="shared" si="178"/>
        <v>52</v>
      </c>
      <c r="DD121" s="16" t="str">
        <f t="shared" si="179"/>
        <v/>
      </c>
      <c r="DF121" s="19">
        <f t="shared" si="180"/>
        <v>1.40275126056481</v>
      </c>
      <c r="DG121" s="18">
        <f t="shared" si="181"/>
        <v>84</v>
      </c>
      <c r="DH121" s="16" t="str">
        <f t="shared" si="182"/>
        <v/>
      </c>
      <c r="DJ121" s="19">
        <f t="shared" si="183"/>
        <v>2.8966719265339815</v>
      </c>
      <c r="DK121" s="18">
        <f t="shared" si="184"/>
        <v>100</v>
      </c>
      <c r="DL121" s="16" t="str">
        <f t="shared" si="185"/>
        <v/>
      </c>
      <c r="DN121" s="19">
        <f t="shared" si="186"/>
        <v>2.6552040149042959</v>
      </c>
      <c r="DO121" s="18">
        <f t="shared" si="187"/>
        <v>100</v>
      </c>
      <c r="DP121" s="16" t="str">
        <f t="shared" si="188"/>
        <v/>
      </c>
      <c r="DR121" s="19">
        <f t="shared" si="189"/>
        <v>1.0634936381540756</v>
      </c>
      <c r="DS121" s="18">
        <f t="shared" si="190"/>
        <v>40</v>
      </c>
      <c r="DT121" s="16" t="str">
        <f t="shared" si="191"/>
        <v/>
      </c>
      <c r="DV121" s="19">
        <f t="shared" si="192"/>
        <v>0.94080562291777237</v>
      </c>
      <c r="DW121" s="18">
        <f t="shared" si="193"/>
        <v>43</v>
      </c>
      <c r="DX121" s="16" t="str">
        <f t="shared" si="194"/>
        <v/>
      </c>
      <c r="DZ121" s="19">
        <f t="shared" si="195"/>
        <v>1.0619361431201095</v>
      </c>
      <c r="EA121" s="18">
        <f t="shared" si="196"/>
        <v>51</v>
      </c>
      <c r="EB121" s="16" t="str">
        <f t="shared" si="197"/>
        <v/>
      </c>
      <c r="ED121" s="19">
        <f t="shared" si="198"/>
        <v>2.0222413532520269</v>
      </c>
      <c r="EE121" s="18">
        <f t="shared" si="199"/>
        <v>96</v>
      </c>
      <c r="EF121" s="16" t="str">
        <f t="shared" si="200"/>
        <v/>
      </c>
      <c r="EH121" s="19">
        <f t="shared" si="201"/>
        <v>3.1537950451780503</v>
      </c>
      <c r="EI121" s="18">
        <f t="shared" si="202"/>
        <v>90</v>
      </c>
      <c r="EJ121" s="16" t="str">
        <f t="shared" si="203"/>
        <v/>
      </c>
      <c r="EL121" s="19">
        <f t="shared" si="204"/>
        <v>2.6552040149042959</v>
      </c>
      <c r="EM121" s="18">
        <f t="shared" si="205"/>
        <v>100</v>
      </c>
      <c r="EN121" s="16" t="str">
        <f t="shared" si="206"/>
        <v/>
      </c>
      <c r="EP121" s="19">
        <f t="shared" si="207"/>
        <v>1.2128422828951506</v>
      </c>
      <c r="EQ121" s="18">
        <f t="shared" si="208"/>
        <v>50</v>
      </c>
      <c r="ER121" s="16" t="str">
        <f t="shared" si="209"/>
        <v/>
      </c>
    </row>
    <row r="122" spans="1:148" ht="14.5" x14ac:dyDescent="0.35">
      <c r="A122" s="119">
        <v>119</v>
      </c>
      <c r="B122" s="114">
        <v>-1.0312624137819817</v>
      </c>
      <c r="C122" s="114">
        <v>0.85670157524364332</v>
      </c>
      <c r="D122" s="99" t="s">
        <v>1</v>
      </c>
      <c r="J122" s="19">
        <f t="shared" si="105"/>
        <v>1.2700028152749558</v>
      </c>
      <c r="K122" s="18">
        <f t="shared" si="106"/>
        <v>77</v>
      </c>
      <c r="L122" s="16" t="str">
        <f t="shared" si="107"/>
        <v/>
      </c>
      <c r="N122" s="19">
        <f t="shared" si="108"/>
        <v>0.69100743152683453</v>
      </c>
      <c r="O122" s="18">
        <f t="shared" si="109"/>
        <v>21</v>
      </c>
      <c r="P122" s="16" t="str">
        <f t="shared" si="110"/>
        <v/>
      </c>
      <c r="R122" s="19">
        <f t="shared" si="111"/>
        <v>1.0365111472902515</v>
      </c>
      <c r="S122" s="18">
        <f t="shared" si="112"/>
        <v>23</v>
      </c>
      <c r="T122" s="16" t="str">
        <f t="shared" si="113"/>
        <v/>
      </c>
      <c r="V122" s="19">
        <f t="shared" si="114"/>
        <v>2.8985723979807543</v>
      </c>
      <c r="W122" s="18">
        <f t="shared" si="115"/>
        <v>111</v>
      </c>
      <c r="X122" s="16" t="str">
        <f t="shared" si="116"/>
        <v/>
      </c>
      <c r="Z122" s="19">
        <f t="shared" si="117"/>
        <v>0.63500140763747592</v>
      </c>
      <c r="AA122" s="18">
        <f t="shared" si="118"/>
        <v>19</v>
      </c>
      <c r="AB122" s="16" t="str">
        <f t="shared" si="119"/>
        <v/>
      </c>
      <c r="AD122" s="19">
        <f t="shared" si="120"/>
        <v>0.34550371576341726</v>
      </c>
      <c r="AE122" s="18">
        <f t="shared" si="121"/>
        <v>12</v>
      </c>
      <c r="AF122" s="16" t="str">
        <f t="shared" si="122"/>
        <v/>
      </c>
      <c r="AH122" s="19">
        <f t="shared" si="123"/>
        <v>7.0363097678512454E-2</v>
      </c>
      <c r="AI122" s="18">
        <f t="shared" si="124"/>
        <v>2</v>
      </c>
      <c r="AJ122" s="16" t="str">
        <f t="shared" si="125"/>
        <v>PANAS</v>
      </c>
      <c r="AL122" s="19">
        <f t="shared" si="126"/>
        <v>1.7980444510970652</v>
      </c>
      <c r="AM122" s="18">
        <f t="shared" si="127"/>
        <v>111</v>
      </c>
      <c r="AN122" s="16" t="str">
        <f t="shared" si="128"/>
        <v/>
      </c>
      <c r="AP122" s="19">
        <f t="shared" si="129"/>
        <v>3.2662137693101685</v>
      </c>
      <c r="AQ122" s="18">
        <f t="shared" si="130"/>
        <v>111</v>
      </c>
      <c r="AR122" s="16" t="str">
        <f t="shared" si="131"/>
        <v/>
      </c>
      <c r="AT122" s="19">
        <f t="shared" si="132"/>
        <v>2.0374216282090485</v>
      </c>
      <c r="AU122" s="18">
        <f t="shared" si="133"/>
        <v>111</v>
      </c>
      <c r="AV122" s="16" t="str">
        <f t="shared" si="134"/>
        <v/>
      </c>
      <c r="AX122" s="19">
        <f t="shared" si="135"/>
        <v>1.2162364416114106</v>
      </c>
      <c r="AY122" s="18">
        <f t="shared" si="136"/>
        <v>23</v>
      </c>
      <c r="AZ122" s="16" t="str">
        <f t="shared" si="137"/>
        <v/>
      </c>
      <c r="BB122" s="19">
        <f t="shared" si="138"/>
        <v>3.2943056743749803</v>
      </c>
      <c r="BC122" s="18">
        <f t="shared" si="139"/>
        <v>111</v>
      </c>
      <c r="BD122" s="16" t="str">
        <f t="shared" si="140"/>
        <v/>
      </c>
      <c r="BF122" s="19">
        <f t="shared" si="141"/>
        <v>1.1642409304051717</v>
      </c>
      <c r="BG122" s="18">
        <f t="shared" si="142"/>
        <v>72</v>
      </c>
      <c r="BH122" s="16" t="str">
        <f t="shared" si="143"/>
        <v/>
      </c>
      <c r="BJ122" s="19">
        <f t="shared" si="144"/>
        <v>3.1997703280656933</v>
      </c>
      <c r="BK122" s="18">
        <f t="shared" si="145"/>
        <v>111</v>
      </c>
      <c r="BL122" s="16" t="str">
        <f t="shared" si="146"/>
        <v/>
      </c>
      <c r="BN122" s="19">
        <f t="shared" si="147"/>
        <v>0.14072619535701991</v>
      </c>
      <c r="BO122" s="18">
        <f t="shared" si="148"/>
        <v>2</v>
      </c>
      <c r="BP122" s="16" t="str">
        <f t="shared" si="149"/>
        <v>PANAS</v>
      </c>
      <c r="BR122" s="19">
        <f t="shared" si="150"/>
        <v>3.2943056743749803</v>
      </c>
      <c r="BS122" s="18">
        <f t="shared" si="151"/>
        <v>111</v>
      </c>
      <c r="BT122" s="16" t="str">
        <f t="shared" si="152"/>
        <v/>
      </c>
      <c r="BV122" s="19">
        <f t="shared" si="153"/>
        <v>1.455301163006463</v>
      </c>
      <c r="BW122" s="18">
        <f t="shared" si="154"/>
        <v>83</v>
      </c>
      <c r="BX122" s="16" t="str">
        <f t="shared" si="155"/>
        <v/>
      </c>
      <c r="BZ122" s="19">
        <f t="shared" si="156"/>
        <v>3.1011158561593488</v>
      </c>
      <c r="CA122" s="18">
        <f t="shared" si="157"/>
        <v>111</v>
      </c>
      <c r="CB122" s="16" t="str">
        <f t="shared" si="158"/>
        <v/>
      </c>
      <c r="CD122" s="19">
        <f t="shared" si="159"/>
        <v>1.1642409304051717</v>
      </c>
      <c r="CE122" s="18">
        <f t="shared" si="160"/>
        <v>72</v>
      </c>
      <c r="CF122" s="16" t="str">
        <f t="shared" si="161"/>
        <v/>
      </c>
      <c r="CH122" s="19">
        <f t="shared" si="162"/>
        <v>0.29106023260129477</v>
      </c>
      <c r="CI122" s="18">
        <f t="shared" si="163"/>
        <v>14</v>
      </c>
      <c r="CJ122" s="16" t="str">
        <f t="shared" si="164"/>
        <v/>
      </c>
      <c r="CL122" s="19">
        <f t="shared" si="165"/>
        <v>3.0037982108545558</v>
      </c>
      <c r="CM122" s="18">
        <f t="shared" si="166"/>
        <v>111</v>
      </c>
      <c r="CN122" s="16" t="str">
        <f t="shared" si="167"/>
        <v/>
      </c>
      <c r="CP122" s="19">
        <f t="shared" si="168"/>
        <v>0.63500140763747592</v>
      </c>
      <c r="CQ122" s="18">
        <f t="shared" si="169"/>
        <v>19</v>
      </c>
      <c r="CR122" s="16" t="str">
        <f t="shared" si="170"/>
        <v/>
      </c>
      <c r="CT122" s="19">
        <f t="shared" si="171"/>
        <v>0.28145239071404493</v>
      </c>
      <c r="CU122" s="18">
        <f t="shared" si="172"/>
        <v>5</v>
      </c>
      <c r="CV122" s="16" t="str">
        <f t="shared" si="173"/>
        <v/>
      </c>
      <c r="CX122" s="19">
        <f t="shared" si="174"/>
        <v>3.1011158561593488</v>
      </c>
      <c r="CY122" s="18">
        <f t="shared" si="175"/>
        <v>111</v>
      </c>
      <c r="CZ122" s="16" t="str">
        <f t="shared" si="176"/>
        <v/>
      </c>
      <c r="DB122" s="19">
        <f t="shared" si="177"/>
        <v>2.9564503474915407</v>
      </c>
      <c r="DC122" s="18">
        <f t="shared" si="178"/>
        <v>111</v>
      </c>
      <c r="DD122" s="16" t="str">
        <f t="shared" si="179"/>
        <v/>
      </c>
      <c r="DF122" s="19">
        <f t="shared" si="180"/>
        <v>1.2162364416114146</v>
      </c>
      <c r="DG122" s="18">
        <f t="shared" si="181"/>
        <v>77</v>
      </c>
      <c r="DH122" s="16" t="str">
        <f t="shared" si="182"/>
        <v/>
      </c>
      <c r="DJ122" s="19">
        <f t="shared" si="183"/>
        <v>0.5332950546776154</v>
      </c>
      <c r="DK122" s="18">
        <f t="shared" si="184"/>
        <v>16</v>
      </c>
      <c r="DL122" s="16" t="str">
        <f t="shared" si="185"/>
        <v/>
      </c>
      <c r="DN122" s="19">
        <f t="shared" si="186"/>
        <v>0.2910602326012911</v>
      </c>
      <c r="DO122" s="18">
        <f t="shared" si="187"/>
        <v>6</v>
      </c>
      <c r="DP122" s="16" t="str">
        <f t="shared" si="188"/>
        <v/>
      </c>
      <c r="DR122" s="19">
        <f t="shared" si="189"/>
        <v>3.2242594938234994</v>
      </c>
      <c r="DS122" s="18">
        <f t="shared" si="190"/>
        <v>111</v>
      </c>
      <c r="DT122" s="16" t="str">
        <f t="shared" si="191"/>
        <v/>
      </c>
      <c r="DV122" s="19">
        <f t="shared" si="192"/>
        <v>1.9869819588970761</v>
      </c>
      <c r="DW122" s="18">
        <f t="shared" si="193"/>
        <v>111</v>
      </c>
      <c r="DX122" s="16" t="str">
        <f t="shared" si="194"/>
        <v/>
      </c>
      <c r="DZ122" s="19">
        <f t="shared" si="195"/>
        <v>1.7463613956077577</v>
      </c>
      <c r="EA122" s="18">
        <f t="shared" si="196"/>
        <v>111</v>
      </c>
      <c r="EB122" s="16" t="str">
        <f t="shared" si="197"/>
        <v/>
      </c>
      <c r="ED122" s="19">
        <f t="shared" si="198"/>
        <v>0.40078607444708858</v>
      </c>
      <c r="EE122" s="18">
        <f t="shared" si="199"/>
        <v>12</v>
      </c>
      <c r="EF122" s="16" t="str">
        <f t="shared" si="200"/>
        <v/>
      </c>
      <c r="EH122" s="19">
        <f t="shared" si="201"/>
        <v>1.1435053743582102</v>
      </c>
      <c r="EI122" s="18">
        <f t="shared" si="202"/>
        <v>27</v>
      </c>
      <c r="EJ122" s="16" t="str">
        <f t="shared" si="203"/>
        <v/>
      </c>
      <c r="EL122" s="19">
        <f t="shared" si="204"/>
        <v>0.2910602326012911</v>
      </c>
      <c r="EM122" s="18">
        <f t="shared" si="205"/>
        <v>6</v>
      </c>
      <c r="EN122" s="16" t="str">
        <f t="shared" si="206"/>
        <v/>
      </c>
      <c r="EP122" s="19">
        <f t="shared" si="207"/>
        <v>3.1997703280656933</v>
      </c>
      <c r="EQ122" s="18">
        <f t="shared" si="208"/>
        <v>111</v>
      </c>
      <c r="ER122" s="16" t="str">
        <f t="shared" si="209"/>
        <v/>
      </c>
    </row>
    <row r="123" spans="1:148" ht="14.5" x14ac:dyDescent="0.35">
      <c r="A123" s="119">
        <v>120</v>
      </c>
      <c r="B123" s="114">
        <v>-0.43008330211134882</v>
      </c>
      <c r="C123" s="114">
        <v>0.29379679381554852</v>
      </c>
      <c r="D123" s="99" t="s">
        <v>1</v>
      </c>
      <c r="J123" s="19">
        <f t="shared" si="105"/>
        <v>0.4673244353815027</v>
      </c>
      <c r="K123" s="18">
        <f t="shared" si="106"/>
        <v>22</v>
      </c>
      <c r="L123" s="16" t="str">
        <f t="shared" si="107"/>
        <v/>
      </c>
      <c r="N123" s="19">
        <f t="shared" si="108"/>
        <v>1.5071102832939445</v>
      </c>
      <c r="O123" s="18">
        <f t="shared" si="109"/>
        <v>47</v>
      </c>
      <c r="P123" s="16" t="str">
        <f t="shared" si="110"/>
        <v/>
      </c>
      <c r="R123" s="19">
        <f t="shared" si="111"/>
        <v>1.8509596168481535</v>
      </c>
      <c r="S123" s="18">
        <f t="shared" si="112"/>
        <v>49</v>
      </c>
      <c r="T123" s="16" t="str">
        <f t="shared" si="113"/>
        <v/>
      </c>
      <c r="V123" s="19">
        <f t="shared" si="114"/>
        <v>2.089668432942859</v>
      </c>
      <c r="W123" s="18">
        <f t="shared" si="115"/>
        <v>89</v>
      </c>
      <c r="X123" s="16" t="str">
        <f t="shared" si="116"/>
        <v/>
      </c>
      <c r="Z123" s="19">
        <f t="shared" si="117"/>
        <v>1.4553011630064627</v>
      </c>
      <c r="AA123" s="18">
        <f t="shared" si="118"/>
        <v>47</v>
      </c>
      <c r="AB123" s="16" t="str">
        <f t="shared" si="119"/>
        <v/>
      </c>
      <c r="AD123" s="19">
        <f t="shared" si="120"/>
        <v>0.48973965094666516</v>
      </c>
      <c r="AE123" s="18">
        <f t="shared" si="121"/>
        <v>26</v>
      </c>
      <c r="AF123" s="16" t="str">
        <f t="shared" si="122"/>
        <v/>
      </c>
      <c r="AH123" s="19">
        <f t="shared" si="123"/>
        <v>0.77718314092623297</v>
      </c>
      <c r="AI123" s="18">
        <f t="shared" si="124"/>
        <v>35</v>
      </c>
      <c r="AJ123" s="16" t="str">
        <f t="shared" si="125"/>
        <v/>
      </c>
      <c r="AL123" s="19">
        <f t="shared" si="126"/>
        <v>0.98004242337456526</v>
      </c>
      <c r="AM123" s="18">
        <f t="shared" si="127"/>
        <v>49</v>
      </c>
      <c r="AN123" s="16" t="str">
        <f t="shared" si="128"/>
        <v/>
      </c>
      <c r="AP123" s="19">
        <f t="shared" si="129"/>
        <v>2.4486982547333143</v>
      </c>
      <c r="AQ123" s="18">
        <f t="shared" si="130"/>
        <v>87</v>
      </c>
      <c r="AR123" s="16" t="str">
        <f t="shared" si="131"/>
        <v/>
      </c>
      <c r="AT123" s="19">
        <f t="shared" si="132"/>
        <v>1.2162364416114106</v>
      </c>
      <c r="AU123" s="18">
        <f t="shared" si="133"/>
        <v>74</v>
      </c>
      <c r="AV123" s="16" t="str">
        <f t="shared" si="134"/>
        <v/>
      </c>
      <c r="AX123" s="19">
        <f t="shared" si="135"/>
        <v>2.0374216282090485</v>
      </c>
      <c r="AY123" s="18">
        <f t="shared" si="136"/>
        <v>47</v>
      </c>
      <c r="AZ123" s="16" t="str">
        <f t="shared" si="137"/>
        <v/>
      </c>
      <c r="BB123" s="19">
        <f t="shared" si="138"/>
        <v>2.4707292557812335</v>
      </c>
      <c r="BC123" s="18">
        <f t="shared" si="139"/>
        <v>87</v>
      </c>
      <c r="BD123" s="16" t="str">
        <f t="shared" si="140"/>
        <v/>
      </c>
      <c r="BF123" s="19">
        <f t="shared" si="141"/>
        <v>0.34550371576341721</v>
      </c>
      <c r="BG123" s="18">
        <f t="shared" si="142"/>
        <v>16</v>
      </c>
      <c r="BH123" s="16" t="str">
        <f t="shared" si="143"/>
        <v/>
      </c>
      <c r="BJ123" s="19">
        <f t="shared" si="144"/>
        <v>2.3767654970570895</v>
      </c>
      <c r="BK123" s="18">
        <f t="shared" si="145"/>
        <v>87</v>
      </c>
      <c r="BL123" s="16" t="str">
        <f t="shared" si="146"/>
        <v/>
      </c>
      <c r="BN123" s="19">
        <f t="shared" si="147"/>
        <v>0.92547980842407684</v>
      </c>
      <c r="BO123" s="18">
        <f t="shared" si="148"/>
        <v>42</v>
      </c>
      <c r="BP123" s="16" t="str">
        <f t="shared" si="149"/>
        <v/>
      </c>
      <c r="BR123" s="19">
        <f t="shared" si="150"/>
        <v>2.4707292557812335</v>
      </c>
      <c r="BS123" s="18">
        <f t="shared" si="151"/>
        <v>87</v>
      </c>
      <c r="BT123" s="16" t="str">
        <f t="shared" si="152"/>
        <v/>
      </c>
      <c r="BV123" s="19">
        <f t="shared" si="153"/>
        <v>0.63500140763747592</v>
      </c>
      <c r="BW123" s="18">
        <f t="shared" si="154"/>
        <v>30</v>
      </c>
      <c r="BX123" s="16" t="str">
        <f t="shared" si="155"/>
        <v/>
      </c>
      <c r="BZ123" s="19">
        <f t="shared" si="156"/>
        <v>2.2779667242788553</v>
      </c>
      <c r="CA123" s="18">
        <f t="shared" si="157"/>
        <v>87</v>
      </c>
      <c r="CB123" s="16" t="str">
        <f t="shared" si="158"/>
        <v/>
      </c>
      <c r="CD123" s="19">
        <f t="shared" si="159"/>
        <v>0.34550371576341721</v>
      </c>
      <c r="CE123" s="18">
        <f t="shared" si="160"/>
        <v>16</v>
      </c>
      <c r="CF123" s="16" t="str">
        <f t="shared" si="161"/>
        <v/>
      </c>
      <c r="CH123" s="19">
        <f t="shared" si="162"/>
        <v>0.53329505467761551</v>
      </c>
      <c r="CI123" s="18">
        <f t="shared" si="163"/>
        <v>27</v>
      </c>
      <c r="CJ123" s="16" t="str">
        <f t="shared" si="164"/>
        <v/>
      </c>
      <c r="CL123" s="19">
        <f t="shared" si="165"/>
        <v>2.1802402233719906</v>
      </c>
      <c r="CM123" s="18">
        <f t="shared" si="166"/>
        <v>87</v>
      </c>
      <c r="CN123" s="16" t="str">
        <f t="shared" si="167"/>
        <v/>
      </c>
      <c r="CP123" s="19">
        <f t="shared" si="168"/>
        <v>1.4553011630064627</v>
      </c>
      <c r="CQ123" s="18">
        <f t="shared" si="169"/>
        <v>47</v>
      </c>
      <c r="CR123" s="16" t="str">
        <f t="shared" si="170"/>
        <v/>
      </c>
      <c r="CT123" s="19">
        <f t="shared" si="171"/>
        <v>1.0365111472902557</v>
      </c>
      <c r="CU123" s="18">
        <f t="shared" si="172"/>
        <v>44</v>
      </c>
      <c r="CV123" s="16" t="str">
        <f t="shared" si="173"/>
        <v/>
      </c>
      <c r="CX123" s="19">
        <f t="shared" si="174"/>
        <v>2.2779667242788553</v>
      </c>
      <c r="CY123" s="18">
        <f t="shared" si="175"/>
        <v>87</v>
      </c>
      <c r="CZ123" s="16" t="str">
        <f t="shared" si="176"/>
        <v/>
      </c>
      <c r="DB123" s="19">
        <f t="shared" si="177"/>
        <v>2.133180218710462</v>
      </c>
      <c r="DC123" s="18">
        <f t="shared" si="178"/>
        <v>87</v>
      </c>
      <c r="DD123" s="16" t="str">
        <f t="shared" si="179"/>
        <v/>
      </c>
      <c r="DF123" s="19">
        <f t="shared" si="180"/>
        <v>0.40488456038798326</v>
      </c>
      <c r="DG123" s="18">
        <f t="shared" si="181"/>
        <v>18</v>
      </c>
      <c r="DH123" s="16" t="str">
        <f t="shared" si="182"/>
        <v/>
      </c>
      <c r="DJ123" s="19">
        <f t="shared" si="183"/>
        <v>1.3567046127336218</v>
      </c>
      <c r="DK123" s="18">
        <f t="shared" si="184"/>
        <v>47</v>
      </c>
      <c r="DL123" s="16" t="str">
        <f t="shared" si="185"/>
        <v/>
      </c>
      <c r="DN123" s="19">
        <f t="shared" si="186"/>
        <v>1.114264213365769</v>
      </c>
      <c r="DO123" s="18">
        <f t="shared" si="187"/>
        <v>47</v>
      </c>
      <c r="DP123" s="16" t="str">
        <f t="shared" si="188"/>
        <v/>
      </c>
      <c r="DR123" s="19">
        <f t="shared" si="189"/>
        <v>2.4089490421451973</v>
      </c>
      <c r="DS123" s="18">
        <f t="shared" si="190"/>
        <v>87</v>
      </c>
      <c r="DT123" s="16" t="str">
        <f t="shared" si="191"/>
        <v/>
      </c>
      <c r="DV123" s="19">
        <f t="shared" si="192"/>
        <v>1.1642409304051682</v>
      </c>
      <c r="DW123" s="18">
        <f t="shared" si="193"/>
        <v>67</v>
      </c>
      <c r="DX123" s="16" t="str">
        <f t="shared" si="194"/>
        <v/>
      </c>
      <c r="DZ123" s="19">
        <f t="shared" si="195"/>
        <v>0.92547980842407684</v>
      </c>
      <c r="EA123" s="18">
        <f t="shared" si="196"/>
        <v>49</v>
      </c>
      <c r="EB123" s="16" t="str">
        <f t="shared" si="197"/>
        <v/>
      </c>
      <c r="ED123" s="19">
        <f t="shared" si="198"/>
        <v>0.59751080519291699</v>
      </c>
      <c r="EE123" s="18">
        <f t="shared" si="199"/>
        <v>27</v>
      </c>
      <c r="EF123" s="16" t="str">
        <f t="shared" si="200"/>
        <v/>
      </c>
      <c r="EH123" s="19">
        <f t="shared" si="201"/>
        <v>1.8692977415260288</v>
      </c>
      <c r="EI123" s="18">
        <f t="shared" si="202"/>
        <v>49</v>
      </c>
      <c r="EJ123" s="16" t="str">
        <f t="shared" si="203"/>
        <v/>
      </c>
      <c r="EL123" s="19">
        <f t="shared" si="204"/>
        <v>1.114264213365769</v>
      </c>
      <c r="EM123" s="18">
        <f t="shared" si="205"/>
        <v>47</v>
      </c>
      <c r="EN123" s="16" t="str">
        <f t="shared" si="206"/>
        <v/>
      </c>
      <c r="EP123" s="19">
        <f t="shared" si="207"/>
        <v>2.3767654970570895</v>
      </c>
      <c r="EQ123" s="18">
        <f t="shared" si="208"/>
        <v>87</v>
      </c>
      <c r="ER123" s="16" t="str">
        <f t="shared" si="209"/>
        <v/>
      </c>
    </row>
    <row r="124" spans="1:148" ht="14.5" x14ac:dyDescent="0.35">
      <c r="A124" s="119">
        <v>121</v>
      </c>
      <c r="B124" s="114">
        <v>1.3734540329005498</v>
      </c>
      <c r="C124" s="114">
        <v>-1.3949175504687259</v>
      </c>
      <c r="D124" s="99" t="s">
        <v>0</v>
      </c>
      <c r="J124" s="19">
        <f t="shared" si="105"/>
        <v>2.043082099761051</v>
      </c>
      <c r="K124" s="18">
        <f t="shared" si="106"/>
        <v>120</v>
      </c>
      <c r="L124" s="16" t="str">
        <f t="shared" si="107"/>
        <v/>
      </c>
      <c r="N124" s="19">
        <f t="shared" si="108"/>
        <v>3.9739639177941521</v>
      </c>
      <c r="O124" s="18">
        <f t="shared" si="109"/>
        <v>131</v>
      </c>
      <c r="P124" s="16" t="str">
        <f t="shared" si="110"/>
        <v/>
      </c>
      <c r="R124" s="19">
        <f t="shared" si="111"/>
        <v>4.3151451128095522</v>
      </c>
      <c r="S124" s="18">
        <f t="shared" si="112"/>
        <v>131</v>
      </c>
      <c r="T124" s="16" t="str">
        <f t="shared" si="113"/>
        <v/>
      </c>
      <c r="V124" s="19">
        <f t="shared" si="114"/>
        <v>0.63326787910660221</v>
      </c>
      <c r="W124" s="18">
        <f t="shared" si="115"/>
        <v>25</v>
      </c>
      <c r="X124" s="16" t="str">
        <f t="shared" si="116"/>
        <v/>
      </c>
      <c r="Z124" s="19">
        <f t="shared" si="117"/>
        <v>3.924444284768418</v>
      </c>
      <c r="AA124" s="18">
        <f t="shared" si="118"/>
        <v>131</v>
      </c>
      <c r="AB124" s="16" t="str">
        <f t="shared" si="119"/>
        <v/>
      </c>
      <c r="AD124" s="19">
        <f t="shared" si="120"/>
        <v>2.9564503474915407</v>
      </c>
      <c r="AE124" s="18">
        <f t="shared" si="121"/>
        <v>131</v>
      </c>
      <c r="AF124" s="16" t="str">
        <f t="shared" si="122"/>
        <v/>
      </c>
      <c r="AH124" s="19">
        <f t="shared" si="123"/>
        <v>3.2466196341394071</v>
      </c>
      <c r="AI124" s="18">
        <f t="shared" si="124"/>
        <v>131</v>
      </c>
      <c r="AJ124" s="16" t="str">
        <f t="shared" si="125"/>
        <v/>
      </c>
      <c r="AL124" s="19">
        <f t="shared" si="126"/>
        <v>1.5107542716329256</v>
      </c>
      <c r="AM124" s="18">
        <f t="shared" si="127"/>
        <v>93</v>
      </c>
      <c r="AN124" s="16" t="str">
        <f t="shared" si="128"/>
        <v/>
      </c>
      <c r="AP124" s="19">
        <f t="shared" si="129"/>
        <v>0.34550371576341726</v>
      </c>
      <c r="AQ124" s="18">
        <f t="shared" si="130"/>
        <v>14</v>
      </c>
      <c r="AR124" s="16" t="str">
        <f t="shared" si="131"/>
        <v/>
      </c>
      <c r="AT124" s="19">
        <f t="shared" si="132"/>
        <v>1.2660967820418498</v>
      </c>
      <c r="AU124" s="18">
        <f t="shared" si="133"/>
        <v>80</v>
      </c>
      <c r="AV124" s="16" t="str">
        <f t="shared" si="134"/>
        <v/>
      </c>
      <c r="AX124" s="19">
        <f t="shared" si="135"/>
        <v>4.506217008293059</v>
      </c>
      <c r="AY124" s="18">
        <f t="shared" si="136"/>
        <v>131</v>
      </c>
      <c r="AZ124" s="16" t="str">
        <f t="shared" si="137"/>
        <v/>
      </c>
      <c r="BB124" s="19">
        <f t="shared" si="138"/>
        <v>0</v>
      </c>
      <c r="BC124" s="18">
        <f t="shared" si="139"/>
        <v>1</v>
      </c>
      <c r="BD124" s="16" t="str">
        <f t="shared" si="140"/>
        <v>NORMAL</v>
      </c>
      <c r="BF124" s="19">
        <f t="shared" si="141"/>
        <v>2.133180218710462</v>
      </c>
      <c r="BG124" s="18">
        <f t="shared" si="142"/>
        <v>125</v>
      </c>
      <c r="BH124" s="16" t="str">
        <f t="shared" si="143"/>
        <v/>
      </c>
      <c r="BJ124" s="19">
        <f t="shared" si="144"/>
        <v>0.14072619535702491</v>
      </c>
      <c r="BK124" s="18">
        <f t="shared" si="145"/>
        <v>10</v>
      </c>
      <c r="BL124" s="16" t="str">
        <f t="shared" si="146"/>
        <v/>
      </c>
      <c r="BN124" s="19">
        <f t="shared" si="147"/>
        <v>3.3920461854444226</v>
      </c>
      <c r="BO124" s="18">
        <f t="shared" si="148"/>
        <v>131</v>
      </c>
      <c r="BP124" s="16" t="str">
        <f t="shared" si="149"/>
        <v/>
      </c>
      <c r="BR124" s="19">
        <f t="shared" si="150"/>
        <v>0</v>
      </c>
      <c r="BS124" s="18">
        <f t="shared" si="151"/>
        <v>1</v>
      </c>
      <c r="BT124" s="16" t="str">
        <f t="shared" si="152"/>
        <v>NORMAL</v>
      </c>
      <c r="BV124" s="19">
        <f t="shared" si="153"/>
        <v>1.8435129868885705</v>
      </c>
      <c r="BW124" s="18">
        <f t="shared" si="154"/>
        <v>112</v>
      </c>
      <c r="BX124" s="16" t="str">
        <f t="shared" si="155"/>
        <v/>
      </c>
      <c r="BZ124" s="19">
        <f t="shared" si="156"/>
        <v>0.21238722862402229</v>
      </c>
      <c r="CA124" s="18">
        <f t="shared" si="157"/>
        <v>20</v>
      </c>
      <c r="CB124" s="16" t="str">
        <f t="shared" si="158"/>
        <v/>
      </c>
      <c r="CD124" s="19">
        <f t="shared" si="159"/>
        <v>2.133180218710462</v>
      </c>
      <c r="CE124" s="18">
        <f t="shared" si="160"/>
        <v>125</v>
      </c>
      <c r="CF124" s="16" t="str">
        <f t="shared" si="161"/>
        <v/>
      </c>
      <c r="CH124" s="19">
        <f t="shared" si="162"/>
        <v>3.0037982108545558</v>
      </c>
      <c r="CI124" s="18">
        <f t="shared" si="163"/>
        <v>131</v>
      </c>
      <c r="CJ124" s="16" t="str">
        <f t="shared" si="164"/>
        <v/>
      </c>
      <c r="CL124" s="19">
        <f t="shared" si="165"/>
        <v>0.29106023260129477</v>
      </c>
      <c r="CM124" s="18">
        <f t="shared" si="166"/>
        <v>20</v>
      </c>
      <c r="CN124" s="16" t="str">
        <f t="shared" si="167"/>
        <v/>
      </c>
      <c r="CP124" s="19">
        <f t="shared" si="168"/>
        <v>3.924444284768418</v>
      </c>
      <c r="CQ124" s="18">
        <f t="shared" si="169"/>
        <v>131</v>
      </c>
      <c r="CR124" s="16" t="str">
        <f t="shared" si="170"/>
        <v/>
      </c>
      <c r="CT124" s="19">
        <f t="shared" si="171"/>
        <v>3.4927227912155119</v>
      </c>
      <c r="CU124" s="18">
        <f t="shared" si="172"/>
        <v>131</v>
      </c>
      <c r="CV124" s="16" t="str">
        <f t="shared" si="173"/>
        <v/>
      </c>
      <c r="CX124" s="19">
        <f t="shared" si="174"/>
        <v>0.21238722862402229</v>
      </c>
      <c r="CY124" s="18">
        <f t="shared" si="175"/>
        <v>20</v>
      </c>
      <c r="CZ124" s="16" t="str">
        <f t="shared" si="176"/>
        <v/>
      </c>
      <c r="DB124" s="19">
        <f t="shared" si="177"/>
        <v>0.34550371576341726</v>
      </c>
      <c r="DC124" s="18">
        <f t="shared" si="178"/>
        <v>20</v>
      </c>
      <c r="DD124" s="16" t="str">
        <f t="shared" si="179"/>
        <v/>
      </c>
      <c r="DF124" s="19">
        <f t="shared" si="180"/>
        <v>2.0874314816098511</v>
      </c>
      <c r="DG124" s="18">
        <f t="shared" si="181"/>
        <v>120</v>
      </c>
      <c r="DH124" s="16" t="str">
        <f t="shared" si="182"/>
        <v/>
      </c>
      <c r="DJ124" s="19">
        <f t="shared" si="183"/>
        <v>3.8273641303100914</v>
      </c>
      <c r="DK124" s="18">
        <f t="shared" si="184"/>
        <v>131</v>
      </c>
      <c r="DL124" s="16" t="str">
        <f t="shared" si="185"/>
        <v/>
      </c>
      <c r="DN124" s="19">
        <f t="shared" si="186"/>
        <v>3.5849028130354066</v>
      </c>
      <c r="DO124" s="18">
        <f t="shared" si="187"/>
        <v>131</v>
      </c>
      <c r="DP124" s="16" t="str">
        <f t="shared" si="188"/>
        <v/>
      </c>
      <c r="DR124" s="19">
        <f t="shared" si="189"/>
        <v>0.40488456038798321</v>
      </c>
      <c r="DS124" s="18">
        <f t="shared" si="190"/>
        <v>15</v>
      </c>
      <c r="DT124" s="16" t="str">
        <f t="shared" si="191"/>
        <v/>
      </c>
      <c r="DV124" s="19">
        <f t="shared" si="192"/>
        <v>1.3102951073478795</v>
      </c>
      <c r="DW124" s="18">
        <f t="shared" si="193"/>
        <v>84</v>
      </c>
      <c r="DX124" s="16" t="str">
        <f t="shared" si="194"/>
        <v/>
      </c>
      <c r="DZ124" s="19">
        <f t="shared" si="195"/>
        <v>1.5543662818524626</v>
      </c>
      <c r="EA124" s="18">
        <f t="shared" si="196"/>
        <v>99</v>
      </c>
      <c r="EB124" s="16" t="str">
        <f t="shared" si="197"/>
        <v/>
      </c>
      <c r="ED124" s="19">
        <f t="shared" si="198"/>
        <v>3.0142205665878889</v>
      </c>
      <c r="EE124" s="18">
        <f t="shared" si="199"/>
        <v>131</v>
      </c>
      <c r="EF124" s="16" t="str">
        <f t="shared" si="200"/>
        <v/>
      </c>
      <c r="EH124" s="19">
        <f t="shared" si="201"/>
        <v>4.2653979848899537</v>
      </c>
      <c r="EI124" s="18">
        <f t="shared" si="202"/>
        <v>131</v>
      </c>
      <c r="EJ124" s="16" t="str">
        <f t="shared" si="203"/>
        <v/>
      </c>
      <c r="EL124" s="19">
        <f t="shared" si="204"/>
        <v>3.5849028130354066</v>
      </c>
      <c r="EM124" s="18">
        <f t="shared" si="205"/>
        <v>131</v>
      </c>
      <c r="EN124" s="16" t="str">
        <f t="shared" si="206"/>
        <v/>
      </c>
      <c r="EP124" s="19">
        <f t="shared" si="207"/>
        <v>0.14072619535702491</v>
      </c>
      <c r="EQ124" s="18">
        <f t="shared" si="208"/>
        <v>10</v>
      </c>
      <c r="ER124" s="16" t="str">
        <f t="shared" si="209"/>
        <v/>
      </c>
    </row>
    <row r="125" spans="1:148" ht="14.5" x14ac:dyDescent="0.35">
      <c r="A125" s="119">
        <v>122</v>
      </c>
      <c r="B125" s="114">
        <v>-2.929722766426027E-2</v>
      </c>
      <c r="C125" s="114">
        <v>-0.19874488993402883</v>
      </c>
      <c r="D125" s="99" t="s">
        <v>0</v>
      </c>
      <c r="J125" s="19">
        <f t="shared" si="105"/>
        <v>0.21238722862402226</v>
      </c>
      <c r="K125" s="18">
        <f t="shared" si="106"/>
        <v>7</v>
      </c>
      <c r="L125" s="16" t="str">
        <f t="shared" si="107"/>
        <v/>
      </c>
      <c r="N125" s="19">
        <f t="shared" si="108"/>
        <v>2.1416750118555776</v>
      </c>
      <c r="O125" s="18">
        <f t="shared" si="109"/>
        <v>64</v>
      </c>
      <c r="P125" s="16" t="str">
        <f t="shared" si="110"/>
        <v/>
      </c>
      <c r="R125" s="19">
        <f t="shared" si="111"/>
        <v>2.4858249133647532</v>
      </c>
      <c r="S125" s="18">
        <f t="shared" si="112"/>
        <v>65</v>
      </c>
      <c r="T125" s="16" t="str">
        <f t="shared" si="113"/>
        <v/>
      </c>
      <c r="V125" s="19">
        <f t="shared" si="114"/>
        <v>1.5114803644013293</v>
      </c>
      <c r="W125" s="18">
        <f t="shared" si="115"/>
        <v>70</v>
      </c>
      <c r="X125" s="16" t="str">
        <f t="shared" si="116"/>
        <v/>
      </c>
      <c r="Z125" s="19">
        <f t="shared" si="117"/>
        <v>2.089013740556863</v>
      </c>
      <c r="AA125" s="18">
        <f t="shared" si="118"/>
        <v>64</v>
      </c>
      <c r="AB125" s="16" t="str">
        <f t="shared" si="119"/>
        <v/>
      </c>
      <c r="AD125" s="19">
        <f t="shared" si="120"/>
        <v>1.114264213365769</v>
      </c>
      <c r="AE125" s="18">
        <f t="shared" si="121"/>
        <v>52</v>
      </c>
      <c r="AF125" s="16" t="str">
        <f t="shared" si="122"/>
        <v/>
      </c>
      <c r="AH125" s="19">
        <f t="shared" si="123"/>
        <v>1.4051062148874742</v>
      </c>
      <c r="AI125" s="18">
        <f t="shared" si="124"/>
        <v>64</v>
      </c>
      <c r="AJ125" s="16" t="str">
        <f t="shared" si="125"/>
        <v/>
      </c>
      <c r="AL125" s="19">
        <f t="shared" si="126"/>
        <v>0.34550371576341721</v>
      </c>
      <c r="AM125" s="18">
        <f t="shared" si="127"/>
        <v>19</v>
      </c>
      <c r="AN125" s="16" t="str">
        <f t="shared" si="128"/>
        <v/>
      </c>
      <c r="AP125" s="19">
        <f t="shared" si="129"/>
        <v>1.8457477648779863</v>
      </c>
      <c r="AQ125" s="18">
        <f t="shared" si="130"/>
        <v>70</v>
      </c>
      <c r="AR125" s="16" t="str">
        <f t="shared" si="131"/>
        <v/>
      </c>
      <c r="AT125" s="19">
        <f t="shared" si="132"/>
        <v>0.58212046520258587</v>
      </c>
      <c r="AU125" s="18">
        <f t="shared" si="133"/>
        <v>34</v>
      </c>
      <c r="AV125" s="16" t="str">
        <f t="shared" si="134"/>
        <v/>
      </c>
      <c r="AX125" s="19">
        <f t="shared" si="135"/>
        <v>2.6710117713098458</v>
      </c>
      <c r="AY125" s="18">
        <f t="shared" si="136"/>
        <v>64</v>
      </c>
      <c r="AZ125" s="16" t="str">
        <f t="shared" si="137"/>
        <v/>
      </c>
      <c r="BB125" s="19">
        <f t="shared" si="138"/>
        <v>1.8435129868885705</v>
      </c>
      <c r="BC125" s="18">
        <f t="shared" si="139"/>
        <v>68</v>
      </c>
      <c r="BD125" s="16" t="str">
        <f t="shared" si="140"/>
        <v/>
      </c>
      <c r="BF125" s="19">
        <f t="shared" si="141"/>
        <v>0.2910602326012911</v>
      </c>
      <c r="BG125" s="18">
        <f t="shared" si="142"/>
        <v>11</v>
      </c>
      <c r="BH125" s="16" t="str">
        <f t="shared" si="143"/>
        <v/>
      </c>
      <c r="BJ125" s="19">
        <f t="shared" si="144"/>
        <v>1.7554709738050946</v>
      </c>
      <c r="BK125" s="18">
        <f t="shared" si="145"/>
        <v>68</v>
      </c>
      <c r="BL125" s="16" t="str">
        <f t="shared" si="146"/>
        <v/>
      </c>
      <c r="BN125" s="19">
        <f t="shared" si="147"/>
        <v>1.5603727977642279</v>
      </c>
      <c r="BO125" s="18">
        <f t="shared" si="148"/>
        <v>64</v>
      </c>
      <c r="BP125" s="16" t="str">
        <f t="shared" si="149"/>
        <v/>
      </c>
      <c r="BR125" s="19">
        <f t="shared" si="150"/>
        <v>1.8435129868885705</v>
      </c>
      <c r="BS125" s="18">
        <f t="shared" si="151"/>
        <v>68</v>
      </c>
      <c r="BT125" s="16" t="str">
        <f t="shared" si="152"/>
        <v/>
      </c>
      <c r="BV125" s="19">
        <f t="shared" si="153"/>
        <v>0</v>
      </c>
      <c r="BW125" s="18">
        <f t="shared" si="154"/>
        <v>1</v>
      </c>
      <c r="BX125" s="16" t="str">
        <f t="shared" si="155"/>
        <v>NORMAL</v>
      </c>
      <c r="BZ125" s="19">
        <f t="shared" si="156"/>
        <v>1.6471528371874902</v>
      </c>
      <c r="CA125" s="18">
        <f t="shared" si="157"/>
        <v>68</v>
      </c>
      <c r="CB125" s="16" t="str">
        <f t="shared" si="158"/>
        <v/>
      </c>
      <c r="CD125" s="19">
        <f t="shared" si="159"/>
        <v>0.2910602326012911</v>
      </c>
      <c r="CE125" s="18">
        <f t="shared" si="160"/>
        <v>11</v>
      </c>
      <c r="CF125" s="16" t="str">
        <f t="shared" si="161"/>
        <v/>
      </c>
      <c r="CH125" s="19">
        <f t="shared" si="162"/>
        <v>1.164240930405168</v>
      </c>
      <c r="CI125" s="18">
        <f t="shared" si="163"/>
        <v>54</v>
      </c>
      <c r="CJ125" s="16" t="str">
        <f t="shared" si="164"/>
        <v/>
      </c>
      <c r="CL125" s="19">
        <f t="shared" si="165"/>
        <v>1.5543662818524626</v>
      </c>
      <c r="CM125" s="18">
        <f t="shared" si="166"/>
        <v>68</v>
      </c>
      <c r="CN125" s="16" t="str">
        <f t="shared" si="167"/>
        <v/>
      </c>
      <c r="CP125" s="19">
        <f t="shared" si="168"/>
        <v>2.089013740556863</v>
      </c>
      <c r="CQ125" s="18">
        <f t="shared" si="169"/>
        <v>64</v>
      </c>
      <c r="CR125" s="16" t="str">
        <f t="shared" si="170"/>
        <v/>
      </c>
      <c r="CT125" s="19">
        <f t="shared" si="171"/>
        <v>1.6706982926538538</v>
      </c>
      <c r="CU125" s="18">
        <f t="shared" si="172"/>
        <v>64</v>
      </c>
      <c r="CV125" s="16" t="str">
        <f t="shared" si="173"/>
        <v/>
      </c>
      <c r="CX125" s="19">
        <f t="shared" si="174"/>
        <v>1.6471528371874902</v>
      </c>
      <c r="CY125" s="18">
        <f t="shared" si="175"/>
        <v>68</v>
      </c>
      <c r="CZ125" s="16" t="str">
        <f t="shared" si="176"/>
        <v/>
      </c>
      <c r="DB125" s="19">
        <f t="shared" si="177"/>
        <v>1.5107542716329256</v>
      </c>
      <c r="DC125" s="18">
        <f t="shared" si="178"/>
        <v>68</v>
      </c>
      <c r="DD125" s="16" t="str">
        <f t="shared" si="179"/>
        <v/>
      </c>
      <c r="DF125" s="19">
        <f t="shared" si="180"/>
        <v>0.24486982547332972</v>
      </c>
      <c r="DG125" s="18">
        <f t="shared" si="181"/>
        <v>7</v>
      </c>
      <c r="DH125" s="16" t="str">
        <f t="shared" si="182"/>
        <v/>
      </c>
      <c r="DJ125" s="19">
        <f t="shared" si="183"/>
        <v>1.9869819588970761</v>
      </c>
      <c r="DK125" s="18">
        <f t="shared" si="184"/>
        <v>64</v>
      </c>
      <c r="DL125" s="16" t="str">
        <f t="shared" si="185"/>
        <v/>
      </c>
      <c r="DN125" s="19">
        <f t="shared" si="186"/>
        <v>1.7463613956077537</v>
      </c>
      <c r="DO125" s="18">
        <f t="shared" si="187"/>
        <v>64</v>
      </c>
      <c r="DP125" s="16" t="str">
        <f t="shared" si="188"/>
        <v/>
      </c>
      <c r="DR125" s="19">
        <f t="shared" si="189"/>
        <v>1.811908020203892</v>
      </c>
      <c r="DS125" s="18">
        <f t="shared" si="190"/>
        <v>70</v>
      </c>
      <c r="DT125" s="16" t="str">
        <f t="shared" si="191"/>
        <v/>
      </c>
      <c r="DV125" s="19">
        <f t="shared" si="192"/>
        <v>0.53329505467761551</v>
      </c>
      <c r="DW125" s="18">
        <f t="shared" si="193"/>
        <v>34</v>
      </c>
      <c r="DX125" s="16" t="str">
        <f t="shared" si="194"/>
        <v/>
      </c>
      <c r="DZ125" s="19">
        <f t="shared" si="195"/>
        <v>0.29106023260129471</v>
      </c>
      <c r="EA125" s="18">
        <f t="shared" si="196"/>
        <v>15</v>
      </c>
      <c r="EB125" s="16" t="str">
        <f t="shared" si="197"/>
        <v/>
      </c>
      <c r="ED125" s="19">
        <f t="shared" si="198"/>
        <v>1.2146536811639499</v>
      </c>
      <c r="EE125" s="18">
        <f t="shared" si="199"/>
        <v>56</v>
      </c>
      <c r="EF125" s="16" t="str">
        <f t="shared" si="200"/>
        <v/>
      </c>
      <c r="EH125" s="19">
        <f t="shared" si="201"/>
        <v>2.4906913010388103</v>
      </c>
      <c r="EI125" s="18">
        <f t="shared" si="202"/>
        <v>67</v>
      </c>
      <c r="EJ125" s="16" t="str">
        <f t="shared" si="203"/>
        <v/>
      </c>
      <c r="EL125" s="19">
        <f t="shared" si="204"/>
        <v>1.7463613956077537</v>
      </c>
      <c r="EM125" s="18">
        <f t="shared" si="205"/>
        <v>64</v>
      </c>
      <c r="EN125" s="16" t="str">
        <f t="shared" si="206"/>
        <v/>
      </c>
      <c r="EP125" s="19">
        <f t="shared" si="207"/>
        <v>1.7554709738050946</v>
      </c>
      <c r="EQ125" s="18">
        <f t="shared" si="208"/>
        <v>68</v>
      </c>
      <c r="ER125" s="16" t="str">
        <f t="shared" si="209"/>
        <v/>
      </c>
    </row>
    <row r="126" spans="1:148" ht="14.5" x14ac:dyDescent="0.35">
      <c r="A126" s="119">
        <v>123</v>
      </c>
      <c r="B126" s="114">
        <v>0.37148884678282829</v>
      </c>
      <c r="C126" s="114">
        <v>-0.55056037832658622</v>
      </c>
      <c r="D126" s="99" t="s">
        <v>0</v>
      </c>
      <c r="J126" s="19">
        <f t="shared" si="105"/>
        <v>0.73460947641999486</v>
      </c>
      <c r="K126" s="18">
        <f t="shared" si="106"/>
        <v>36</v>
      </c>
      <c r="L126" s="16" t="str">
        <f t="shared" si="107"/>
        <v/>
      </c>
      <c r="N126" s="19">
        <f t="shared" si="108"/>
        <v>2.6710117713098458</v>
      </c>
      <c r="O126" s="18">
        <f t="shared" si="109"/>
        <v>84</v>
      </c>
      <c r="P126" s="16" t="str">
        <f t="shared" si="110"/>
        <v/>
      </c>
      <c r="R126" s="19">
        <f t="shared" si="111"/>
        <v>3.014220566587885</v>
      </c>
      <c r="S126" s="18">
        <f t="shared" si="112"/>
        <v>84</v>
      </c>
      <c r="T126" s="16" t="str">
        <f t="shared" si="113"/>
        <v/>
      </c>
      <c r="V126" s="19">
        <f t="shared" si="114"/>
        <v>1.0239594346585039</v>
      </c>
      <c r="W126" s="18">
        <f t="shared" si="115"/>
        <v>52</v>
      </c>
      <c r="X126" s="16" t="str">
        <f t="shared" si="116"/>
        <v/>
      </c>
      <c r="Z126" s="19">
        <f t="shared" si="117"/>
        <v>2.6195420934116309</v>
      </c>
      <c r="AA126" s="18">
        <f t="shared" si="118"/>
        <v>82</v>
      </c>
      <c r="AB126" s="16" t="str">
        <f t="shared" si="119"/>
        <v/>
      </c>
      <c r="AD126" s="19">
        <f t="shared" si="120"/>
        <v>1.6471528371874902</v>
      </c>
      <c r="AE126" s="18">
        <f t="shared" si="121"/>
        <v>80</v>
      </c>
      <c r="AF126" s="16" t="str">
        <f t="shared" si="122"/>
        <v/>
      </c>
      <c r="AH126" s="19">
        <f t="shared" si="123"/>
        <v>1.937784727440266</v>
      </c>
      <c r="AI126" s="18">
        <f t="shared" si="124"/>
        <v>82</v>
      </c>
      <c r="AJ126" s="16" t="str">
        <f t="shared" si="125"/>
        <v/>
      </c>
      <c r="AL126" s="19">
        <f t="shared" si="126"/>
        <v>0.21238722862402223</v>
      </c>
      <c r="AM126" s="18">
        <f t="shared" si="127"/>
        <v>11</v>
      </c>
      <c r="AN126" s="16" t="str">
        <f t="shared" si="128"/>
        <v/>
      </c>
      <c r="AP126" s="19">
        <f t="shared" si="129"/>
        <v>1.3276020074521491</v>
      </c>
      <c r="AQ126" s="18">
        <f t="shared" si="130"/>
        <v>52</v>
      </c>
      <c r="AR126" s="16" t="str">
        <f t="shared" si="131"/>
        <v/>
      </c>
      <c r="AT126" s="19">
        <f t="shared" si="132"/>
        <v>7.0363097678512454E-2</v>
      </c>
      <c r="AU126" s="18">
        <f t="shared" si="133"/>
        <v>1</v>
      </c>
      <c r="AV126" s="16" t="str">
        <f t="shared" si="134"/>
        <v>NORMAL</v>
      </c>
      <c r="AX126" s="19">
        <f t="shared" si="135"/>
        <v>3.2016625586142164</v>
      </c>
      <c r="AY126" s="18">
        <f t="shared" si="136"/>
        <v>84</v>
      </c>
      <c r="AZ126" s="16" t="str">
        <f t="shared" si="137"/>
        <v/>
      </c>
      <c r="BB126" s="19">
        <f t="shared" si="138"/>
        <v>1.3102951073478795</v>
      </c>
      <c r="BC126" s="18">
        <f t="shared" si="139"/>
        <v>50</v>
      </c>
      <c r="BD126" s="16" t="str">
        <f t="shared" si="140"/>
        <v/>
      </c>
      <c r="BF126" s="19">
        <f t="shared" si="141"/>
        <v>0.82357641859374342</v>
      </c>
      <c r="BG126" s="18">
        <f t="shared" si="142"/>
        <v>41</v>
      </c>
      <c r="BH126" s="16" t="str">
        <f t="shared" si="143"/>
        <v/>
      </c>
      <c r="BJ126" s="19">
        <f t="shared" si="144"/>
        <v>1.2243491273666571</v>
      </c>
      <c r="BK126" s="18">
        <f t="shared" si="145"/>
        <v>52</v>
      </c>
      <c r="BL126" s="16" t="str">
        <f t="shared" si="146"/>
        <v/>
      </c>
      <c r="BN126" s="19">
        <f t="shared" si="147"/>
        <v>2.089013740556863</v>
      </c>
      <c r="BO126" s="18">
        <f t="shared" si="148"/>
        <v>82</v>
      </c>
      <c r="BP126" s="16" t="str">
        <f t="shared" si="149"/>
        <v/>
      </c>
      <c r="BR126" s="19">
        <f t="shared" si="150"/>
        <v>1.3102951073478795</v>
      </c>
      <c r="BS126" s="18">
        <f t="shared" si="151"/>
        <v>50</v>
      </c>
      <c r="BT126" s="16" t="str">
        <f t="shared" si="152"/>
        <v/>
      </c>
      <c r="BV126" s="19">
        <f t="shared" si="153"/>
        <v>0.53329505467761551</v>
      </c>
      <c r="BW126" s="18">
        <f t="shared" si="154"/>
        <v>24</v>
      </c>
      <c r="BX126" s="16" t="str">
        <f t="shared" si="155"/>
        <v/>
      </c>
      <c r="BZ126" s="19">
        <f t="shared" si="156"/>
        <v>1.114264213365769</v>
      </c>
      <c r="CA126" s="18">
        <f t="shared" si="157"/>
        <v>50</v>
      </c>
      <c r="CB126" s="16" t="str">
        <f t="shared" si="158"/>
        <v/>
      </c>
      <c r="CD126" s="19">
        <f t="shared" si="159"/>
        <v>0.82357641859374342</v>
      </c>
      <c r="CE126" s="18">
        <f t="shared" si="160"/>
        <v>41</v>
      </c>
      <c r="CF126" s="16" t="str">
        <f t="shared" si="161"/>
        <v/>
      </c>
      <c r="CH126" s="19">
        <f t="shared" si="162"/>
        <v>1.6960230927222095</v>
      </c>
      <c r="CI126" s="18">
        <f t="shared" si="163"/>
        <v>82</v>
      </c>
      <c r="CJ126" s="16" t="str">
        <f t="shared" si="164"/>
        <v/>
      </c>
      <c r="CL126" s="19">
        <f t="shared" si="165"/>
        <v>1.021541049880524</v>
      </c>
      <c r="CM126" s="18">
        <f t="shared" si="166"/>
        <v>50</v>
      </c>
      <c r="CN126" s="16" t="str">
        <f t="shared" si="167"/>
        <v/>
      </c>
      <c r="CP126" s="19">
        <f t="shared" si="168"/>
        <v>2.6195420934116309</v>
      </c>
      <c r="CQ126" s="18">
        <f t="shared" si="169"/>
        <v>82</v>
      </c>
      <c r="CR126" s="16" t="str">
        <f t="shared" si="170"/>
        <v/>
      </c>
      <c r="CT126" s="19">
        <f t="shared" si="171"/>
        <v>2.1953285028914533</v>
      </c>
      <c r="CU126" s="18">
        <f t="shared" si="172"/>
        <v>84</v>
      </c>
      <c r="CV126" s="16" t="str">
        <f t="shared" si="173"/>
        <v/>
      </c>
      <c r="CX126" s="19">
        <f t="shared" si="174"/>
        <v>1.114264213365769</v>
      </c>
      <c r="CY126" s="18">
        <f t="shared" si="175"/>
        <v>50</v>
      </c>
      <c r="CZ126" s="16" t="str">
        <f t="shared" si="176"/>
        <v/>
      </c>
      <c r="DB126" s="19">
        <f t="shared" si="177"/>
        <v>0.97947930189332744</v>
      </c>
      <c r="DC126" s="18">
        <f t="shared" si="178"/>
        <v>50</v>
      </c>
      <c r="DD126" s="16" t="str">
        <f t="shared" si="179"/>
        <v/>
      </c>
      <c r="DF126" s="19">
        <f t="shared" si="180"/>
        <v>0.77718314092622975</v>
      </c>
      <c r="DG126" s="18">
        <f t="shared" si="181"/>
        <v>36</v>
      </c>
      <c r="DH126" s="16" t="str">
        <f t="shared" si="182"/>
        <v/>
      </c>
      <c r="DJ126" s="19">
        <f t="shared" si="183"/>
        <v>2.5193452255703592</v>
      </c>
      <c r="DK126" s="18">
        <f t="shared" si="184"/>
        <v>82</v>
      </c>
      <c r="DL126" s="16" t="str">
        <f t="shared" si="185"/>
        <v/>
      </c>
      <c r="DN126" s="19">
        <f t="shared" si="186"/>
        <v>2.2779667242788553</v>
      </c>
      <c r="DO126" s="18">
        <f t="shared" si="187"/>
        <v>82</v>
      </c>
      <c r="DP126" s="16" t="str">
        <f t="shared" si="188"/>
        <v/>
      </c>
      <c r="DR126" s="19">
        <f t="shared" si="189"/>
        <v>1.2993316002727089</v>
      </c>
      <c r="DS126" s="18">
        <f t="shared" si="190"/>
        <v>52</v>
      </c>
      <c r="DT126" s="16" t="str">
        <f t="shared" si="191"/>
        <v/>
      </c>
      <c r="DV126" s="19">
        <f t="shared" si="192"/>
        <v>0</v>
      </c>
      <c r="DW126" s="18">
        <f t="shared" si="193"/>
        <v>1</v>
      </c>
      <c r="DX126" s="16" t="str">
        <f t="shared" si="194"/>
        <v>NORMAL</v>
      </c>
      <c r="DZ126" s="19">
        <f t="shared" si="195"/>
        <v>0.24486982547332969</v>
      </c>
      <c r="EA126" s="18">
        <f t="shared" si="196"/>
        <v>11</v>
      </c>
      <c r="EB126" s="16" t="str">
        <f t="shared" si="197"/>
        <v/>
      </c>
      <c r="ED126" s="19">
        <f t="shared" si="198"/>
        <v>1.7275185788170901</v>
      </c>
      <c r="EE126" s="18">
        <f t="shared" si="199"/>
        <v>84</v>
      </c>
      <c r="EF126" s="16" t="str">
        <f t="shared" si="200"/>
        <v/>
      </c>
      <c r="EH126" s="19">
        <f t="shared" si="201"/>
        <v>2.9977529829627607</v>
      </c>
      <c r="EI126" s="18">
        <f t="shared" si="202"/>
        <v>84</v>
      </c>
      <c r="EJ126" s="16" t="str">
        <f t="shared" si="203"/>
        <v/>
      </c>
      <c r="EL126" s="19">
        <f t="shared" si="204"/>
        <v>2.2779667242788553</v>
      </c>
      <c r="EM126" s="18">
        <f t="shared" si="205"/>
        <v>82</v>
      </c>
      <c r="EN126" s="16" t="str">
        <f t="shared" si="206"/>
        <v/>
      </c>
      <c r="EP126" s="19">
        <f t="shared" si="207"/>
        <v>1.2243491273666571</v>
      </c>
      <c r="EQ126" s="18">
        <f t="shared" si="208"/>
        <v>52</v>
      </c>
      <c r="ER126" s="16" t="str">
        <f t="shared" si="209"/>
        <v/>
      </c>
    </row>
    <row r="127" spans="1:148" ht="14.5" x14ac:dyDescent="0.35">
      <c r="A127" s="119">
        <v>124</v>
      </c>
      <c r="B127" s="114">
        <v>0.17109580955928402</v>
      </c>
      <c r="C127" s="114">
        <v>-0.3394710852910538</v>
      </c>
      <c r="D127" s="99" t="s">
        <v>0</v>
      </c>
      <c r="J127" s="19">
        <f t="shared" si="105"/>
        <v>0.45297700505097416</v>
      </c>
      <c r="K127" s="18">
        <f t="shared" si="106"/>
        <v>18</v>
      </c>
      <c r="L127" s="16" t="str">
        <f t="shared" si="107"/>
        <v/>
      </c>
      <c r="N127" s="19">
        <f t="shared" si="108"/>
        <v>2.3800052702365302</v>
      </c>
      <c r="O127" s="18">
        <f t="shared" si="109"/>
        <v>70</v>
      </c>
      <c r="P127" s="16" t="str">
        <f t="shared" si="110"/>
        <v/>
      </c>
      <c r="R127" s="19">
        <f t="shared" si="111"/>
        <v>2.7233268105069506</v>
      </c>
      <c r="S127" s="18">
        <f t="shared" si="112"/>
        <v>72</v>
      </c>
      <c r="T127" s="16" t="str">
        <f t="shared" si="113"/>
        <v/>
      </c>
      <c r="V127" s="19">
        <f t="shared" si="114"/>
        <v>1.2743233717441318</v>
      </c>
      <c r="W127" s="18">
        <f t="shared" si="115"/>
        <v>62</v>
      </c>
      <c r="X127" s="16" t="str">
        <f t="shared" si="116"/>
        <v/>
      </c>
      <c r="Z127" s="19">
        <f t="shared" si="117"/>
        <v>2.3284818608103399</v>
      </c>
      <c r="AA127" s="18">
        <f t="shared" si="118"/>
        <v>70</v>
      </c>
      <c r="AB127" s="16" t="str">
        <f t="shared" si="119"/>
        <v/>
      </c>
      <c r="AD127" s="19">
        <f t="shared" si="120"/>
        <v>1.356704612733622</v>
      </c>
      <c r="AE127" s="18">
        <f t="shared" si="121"/>
        <v>63</v>
      </c>
      <c r="AF127" s="16" t="str">
        <f t="shared" si="122"/>
        <v/>
      </c>
      <c r="AH127" s="19">
        <f t="shared" si="123"/>
        <v>1.6471528371874902</v>
      </c>
      <c r="AI127" s="18">
        <f t="shared" si="124"/>
        <v>70</v>
      </c>
      <c r="AJ127" s="16" t="str">
        <f t="shared" si="125"/>
        <v/>
      </c>
      <c r="AL127" s="19">
        <f t="shared" si="126"/>
        <v>0.14072619535701991</v>
      </c>
      <c r="AM127" s="18">
        <f t="shared" si="127"/>
        <v>7</v>
      </c>
      <c r="AN127" s="16" t="str">
        <f t="shared" si="128"/>
        <v/>
      </c>
      <c r="AP127" s="19">
        <f t="shared" si="129"/>
        <v>1.6021167018419633</v>
      </c>
      <c r="AQ127" s="18">
        <f t="shared" si="130"/>
        <v>62</v>
      </c>
      <c r="AR127" s="16" t="str">
        <f t="shared" si="131"/>
        <v/>
      </c>
      <c r="AT127" s="19">
        <f t="shared" si="132"/>
        <v>0.34550371576341721</v>
      </c>
      <c r="AU127" s="18">
        <f t="shared" si="133"/>
        <v>23</v>
      </c>
      <c r="AV127" s="16" t="str">
        <f t="shared" si="134"/>
        <v/>
      </c>
      <c r="AX127" s="19">
        <f t="shared" si="135"/>
        <v>2.9106023260129255</v>
      </c>
      <c r="AY127" s="18">
        <f t="shared" si="136"/>
        <v>72</v>
      </c>
      <c r="AZ127" s="16" t="str">
        <f t="shared" si="137"/>
        <v/>
      </c>
      <c r="BB127" s="19">
        <f t="shared" si="138"/>
        <v>1.5998851640328464</v>
      </c>
      <c r="BC127" s="18">
        <f t="shared" si="139"/>
        <v>60</v>
      </c>
      <c r="BD127" s="16" t="str">
        <f t="shared" si="140"/>
        <v/>
      </c>
      <c r="BF127" s="19">
        <f t="shared" si="141"/>
        <v>0.53329505467761551</v>
      </c>
      <c r="BG127" s="18">
        <f t="shared" si="142"/>
        <v>22</v>
      </c>
      <c r="BH127" s="16" t="str">
        <f t="shared" si="143"/>
        <v/>
      </c>
      <c r="BJ127" s="19">
        <f t="shared" si="144"/>
        <v>1.5107542716329225</v>
      </c>
      <c r="BK127" s="18">
        <f t="shared" si="145"/>
        <v>60</v>
      </c>
      <c r="BL127" s="16" t="str">
        <f t="shared" si="146"/>
        <v/>
      </c>
      <c r="BN127" s="19">
        <f t="shared" si="147"/>
        <v>1.7980444510970652</v>
      </c>
      <c r="BO127" s="18">
        <f t="shared" si="148"/>
        <v>70</v>
      </c>
      <c r="BP127" s="16" t="str">
        <f t="shared" si="149"/>
        <v/>
      </c>
      <c r="BR127" s="19">
        <f t="shared" si="150"/>
        <v>1.5998851640328464</v>
      </c>
      <c r="BS127" s="18">
        <f t="shared" si="151"/>
        <v>60</v>
      </c>
      <c r="BT127" s="16" t="str">
        <f t="shared" si="152"/>
        <v/>
      </c>
      <c r="BV127" s="19">
        <f t="shared" si="153"/>
        <v>0.24486982547333258</v>
      </c>
      <c r="BW127" s="18">
        <f t="shared" si="154"/>
        <v>10</v>
      </c>
      <c r="BX127" s="16" t="str">
        <f t="shared" si="155"/>
        <v/>
      </c>
      <c r="BZ127" s="19">
        <f t="shared" si="156"/>
        <v>1.405106214887474</v>
      </c>
      <c r="CA127" s="18">
        <f t="shared" si="157"/>
        <v>60</v>
      </c>
      <c r="CB127" s="16" t="str">
        <f t="shared" si="158"/>
        <v/>
      </c>
      <c r="CD127" s="19">
        <f t="shared" si="159"/>
        <v>0.53329505467761551</v>
      </c>
      <c r="CE127" s="18">
        <f t="shared" si="160"/>
        <v>22</v>
      </c>
      <c r="CF127" s="16" t="str">
        <f t="shared" si="161"/>
        <v/>
      </c>
      <c r="CH127" s="19">
        <f t="shared" si="162"/>
        <v>1.4051062148874742</v>
      </c>
      <c r="CI127" s="18">
        <f t="shared" si="163"/>
        <v>66</v>
      </c>
      <c r="CJ127" s="16" t="str">
        <f t="shared" si="164"/>
        <v/>
      </c>
      <c r="CL127" s="19">
        <f t="shared" si="165"/>
        <v>1.3102951073478761</v>
      </c>
      <c r="CM127" s="18">
        <f t="shared" si="166"/>
        <v>60</v>
      </c>
      <c r="CN127" s="16" t="str">
        <f t="shared" si="167"/>
        <v/>
      </c>
      <c r="CP127" s="19">
        <f t="shared" si="168"/>
        <v>2.3284818608103399</v>
      </c>
      <c r="CQ127" s="18">
        <f t="shared" si="169"/>
        <v>70</v>
      </c>
      <c r="CR127" s="16" t="str">
        <f t="shared" si="170"/>
        <v/>
      </c>
      <c r="CT127" s="19">
        <f t="shared" si="171"/>
        <v>1.9050042229124358</v>
      </c>
      <c r="CU127" s="18">
        <f t="shared" si="172"/>
        <v>70</v>
      </c>
      <c r="CV127" s="16" t="str">
        <f t="shared" si="173"/>
        <v/>
      </c>
      <c r="CX127" s="19">
        <f t="shared" si="174"/>
        <v>1.405106214887474</v>
      </c>
      <c r="CY127" s="18">
        <f t="shared" si="175"/>
        <v>60</v>
      </c>
      <c r="CZ127" s="16" t="str">
        <f t="shared" si="176"/>
        <v/>
      </c>
      <c r="DB127" s="19">
        <f t="shared" si="177"/>
        <v>1.2660967820418496</v>
      </c>
      <c r="DC127" s="18">
        <f t="shared" si="178"/>
        <v>60</v>
      </c>
      <c r="DD127" s="16" t="str">
        <f t="shared" si="179"/>
        <v/>
      </c>
      <c r="DF127" s="19">
        <f t="shared" si="180"/>
        <v>0.48973965094666233</v>
      </c>
      <c r="DG127" s="18">
        <f t="shared" si="181"/>
        <v>20</v>
      </c>
      <c r="DH127" s="16" t="str">
        <f t="shared" si="182"/>
        <v/>
      </c>
      <c r="DJ127" s="19">
        <f t="shared" si="183"/>
        <v>2.2285284267315379</v>
      </c>
      <c r="DK127" s="18">
        <f t="shared" si="184"/>
        <v>70</v>
      </c>
      <c r="DL127" s="16" t="str">
        <f t="shared" si="185"/>
        <v/>
      </c>
      <c r="DN127" s="19">
        <f t="shared" si="186"/>
        <v>1.9869819588970761</v>
      </c>
      <c r="DO127" s="18">
        <f t="shared" si="187"/>
        <v>70</v>
      </c>
      <c r="DP127" s="16" t="str">
        <f t="shared" si="188"/>
        <v/>
      </c>
      <c r="DR127" s="19">
        <f t="shared" si="189"/>
        <v>1.5693335051886639</v>
      </c>
      <c r="DS127" s="18">
        <f t="shared" si="190"/>
        <v>62</v>
      </c>
      <c r="DT127" s="16" t="str">
        <f t="shared" si="191"/>
        <v/>
      </c>
      <c r="DV127" s="19">
        <f t="shared" si="192"/>
        <v>0.2910602326012911</v>
      </c>
      <c r="DW127" s="18">
        <f t="shared" si="193"/>
        <v>19</v>
      </c>
      <c r="DX127" s="16" t="str">
        <f t="shared" si="194"/>
        <v/>
      </c>
      <c r="DZ127" s="19">
        <f t="shared" si="195"/>
        <v>7.0363097678512454E-2</v>
      </c>
      <c r="EA127" s="18">
        <f t="shared" si="196"/>
        <v>7</v>
      </c>
      <c r="EB127" s="16" t="str">
        <f t="shared" si="197"/>
        <v/>
      </c>
      <c r="ED127" s="19">
        <f t="shared" si="198"/>
        <v>1.4399121305459874</v>
      </c>
      <c r="EE127" s="18">
        <f t="shared" si="199"/>
        <v>66</v>
      </c>
      <c r="EF127" s="16" t="str">
        <f t="shared" si="200"/>
        <v/>
      </c>
      <c r="EH127" s="19">
        <f t="shared" si="201"/>
        <v>2.7128052906095981</v>
      </c>
      <c r="EI127" s="18">
        <f t="shared" si="202"/>
        <v>72</v>
      </c>
      <c r="EJ127" s="16" t="str">
        <f t="shared" si="203"/>
        <v/>
      </c>
      <c r="EL127" s="19">
        <f t="shared" si="204"/>
        <v>1.9869819588970761</v>
      </c>
      <c r="EM127" s="18">
        <f t="shared" si="205"/>
        <v>70</v>
      </c>
      <c r="EN127" s="16" t="str">
        <f t="shared" si="206"/>
        <v/>
      </c>
      <c r="EP127" s="19">
        <f t="shared" si="207"/>
        <v>1.5107542716329225</v>
      </c>
      <c r="EQ127" s="18">
        <f t="shared" si="208"/>
        <v>60</v>
      </c>
      <c r="ER127" s="16" t="str">
        <f t="shared" si="209"/>
        <v/>
      </c>
    </row>
    <row r="128" spans="1:148" ht="14.5" x14ac:dyDescent="0.35">
      <c r="A128" s="119">
        <v>125</v>
      </c>
      <c r="B128" s="114">
        <v>0.17109580955928402</v>
      </c>
      <c r="C128" s="114">
        <v>0.7159753798866183</v>
      </c>
      <c r="D128" s="99" t="s">
        <v>1</v>
      </c>
      <c r="J128" s="19">
        <f t="shared" si="105"/>
        <v>0.93464887076300995</v>
      </c>
      <c r="K128" s="18">
        <f t="shared" si="106"/>
        <v>51</v>
      </c>
      <c r="L128" s="16" t="str">
        <f t="shared" si="107"/>
        <v/>
      </c>
      <c r="N128" s="19">
        <f t="shared" si="108"/>
        <v>1.750762174318057</v>
      </c>
      <c r="O128" s="18">
        <f t="shared" si="109"/>
        <v>57</v>
      </c>
      <c r="P128" s="16" t="str">
        <f t="shared" si="110"/>
        <v/>
      </c>
      <c r="R128" s="19">
        <f t="shared" si="111"/>
        <v>2.0550270459790321</v>
      </c>
      <c r="S128" s="18">
        <f t="shared" si="112"/>
        <v>57</v>
      </c>
      <c r="T128" s="16" t="str">
        <f t="shared" si="113"/>
        <v/>
      </c>
      <c r="V128" s="19">
        <f t="shared" si="114"/>
        <v>1.9050042229124355</v>
      </c>
      <c r="W128" s="18">
        <f t="shared" si="115"/>
        <v>80</v>
      </c>
      <c r="X128" s="16" t="str">
        <f t="shared" si="116"/>
        <v/>
      </c>
      <c r="Z128" s="19">
        <f t="shared" si="117"/>
        <v>1.7236878621837222</v>
      </c>
      <c r="AA128" s="18">
        <f t="shared" si="118"/>
        <v>57</v>
      </c>
      <c r="AB128" s="16" t="str">
        <f t="shared" si="119"/>
        <v/>
      </c>
      <c r="AD128" s="19">
        <f t="shared" si="120"/>
        <v>1.0117994347950499</v>
      </c>
      <c r="AE128" s="18">
        <f t="shared" si="121"/>
        <v>50</v>
      </c>
      <c r="AF128" s="16" t="str">
        <f t="shared" si="122"/>
        <v/>
      </c>
      <c r="AH128" s="19">
        <f t="shared" si="123"/>
        <v>1.2044153198756984</v>
      </c>
      <c r="AI128" s="18">
        <f t="shared" si="124"/>
        <v>55</v>
      </c>
      <c r="AJ128" s="16" t="str">
        <f t="shared" si="125"/>
        <v/>
      </c>
      <c r="AL128" s="19">
        <f t="shared" si="126"/>
        <v>1.1961726605346921</v>
      </c>
      <c r="AM128" s="18">
        <f t="shared" si="127"/>
        <v>62</v>
      </c>
      <c r="AN128" s="16" t="str">
        <f t="shared" si="128"/>
        <v/>
      </c>
      <c r="AP128" s="19">
        <f t="shared" si="129"/>
        <v>2.3053337691317521</v>
      </c>
      <c r="AQ128" s="18">
        <f t="shared" si="130"/>
        <v>80</v>
      </c>
      <c r="AR128" s="16" t="str">
        <f t="shared" si="131"/>
        <v/>
      </c>
      <c r="AT128" s="19">
        <f t="shared" si="132"/>
        <v>1.3518342798776257</v>
      </c>
      <c r="AU128" s="18">
        <f t="shared" si="133"/>
        <v>86</v>
      </c>
      <c r="AV128" s="16" t="str">
        <f t="shared" si="134"/>
        <v/>
      </c>
      <c r="AX128" s="19">
        <f t="shared" si="135"/>
        <v>2.2648850252548636</v>
      </c>
      <c r="AY128" s="18">
        <f t="shared" si="136"/>
        <v>57</v>
      </c>
      <c r="AZ128" s="16" t="str">
        <f t="shared" si="137"/>
        <v/>
      </c>
      <c r="BB128" s="19">
        <f t="shared" si="138"/>
        <v>2.4293073623278993</v>
      </c>
      <c r="BC128" s="18">
        <f t="shared" si="139"/>
        <v>86</v>
      </c>
      <c r="BD128" s="16" t="str">
        <f t="shared" si="140"/>
        <v/>
      </c>
      <c r="BF128" s="19">
        <f t="shared" si="141"/>
        <v>0.80976912077596652</v>
      </c>
      <c r="BG128" s="18">
        <f t="shared" si="142"/>
        <v>40</v>
      </c>
      <c r="BH128" s="16" t="str">
        <f t="shared" si="143"/>
        <v/>
      </c>
      <c r="BJ128" s="19">
        <f t="shared" si="144"/>
        <v>2.3080776115482564</v>
      </c>
      <c r="BK128" s="18">
        <f t="shared" si="145"/>
        <v>84</v>
      </c>
      <c r="BL128" s="16" t="str">
        <f t="shared" si="146"/>
        <v/>
      </c>
      <c r="BN128" s="19">
        <f t="shared" si="147"/>
        <v>1.2348606178330477</v>
      </c>
      <c r="BO128" s="18">
        <f t="shared" si="148"/>
        <v>57</v>
      </c>
      <c r="BP128" s="16" t="str">
        <f t="shared" si="149"/>
        <v/>
      </c>
      <c r="BR128" s="19">
        <f t="shared" si="150"/>
        <v>2.4293073623278993</v>
      </c>
      <c r="BS128" s="18">
        <f t="shared" si="151"/>
        <v>86</v>
      </c>
      <c r="BT128" s="16" t="str">
        <f t="shared" si="152"/>
        <v/>
      </c>
      <c r="BV128" s="19">
        <f t="shared" si="153"/>
        <v>0.93641365933460963</v>
      </c>
      <c r="BW128" s="18">
        <f t="shared" si="154"/>
        <v>56</v>
      </c>
      <c r="BX128" s="16" t="str">
        <f t="shared" si="155"/>
        <v/>
      </c>
      <c r="BZ128" s="19">
        <f t="shared" si="156"/>
        <v>2.2732567457803925</v>
      </c>
      <c r="CA128" s="18">
        <f t="shared" si="157"/>
        <v>86</v>
      </c>
      <c r="CB128" s="16" t="str">
        <f t="shared" si="158"/>
        <v/>
      </c>
      <c r="CD128" s="19">
        <f t="shared" si="159"/>
        <v>0.80976912077596652</v>
      </c>
      <c r="CE128" s="18">
        <f t="shared" si="160"/>
        <v>40</v>
      </c>
      <c r="CF128" s="16" t="str">
        <f t="shared" si="161"/>
        <v/>
      </c>
      <c r="CH128" s="19">
        <f t="shared" si="162"/>
        <v>1.0044327751058484</v>
      </c>
      <c r="CI128" s="18">
        <f t="shared" si="163"/>
        <v>51</v>
      </c>
      <c r="CJ128" s="16" t="str">
        <f t="shared" si="164"/>
        <v/>
      </c>
      <c r="CL128" s="19">
        <f t="shared" si="165"/>
        <v>2.1478333488810271</v>
      </c>
      <c r="CM128" s="18">
        <f t="shared" si="166"/>
        <v>86</v>
      </c>
      <c r="CN128" s="16" t="str">
        <f t="shared" si="167"/>
        <v/>
      </c>
      <c r="CP128" s="19">
        <f t="shared" si="168"/>
        <v>1.7236878621837222</v>
      </c>
      <c r="CQ128" s="18">
        <f t="shared" si="169"/>
        <v>57</v>
      </c>
      <c r="CR128" s="16" t="str">
        <f t="shared" si="170"/>
        <v/>
      </c>
      <c r="CT128" s="19">
        <f t="shared" si="171"/>
        <v>1.2743233717441318</v>
      </c>
      <c r="CU128" s="18">
        <f t="shared" si="172"/>
        <v>57</v>
      </c>
      <c r="CV128" s="16" t="str">
        <f t="shared" si="173"/>
        <v/>
      </c>
      <c r="CX128" s="19">
        <f t="shared" si="174"/>
        <v>2.2732567457803925</v>
      </c>
      <c r="CY128" s="18">
        <f t="shared" si="175"/>
        <v>86</v>
      </c>
      <c r="CZ128" s="16" t="str">
        <f t="shared" si="176"/>
        <v/>
      </c>
      <c r="DB128" s="19">
        <f t="shared" si="177"/>
        <v>2.0858540031063941</v>
      </c>
      <c r="DC128" s="18">
        <f t="shared" si="178"/>
        <v>84</v>
      </c>
      <c r="DD128" s="16" t="str">
        <f t="shared" si="179"/>
        <v/>
      </c>
      <c r="DF128" s="19">
        <f t="shared" si="180"/>
        <v>0.871605590147008</v>
      </c>
      <c r="DG128" s="18">
        <f t="shared" si="181"/>
        <v>42</v>
      </c>
      <c r="DH128" s="16" t="str">
        <f t="shared" si="182"/>
        <v/>
      </c>
      <c r="DJ128" s="19">
        <f t="shared" si="183"/>
        <v>1.677101353455476</v>
      </c>
      <c r="DK128" s="18">
        <f t="shared" si="184"/>
        <v>57</v>
      </c>
      <c r="DL128" s="16" t="str">
        <f t="shared" si="185"/>
        <v/>
      </c>
      <c r="DN128" s="19">
        <f t="shared" si="186"/>
        <v>1.4461968181713916</v>
      </c>
      <c r="DO128" s="18">
        <f t="shared" si="187"/>
        <v>57</v>
      </c>
      <c r="DP128" s="16" t="str">
        <f t="shared" si="188"/>
        <v/>
      </c>
      <c r="DR128" s="19">
        <f t="shared" si="189"/>
        <v>2.2499032303275857</v>
      </c>
      <c r="DS128" s="18">
        <f t="shared" si="190"/>
        <v>80</v>
      </c>
      <c r="DT128" s="16" t="str">
        <f t="shared" si="191"/>
        <v/>
      </c>
      <c r="DV128" s="19">
        <f t="shared" si="192"/>
        <v>1.2822909951334656</v>
      </c>
      <c r="DW128" s="18">
        <f t="shared" si="193"/>
        <v>80</v>
      </c>
      <c r="DX128" s="16" t="str">
        <f t="shared" si="194"/>
        <v/>
      </c>
      <c r="DZ128" s="19">
        <f t="shared" si="195"/>
        <v>1.1258095628561846</v>
      </c>
      <c r="EA128" s="18">
        <f t="shared" si="196"/>
        <v>62</v>
      </c>
      <c r="EB128" s="16" t="str">
        <f t="shared" si="197"/>
        <v/>
      </c>
      <c r="ED128" s="19">
        <f t="shared" si="198"/>
        <v>0.8138315378151012</v>
      </c>
      <c r="EE128" s="18">
        <f t="shared" si="199"/>
        <v>41</v>
      </c>
      <c r="EF128" s="16" t="str">
        <f t="shared" si="200"/>
        <v/>
      </c>
      <c r="EH128" s="19">
        <f t="shared" si="201"/>
        <v>1.88992696309907</v>
      </c>
      <c r="EI128" s="18">
        <f t="shared" si="202"/>
        <v>51</v>
      </c>
      <c r="EJ128" s="16" t="str">
        <f t="shared" si="203"/>
        <v/>
      </c>
      <c r="EL128" s="19">
        <f t="shared" si="204"/>
        <v>1.4461968181713916</v>
      </c>
      <c r="EM128" s="18">
        <f t="shared" si="205"/>
        <v>57</v>
      </c>
      <c r="EN128" s="16" t="str">
        <f t="shared" si="206"/>
        <v/>
      </c>
      <c r="EP128" s="19">
        <f t="shared" si="207"/>
        <v>2.3080776115482564</v>
      </c>
      <c r="EQ128" s="18">
        <f t="shared" si="208"/>
        <v>84</v>
      </c>
      <c r="ER128" s="16" t="str">
        <f t="shared" si="209"/>
        <v/>
      </c>
    </row>
    <row r="129" spans="1:148" ht="14.5" x14ac:dyDescent="0.35">
      <c r="A129" s="119">
        <v>126</v>
      </c>
      <c r="B129" s="114">
        <v>-0.63047633933489311</v>
      </c>
      <c r="C129" s="114">
        <v>0.29379679381554852</v>
      </c>
      <c r="D129" s="99" t="s">
        <v>1</v>
      </c>
      <c r="J129" s="19">
        <f t="shared" si="105"/>
        <v>0.5821204652025822</v>
      </c>
      <c r="K129" s="18">
        <f t="shared" si="106"/>
        <v>30</v>
      </c>
      <c r="L129" s="16" t="str">
        <f t="shared" si="107"/>
        <v/>
      </c>
      <c r="N129" s="19">
        <f t="shared" si="108"/>
        <v>1.3820148630536728</v>
      </c>
      <c r="O129" s="18">
        <f t="shared" si="109"/>
        <v>45</v>
      </c>
      <c r="P129" s="16" t="str">
        <f t="shared" si="110"/>
        <v/>
      </c>
      <c r="R129" s="19">
        <f t="shared" si="111"/>
        <v>1.7275185788170901</v>
      </c>
      <c r="S129" s="18">
        <f t="shared" si="112"/>
        <v>45</v>
      </c>
      <c r="T129" s="16" t="str">
        <f t="shared" si="113"/>
        <v/>
      </c>
      <c r="V129" s="19">
        <f t="shared" si="114"/>
        <v>2.2648850252548636</v>
      </c>
      <c r="W129" s="18">
        <f t="shared" si="115"/>
        <v>91</v>
      </c>
      <c r="X129" s="16" t="str">
        <f t="shared" si="116"/>
        <v/>
      </c>
      <c r="Z129" s="19">
        <f t="shared" si="117"/>
        <v>1.3253245454374079</v>
      </c>
      <c r="AA129" s="18">
        <f t="shared" si="118"/>
        <v>45</v>
      </c>
      <c r="AB129" s="16" t="str">
        <f t="shared" si="119"/>
        <v/>
      </c>
      <c r="AD129" s="19">
        <f t="shared" si="120"/>
        <v>0.34550371576342126</v>
      </c>
      <c r="AE129" s="18">
        <f t="shared" si="121"/>
        <v>19</v>
      </c>
      <c r="AF129" s="16" t="str">
        <f t="shared" si="122"/>
        <v/>
      </c>
      <c r="AH129" s="19">
        <f t="shared" si="123"/>
        <v>0.63500140763747981</v>
      </c>
      <c r="AI129" s="18">
        <f t="shared" si="124"/>
        <v>28</v>
      </c>
      <c r="AJ129" s="16" t="str">
        <f t="shared" si="125"/>
        <v/>
      </c>
      <c r="AL129" s="19">
        <f t="shared" si="126"/>
        <v>1.1142642133657656</v>
      </c>
      <c r="AM129" s="18">
        <f t="shared" si="127"/>
        <v>55</v>
      </c>
      <c r="AN129" s="16" t="str">
        <f t="shared" si="128"/>
        <v/>
      </c>
      <c r="AP129" s="19">
        <f t="shared" si="129"/>
        <v>2.6152299897820059</v>
      </c>
      <c r="AQ129" s="18">
        <f t="shared" si="130"/>
        <v>91</v>
      </c>
      <c r="AR129" s="16" t="str">
        <f t="shared" si="131"/>
        <v/>
      </c>
      <c r="AT129" s="19">
        <f t="shared" si="132"/>
        <v>1.3567046127336184</v>
      </c>
      <c r="AU129" s="18">
        <f t="shared" si="133"/>
        <v>87</v>
      </c>
      <c r="AV129" s="16" t="str">
        <f t="shared" si="134"/>
        <v/>
      </c>
      <c r="AX129" s="19">
        <f t="shared" si="135"/>
        <v>1.9050042229124355</v>
      </c>
      <c r="AY129" s="18">
        <f t="shared" si="136"/>
        <v>45</v>
      </c>
      <c r="AZ129" s="16" t="str">
        <f t="shared" si="137"/>
        <v/>
      </c>
      <c r="BB129" s="19">
        <f t="shared" si="138"/>
        <v>2.6205902146957558</v>
      </c>
      <c r="BC129" s="18">
        <f t="shared" si="139"/>
        <v>91</v>
      </c>
      <c r="BD129" s="16" t="str">
        <f t="shared" si="140"/>
        <v/>
      </c>
      <c r="BF129" s="19">
        <f t="shared" si="141"/>
        <v>0.48973965094666233</v>
      </c>
      <c r="BG129" s="18">
        <f t="shared" si="142"/>
        <v>20</v>
      </c>
      <c r="BH129" s="16" t="str">
        <f t="shared" si="143"/>
        <v/>
      </c>
      <c r="BJ129" s="19">
        <f t="shared" si="144"/>
        <v>2.5321935640836961</v>
      </c>
      <c r="BK129" s="18">
        <f t="shared" si="145"/>
        <v>91</v>
      </c>
      <c r="BL129" s="16" t="str">
        <f t="shared" si="146"/>
        <v/>
      </c>
      <c r="BN129" s="19">
        <f t="shared" si="147"/>
        <v>0.80976912077596652</v>
      </c>
      <c r="BO129" s="18">
        <f t="shared" si="148"/>
        <v>37</v>
      </c>
      <c r="BP129" s="16" t="str">
        <f t="shared" si="149"/>
        <v/>
      </c>
      <c r="BR129" s="19">
        <f t="shared" si="150"/>
        <v>2.6205902146957558</v>
      </c>
      <c r="BS129" s="18">
        <f t="shared" si="151"/>
        <v>91</v>
      </c>
      <c r="BT129" s="16" t="str">
        <f t="shared" si="152"/>
        <v/>
      </c>
      <c r="BV129" s="19">
        <f t="shared" si="153"/>
        <v>0.77718314092622975</v>
      </c>
      <c r="BW129" s="18">
        <f t="shared" si="154"/>
        <v>42</v>
      </c>
      <c r="BX129" s="16" t="str">
        <f t="shared" si="155"/>
        <v/>
      </c>
      <c r="BZ129" s="19">
        <f t="shared" si="156"/>
        <v>2.4231813131031372</v>
      </c>
      <c r="CA129" s="18">
        <f t="shared" si="157"/>
        <v>89</v>
      </c>
      <c r="CB129" s="16" t="str">
        <f t="shared" si="158"/>
        <v/>
      </c>
      <c r="CD129" s="19">
        <f t="shared" si="159"/>
        <v>0.48973965094666233</v>
      </c>
      <c r="CE129" s="18">
        <f t="shared" si="160"/>
        <v>20</v>
      </c>
      <c r="CF129" s="16" t="str">
        <f t="shared" si="161"/>
        <v/>
      </c>
      <c r="CH129" s="19">
        <f t="shared" si="162"/>
        <v>0.40488456038798326</v>
      </c>
      <c r="CI129" s="18">
        <f t="shared" si="163"/>
        <v>23</v>
      </c>
      <c r="CJ129" s="16" t="str">
        <f t="shared" si="164"/>
        <v/>
      </c>
      <c r="CL129" s="19">
        <f t="shared" si="165"/>
        <v>2.3315494227786924</v>
      </c>
      <c r="CM129" s="18">
        <f t="shared" si="166"/>
        <v>91</v>
      </c>
      <c r="CN129" s="16" t="str">
        <f t="shared" si="167"/>
        <v/>
      </c>
      <c r="CP129" s="19">
        <f t="shared" si="168"/>
        <v>1.3253245454374079</v>
      </c>
      <c r="CQ129" s="18">
        <f t="shared" si="169"/>
        <v>45</v>
      </c>
      <c r="CR129" s="16" t="str">
        <f t="shared" si="170"/>
        <v/>
      </c>
      <c r="CT129" s="19">
        <f t="shared" si="171"/>
        <v>0.93464887076301439</v>
      </c>
      <c r="CU129" s="18">
        <f t="shared" si="172"/>
        <v>41</v>
      </c>
      <c r="CV129" s="16" t="str">
        <f t="shared" si="173"/>
        <v/>
      </c>
      <c r="CX129" s="19">
        <f t="shared" si="174"/>
        <v>2.4231813131031372</v>
      </c>
      <c r="CY129" s="18">
        <f t="shared" si="175"/>
        <v>89</v>
      </c>
      <c r="CZ129" s="16" t="str">
        <f t="shared" si="176"/>
        <v/>
      </c>
      <c r="DB129" s="19">
        <f t="shared" si="177"/>
        <v>2.2876042325428845</v>
      </c>
      <c r="DC129" s="18">
        <f t="shared" si="178"/>
        <v>91</v>
      </c>
      <c r="DD129" s="16" t="str">
        <f t="shared" si="179"/>
        <v/>
      </c>
      <c r="DF129" s="19">
        <f t="shared" si="180"/>
        <v>0.53329505467761551</v>
      </c>
      <c r="DG129" s="18">
        <f t="shared" si="181"/>
        <v>24</v>
      </c>
      <c r="DH129" s="16" t="str">
        <f t="shared" si="182"/>
        <v/>
      </c>
      <c r="DJ129" s="19">
        <f t="shared" si="183"/>
        <v>1.2162364416114144</v>
      </c>
      <c r="DK129" s="18">
        <f t="shared" si="184"/>
        <v>45</v>
      </c>
      <c r="DL129" s="16" t="str">
        <f t="shared" si="185"/>
        <v/>
      </c>
      <c r="DN129" s="19">
        <f t="shared" si="186"/>
        <v>0.98004242337456904</v>
      </c>
      <c r="DO129" s="18">
        <f t="shared" si="187"/>
        <v>42</v>
      </c>
      <c r="DP129" s="16" t="str">
        <f t="shared" si="188"/>
        <v/>
      </c>
      <c r="DR129" s="19">
        <f t="shared" si="189"/>
        <v>2.5780496978090777</v>
      </c>
      <c r="DS129" s="18">
        <f t="shared" si="190"/>
        <v>91</v>
      </c>
      <c r="DT129" s="16" t="str">
        <f t="shared" si="191"/>
        <v/>
      </c>
      <c r="DV129" s="19">
        <f t="shared" si="192"/>
        <v>1.3102951073478764</v>
      </c>
      <c r="DW129" s="18">
        <f t="shared" si="193"/>
        <v>82</v>
      </c>
      <c r="DX129" s="16" t="str">
        <f t="shared" si="194"/>
        <v/>
      </c>
      <c r="DZ129" s="19">
        <f t="shared" si="195"/>
        <v>1.066590109355231</v>
      </c>
      <c r="EA129" s="18">
        <f t="shared" si="196"/>
        <v>54</v>
      </c>
      <c r="EB129" s="16" t="str">
        <f t="shared" si="197"/>
        <v/>
      </c>
      <c r="ED129" s="19">
        <f t="shared" si="198"/>
        <v>0.56290478142809475</v>
      </c>
      <c r="EE129" s="18">
        <f t="shared" si="199"/>
        <v>25</v>
      </c>
      <c r="EF129" s="16" t="str">
        <f t="shared" si="200"/>
        <v/>
      </c>
      <c r="EH129" s="19">
        <f t="shared" si="201"/>
        <v>1.7925324155787461</v>
      </c>
      <c r="EI129" s="18">
        <f t="shared" si="202"/>
        <v>47</v>
      </c>
      <c r="EJ129" s="16" t="str">
        <f t="shared" si="203"/>
        <v/>
      </c>
      <c r="EL129" s="19">
        <f t="shared" si="204"/>
        <v>0.98004242337456904</v>
      </c>
      <c r="EM129" s="18">
        <f t="shared" si="205"/>
        <v>42</v>
      </c>
      <c r="EN129" s="16" t="str">
        <f t="shared" si="206"/>
        <v/>
      </c>
      <c r="EP129" s="19">
        <f t="shared" si="207"/>
        <v>2.5321935640836961</v>
      </c>
      <c r="EQ129" s="18">
        <f t="shared" si="208"/>
        <v>91</v>
      </c>
      <c r="ER129" s="16" t="str">
        <f t="shared" si="209"/>
        <v/>
      </c>
    </row>
    <row r="130" spans="1:148" ht="14.5" x14ac:dyDescent="0.35">
      <c r="A130" s="119">
        <v>127</v>
      </c>
      <c r="B130" s="114">
        <v>1.3734540329005498</v>
      </c>
      <c r="C130" s="114">
        <v>-1.3949175504687259</v>
      </c>
      <c r="D130" s="99" t="s">
        <v>0</v>
      </c>
      <c r="J130" s="19">
        <f t="shared" si="105"/>
        <v>2.043082099761051</v>
      </c>
      <c r="K130" s="18">
        <f t="shared" si="106"/>
        <v>120</v>
      </c>
      <c r="L130" s="16" t="str">
        <f t="shared" si="107"/>
        <v/>
      </c>
      <c r="N130" s="19">
        <f t="shared" si="108"/>
        <v>3.9739639177941521</v>
      </c>
      <c r="O130" s="18">
        <f t="shared" si="109"/>
        <v>131</v>
      </c>
      <c r="P130" s="16" t="str">
        <f t="shared" si="110"/>
        <v/>
      </c>
      <c r="R130" s="19">
        <f t="shared" si="111"/>
        <v>4.3151451128095522</v>
      </c>
      <c r="S130" s="18">
        <f t="shared" si="112"/>
        <v>131</v>
      </c>
      <c r="T130" s="16" t="str">
        <f t="shared" si="113"/>
        <v/>
      </c>
      <c r="V130" s="19">
        <f t="shared" si="114"/>
        <v>0.63326787910660221</v>
      </c>
      <c r="W130" s="18">
        <f t="shared" si="115"/>
        <v>25</v>
      </c>
      <c r="X130" s="16" t="str">
        <f t="shared" si="116"/>
        <v/>
      </c>
      <c r="Z130" s="19">
        <f t="shared" si="117"/>
        <v>3.924444284768418</v>
      </c>
      <c r="AA130" s="18">
        <f t="shared" si="118"/>
        <v>131</v>
      </c>
      <c r="AB130" s="16" t="str">
        <f t="shared" si="119"/>
        <v/>
      </c>
      <c r="AD130" s="19">
        <f t="shared" si="120"/>
        <v>2.9564503474915407</v>
      </c>
      <c r="AE130" s="18">
        <f t="shared" si="121"/>
        <v>131</v>
      </c>
      <c r="AF130" s="16" t="str">
        <f t="shared" si="122"/>
        <v/>
      </c>
      <c r="AH130" s="19">
        <f t="shared" si="123"/>
        <v>3.2466196341394071</v>
      </c>
      <c r="AI130" s="18">
        <f t="shared" si="124"/>
        <v>131</v>
      </c>
      <c r="AJ130" s="16" t="str">
        <f t="shared" si="125"/>
        <v/>
      </c>
      <c r="AL130" s="19">
        <f t="shared" si="126"/>
        <v>1.5107542716329256</v>
      </c>
      <c r="AM130" s="18">
        <f t="shared" si="127"/>
        <v>93</v>
      </c>
      <c r="AN130" s="16" t="str">
        <f t="shared" si="128"/>
        <v/>
      </c>
      <c r="AP130" s="19">
        <f t="shared" si="129"/>
        <v>0.34550371576341726</v>
      </c>
      <c r="AQ130" s="18">
        <f t="shared" si="130"/>
        <v>14</v>
      </c>
      <c r="AR130" s="16" t="str">
        <f t="shared" si="131"/>
        <v/>
      </c>
      <c r="AT130" s="19">
        <f t="shared" si="132"/>
        <v>1.2660967820418498</v>
      </c>
      <c r="AU130" s="18">
        <f t="shared" si="133"/>
        <v>80</v>
      </c>
      <c r="AV130" s="16" t="str">
        <f t="shared" si="134"/>
        <v/>
      </c>
      <c r="AX130" s="19">
        <f t="shared" si="135"/>
        <v>4.506217008293059</v>
      </c>
      <c r="AY130" s="18">
        <f t="shared" si="136"/>
        <v>131</v>
      </c>
      <c r="AZ130" s="16" t="str">
        <f t="shared" si="137"/>
        <v/>
      </c>
      <c r="BB130" s="19">
        <f t="shared" si="138"/>
        <v>0</v>
      </c>
      <c r="BC130" s="18">
        <f t="shared" si="139"/>
        <v>1</v>
      </c>
      <c r="BD130" s="16" t="str">
        <f t="shared" si="140"/>
        <v>NORMAL</v>
      </c>
      <c r="BF130" s="19">
        <f t="shared" si="141"/>
        <v>2.133180218710462</v>
      </c>
      <c r="BG130" s="18">
        <f t="shared" si="142"/>
        <v>125</v>
      </c>
      <c r="BH130" s="16" t="str">
        <f t="shared" si="143"/>
        <v/>
      </c>
      <c r="BJ130" s="19">
        <f t="shared" si="144"/>
        <v>0.14072619535702491</v>
      </c>
      <c r="BK130" s="18">
        <f t="shared" si="145"/>
        <v>10</v>
      </c>
      <c r="BL130" s="16" t="str">
        <f t="shared" si="146"/>
        <v/>
      </c>
      <c r="BN130" s="19">
        <f t="shared" si="147"/>
        <v>3.3920461854444226</v>
      </c>
      <c r="BO130" s="18">
        <f t="shared" si="148"/>
        <v>131</v>
      </c>
      <c r="BP130" s="16" t="str">
        <f t="shared" si="149"/>
        <v/>
      </c>
      <c r="BR130" s="19">
        <f t="shared" si="150"/>
        <v>0</v>
      </c>
      <c r="BS130" s="18">
        <f t="shared" si="151"/>
        <v>1</v>
      </c>
      <c r="BT130" s="16" t="str">
        <f t="shared" si="152"/>
        <v>NORMAL</v>
      </c>
      <c r="BV130" s="19">
        <f t="shared" si="153"/>
        <v>1.8435129868885705</v>
      </c>
      <c r="BW130" s="18">
        <f t="shared" si="154"/>
        <v>112</v>
      </c>
      <c r="BX130" s="16" t="str">
        <f t="shared" si="155"/>
        <v/>
      </c>
      <c r="BZ130" s="19">
        <f t="shared" si="156"/>
        <v>0.21238722862402229</v>
      </c>
      <c r="CA130" s="18">
        <f t="shared" si="157"/>
        <v>20</v>
      </c>
      <c r="CB130" s="16" t="str">
        <f t="shared" si="158"/>
        <v/>
      </c>
      <c r="CD130" s="19">
        <f t="shared" si="159"/>
        <v>2.133180218710462</v>
      </c>
      <c r="CE130" s="18">
        <f t="shared" si="160"/>
        <v>125</v>
      </c>
      <c r="CF130" s="16" t="str">
        <f t="shared" si="161"/>
        <v/>
      </c>
      <c r="CH130" s="19">
        <f t="shared" si="162"/>
        <v>3.0037982108545558</v>
      </c>
      <c r="CI130" s="18">
        <f t="shared" si="163"/>
        <v>131</v>
      </c>
      <c r="CJ130" s="16" t="str">
        <f t="shared" si="164"/>
        <v/>
      </c>
      <c r="CL130" s="19">
        <f t="shared" si="165"/>
        <v>0.29106023260129477</v>
      </c>
      <c r="CM130" s="18">
        <f t="shared" si="166"/>
        <v>20</v>
      </c>
      <c r="CN130" s="16" t="str">
        <f t="shared" si="167"/>
        <v/>
      </c>
      <c r="CP130" s="19">
        <f t="shared" si="168"/>
        <v>3.924444284768418</v>
      </c>
      <c r="CQ130" s="18">
        <f t="shared" si="169"/>
        <v>131</v>
      </c>
      <c r="CR130" s="16" t="str">
        <f t="shared" si="170"/>
        <v/>
      </c>
      <c r="CT130" s="19">
        <f t="shared" si="171"/>
        <v>3.4927227912155119</v>
      </c>
      <c r="CU130" s="18">
        <f t="shared" si="172"/>
        <v>131</v>
      </c>
      <c r="CV130" s="16" t="str">
        <f t="shared" si="173"/>
        <v/>
      </c>
      <c r="CX130" s="19">
        <f t="shared" si="174"/>
        <v>0.21238722862402229</v>
      </c>
      <c r="CY130" s="18">
        <f t="shared" si="175"/>
        <v>20</v>
      </c>
      <c r="CZ130" s="16" t="str">
        <f t="shared" si="176"/>
        <v/>
      </c>
      <c r="DB130" s="19">
        <f t="shared" si="177"/>
        <v>0.34550371576341726</v>
      </c>
      <c r="DC130" s="18">
        <f t="shared" si="178"/>
        <v>20</v>
      </c>
      <c r="DD130" s="16" t="str">
        <f t="shared" si="179"/>
        <v/>
      </c>
      <c r="DF130" s="19">
        <f t="shared" si="180"/>
        <v>2.0874314816098511</v>
      </c>
      <c r="DG130" s="18">
        <f t="shared" si="181"/>
        <v>120</v>
      </c>
      <c r="DH130" s="16" t="str">
        <f t="shared" si="182"/>
        <v/>
      </c>
      <c r="DJ130" s="19">
        <f t="shared" si="183"/>
        <v>3.8273641303100914</v>
      </c>
      <c r="DK130" s="18">
        <f t="shared" si="184"/>
        <v>131</v>
      </c>
      <c r="DL130" s="16" t="str">
        <f t="shared" si="185"/>
        <v/>
      </c>
      <c r="DN130" s="19">
        <f t="shared" si="186"/>
        <v>3.5849028130354066</v>
      </c>
      <c r="DO130" s="18">
        <f t="shared" si="187"/>
        <v>131</v>
      </c>
      <c r="DP130" s="16" t="str">
        <f t="shared" si="188"/>
        <v/>
      </c>
      <c r="DR130" s="19">
        <f t="shared" si="189"/>
        <v>0.40488456038798321</v>
      </c>
      <c r="DS130" s="18">
        <f t="shared" si="190"/>
        <v>15</v>
      </c>
      <c r="DT130" s="16" t="str">
        <f t="shared" si="191"/>
        <v/>
      </c>
      <c r="DV130" s="19">
        <f t="shared" si="192"/>
        <v>1.3102951073478795</v>
      </c>
      <c r="DW130" s="18">
        <f t="shared" si="193"/>
        <v>84</v>
      </c>
      <c r="DX130" s="16" t="str">
        <f t="shared" si="194"/>
        <v/>
      </c>
      <c r="DZ130" s="19">
        <f t="shared" si="195"/>
        <v>1.5543662818524626</v>
      </c>
      <c r="EA130" s="18">
        <f t="shared" si="196"/>
        <v>99</v>
      </c>
      <c r="EB130" s="16" t="str">
        <f t="shared" si="197"/>
        <v/>
      </c>
      <c r="ED130" s="19">
        <f t="shared" si="198"/>
        <v>3.0142205665878889</v>
      </c>
      <c r="EE130" s="18">
        <f t="shared" si="199"/>
        <v>131</v>
      </c>
      <c r="EF130" s="16" t="str">
        <f t="shared" si="200"/>
        <v/>
      </c>
      <c r="EH130" s="19">
        <f t="shared" si="201"/>
        <v>4.2653979848899537</v>
      </c>
      <c r="EI130" s="18">
        <f t="shared" si="202"/>
        <v>131</v>
      </c>
      <c r="EJ130" s="16" t="str">
        <f t="shared" si="203"/>
        <v/>
      </c>
      <c r="EL130" s="19">
        <f t="shared" si="204"/>
        <v>3.5849028130354066</v>
      </c>
      <c r="EM130" s="18">
        <f t="shared" si="205"/>
        <v>131</v>
      </c>
      <c r="EN130" s="16" t="str">
        <f t="shared" si="206"/>
        <v/>
      </c>
      <c r="EP130" s="19">
        <f t="shared" si="207"/>
        <v>0.14072619535702491</v>
      </c>
      <c r="EQ130" s="18">
        <f t="shared" si="208"/>
        <v>10</v>
      </c>
      <c r="ER130" s="16" t="str">
        <f t="shared" si="209"/>
        <v/>
      </c>
    </row>
    <row r="131" spans="1:148" ht="14.5" x14ac:dyDescent="0.35">
      <c r="A131" s="119">
        <v>128</v>
      </c>
      <c r="B131" s="114">
        <v>0.17109580955928402</v>
      </c>
      <c r="C131" s="114">
        <v>-0.3394710852910538</v>
      </c>
      <c r="D131" s="99" t="s">
        <v>0</v>
      </c>
      <c r="J131" s="19">
        <f t="shared" si="105"/>
        <v>0.45297700505097416</v>
      </c>
      <c r="K131" s="18">
        <f t="shared" si="106"/>
        <v>18</v>
      </c>
      <c r="L131" s="16" t="str">
        <f t="shared" si="107"/>
        <v/>
      </c>
      <c r="N131" s="19">
        <f t="shared" si="108"/>
        <v>2.3800052702365302</v>
      </c>
      <c r="O131" s="18">
        <f t="shared" si="109"/>
        <v>70</v>
      </c>
      <c r="P131" s="16" t="str">
        <f t="shared" si="110"/>
        <v/>
      </c>
      <c r="R131" s="19">
        <f t="shared" si="111"/>
        <v>2.7233268105069506</v>
      </c>
      <c r="S131" s="18">
        <f t="shared" si="112"/>
        <v>72</v>
      </c>
      <c r="T131" s="16" t="str">
        <f t="shared" si="113"/>
        <v/>
      </c>
      <c r="V131" s="19">
        <f t="shared" si="114"/>
        <v>1.2743233717441318</v>
      </c>
      <c r="W131" s="18">
        <f t="shared" si="115"/>
        <v>62</v>
      </c>
      <c r="X131" s="16" t="str">
        <f t="shared" si="116"/>
        <v/>
      </c>
      <c r="Z131" s="19">
        <f t="shared" si="117"/>
        <v>2.3284818608103399</v>
      </c>
      <c r="AA131" s="18">
        <f t="shared" si="118"/>
        <v>70</v>
      </c>
      <c r="AB131" s="16" t="str">
        <f t="shared" si="119"/>
        <v/>
      </c>
      <c r="AD131" s="19">
        <f t="shared" si="120"/>
        <v>1.356704612733622</v>
      </c>
      <c r="AE131" s="18">
        <f t="shared" si="121"/>
        <v>63</v>
      </c>
      <c r="AF131" s="16" t="str">
        <f t="shared" si="122"/>
        <v/>
      </c>
      <c r="AH131" s="19">
        <f t="shared" si="123"/>
        <v>1.6471528371874902</v>
      </c>
      <c r="AI131" s="18">
        <f t="shared" si="124"/>
        <v>70</v>
      </c>
      <c r="AJ131" s="16" t="str">
        <f t="shared" si="125"/>
        <v/>
      </c>
      <c r="AL131" s="19">
        <f t="shared" si="126"/>
        <v>0.14072619535701991</v>
      </c>
      <c r="AM131" s="18">
        <f t="shared" si="127"/>
        <v>7</v>
      </c>
      <c r="AN131" s="16" t="str">
        <f t="shared" si="128"/>
        <v/>
      </c>
      <c r="AP131" s="19">
        <f t="shared" si="129"/>
        <v>1.6021167018419633</v>
      </c>
      <c r="AQ131" s="18">
        <f t="shared" si="130"/>
        <v>62</v>
      </c>
      <c r="AR131" s="16" t="str">
        <f t="shared" si="131"/>
        <v/>
      </c>
      <c r="AT131" s="19">
        <f t="shared" si="132"/>
        <v>0.34550371576341721</v>
      </c>
      <c r="AU131" s="18">
        <f t="shared" si="133"/>
        <v>23</v>
      </c>
      <c r="AV131" s="16" t="str">
        <f t="shared" si="134"/>
        <v/>
      </c>
      <c r="AX131" s="19">
        <f t="shared" si="135"/>
        <v>2.9106023260129255</v>
      </c>
      <c r="AY131" s="18">
        <f t="shared" si="136"/>
        <v>72</v>
      </c>
      <c r="AZ131" s="16" t="str">
        <f t="shared" si="137"/>
        <v/>
      </c>
      <c r="BB131" s="19">
        <f t="shared" si="138"/>
        <v>1.5998851640328464</v>
      </c>
      <c r="BC131" s="18">
        <f t="shared" si="139"/>
        <v>60</v>
      </c>
      <c r="BD131" s="16" t="str">
        <f t="shared" si="140"/>
        <v/>
      </c>
      <c r="BF131" s="19">
        <f t="shared" si="141"/>
        <v>0.53329505467761551</v>
      </c>
      <c r="BG131" s="18">
        <f t="shared" si="142"/>
        <v>22</v>
      </c>
      <c r="BH131" s="16" t="str">
        <f t="shared" si="143"/>
        <v/>
      </c>
      <c r="BJ131" s="19">
        <f t="shared" si="144"/>
        <v>1.5107542716329225</v>
      </c>
      <c r="BK131" s="18">
        <f t="shared" si="145"/>
        <v>60</v>
      </c>
      <c r="BL131" s="16" t="str">
        <f t="shared" si="146"/>
        <v/>
      </c>
      <c r="BN131" s="19">
        <f t="shared" si="147"/>
        <v>1.7980444510970652</v>
      </c>
      <c r="BO131" s="18">
        <f t="shared" si="148"/>
        <v>70</v>
      </c>
      <c r="BP131" s="16" t="str">
        <f t="shared" si="149"/>
        <v/>
      </c>
      <c r="BR131" s="19">
        <f t="shared" si="150"/>
        <v>1.5998851640328464</v>
      </c>
      <c r="BS131" s="18">
        <f t="shared" si="151"/>
        <v>60</v>
      </c>
      <c r="BT131" s="16" t="str">
        <f t="shared" si="152"/>
        <v/>
      </c>
      <c r="BV131" s="19">
        <f t="shared" si="153"/>
        <v>0.24486982547333258</v>
      </c>
      <c r="BW131" s="18">
        <f t="shared" si="154"/>
        <v>10</v>
      </c>
      <c r="BX131" s="16" t="str">
        <f t="shared" si="155"/>
        <v/>
      </c>
      <c r="BZ131" s="19">
        <f t="shared" si="156"/>
        <v>1.405106214887474</v>
      </c>
      <c r="CA131" s="18">
        <f t="shared" si="157"/>
        <v>60</v>
      </c>
      <c r="CB131" s="16" t="str">
        <f t="shared" si="158"/>
        <v/>
      </c>
      <c r="CD131" s="19">
        <f t="shared" si="159"/>
        <v>0.53329505467761551</v>
      </c>
      <c r="CE131" s="18">
        <f t="shared" si="160"/>
        <v>22</v>
      </c>
      <c r="CF131" s="16" t="str">
        <f t="shared" si="161"/>
        <v/>
      </c>
      <c r="CH131" s="19">
        <f t="shared" si="162"/>
        <v>1.4051062148874742</v>
      </c>
      <c r="CI131" s="18">
        <f t="shared" si="163"/>
        <v>66</v>
      </c>
      <c r="CJ131" s="16" t="str">
        <f t="shared" si="164"/>
        <v/>
      </c>
      <c r="CL131" s="19">
        <f t="shared" si="165"/>
        <v>1.3102951073478761</v>
      </c>
      <c r="CM131" s="18">
        <f t="shared" si="166"/>
        <v>60</v>
      </c>
      <c r="CN131" s="16" t="str">
        <f t="shared" si="167"/>
        <v/>
      </c>
      <c r="CP131" s="19">
        <f t="shared" si="168"/>
        <v>2.3284818608103399</v>
      </c>
      <c r="CQ131" s="18">
        <f t="shared" si="169"/>
        <v>70</v>
      </c>
      <c r="CR131" s="16" t="str">
        <f t="shared" si="170"/>
        <v/>
      </c>
      <c r="CT131" s="19">
        <f t="shared" si="171"/>
        <v>1.9050042229124358</v>
      </c>
      <c r="CU131" s="18">
        <f t="shared" si="172"/>
        <v>70</v>
      </c>
      <c r="CV131" s="16" t="str">
        <f t="shared" si="173"/>
        <v/>
      </c>
      <c r="CX131" s="19">
        <f t="shared" si="174"/>
        <v>1.405106214887474</v>
      </c>
      <c r="CY131" s="18">
        <f t="shared" si="175"/>
        <v>60</v>
      </c>
      <c r="CZ131" s="16" t="str">
        <f t="shared" si="176"/>
        <v/>
      </c>
      <c r="DB131" s="19">
        <f t="shared" si="177"/>
        <v>1.2660967820418496</v>
      </c>
      <c r="DC131" s="18">
        <f t="shared" si="178"/>
        <v>60</v>
      </c>
      <c r="DD131" s="16" t="str">
        <f t="shared" si="179"/>
        <v/>
      </c>
      <c r="DF131" s="19">
        <f t="shared" si="180"/>
        <v>0.48973965094666233</v>
      </c>
      <c r="DG131" s="18">
        <f t="shared" si="181"/>
        <v>20</v>
      </c>
      <c r="DH131" s="16" t="str">
        <f t="shared" si="182"/>
        <v/>
      </c>
      <c r="DJ131" s="19">
        <f t="shared" si="183"/>
        <v>2.2285284267315379</v>
      </c>
      <c r="DK131" s="18">
        <f t="shared" si="184"/>
        <v>70</v>
      </c>
      <c r="DL131" s="16" t="str">
        <f t="shared" si="185"/>
        <v/>
      </c>
      <c r="DN131" s="19">
        <f t="shared" si="186"/>
        <v>1.9869819588970761</v>
      </c>
      <c r="DO131" s="18">
        <f t="shared" si="187"/>
        <v>70</v>
      </c>
      <c r="DP131" s="16" t="str">
        <f t="shared" si="188"/>
        <v/>
      </c>
      <c r="DR131" s="19">
        <f t="shared" si="189"/>
        <v>1.5693335051886639</v>
      </c>
      <c r="DS131" s="18">
        <f t="shared" si="190"/>
        <v>62</v>
      </c>
      <c r="DT131" s="16" t="str">
        <f t="shared" si="191"/>
        <v/>
      </c>
      <c r="DV131" s="19">
        <f t="shared" si="192"/>
        <v>0.2910602326012911</v>
      </c>
      <c r="DW131" s="18">
        <f t="shared" si="193"/>
        <v>19</v>
      </c>
      <c r="DX131" s="16" t="str">
        <f t="shared" si="194"/>
        <v/>
      </c>
      <c r="DZ131" s="19">
        <f t="shared" si="195"/>
        <v>7.0363097678512454E-2</v>
      </c>
      <c r="EA131" s="18">
        <f t="shared" si="196"/>
        <v>7</v>
      </c>
      <c r="EB131" s="16" t="str">
        <f t="shared" si="197"/>
        <v/>
      </c>
      <c r="ED131" s="19">
        <f t="shared" si="198"/>
        <v>1.4399121305459874</v>
      </c>
      <c r="EE131" s="18">
        <f t="shared" si="199"/>
        <v>66</v>
      </c>
      <c r="EF131" s="16" t="str">
        <f t="shared" si="200"/>
        <v/>
      </c>
      <c r="EH131" s="19">
        <f t="shared" si="201"/>
        <v>2.7128052906095981</v>
      </c>
      <c r="EI131" s="18">
        <f t="shared" si="202"/>
        <v>72</v>
      </c>
      <c r="EJ131" s="16" t="str">
        <f t="shared" si="203"/>
        <v/>
      </c>
      <c r="EL131" s="19">
        <f t="shared" si="204"/>
        <v>1.9869819588970761</v>
      </c>
      <c r="EM131" s="18">
        <f t="shared" si="205"/>
        <v>70</v>
      </c>
      <c r="EN131" s="16" t="str">
        <f t="shared" si="206"/>
        <v/>
      </c>
      <c r="EP131" s="19">
        <f t="shared" si="207"/>
        <v>1.5107542716329225</v>
      </c>
      <c r="EQ131" s="18">
        <f t="shared" si="208"/>
        <v>60</v>
      </c>
      <c r="ER131" s="16" t="str">
        <f t="shared" si="209"/>
        <v/>
      </c>
    </row>
    <row r="132" spans="1:148" ht="14.5" x14ac:dyDescent="0.35">
      <c r="A132" s="119">
        <v>129</v>
      </c>
      <c r="B132" s="114">
        <v>0.57188188400637263</v>
      </c>
      <c r="C132" s="114">
        <v>-0.97273896439765606</v>
      </c>
      <c r="D132" s="99" t="s">
        <v>0</v>
      </c>
      <c r="J132" s="19">
        <f t="shared" si="105"/>
        <v>1.1642409304051717</v>
      </c>
      <c r="K132" s="18">
        <f t="shared" si="106"/>
        <v>69</v>
      </c>
      <c r="L132" s="16" t="str">
        <f t="shared" si="107"/>
        <v/>
      </c>
      <c r="N132" s="19">
        <f t="shared" si="108"/>
        <v>3.1207455955284598</v>
      </c>
      <c r="O132" s="18">
        <f t="shared" si="109"/>
        <v>106</v>
      </c>
      <c r="P132" s="16" t="str">
        <f t="shared" si="110"/>
        <v/>
      </c>
      <c r="R132" s="19">
        <f t="shared" si="111"/>
        <v>3.4652901605821147</v>
      </c>
      <c r="S132" s="18">
        <f t="shared" si="112"/>
        <v>106</v>
      </c>
      <c r="T132" s="16" t="str">
        <f t="shared" si="113"/>
        <v/>
      </c>
      <c r="V132" s="19">
        <f t="shared" si="114"/>
        <v>0.82890083816887883</v>
      </c>
      <c r="W132" s="18">
        <f t="shared" si="115"/>
        <v>41</v>
      </c>
      <c r="X132" s="16" t="str">
        <f t="shared" si="116"/>
        <v/>
      </c>
      <c r="Z132" s="19">
        <f t="shared" si="117"/>
        <v>3.0671384681019735</v>
      </c>
      <c r="AA132" s="18">
        <f t="shared" si="118"/>
        <v>106</v>
      </c>
      <c r="AB132" s="16" t="str">
        <f t="shared" si="119"/>
        <v/>
      </c>
      <c r="AD132" s="19">
        <f t="shared" si="120"/>
        <v>2.0890137405568665</v>
      </c>
      <c r="AE132" s="18">
        <f t="shared" si="121"/>
        <v>104</v>
      </c>
      <c r="AF132" s="16" t="str">
        <f t="shared" si="122"/>
        <v/>
      </c>
      <c r="AH132" s="19">
        <f t="shared" si="123"/>
        <v>2.3800052702365302</v>
      </c>
      <c r="AI132" s="18">
        <f t="shared" si="124"/>
        <v>106</v>
      </c>
      <c r="AJ132" s="16" t="str">
        <f t="shared" si="125"/>
        <v/>
      </c>
      <c r="AL132" s="19">
        <f t="shared" si="126"/>
        <v>0.63500140763747981</v>
      </c>
      <c r="AM132" s="18">
        <f t="shared" si="127"/>
        <v>42</v>
      </c>
      <c r="AN132" s="16" t="str">
        <f t="shared" si="128"/>
        <v/>
      </c>
      <c r="AP132" s="19">
        <f t="shared" si="129"/>
        <v>1.0117994347950505</v>
      </c>
      <c r="AQ132" s="18">
        <f t="shared" si="130"/>
        <v>31</v>
      </c>
      <c r="AR132" s="16" t="str">
        <f t="shared" si="131"/>
        <v/>
      </c>
      <c r="AT132" s="19">
        <f t="shared" si="132"/>
        <v>0.40488456038798332</v>
      </c>
      <c r="AU132" s="18">
        <f t="shared" si="133"/>
        <v>31</v>
      </c>
      <c r="AV132" s="16" t="str">
        <f t="shared" si="134"/>
        <v/>
      </c>
      <c r="AX132" s="19">
        <f t="shared" si="135"/>
        <v>3.6487093248342357</v>
      </c>
      <c r="AY132" s="18">
        <f t="shared" si="136"/>
        <v>106</v>
      </c>
      <c r="AZ132" s="16" t="str">
        <f t="shared" si="137"/>
        <v/>
      </c>
      <c r="BB132" s="19">
        <f t="shared" si="138"/>
        <v>0.90595401010194587</v>
      </c>
      <c r="BC132" s="18">
        <f t="shared" si="139"/>
        <v>31</v>
      </c>
      <c r="BD132" s="16" t="str">
        <f t="shared" si="140"/>
        <v/>
      </c>
      <c r="BF132" s="19">
        <f t="shared" si="141"/>
        <v>1.2700028152749558</v>
      </c>
      <c r="BG132" s="18">
        <f t="shared" si="142"/>
        <v>83</v>
      </c>
      <c r="BH132" s="16" t="str">
        <f t="shared" si="143"/>
        <v/>
      </c>
      <c r="BJ132" s="19">
        <f t="shared" si="144"/>
        <v>0.84954891449608738</v>
      </c>
      <c r="BK132" s="18">
        <f t="shared" si="145"/>
        <v>31</v>
      </c>
      <c r="BL132" s="16" t="str">
        <f t="shared" si="146"/>
        <v/>
      </c>
      <c r="BN132" s="19">
        <f t="shared" si="147"/>
        <v>2.5400056305499117</v>
      </c>
      <c r="BO132" s="18">
        <f t="shared" si="148"/>
        <v>106</v>
      </c>
      <c r="BP132" s="16" t="str">
        <f t="shared" si="149"/>
        <v/>
      </c>
      <c r="BR132" s="19">
        <f t="shared" si="150"/>
        <v>0.90595401010194587</v>
      </c>
      <c r="BS132" s="18">
        <f t="shared" si="151"/>
        <v>31</v>
      </c>
      <c r="BT132" s="16" t="str">
        <f t="shared" si="152"/>
        <v/>
      </c>
      <c r="BV132" s="19">
        <f t="shared" si="153"/>
        <v>0.98004242337456904</v>
      </c>
      <c r="BW132" s="18">
        <f t="shared" si="154"/>
        <v>57</v>
      </c>
      <c r="BX132" s="16" t="str">
        <f t="shared" si="155"/>
        <v/>
      </c>
      <c r="BZ132" s="19">
        <f t="shared" si="156"/>
        <v>0.69655614431428636</v>
      </c>
      <c r="CA132" s="18">
        <f t="shared" si="157"/>
        <v>29</v>
      </c>
      <c r="CB132" s="16" t="str">
        <f t="shared" si="158"/>
        <v/>
      </c>
      <c r="CD132" s="19">
        <f t="shared" si="159"/>
        <v>1.2700028152749558</v>
      </c>
      <c r="CE132" s="18">
        <f t="shared" si="160"/>
        <v>83</v>
      </c>
      <c r="CF132" s="16" t="str">
        <f t="shared" si="161"/>
        <v/>
      </c>
      <c r="CH132" s="19">
        <f t="shared" si="162"/>
        <v>2.1416750118555772</v>
      </c>
      <c r="CI132" s="18">
        <f t="shared" si="163"/>
        <v>106</v>
      </c>
      <c r="CJ132" s="16" t="str">
        <f t="shared" si="164"/>
        <v/>
      </c>
      <c r="CL132" s="19">
        <f t="shared" si="165"/>
        <v>0.63716168587206512</v>
      </c>
      <c r="CM132" s="18">
        <f t="shared" si="166"/>
        <v>29</v>
      </c>
      <c r="CN132" s="16" t="str">
        <f t="shared" si="167"/>
        <v/>
      </c>
      <c r="CP132" s="19">
        <f t="shared" si="168"/>
        <v>3.0671384681019735</v>
      </c>
      <c r="CQ132" s="18">
        <f t="shared" si="169"/>
        <v>106</v>
      </c>
      <c r="CR132" s="16" t="str">
        <f t="shared" si="170"/>
        <v/>
      </c>
      <c r="CT132" s="19">
        <f t="shared" si="171"/>
        <v>2.6506490908748161</v>
      </c>
      <c r="CU132" s="18">
        <f t="shared" si="172"/>
        <v>106</v>
      </c>
      <c r="CV132" s="16" t="str">
        <f t="shared" si="173"/>
        <v/>
      </c>
      <c r="CX132" s="19">
        <f t="shared" si="174"/>
        <v>0.69655614431428636</v>
      </c>
      <c r="CY132" s="18">
        <f t="shared" si="175"/>
        <v>29</v>
      </c>
      <c r="CZ132" s="16" t="str">
        <f t="shared" si="176"/>
        <v/>
      </c>
      <c r="DB132" s="19">
        <f t="shared" si="177"/>
        <v>0.61743030891652451</v>
      </c>
      <c r="DC132" s="18">
        <f t="shared" si="178"/>
        <v>31</v>
      </c>
      <c r="DD132" s="16" t="str">
        <f t="shared" si="179"/>
        <v/>
      </c>
      <c r="DF132" s="19">
        <f t="shared" si="180"/>
        <v>1.2162364416114106</v>
      </c>
      <c r="DG132" s="18">
        <f t="shared" si="181"/>
        <v>76</v>
      </c>
      <c r="DH132" s="16" t="str">
        <f t="shared" si="182"/>
        <v/>
      </c>
      <c r="DJ132" s="19">
        <f t="shared" si="183"/>
        <v>2.9620288311563945</v>
      </c>
      <c r="DK132" s="18">
        <f t="shared" si="184"/>
        <v>106</v>
      </c>
      <c r="DL132" s="16" t="str">
        <f t="shared" si="185"/>
        <v/>
      </c>
      <c r="DN132" s="19">
        <f t="shared" si="186"/>
        <v>2.7233268105069506</v>
      </c>
      <c r="DO132" s="18">
        <f t="shared" si="187"/>
        <v>106</v>
      </c>
      <c r="DP132" s="16" t="str">
        <f t="shared" si="188"/>
        <v/>
      </c>
      <c r="DR132" s="19">
        <f t="shared" si="189"/>
        <v>1.0044327751058484</v>
      </c>
      <c r="DS132" s="18">
        <f t="shared" si="190"/>
        <v>31</v>
      </c>
      <c r="DT132" s="16" t="str">
        <f t="shared" si="191"/>
        <v/>
      </c>
      <c r="DV132" s="19">
        <f t="shared" si="192"/>
        <v>0.46732443538150725</v>
      </c>
      <c r="DW132" s="18">
        <f t="shared" si="193"/>
        <v>31</v>
      </c>
      <c r="DX132" s="16" t="str">
        <f t="shared" si="194"/>
        <v/>
      </c>
      <c r="DZ132" s="19">
        <f t="shared" si="195"/>
        <v>0.69100743152683453</v>
      </c>
      <c r="EA132" s="18">
        <f t="shared" si="196"/>
        <v>42</v>
      </c>
      <c r="EB132" s="16" t="str">
        <f t="shared" si="197"/>
        <v/>
      </c>
      <c r="ED132" s="19">
        <f t="shared" si="198"/>
        <v>2.1891820356743779</v>
      </c>
      <c r="EE132" s="18">
        <f t="shared" si="199"/>
        <v>106</v>
      </c>
      <c r="EF132" s="16" t="str">
        <f t="shared" si="200"/>
        <v/>
      </c>
      <c r="EH132" s="19">
        <f t="shared" si="201"/>
        <v>3.4621164173223886</v>
      </c>
      <c r="EI132" s="18">
        <f t="shared" si="202"/>
        <v>106</v>
      </c>
      <c r="EJ132" s="16" t="str">
        <f t="shared" si="203"/>
        <v/>
      </c>
      <c r="EL132" s="19">
        <f t="shared" si="204"/>
        <v>2.7233268105069506</v>
      </c>
      <c r="EM132" s="18">
        <f t="shared" si="205"/>
        <v>106</v>
      </c>
      <c r="EN132" s="16" t="str">
        <f t="shared" si="206"/>
        <v/>
      </c>
      <c r="EP132" s="19">
        <f t="shared" si="207"/>
        <v>0.84954891449608738</v>
      </c>
      <c r="EQ132" s="18">
        <f t="shared" si="208"/>
        <v>31</v>
      </c>
      <c r="ER132" s="16" t="str">
        <f t="shared" si="209"/>
        <v/>
      </c>
    </row>
    <row r="133" spans="1:148" ht="14.5" x14ac:dyDescent="0.35">
      <c r="A133" s="119">
        <v>130</v>
      </c>
      <c r="B133" s="114">
        <v>-2.929722766426027E-2</v>
      </c>
      <c r="C133" s="114">
        <v>-0.26910798761254129</v>
      </c>
      <c r="D133" s="99" t="s">
        <v>0</v>
      </c>
      <c r="J133" s="19">
        <f t="shared" ref="J133:J139" si="210">SQRT((B133-$G$4)^2+(C133-$H$4)^2)</f>
        <v>0.24486982547333258</v>
      </c>
      <c r="K133" s="18">
        <f t="shared" ref="K133:K139" si="211">_xlfn.RANK.EQ(J133,$J$4:$J$139,1)</f>
        <v>10</v>
      </c>
      <c r="L133" s="16" t="str">
        <f t="shared" ref="L133:L139" si="212">IF($J133&lt;=SMALL($J$4:$J$139,3),$D133,"")</f>
        <v/>
      </c>
      <c r="N133" s="19">
        <f t="shared" ref="N133:N139" si="213">SQRT((B133-$G$5)^2+(C133-$H$5)^2)</f>
        <v>2.1953285028914533</v>
      </c>
      <c r="O133" s="18">
        <f t="shared" ref="O133:O139" si="214">_xlfn.RANK.EQ(N133,$N$4:$N$139,1)</f>
        <v>68</v>
      </c>
      <c r="P133" s="16" t="str">
        <f t="shared" ref="P133:P139" si="215">IF($N133&lt;=SMALL($N$4:$N$139,3),$D133,"")</f>
        <v/>
      </c>
      <c r="R133" s="19">
        <f t="shared" ref="R133:R139" si="216">SQRT((B133-$G$6)^2+(C133-$H$6)^2)</f>
        <v>2.5400056305499112</v>
      </c>
      <c r="S133" s="18">
        <f t="shared" ref="S133:S139" si="217">_xlfn.RANK.EQ(R133,$R$4:$R$139,1)</f>
        <v>68</v>
      </c>
      <c r="T133" s="16" t="str">
        <f t="shared" ref="T133:T139" si="218">IF($R133&lt;=SMALL($R$4:$R$139,3),$D133,"")</f>
        <v/>
      </c>
      <c r="V133" s="19">
        <f t="shared" ref="V133:V139" si="219">SQRT((B133-$G$7)^2+(C133-$H$7)^2)</f>
        <v>1.4867106003681541</v>
      </c>
      <c r="W133" s="18">
        <f t="shared" ref="W133:W139" si="220">_xlfn.RANK.EQ(V133,$V$4:$V$193,1)</f>
        <v>68</v>
      </c>
      <c r="X133" s="16" t="str">
        <f t="shared" ref="X133:X139" si="221">IF($V133&lt;=SMALL($V$4:$V$139,3),$D133,"")</f>
        <v/>
      </c>
      <c r="Z133" s="19">
        <f t="shared" ref="Z133:Z139" si="222">SQRT((B133-$G$8)^2+(C133-$H$8)^2)</f>
        <v>2.1416750118555772</v>
      </c>
      <c r="AA133" s="18">
        <f t="shared" ref="AA133:AA139" si="223">_xlfn.RANK.EQ(Z133,$Z$4:$Z$139,1)</f>
        <v>67</v>
      </c>
      <c r="AB133" s="16" t="str">
        <f t="shared" ref="AB133:AB139" si="224">IF($Z133&lt;=SMALL($Z$4:$Z$139,3),$D133,"")</f>
        <v/>
      </c>
      <c r="AD133" s="19">
        <f t="shared" ref="AD133:AD139" si="225">SQRT((B133-$G$9)^2+(C133-$H$9)^2)</f>
        <v>1.1642409304051717</v>
      </c>
      <c r="AE133" s="18">
        <f t="shared" ref="AE133:AE139" si="226">_xlfn.RANK.EQ(AD133,$AD$4:$AD$139,1)</f>
        <v>57</v>
      </c>
      <c r="AF133" s="16" t="str">
        <f t="shared" ref="AF133:AF139" si="227">IF($AD133&lt;=SMALL($AD$4:$AD$139,3),$D133,"")</f>
        <v/>
      </c>
      <c r="AH133" s="19">
        <f t="shared" ref="AH133:AH139" si="228">SQRT((B133-$G$10)^2+(C133-$H$10)^2)</f>
        <v>1.455301163006463</v>
      </c>
      <c r="AI133" s="18">
        <f t="shared" ref="AI133:AI139" si="229">_xlfn.RANK.EQ(AH133,$AH$4:$AH$139,1)</f>
        <v>67</v>
      </c>
      <c r="AJ133" s="16" t="str">
        <f t="shared" ref="AJ133:AJ139" si="230">IF($AH133&lt;=SMALL($AH$4:$AH$139,3),$D133,"")</f>
        <v/>
      </c>
      <c r="AL133" s="19">
        <f t="shared" ref="AL133:AL139" si="231">SQRT((B133-$G$11)^2+(C133-$H$11)^2)</f>
        <v>0.2910602326012911</v>
      </c>
      <c r="AM133" s="18">
        <f t="shared" ref="AM133:AM139" si="232">_xlfn.RANK.EQ(AL133,$AL$4:$AL$139,1)</f>
        <v>13</v>
      </c>
      <c r="AN133" s="16" t="str">
        <f t="shared" ref="AN133:AN139" si="233">IF($AL133&lt;=SMALL($AL$4:$AL$139,3),$D133,"")</f>
        <v/>
      </c>
      <c r="AP133" s="19">
        <f t="shared" ref="AP133:AP139" si="234">SQRT((B133-$G$12)^2+(C133-$H$12)^2)</f>
        <v>1.8119080202038917</v>
      </c>
      <c r="AQ133" s="18">
        <f t="shared" ref="AQ133:AQ139" si="235">_xlfn.RANK.EQ(AP133,$AP$4:$AP$139,1)</f>
        <v>68</v>
      </c>
      <c r="AR133" s="16" t="str">
        <f t="shared" ref="AR133:AR139" si="236">IF($AP133&lt;=SMALL($AP$4:$AP$139,3),$D133,"")</f>
        <v/>
      </c>
      <c r="AT133" s="19">
        <f t="shared" ref="AT133:AT139" si="237">SQRT((B133-$G$13)^2+(C133-$H$13)^2)</f>
        <v>0.53329505467761551</v>
      </c>
      <c r="AU133" s="18">
        <f t="shared" ref="AU133:AU139" si="238">_xlfn.RANK.EQ(AT133,$AT$4:$AT$139,1)</f>
        <v>32</v>
      </c>
      <c r="AV133" s="16" t="str">
        <f t="shared" ref="AV133:AV139" si="239">IF($AT133&lt;=SMALL($AT$4:$AT$139,3),$D133,"")</f>
        <v/>
      </c>
      <c r="AX133" s="19">
        <f t="shared" ref="AX133:AX139" si="240">SQRT((B133-$G$14)^2+(C133-$H$14)^2)</f>
        <v>2.7233268105069506</v>
      </c>
      <c r="AY133" s="18">
        <f t="shared" ref="AY133:AY139" si="241">_xlfn.RANK.EQ(AX133,$AX$4:$AX$139,1)</f>
        <v>68</v>
      </c>
      <c r="AZ133" s="16" t="str">
        <f t="shared" ref="AZ133:AZ139" si="242">IF($AX133&lt;=SMALL($AX$4:$AX$139,3),$D133,"")</f>
        <v/>
      </c>
      <c r="BB133" s="19">
        <f t="shared" ref="BB133:BB139" si="243">SQRT((B133-$G$15)^2+(C133-$H$15)^2)</f>
        <v>1.7986545724053289</v>
      </c>
      <c r="BC133" s="18">
        <f t="shared" ref="BC133:BC139" si="244">_xlfn.RANK.EQ(BB133,$BB$4:$BB$139,1)</f>
        <v>66</v>
      </c>
      <c r="BD133" s="16" t="str">
        <f t="shared" ref="BD133:BD139" si="245">IF($BB133&lt;=SMALL($BB$4:$BB$139,3),$D133,"")</f>
        <v/>
      </c>
      <c r="BF133" s="19">
        <f t="shared" ref="BF133:BF139" si="246">SQRT((B133-$G$16)^2+(C133-$H$16)^2)</f>
        <v>0.34550371576341721</v>
      </c>
      <c r="BG133" s="18">
        <f t="shared" ref="BG133:BG139" si="247">_xlfn.RANK.EQ(BF133,$BF$4:$BF$139,1)</f>
        <v>16</v>
      </c>
      <c r="BH133" s="16" t="str">
        <f t="shared" ref="BH133:BH139" si="248">IF($BF133&lt;=SMALL($BF$4:$BF$139,3),$D133,"")</f>
        <v/>
      </c>
      <c r="BJ133" s="19">
        <f t="shared" ref="BJ133:BJ139" si="249">SQRT((B133-$G$17)^2+(C133-$H$17)^2)</f>
        <v>1.7140887783133194</v>
      </c>
      <c r="BK133" s="18">
        <f t="shared" ref="BK133:BK139" si="250">_xlfn.RANK.EQ(BJ133,$BJ$4:$BJ$139,1)</f>
        <v>66</v>
      </c>
      <c r="BL133" s="16" t="str">
        <f t="shared" ref="BL133:BL139" si="251">IF($BJ133&lt;=SMALL($BJ$4:$BJ$139,3),$D133,"")</f>
        <v/>
      </c>
      <c r="BN133" s="19">
        <f t="shared" ref="BN133:BN139" si="252">SQRT((B133-$G$18)^2+(C133-$H$18)^2)</f>
        <v>1.6149449095943231</v>
      </c>
      <c r="BO133" s="18">
        <f t="shared" ref="BO133:BO139" si="253">_xlfn.RANK.EQ(BN133,$BN$4:$BN$139,1)</f>
        <v>67</v>
      </c>
      <c r="BP133" s="16" t="str">
        <f t="shared" ref="BP133:BP139" si="254">IF($BN133&lt;=SMALL($BN$4:$BN$139,3),$D133,"")</f>
        <v/>
      </c>
      <c r="BR133" s="19">
        <f t="shared" ref="BR133:BR139" si="255">SQRT((B133-$G$19)^2+(C133-$H$19)^2)</f>
        <v>1.7986545724053289</v>
      </c>
      <c r="BS133" s="18">
        <f t="shared" ref="BS133:BS139" si="256">_xlfn.RANK.EQ(BR133,$BR$4:$BR$139,1)</f>
        <v>66</v>
      </c>
      <c r="BT133" s="16" t="str">
        <f t="shared" ref="BT133:BT139" si="257">IF($BR133&lt;=SMALL($BR$4:$BR$139,3),$D133,"")</f>
        <v/>
      </c>
      <c r="BV133" s="19">
        <f t="shared" ref="BV133:BV139" si="258">SQRT((B133-$G$20)^2+(C133-$H$20)^2)</f>
        <v>7.0363097678512454E-2</v>
      </c>
      <c r="BW133" s="18">
        <f t="shared" ref="BW133:BW139" si="259">_xlfn.RANK.EQ(BV133,$BV$4:$BV$139,1)</f>
        <v>4</v>
      </c>
      <c r="BX133" s="16" t="str">
        <f t="shared" ref="BX133:BX139" si="260">IF($BV133&lt;=SMALL($BV$4:$BV$139,3),$D133,"")</f>
        <v/>
      </c>
      <c r="BZ133" s="19">
        <f t="shared" ref="BZ133:BZ139" si="261">SQRT((B133-$G$21)^2+(C133-$H$21)^2)</f>
        <v>1.5998851640328464</v>
      </c>
      <c r="CA133" s="18">
        <f t="shared" ref="CA133:CA139" si="262">_xlfn.RANK.EQ(BZ133,$BZ$4:$BZ$139,1)</f>
        <v>64</v>
      </c>
      <c r="CB133" s="16" t="str">
        <f t="shared" ref="CB133:CB139" si="263">IF($BZ133&lt;=SMALL($BZ$4:$BZ$139,3),$D133,"")</f>
        <v/>
      </c>
      <c r="CD133" s="19">
        <f t="shared" ref="CD133:CD139" si="264">SQRT((B133-$G$22)^2+(C133-$H$22)^2)</f>
        <v>0.34550371576341721</v>
      </c>
      <c r="CE133" s="18">
        <f t="shared" ref="CE133:CE139" si="265">_xlfn.RANK.EQ(CD133,$CD$4:$CD$139,1)</f>
        <v>16</v>
      </c>
      <c r="CF133" s="16" t="str">
        <f t="shared" ref="CF133:CF139" si="266">IF($CD133&lt;=SMALL($CD$4:$CD$139,3),$D133,"")</f>
        <v/>
      </c>
      <c r="CH133" s="19">
        <f t="shared" ref="CH133:CH139" si="267">SQRT((B133-$G$23)^2+(C133-$H$23)^2)</f>
        <v>1.2162364416114106</v>
      </c>
      <c r="CI133" s="18">
        <f t="shared" ref="CI133:CI139" si="268">_xlfn.RANK.EQ(CH133,$CH$4:$CH$139,1)</f>
        <v>59</v>
      </c>
      <c r="CJ133" s="16" t="str">
        <f t="shared" ref="CJ133:CJ139" si="269">IF($CH133&lt;=SMALL($CH$4:$CH$139,3),$D133,"")</f>
        <v/>
      </c>
      <c r="CL133" s="19">
        <f t="shared" ref="CL133:CL139" si="270">SQRT((B133-$G$24)^2+(C133-$H$24)^2)</f>
        <v>1.5107542716329225</v>
      </c>
      <c r="CM133" s="18">
        <f t="shared" ref="CM133:CM139" si="271">_xlfn.RANK.EQ(CL133,$CL$4:$CL$139,1)</f>
        <v>66</v>
      </c>
      <c r="CN133" s="16" t="str">
        <f t="shared" ref="CN133:CN139" si="272">IF($CL133&lt;=SMALL($CL$4:$CL$139,3),$D133,"")</f>
        <v/>
      </c>
      <c r="CP133" s="19">
        <f t="shared" ref="CP133:CP139" si="273">SQRT((B133-$G$25)^2+(C133-$H$25)^2)</f>
        <v>2.1416750118555772</v>
      </c>
      <c r="CQ133" s="18">
        <f t="shared" ref="CQ133:CQ139" si="274">_xlfn.RANK.EQ(CP133,$CP$4:$CP$139,1)</f>
        <v>67</v>
      </c>
      <c r="CR133" s="16" t="str">
        <f t="shared" ref="CR133:CR139" si="275">IF($CP133&lt;=SMALL($CP$4:$CP$139,3),$D133,"")</f>
        <v/>
      </c>
      <c r="CT133" s="19">
        <f t="shared" ref="CT133:CT139" si="276">SQRT((B133-$G$26)^2+(C133-$H$26)^2)</f>
        <v>1.7275185788170901</v>
      </c>
      <c r="CU133" s="18">
        <f t="shared" ref="CU133:CU139" si="277">_xlfn.RANK.EQ(CT133,$CT$4:$CT$139,1)</f>
        <v>68</v>
      </c>
      <c r="CV133" s="16" t="str">
        <f t="shared" ref="CV133:CV139" si="278">IF($CT133&lt;=SMALL($CT$4:$CT$139,3),$D133,"")</f>
        <v/>
      </c>
      <c r="CX133" s="19">
        <f t="shared" ref="CX133:CX139" si="279">SQRT((B133-$G$27)^2+(C133-$H$27)^2)</f>
        <v>1.5998851640328464</v>
      </c>
      <c r="CY133" s="18">
        <f t="shared" ref="CY133:CY139" si="280">_xlfn.RANK.EQ(CX133,$CX$4:$CX$139,1)</f>
        <v>64</v>
      </c>
      <c r="CZ133" s="16" t="str">
        <f t="shared" ref="CZ133:CZ139" si="281">IF($CX133&lt;=SMALL($CX$4:$CX$139,3),$D133,"")</f>
        <v/>
      </c>
      <c r="DB133" s="19">
        <f t="shared" ref="DB133:DB139" si="282">SQRT((B133-$G$28)^2+(C133-$H$28)^2)</f>
        <v>1.4692189528399897</v>
      </c>
      <c r="DC133" s="18">
        <f t="shared" ref="DC133:DC139" si="283">_xlfn.RANK.EQ(DB133,$DB$4:$DB$139,1)</f>
        <v>66</v>
      </c>
      <c r="DD133" s="16" t="str">
        <f t="shared" ref="DD133:DD139" si="284">IF($DB133&lt;=SMALL($DB$4:$DB$139,3),$D133,"")</f>
        <v/>
      </c>
      <c r="DF133" s="19">
        <f t="shared" ref="DF133:DF139" si="285">SQRT((B133-$G$29)^2+(C133-$H$29)^2)</f>
        <v>0.2910602326012911</v>
      </c>
      <c r="DG133" s="18">
        <f t="shared" ref="DG133:DG139" si="286">_xlfn.RANK.EQ(DF133,$DF$4:$DF$139,1)</f>
        <v>12</v>
      </c>
      <c r="DH133" s="16" t="str">
        <f t="shared" ref="DH133:DH139" si="287">IF($DF133&lt;=SMALL($DF$4:$DF$139,3),$D133,"")</f>
        <v/>
      </c>
      <c r="DJ133" s="19">
        <f t="shared" ref="DJ133:DJ139" si="288">SQRT((B133-$G$30)^2+(C133-$H$30)^2)</f>
        <v>2.0374216282090485</v>
      </c>
      <c r="DK133" s="18">
        <f t="shared" ref="DK133:DK139" si="289">_xlfn.RANK.EQ(DJ133,$DJ$4:$DJ$139,1)</f>
        <v>67</v>
      </c>
      <c r="DL133" s="16" t="str">
        <f t="shared" ref="DL133:DL139" si="290">IF($DJ133&lt;=SMALL($DJ$4:$DJ$139,3),$D133,"")</f>
        <v/>
      </c>
      <c r="DN133" s="19">
        <f t="shared" ref="DN133:DN139" si="291">SQRT((B133-$G$31)^2+(C133-$H$31)^2)</f>
        <v>1.7980444510970652</v>
      </c>
      <c r="DO133" s="18">
        <f t="shared" ref="DO133:DO139" si="292">_xlfn.RANK.EQ(DN133,$DN$4:$DN$139,1)</f>
        <v>67</v>
      </c>
      <c r="DP133" s="16" t="str">
        <f t="shared" ref="DP133:DP139" si="293">IF($DN133&lt;=SMALL($DN$4:$DN$139,3),$D133,"")</f>
        <v/>
      </c>
      <c r="DR133" s="19">
        <f t="shared" ref="DR133:DR139" si="294">SQRT((B133-$G$32)^2+(C133-$H$32)^2)</f>
        <v>1.7802074224191189</v>
      </c>
      <c r="DS133" s="18">
        <f t="shared" ref="DS133:DS139" si="295">_xlfn.RANK.EQ(DR133,$DR$4:$DR$139,1)</f>
        <v>68</v>
      </c>
      <c r="DT133" s="16" t="str">
        <f t="shared" ref="DT133:DT139" si="296">IF($DR133&lt;=SMALL($DR$4:$DR$139,3),$D133,"")</f>
        <v/>
      </c>
      <c r="DV133" s="19">
        <f t="shared" ref="DV133:DV139" si="297">SQRT((B133-$G$33)^2+(C133-$H$33)^2)</f>
        <v>0.48973965094666233</v>
      </c>
      <c r="DW133" s="18">
        <f t="shared" ref="DW133:DW139" si="298">_xlfn.RANK.EQ(DV133,$DV$4:$DV$139,1)</f>
        <v>32</v>
      </c>
      <c r="DX133" s="16" t="str">
        <f t="shared" ref="DX133:DX139" si="299">IF($DV133&lt;=SMALL($DV$4:$DV$139,3),$D133,"")</f>
        <v/>
      </c>
      <c r="DZ133" s="19">
        <f t="shared" ref="DZ133:DZ139" si="300">SQRT((B133-$G$34)^2+(C133-$H$34)^2)</f>
        <v>0.24486982547333258</v>
      </c>
      <c r="EA133" s="18">
        <f t="shared" ref="EA133:EA139" si="301">_xlfn.RANK.EQ(DZ133,$DZ$4:$DZ$139,1)</f>
        <v>13</v>
      </c>
      <c r="EB133" s="16" t="str">
        <f t="shared" ref="EB133:EB139" si="302">IF($DZ133&lt;=SMALL($DZ$4:$DZ$139,3),$D133,"")</f>
        <v/>
      </c>
      <c r="ED133" s="19">
        <f t="shared" ref="ED133:ED139" si="303">SQRT((B133-$G$35)^2+(C133-$H$35)^2)</f>
        <v>1.2762693666023348</v>
      </c>
      <c r="EE133" s="18">
        <f t="shared" ref="EE133:EE139" si="304">_xlfn.RANK.EQ(ED133,$ED$4:$ED$139,1)</f>
        <v>62</v>
      </c>
      <c r="EF133" s="16" t="str">
        <f t="shared" ref="EF133:EF139" si="305">IF($ED133&lt;=SMALL($ED$4:$ED$139,3),$D133,"")</f>
        <v/>
      </c>
      <c r="EH133" s="19">
        <f t="shared" ref="EH133:EH139" si="306">SQRT((B133-$G$36)^2+(C133-$H$36)^2)</f>
        <v>2.5525387332046696</v>
      </c>
      <c r="EI133" s="18">
        <f t="shared" ref="EI133:EI139" si="307">_xlfn.RANK.EQ(EH133,$EH$4:$EH$139,1)</f>
        <v>70</v>
      </c>
      <c r="EJ133" s="16" t="str">
        <f t="shared" ref="EJ133:EJ139" si="308">IF($EH133&lt;=SMALL($EH$4:$EH$139,3),$D133,"")</f>
        <v/>
      </c>
      <c r="EL133" s="19">
        <f t="shared" ref="EL133:EL139" si="309">SQRT((B133-$G$37)^2+(C133-$H$37)^2)</f>
        <v>1.7980444510970652</v>
      </c>
      <c r="EM133" s="18">
        <f t="shared" ref="EM133:EM139" si="310">_xlfn.RANK.EQ(EL133,$EL$4:$EL$139,1)</f>
        <v>67</v>
      </c>
      <c r="EN133" s="16" t="str">
        <f t="shared" ref="EN133:EN139" si="311">IF($EL133&lt;=SMALL($EL$4:$EL$139,3),$D133,"")</f>
        <v/>
      </c>
      <c r="EP133" s="19">
        <f t="shared" ref="EP133:EP139" si="312">SQRT((B133-$G$38)^2+(C133-$H$38)^2)</f>
        <v>1.7140887783133194</v>
      </c>
      <c r="EQ133" s="18">
        <f t="shared" ref="EQ133:EQ139" si="313">_xlfn.RANK.EQ(EP133,$EP$4:$EP$139,1)</f>
        <v>66</v>
      </c>
      <c r="ER133" s="16" t="str">
        <f t="shared" ref="ER133:ER139" si="314">IF($EP133&lt;=SMALL($EP$4:$EP$139,3),$D133,"")</f>
        <v/>
      </c>
    </row>
    <row r="134" spans="1:148" ht="14.5" x14ac:dyDescent="0.35">
      <c r="A134" s="119">
        <v>131</v>
      </c>
      <c r="B134" s="114">
        <v>-1.4320484882290703</v>
      </c>
      <c r="C134" s="114">
        <v>2.123237333456848</v>
      </c>
      <c r="D134" s="99" t="s">
        <v>1</v>
      </c>
      <c r="J134" s="19">
        <f t="shared" si="210"/>
        <v>2.5525387332046652</v>
      </c>
      <c r="K134" s="18">
        <f t="shared" si="211"/>
        <v>135</v>
      </c>
      <c r="L134" s="16" t="str">
        <f t="shared" si="212"/>
        <v/>
      </c>
      <c r="N134" s="19">
        <f t="shared" si="213"/>
        <v>0.70363097678511477</v>
      </c>
      <c r="O134" s="18">
        <f t="shared" si="214"/>
        <v>25</v>
      </c>
      <c r="P134" s="16" t="str">
        <f t="shared" si="215"/>
        <v/>
      </c>
      <c r="R134" s="19">
        <f t="shared" si="216"/>
        <v>0.46732443538150742</v>
      </c>
      <c r="S134" s="18">
        <f t="shared" si="217"/>
        <v>11</v>
      </c>
      <c r="T134" s="16" t="str">
        <f t="shared" si="218"/>
        <v/>
      </c>
      <c r="V134" s="19">
        <f t="shared" si="219"/>
        <v>4.0241045496654326</v>
      </c>
      <c r="W134" s="18">
        <f t="shared" si="220"/>
        <v>133</v>
      </c>
      <c r="X134" s="16" t="str">
        <f t="shared" si="221"/>
        <v/>
      </c>
      <c r="Z134" s="19">
        <f t="shared" si="222"/>
        <v>0.77399407446362734</v>
      </c>
      <c r="AA134" s="18">
        <f t="shared" si="223"/>
        <v>30</v>
      </c>
      <c r="AB134" s="16" t="str">
        <f t="shared" si="224"/>
        <v/>
      </c>
      <c r="AD134" s="19">
        <f t="shared" si="225"/>
        <v>1.660627481865907</v>
      </c>
      <c r="AE134" s="18">
        <f t="shared" si="226"/>
        <v>82</v>
      </c>
      <c r="AF134" s="16" t="str">
        <f t="shared" si="227"/>
        <v/>
      </c>
      <c r="AH134" s="19">
        <f t="shared" si="228"/>
        <v>1.3956819223430852</v>
      </c>
      <c r="AI134" s="18">
        <f t="shared" si="229"/>
        <v>62</v>
      </c>
      <c r="AJ134" s="16" t="str">
        <f t="shared" si="230"/>
        <v/>
      </c>
      <c r="AL134" s="19">
        <f t="shared" si="231"/>
        <v>3.0574406665462792</v>
      </c>
      <c r="AM134" s="18">
        <f t="shared" si="232"/>
        <v>134</v>
      </c>
      <c r="AN134" s="16" t="str">
        <f t="shared" si="233"/>
        <v/>
      </c>
      <c r="AP134" s="19">
        <f t="shared" si="234"/>
        <v>4.4171994676818711</v>
      </c>
      <c r="AQ134" s="18">
        <f t="shared" si="235"/>
        <v>133</v>
      </c>
      <c r="AR134" s="16" t="str">
        <f t="shared" si="236"/>
        <v/>
      </c>
      <c r="AT134" s="19">
        <f t="shared" si="237"/>
        <v>3.283773053511565</v>
      </c>
      <c r="AU134" s="18">
        <f t="shared" si="238"/>
        <v>134</v>
      </c>
      <c r="AV134" s="16" t="str">
        <f t="shared" si="239"/>
        <v/>
      </c>
      <c r="AX134" s="19">
        <f t="shared" si="240"/>
        <v>0.53329505467761562</v>
      </c>
      <c r="AY134" s="18">
        <f t="shared" si="241"/>
        <v>9</v>
      </c>
      <c r="AZ134" s="16" t="str">
        <f t="shared" si="242"/>
        <v/>
      </c>
      <c r="BB134" s="19">
        <f t="shared" si="243"/>
        <v>4.4998064606551713</v>
      </c>
      <c r="BC134" s="18">
        <f t="shared" si="244"/>
        <v>133</v>
      </c>
      <c r="BD134" s="16" t="str">
        <f t="shared" si="245"/>
        <v/>
      </c>
      <c r="BF134" s="19">
        <f t="shared" si="246"/>
        <v>2.4293073623278998</v>
      </c>
      <c r="BG134" s="18">
        <f t="shared" si="247"/>
        <v>134</v>
      </c>
      <c r="BH134" s="16" t="str">
        <f t="shared" si="248"/>
        <v/>
      </c>
      <c r="BJ134" s="19">
        <f t="shared" si="249"/>
        <v>4.3906570057829066</v>
      </c>
      <c r="BK134" s="18">
        <f t="shared" si="250"/>
        <v>133</v>
      </c>
      <c r="BL134" s="16" t="str">
        <f t="shared" si="251"/>
        <v/>
      </c>
      <c r="BN134" s="19">
        <f t="shared" si="252"/>
        <v>1.1950216103858293</v>
      </c>
      <c r="BO134" s="18">
        <f t="shared" si="253"/>
        <v>55</v>
      </c>
      <c r="BP134" s="16" t="str">
        <f t="shared" si="254"/>
        <v/>
      </c>
      <c r="BR134" s="19">
        <f t="shared" si="255"/>
        <v>4.4998064606551713</v>
      </c>
      <c r="BS134" s="18">
        <f t="shared" si="256"/>
        <v>133</v>
      </c>
      <c r="BT134" s="16" t="str">
        <f t="shared" si="257"/>
        <v/>
      </c>
      <c r="BV134" s="19">
        <f t="shared" si="258"/>
        <v>2.7128052906095941</v>
      </c>
      <c r="BW134" s="18">
        <f t="shared" si="259"/>
        <v>134</v>
      </c>
      <c r="BX134" s="16" t="str">
        <f t="shared" si="260"/>
        <v/>
      </c>
      <c r="BZ134" s="19">
        <f t="shared" si="261"/>
        <v>4.3213266046956091</v>
      </c>
      <c r="CA134" s="18">
        <f t="shared" si="262"/>
        <v>134</v>
      </c>
      <c r="CB134" s="16" t="str">
        <f t="shared" si="263"/>
        <v/>
      </c>
      <c r="CD134" s="19">
        <f t="shared" si="264"/>
        <v>2.4293073623278998</v>
      </c>
      <c r="CE134" s="18">
        <f t="shared" si="265"/>
        <v>134</v>
      </c>
      <c r="CF134" s="16" t="str">
        <f t="shared" si="266"/>
        <v/>
      </c>
      <c r="CH134" s="19">
        <f t="shared" si="267"/>
        <v>1.5952404572311156</v>
      </c>
      <c r="CI134" s="18">
        <f t="shared" si="268"/>
        <v>78</v>
      </c>
      <c r="CJ134" s="16" t="str">
        <f t="shared" si="269"/>
        <v/>
      </c>
      <c r="CL134" s="19">
        <f t="shared" si="270"/>
        <v>4.2099024033326762</v>
      </c>
      <c r="CM134" s="18">
        <f t="shared" si="271"/>
        <v>133</v>
      </c>
      <c r="CN134" s="16" t="str">
        <f t="shared" si="272"/>
        <v/>
      </c>
      <c r="CP134" s="19">
        <f t="shared" si="273"/>
        <v>0.77399407446362734</v>
      </c>
      <c r="CQ134" s="18">
        <f t="shared" si="274"/>
        <v>30</v>
      </c>
      <c r="CR134" s="16" t="str">
        <f t="shared" si="275"/>
        <v/>
      </c>
      <c r="CT134" s="19">
        <f t="shared" si="276"/>
        <v>1.0634936381540756</v>
      </c>
      <c r="CU134" s="18">
        <f t="shared" si="277"/>
        <v>48</v>
      </c>
      <c r="CV134" s="16" t="str">
        <f t="shared" si="278"/>
        <v/>
      </c>
      <c r="CX134" s="19">
        <f t="shared" si="279"/>
        <v>4.3213266046956091</v>
      </c>
      <c r="CY134" s="18">
        <f t="shared" si="280"/>
        <v>134</v>
      </c>
      <c r="CZ134" s="16" t="str">
        <f t="shared" si="281"/>
        <v/>
      </c>
      <c r="DB134" s="19">
        <f t="shared" si="282"/>
        <v>4.1548572120710849</v>
      </c>
      <c r="DC134" s="18">
        <f t="shared" si="283"/>
        <v>133</v>
      </c>
      <c r="DD134" s="16" t="str">
        <f t="shared" si="284"/>
        <v/>
      </c>
      <c r="DF134" s="19">
        <f t="shared" si="285"/>
        <v>2.4906913010388103</v>
      </c>
      <c r="DG134" s="18">
        <f t="shared" si="286"/>
        <v>135</v>
      </c>
      <c r="DH134" s="16" t="str">
        <f t="shared" si="287"/>
        <v/>
      </c>
      <c r="DJ134" s="19">
        <f t="shared" si="288"/>
        <v>0.91472026982064736</v>
      </c>
      <c r="DK134" s="18">
        <f t="shared" si="289"/>
        <v>37</v>
      </c>
      <c r="DL134" s="16" t="str">
        <f t="shared" si="290"/>
        <v/>
      </c>
      <c r="DN134" s="19">
        <f t="shared" si="291"/>
        <v>1.0743019176301047</v>
      </c>
      <c r="DO134" s="18">
        <f t="shared" si="292"/>
        <v>45</v>
      </c>
      <c r="DP134" s="16" t="str">
        <f t="shared" si="293"/>
        <v/>
      </c>
      <c r="DR134" s="19">
        <f t="shared" si="294"/>
        <v>4.3659034890193889</v>
      </c>
      <c r="DS134" s="18">
        <f t="shared" si="295"/>
        <v>133</v>
      </c>
      <c r="DT134" s="16" t="str">
        <f t="shared" si="296"/>
        <v/>
      </c>
      <c r="DV134" s="19">
        <f t="shared" si="297"/>
        <v>3.2252040435172704</v>
      </c>
      <c r="DW134" s="18">
        <f t="shared" si="298"/>
        <v>134</v>
      </c>
      <c r="DX134" s="16" t="str">
        <f t="shared" si="299"/>
        <v/>
      </c>
      <c r="DZ134" s="19">
        <f t="shared" si="300"/>
        <v>2.9977529829627607</v>
      </c>
      <c r="EA134" s="18">
        <f t="shared" si="301"/>
        <v>134</v>
      </c>
      <c r="EB134" s="16" t="str">
        <f t="shared" si="302"/>
        <v/>
      </c>
      <c r="ED134" s="19">
        <f t="shared" si="303"/>
        <v>1.4988764914813781</v>
      </c>
      <c r="EE134" s="18">
        <f t="shared" si="304"/>
        <v>72</v>
      </c>
      <c r="EF134" s="16" t="str">
        <f t="shared" si="305"/>
        <v/>
      </c>
      <c r="EH134" s="19">
        <f t="shared" si="306"/>
        <v>0.24486982547332975</v>
      </c>
      <c r="EI134" s="18">
        <f t="shared" si="307"/>
        <v>2</v>
      </c>
      <c r="EJ134" s="16" t="str">
        <f t="shared" si="308"/>
        <v>PANAS</v>
      </c>
      <c r="EL134" s="19">
        <f t="shared" si="309"/>
        <v>1.0743019176301047</v>
      </c>
      <c r="EM134" s="18">
        <f t="shared" si="310"/>
        <v>45</v>
      </c>
      <c r="EN134" s="16" t="str">
        <f t="shared" si="311"/>
        <v/>
      </c>
      <c r="EP134" s="19">
        <f t="shared" si="312"/>
        <v>4.3906570057829066</v>
      </c>
      <c r="EQ134" s="18">
        <f t="shared" si="313"/>
        <v>133</v>
      </c>
      <c r="ER134" s="16" t="str">
        <f t="shared" si="314"/>
        <v/>
      </c>
    </row>
    <row r="135" spans="1:148" ht="14.5" x14ac:dyDescent="0.35">
      <c r="A135" s="119">
        <v>132</v>
      </c>
      <c r="B135" s="114">
        <v>0.37148884678282829</v>
      </c>
      <c r="C135" s="114">
        <v>-0.76164967136212369</v>
      </c>
      <c r="D135" s="99" t="s">
        <v>0</v>
      </c>
      <c r="J135" s="19">
        <f t="shared" si="210"/>
        <v>0.87318069780388063</v>
      </c>
      <c r="K135" s="18">
        <f t="shared" si="211"/>
        <v>44</v>
      </c>
      <c r="L135" s="16" t="str">
        <f t="shared" si="212"/>
        <v/>
      </c>
      <c r="N135" s="19">
        <f t="shared" si="213"/>
        <v>2.8303047147994258</v>
      </c>
      <c r="O135" s="18">
        <f t="shared" si="214"/>
        <v>90</v>
      </c>
      <c r="P135" s="16" t="str">
        <f t="shared" si="215"/>
        <v/>
      </c>
      <c r="R135" s="19">
        <f t="shared" si="216"/>
        <v>3.1750070381873909</v>
      </c>
      <c r="S135" s="18">
        <f t="shared" si="217"/>
        <v>90</v>
      </c>
      <c r="T135" s="16" t="str">
        <f t="shared" si="218"/>
        <v/>
      </c>
      <c r="V135" s="19">
        <f t="shared" si="219"/>
        <v>1.0019651861177215</v>
      </c>
      <c r="W135" s="18">
        <f t="shared" si="220"/>
        <v>42</v>
      </c>
      <c r="X135" s="16" t="str">
        <f t="shared" si="221"/>
        <v/>
      </c>
      <c r="Z135" s="19">
        <f t="shared" si="222"/>
        <v>2.7764394252722306</v>
      </c>
      <c r="AA135" s="18">
        <f t="shared" si="223"/>
        <v>90</v>
      </c>
      <c r="AB135" s="16" t="str">
        <f t="shared" si="224"/>
        <v/>
      </c>
      <c r="AD135" s="19">
        <f t="shared" si="225"/>
        <v>1.7980444510970692</v>
      </c>
      <c r="AE135" s="18">
        <f t="shared" si="226"/>
        <v>88</v>
      </c>
      <c r="AF135" s="16" t="str">
        <f t="shared" si="227"/>
        <v/>
      </c>
      <c r="AH135" s="19">
        <f t="shared" si="228"/>
        <v>2.0890137405568665</v>
      </c>
      <c r="AI135" s="18">
        <f t="shared" si="229"/>
        <v>90</v>
      </c>
      <c r="AJ135" s="16" t="str">
        <f t="shared" si="230"/>
        <v/>
      </c>
      <c r="AL135" s="19">
        <f t="shared" si="231"/>
        <v>0.34550371576342132</v>
      </c>
      <c r="AM135" s="18">
        <f t="shared" si="232"/>
        <v>22</v>
      </c>
      <c r="AN135" s="16" t="str">
        <f t="shared" si="233"/>
        <v/>
      </c>
      <c r="AP135" s="19">
        <f t="shared" si="234"/>
        <v>1.2527726989000274</v>
      </c>
      <c r="AQ135" s="18">
        <f t="shared" si="235"/>
        <v>42</v>
      </c>
      <c r="AR135" s="16" t="str">
        <f t="shared" si="236"/>
        <v/>
      </c>
      <c r="AT135" s="19">
        <f t="shared" si="237"/>
        <v>0.14072619535702502</v>
      </c>
      <c r="AU135" s="18">
        <f t="shared" si="238"/>
        <v>7</v>
      </c>
      <c r="AV135" s="16" t="str">
        <f t="shared" si="239"/>
        <v/>
      </c>
      <c r="AX135" s="19">
        <f t="shared" si="240"/>
        <v>3.3579000879745822</v>
      </c>
      <c r="AY135" s="18">
        <f t="shared" si="241"/>
        <v>90</v>
      </c>
      <c r="AZ135" s="16" t="str">
        <f t="shared" si="242"/>
        <v/>
      </c>
      <c r="BB135" s="19">
        <f t="shared" si="243"/>
        <v>1.185311115657022</v>
      </c>
      <c r="BC135" s="18">
        <f t="shared" si="244"/>
        <v>40</v>
      </c>
      <c r="BD135" s="16" t="str">
        <f t="shared" si="245"/>
        <v/>
      </c>
      <c r="BF135" s="19">
        <f t="shared" si="246"/>
        <v>0.98004242337456915</v>
      </c>
      <c r="BG135" s="18">
        <f t="shared" si="247"/>
        <v>55</v>
      </c>
      <c r="BH135" s="16" t="str">
        <f t="shared" si="248"/>
        <v/>
      </c>
      <c r="BJ135" s="19">
        <f t="shared" si="249"/>
        <v>1.1164817707525676</v>
      </c>
      <c r="BK135" s="18">
        <f t="shared" si="250"/>
        <v>40</v>
      </c>
      <c r="BL135" s="16" t="str">
        <f t="shared" si="251"/>
        <v/>
      </c>
      <c r="BN135" s="19">
        <f t="shared" si="252"/>
        <v>2.2499032303275857</v>
      </c>
      <c r="BO135" s="18">
        <f t="shared" si="253"/>
        <v>90</v>
      </c>
      <c r="BP135" s="16" t="str">
        <f t="shared" si="254"/>
        <v/>
      </c>
      <c r="BR135" s="19">
        <f t="shared" si="255"/>
        <v>1.185311115657022</v>
      </c>
      <c r="BS135" s="18">
        <f t="shared" si="256"/>
        <v>40</v>
      </c>
      <c r="BT135" s="16" t="str">
        <f t="shared" si="257"/>
        <v/>
      </c>
      <c r="BV135" s="19">
        <f t="shared" si="258"/>
        <v>0.69100743152683852</v>
      </c>
      <c r="BW135" s="18">
        <f t="shared" si="259"/>
        <v>36</v>
      </c>
      <c r="BX135" s="16" t="str">
        <f t="shared" si="260"/>
        <v/>
      </c>
      <c r="BZ135" s="19">
        <f t="shared" si="261"/>
        <v>0.97947930189332455</v>
      </c>
      <c r="CA135" s="18">
        <f t="shared" si="262"/>
        <v>40</v>
      </c>
      <c r="CB135" s="16" t="str">
        <f t="shared" si="263"/>
        <v/>
      </c>
      <c r="CD135" s="19">
        <f t="shared" si="264"/>
        <v>0.98004242337456915</v>
      </c>
      <c r="CE135" s="18">
        <f t="shared" si="265"/>
        <v>55</v>
      </c>
      <c r="CF135" s="16" t="str">
        <f t="shared" si="266"/>
        <v/>
      </c>
      <c r="CH135" s="19">
        <f t="shared" si="267"/>
        <v>1.8509596168481537</v>
      </c>
      <c r="CI135" s="18">
        <f t="shared" si="268"/>
        <v>90</v>
      </c>
      <c r="CJ135" s="16" t="str">
        <f t="shared" si="269"/>
        <v/>
      </c>
      <c r="CL135" s="19">
        <f t="shared" si="270"/>
        <v>0.90595401010194354</v>
      </c>
      <c r="CM135" s="18">
        <f t="shared" si="271"/>
        <v>40</v>
      </c>
      <c r="CN135" s="16" t="str">
        <f t="shared" si="272"/>
        <v/>
      </c>
      <c r="CP135" s="19">
        <f t="shared" si="273"/>
        <v>2.7764394252722306</v>
      </c>
      <c r="CQ135" s="18">
        <f t="shared" si="274"/>
        <v>90</v>
      </c>
      <c r="CR135" s="16" t="str">
        <f t="shared" si="275"/>
        <v/>
      </c>
      <c r="CT135" s="19">
        <f t="shared" si="276"/>
        <v>2.3615598572531993</v>
      </c>
      <c r="CU135" s="18">
        <f t="shared" si="277"/>
        <v>90</v>
      </c>
      <c r="CV135" s="16" t="str">
        <f t="shared" si="278"/>
        <v/>
      </c>
      <c r="CX135" s="19">
        <f t="shared" si="279"/>
        <v>0.97947930189332455</v>
      </c>
      <c r="CY135" s="18">
        <f t="shared" si="280"/>
        <v>40</v>
      </c>
      <c r="CZ135" s="16" t="str">
        <f t="shared" si="281"/>
        <v/>
      </c>
      <c r="DB135" s="19">
        <f t="shared" si="282"/>
        <v>0.8753810871590284</v>
      </c>
      <c r="DC135" s="18">
        <f t="shared" si="283"/>
        <v>40</v>
      </c>
      <c r="DD135" s="16" t="str">
        <f t="shared" si="284"/>
        <v/>
      </c>
      <c r="DF135" s="19">
        <f t="shared" si="285"/>
        <v>0.92547980842407684</v>
      </c>
      <c r="DG135" s="18">
        <f t="shared" si="286"/>
        <v>48</v>
      </c>
      <c r="DH135" s="16" t="str">
        <f t="shared" si="287"/>
        <v/>
      </c>
      <c r="DJ135" s="19">
        <f t="shared" si="288"/>
        <v>2.6710117713098493</v>
      </c>
      <c r="DK135" s="18">
        <f t="shared" si="289"/>
        <v>90</v>
      </c>
      <c r="DL135" s="16" t="str">
        <f t="shared" si="290"/>
        <v/>
      </c>
      <c r="DN135" s="19">
        <f t="shared" si="291"/>
        <v>2.4324728832228253</v>
      </c>
      <c r="DO135" s="18">
        <f t="shared" si="292"/>
        <v>90</v>
      </c>
      <c r="DP135" s="16" t="str">
        <f t="shared" si="293"/>
        <v/>
      </c>
      <c r="DR135" s="19">
        <f t="shared" si="294"/>
        <v>1.2348606178330477</v>
      </c>
      <c r="DS135" s="18">
        <f t="shared" si="295"/>
        <v>42</v>
      </c>
      <c r="DT135" s="16" t="str">
        <f t="shared" si="296"/>
        <v/>
      </c>
      <c r="DV135" s="19">
        <f t="shared" si="297"/>
        <v>0.21108929303553747</v>
      </c>
      <c r="DW135" s="18">
        <f t="shared" si="298"/>
        <v>7</v>
      </c>
      <c r="DX135" s="16" t="str">
        <f t="shared" si="299"/>
        <v/>
      </c>
      <c r="DZ135" s="19">
        <f t="shared" si="300"/>
        <v>0.40488456038798332</v>
      </c>
      <c r="EA135" s="18">
        <f t="shared" si="301"/>
        <v>22</v>
      </c>
      <c r="EB135" s="16" t="str">
        <f t="shared" si="302"/>
        <v/>
      </c>
      <c r="ED135" s="19">
        <f t="shared" si="303"/>
        <v>1.9034166626312696</v>
      </c>
      <c r="EE135" s="18">
        <f t="shared" si="304"/>
        <v>90</v>
      </c>
      <c r="EF135" s="16" t="str">
        <f t="shared" si="305"/>
        <v/>
      </c>
      <c r="EH135" s="19">
        <f t="shared" si="306"/>
        <v>3.1781268363169821</v>
      </c>
      <c r="EI135" s="18">
        <f t="shared" si="307"/>
        <v>92</v>
      </c>
      <c r="EJ135" s="16" t="str">
        <f t="shared" si="308"/>
        <v/>
      </c>
      <c r="EL135" s="19">
        <f t="shared" si="309"/>
        <v>2.4324728832228253</v>
      </c>
      <c r="EM135" s="18">
        <f t="shared" si="310"/>
        <v>90</v>
      </c>
      <c r="EN135" s="16" t="str">
        <f t="shared" si="311"/>
        <v/>
      </c>
      <c r="EP135" s="19">
        <f t="shared" si="312"/>
        <v>1.1164817707525676</v>
      </c>
      <c r="EQ135" s="18">
        <f t="shared" si="313"/>
        <v>40</v>
      </c>
      <c r="ER135" s="16" t="str">
        <f t="shared" si="314"/>
        <v/>
      </c>
    </row>
    <row r="136" spans="1:148" ht="14.5" x14ac:dyDescent="0.35">
      <c r="A136" s="119">
        <v>133</v>
      </c>
      <c r="B136" s="114">
        <v>0.57188188400637263</v>
      </c>
      <c r="C136" s="114">
        <v>-0.83201276904063115</v>
      </c>
      <c r="D136" s="99" t="s">
        <v>0</v>
      </c>
      <c r="J136" s="19">
        <f t="shared" si="210"/>
        <v>1.066590109355231</v>
      </c>
      <c r="K136" s="18">
        <f t="shared" si="211"/>
        <v>60</v>
      </c>
      <c r="L136" s="16" t="str">
        <f t="shared" si="212"/>
        <v/>
      </c>
      <c r="N136" s="19">
        <f t="shared" si="213"/>
        <v>3.014220566587885</v>
      </c>
      <c r="O136" s="18">
        <f t="shared" si="214"/>
        <v>98</v>
      </c>
      <c r="P136" s="16" t="str">
        <f t="shared" si="215"/>
        <v/>
      </c>
      <c r="R136" s="19">
        <f t="shared" si="216"/>
        <v>3.3579000879745782</v>
      </c>
      <c r="S136" s="18">
        <f t="shared" si="217"/>
        <v>98</v>
      </c>
      <c r="T136" s="16" t="str">
        <f t="shared" si="218"/>
        <v/>
      </c>
      <c r="V136" s="19">
        <f t="shared" si="219"/>
        <v>0.80465450685231621</v>
      </c>
      <c r="W136" s="18">
        <f t="shared" si="220"/>
        <v>33</v>
      </c>
      <c r="X136" s="16" t="str">
        <f t="shared" si="221"/>
        <v/>
      </c>
      <c r="Z136" s="19">
        <f t="shared" si="222"/>
        <v>2.9620288311563914</v>
      </c>
      <c r="AA136" s="18">
        <f t="shared" si="223"/>
        <v>98</v>
      </c>
      <c r="AB136" s="16" t="str">
        <f t="shared" si="224"/>
        <v/>
      </c>
      <c r="AD136" s="19">
        <f t="shared" si="225"/>
        <v>1.9869819588970761</v>
      </c>
      <c r="AE136" s="18">
        <f t="shared" si="226"/>
        <v>96</v>
      </c>
      <c r="AF136" s="16" t="str">
        <f t="shared" si="227"/>
        <v/>
      </c>
      <c r="AH136" s="19">
        <f t="shared" si="228"/>
        <v>2.2779667242788557</v>
      </c>
      <c r="AI136" s="18">
        <f t="shared" si="229"/>
        <v>96</v>
      </c>
      <c r="AJ136" s="16" t="str">
        <f t="shared" si="230"/>
        <v/>
      </c>
      <c r="AL136" s="19">
        <f t="shared" si="231"/>
        <v>0.53329505467761562</v>
      </c>
      <c r="AM136" s="18">
        <f t="shared" si="232"/>
        <v>31</v>
      </c>
      <c r="AN136" s="16" t="str">
        <f t="shared" si="233"/>
        <v/>
      </c>
      <c r="AP136" s="19">
        <f t="shared" si="234"/>
        <v>1.0407447729537604</v>
      </c>
      <c r="AQ136" s="18">
        <f t="shared" si="235"/>
        <v>36</v>
      </c>
      <c r="AR136" s="16" t="str">
        <f t="shared" si="236"/>
        <v/>
      </c>
      <c r="AT136" s="19">
        <f t="shared" si="237"/>
        <v>0.29106023260129116</v>
      </c>
      <c r="AU136" s="18">
        <f t="shared" si="238"/>
        <v>19</v>
      </c>
      <c r="AV136" s="16" t="str">
        <f t="shared" si="239"/>
        <v/>
      </c>
      <c r="AX136" s="19">
        <f t="shared" si="240"/>
        <v>3.5440842228797416</v>
      </c>
      <c r="AY136" s="18">
        <f t="shared" si="241"/>
        <v>98</v>
      </c>
      <c r="AZ136" s="16" t="str">
        <f t="shared" si="242"/>
        <v/>
      </c>
      <c r="BB136" s="19">
        <f t="shared" si="243"/>
        <v>0.97947930189332744</v>
      </c>
      <c r="BC136" s="18">
        <f t="shared" si="244"/>
        <v>36</v>
      </c>
      <c r="BD136" s="16" t="str">
        <f t="shared" si="245"/>
        <v/>
      </c>
      <c r="BF136" s="19">
        <f t="shared" si="246"/>
        <v>1.1642409304051682</v>
      </c>
      <c r="BG136" s="18">
        <f t="shared" si="247"/>
        <v>68</v>
      </c>
      <c r="BH136" s="16" t="str">
        <f t="shared" si="248"/>
        <v/>
      </c>
      <c r="BJ136" s="19">
        <f t="shared" si="249"/>
        <v>0.90595401010194587</v>
      </c>
      <c r="BK136" s="18">
        <f t="shared" si="250"/>
        <v>36</v>
      </c>
      <c r="BL136" s="16" t="str">
        <f t="shared" si="251"/>
        <v/>
      </c>
      <c r="BN136" s="19">
        <f t="shared" si="252"/>
        <v>2.4324728832228213</v>
      </c>
      <c r="BO136" s="18">
        <f t="shared" si="253"/>
        <v>96</v>
      </c>
      <c r="BP136" s="16" t="str">
        <f t="shared" si="254"/>
        <v/>
      </c>
      <c r="BR136" s="19">
        <f t="shared" si="255"/>
        <v>0.97947930189332744</v>
      </c>
      <c r="BS136" s="18">
        <f t="shared" si="256"/>
        <v>36</v>
      </c>
      <c r="BT136" s="16" t="str">
        <f t="shared" si="257"/>
        <v/>
      </c>
      <c r="BV136" s="19">
        <f t="shared" si="258"/>
        <v>0.87318069780387708</v>
      </c>
      <c r="BW136" s="18">
        <f t="shared" si="259"/>
        <v>48</v>
      </c>
      <c r="BX136" s="16" t="str">
        <f t="shared" si="260"/>
        <v/>
      </c>
      <c r="BZ136" s="19">
        <f t="shared" si="261"/>
        <v>0.77718314092623286</v>
      </c>
      <c r="CA136" s="18">
        <f t="shared" si="262"/>
        <v>34</v>
      </c>
      <c r="CB136" s="16" t="str">
        <f t="shared" si="263"/>
        <v/>
      </c>
      <c r="CD136" s="19">
        <f t="shared" si="264"/>
        <v>1.1642409304051682</v>
      </c>
      <c r="CE136" s="18">
        <f t="shared" si="265"/>
        <v>68</v>
      </c>
      <c r="CF136" s="16" t="str">
        <f t="shared" si="266"/>
        <v/>
      </c>
      <c r="CH136" s="19">
        <f t="shared" si="267"/>
        <v>2.0374216282090449</v>
      </c>
      <c r="CI136" s="18">
        <f t="shared" si="268"/>
        <v>96</v>
      </c>
      <c r="CJ136" s="16" t="str">
        <f t="shared" si="269"/>
        <v/>
      </c>
      <c r="CL136" s="19">
        <f t="shared" si="270"/>
        <v>0.69655614431428636</v>
      </c>
      <c r="CM136" s="18">
        <f t="shared" si="271"/>
        <v>36</v>
      </c>
      <c r="CN136" s="16" t="str">
        <f t="shared" si="272"/>
        <v/>
      </c>
      <c r="CP136" s="19">
        <f t="shared" si="273"/>
        <v>2.9620288311563914</v>
      </c>
      <c r="CQ136" s="18">
        <f t="shared" si="274"/>
        <v>98</v>
      </c>
      <c r="CR136" s="16" t="str">
        <f t="shared" si="275"/>
        <v/>
      </c>
      <c r="CT136" s="19">
        <f t="shared" si="276"/>
        <v>2.5400056305499117</v>
      </c>
      <c r="CU136" s="18">
        <f t="shared" si="277"/>
        <v>98</v>
      </c>
      <c r="CV136" s="16" t="str">
        <f t="shared" si="278"/>
        <v/>
      </c>
      <c r="CX136" s="19">
        <f t="shared" si="279"/>
        <v>0.77718314092623286</v>
      </c>
      <c r="CY136" s="18">
        <f t="shared" si="280"/>
        <v>34</v>
      </c>
      <c r="CZ136" s="16" t="str">
        <f t="shared" si="281"/>
        <v/>
      </c>
      <c r="DB136" s="19">
        <f t="shared" si="282"/>
        <v>0.66380100372607564</v>
      </c>
      <c r="DC136" s="18">
        <f t="shared" si="283"/>
        <v>36</v>
      </c>
      <c r="DD136" s="16" t="str">
        <f t="shared" si="284"/>
        <v/>
      </c>
      <c r="DF136" s="19">
        <f t="shared" si="285"/>
        <v>1.1142642133657656</v>
      </c>
      <c r="DG136" s="18">
        <f t="shared" si="286"/>
        <v>61</v>
      </c>
      <c r="DH136" s="16" t="str">
        <f t="shared" si="287"/>
        <v/>
      </c>
      <c r="DJ136" s="19">
        <f t="shared" si="288"/>
        <v>2.8599823312062296</v>
      </c>
      <c r="DK136" s="18">
        <f t="shared" si="289"/>
        <v>96</v>
      </c>
      <c r="DL136" s="16" t="str">
        <f t="shared" si="290"/>
        <v/>
      </c>
      <c r="DN136" s="19">
        <f t="shared" si="291"/>
        <v>2.6195420934116309</v>
      </c>
      <c r="DO136" s="18">
        <f t="shared" si="292"/>
        <v>96</v>
      </c>
      <c r="DP136" s="16" t="str">
        <f t="shared" si="293"/>
        <v/>
      </c>
      <c r="DR136" s="19">
        <f t="shared" si="294"/>
        <v>1.0239594346585039</v>
      </c>
      <c r="DS136" s="18">
        <f t="shared" si="295"/>
        <v>36</v>
      </c>
      <c r="DT136" s="16" t="str">
        <f t="shared" si="296"/>
        <v/>
      </c>
      <c r="DV136" s="19">
        <f t="shared" si="297"/>
        <v>0.34550371576341726</v>
      </c>
      <c r="DW136" s="18">
        <f t="shared" si="298"/>
        <v>23</v>
      </c>
      <c r="DX136" s="16" t="str">
        <f t="shared" si="299"/>
        <v/>
      </c>
      <c r="DZ136" s="19">
        <f t="shared" si="300"/>
        <v>0.58212046520258232</v>
      </c>
      <c r="EA136" s="18">
        <f t="shared" si="301"/>
        <v>32</v>
      </c>
      <c r="EB136" s="16" t="str">
        <f t="shared" si="302"/>
        <v/>
      </c>
      <c r="ED136" s="19">
        <f t="shared" si="303"/>
        <v>2.0730222945805075</v>
      </c>
      <c r="EE136" s="18">
        <f t="shared" si="304"/>
        <v>98</v>
      </c>
      <c r="EF136" s="16" t="str">
        <f t="shared" si="305"/>
        <v/>
      </c>
      <c r="EH136" s="19">
        <f t="shared" si="306"/>
        <v>3.3427969939329278</v>
      </c>
      <c r="EI136" s="18">
        <f t="shared" si="307"/>
        <v>98</v>
      </c>
      <c r="EJ136" s="16" t="str">
        <f t="shared" si="308"/>
        <v/>
      </c>
      <c r="EL136" s="19">
        <f t="shared" si="309"/>
        <v>2.6195420934116309</v>
      </c>
      <c r="EM136" s="18">
        <f t="shared" si="310"/>
        <v>96</v>
      </c>
      <c r="EN136" s="16" t="str">
        <f t="shared" si="311"/>
        <v/>
      </c>
      <c r="EP136" s="19">
        <f t="shared" si="312"/>
        <v>0.90595401010194587</v>
      </c>
      <c r="EQ136" s="18">
        <f t="shared" si="313"/>
        <v>36</v>
      </c>
      <c r="ER136" s="16" t="str">
        <f t="shared" si="314"/>
        <v/>
      </c>
    </row>
    <row r="137" spans="1:148" ht="14.5" x14ac:dyDescent="0.35">
      <c r="A137" s="119">
        <v>134</v>
      </c>
      <c r="B137" s="114">
        <v>-1.4320484882290703</v>
      </c>
      <c r="C137" s="114">
        <v>1.2788801613147132</v>
      </c>
      <c r="D137" s="99" t="s">
        <v>1</v>
      </c>
      <c r="J137" s="19">
        <f t="shared" si="210"/>
        <v>1.8509596168481537</v>
      </c>
      <c r="K137" s="18">
        <f t="shared" si="211"/>
        <v>103</v>
      </c>
      <c r="L137" s="16" t="str">
        <f t="shared" si="212"/>
        <v/>
      </c>
      <c r="N137" s="19">
        <f t="shared" si="213"/>
        <v>0.14072619535702002</v>
      </c>
      <c r="O137" s="18">
        <f t="shared" si="214"/>
        <v>2</v>
      </c>
      <c r="P137" s="16" t="str">
        <f t="shared" si="215"/>
        <v>PANAS</v>
      </c>
      <c r="R137" s="19">
        <f t="shared" si="216"/>
        <v>0.46732443538150259</v>
      </c>
      <c r="S137" s="18">
        <f t="shared" si="217"/>
        <v>9</v>
      </c>
      <c r="T137" s="16" t="str">
        <f t="shared" si="218"/>
        <v/>
      </c>
      <c r="V137" s="19">
        <f t="shared" si="219"/>
        <v>3.4690930218298868</v>
      </c>
      <c r="W137" s="18">
        <f t="shared" si="220"/>
        <v>124</v>
      </c>
      <c r="X137" s="16" t="str">
        <f t="shared" si="221"/>
        <v/>
      </c>
      <c r="Z137" s="19">
        <f t="shared" si="222"/>
        <v>7.0363097678507458E-2</v>
      </c>
      <c r="AA137" s="18">
        <f t="shared" si="223"/>
        <v>1</v>
      </c>
      <c r="AB137" s="16" t="str">
        <f t="shared" si="224"/>
        <v>PANAS</v>
      </c>
      <c r="AD137" s="19">
        <f t="shared" si="225"/>
        <v>0.92547980842407684</v>
      </c>
      <c r="AE137" s="18">
        <f t="shared" si="226"/>
        <v>43</v>
      </c>
      <c r="AF137" s="16" t="str">
        <f t="shared" si="227"/>
        <v/>
      </c>
      <c r="AH137" s="19">
        <f t="shared" si="228"/>
        <v>0.63500140763747981</v>
      </c>
      <c r="AI137" s="18">
        <f t="shared" si="229"/>
        <v>28</v>
      </c>
      <c r="AJ137" s="16" t="str">
        <f t="shared" si="230"/>
        <v/>
      </c>
      <c r="AL137" s="19">
        <f t="shared" si="231"/>
        <v>2.3800052702365302</v>
      </c>
      <c r="AM137" s="18">
        <f t="shared" si="232"/>
        <v>122</v>
      </c>
      <c r="AN137" s="16" t="str">
        <f t="shared" si="233"/>
        <v/>
      </c>
      <c r="AP137" s="19">
        <f t="shared" si="234"/>
        <v>3.8417085057263134</v>
      </c>
      <c r="AQ137" s="18">
        <f t="shared" si="235"/>
        <v>124</v>
      </c>
      <c r="AR137" s="16" t="str">
        <f t="shared" si="236"/>
        <v/>
      </c>
      <c r="AT137" s="19">
        <f t="shared" si="237"/>
        <v>2.6195420934116345</v>
      </c>
      <c r="AU137" s="18">
        <f t="shared" si="238"/>
        <v>122</v>
      </c>
      <c r="AV137" s="16" t="str">
        <f t="shared" si="239"/>
        <v/>
      </c>
      <c r="AX137" s="19">
        <f t="shared" si="240"/>
        <v>0.63500140763747592</v>
      </c>
      <c r="AY137" s="18">
        <f t="shared" si="241"/>
        <v>11</v>
      </c>
      <c r="AZ137" s="16" t="str">
        <f t="shared" si="242"/>
        <v/>
      </c>
      <c r="BB137" s="19">
        <f t="shared" si="243"/>
        <v>3.8755694548805351</v>
      </c>
      <c r="BC137" s="18">
        <f t="shared" si="244"/>
        <v>122</v>
      </c>
      <c r="BD137" s="16" t="str">
        <f t="shared" si="245"/>
        <v/>
      </c>
      <c r="BF137" s="19">
        <f t="shared" si="246"/>
        <v>1.7463613956077577</v>
      </c>
      <c r="BG137" s="18">
        <f t="shared" si="247"/>
        <v>94</v>
      </c>
      <c r="BH137" s="16" t="str">
        <f t="shared" si="248"/>
        <v/>
      </c>
      <c r="BJ137" s="19">
        <f t="shared" si="249"/>
        <v>3.7798539261981365</v>
      </c>
      <c r="BK137" s="18">
        <f t="shared" si="250"/>
        <v>122</v>
      </c>
      <c r="BL137" s="16" t="str">
        <f t="shared" si="251"/>
        <v/>
      </c>
      <c r="BN137" s="19">
        <f t="shared" si="252"/>
        <v>0.48973965094666516</v>
      </c>
      <c r="BO137" s="18">
        <f t="shared" si="253"/>
        <v>22</v>
      </c>
      <c r="BP137" s="16" t="str">
        <f t="shared" si="254"/>
        <v/>
      </c>
      <c r="BR137" s="19">
        <f t="shared" si="255"/>
        <v>3.8755694548805351</v>
      </c>
      <c r="BS137" s="18">
        <f t="shared" si="256"/>
        <v>122</v>
      </c>
      <c r="BT137" s="16" t="str">
        <f t="shared" si="257"/>
        <v/>
      </c>
      <c r="BV137" s="19">
        <f t="shared" si="258"/>
        <v>2.0374216282090485</v>
      </c>
      <c r="BW137" s="18">
        <f t="shared" si="259"/>
        <v>122</v>
      </c>
      <c r="BX137" s="16" t="str">
        <f t="shared" si="260"/>
        <v/>
      </c>
      <c r="BZ137" s="19">
        <f t="shared" si="261"/>
        <v>3.6829970422275724</v>
      </c>
      <c r="CA137" s="18">
        <f t="shared" si="262"/>
        <v>122</v>
      </c>
      <c r="CB137" s="16" t="str">
        <f t="shared" si="263"/>
        <v/>
      </c>
      <c r="CD137" s="19">
        <f t="shared" si="264"/>
        <v>1.7463613956077577</v>
      </c>
      <c r="CE137" s="18">
        <f t="shared" si="265"/>
        <v>94</v>
      </c>
      <c r="CF137" s="16" t="str">
        <f t="shared" si="266"/>
        <v/>
      </c>
      <c r="CH137" s="19">
        <f t="shared" si="267"/>
        <v>0.87318069780388063</v>
      </c>
      <c r="CI137" s="18">
        <f t="shared" si="268"/>
        <v>44</v>
      </c>
      <c r="CJ137" s="16" t="str">
        <f t="shared" si="269"/>
        <v/>
      </c>
      <c r="CL137" s="19">
        <f t="shared" si="270"/>
        <v>3.5849028130354066</v>
      </c>
      <c r="CM137" s="18">
        <f t="shared" si="271"/>
        <v>122</v>
      </c>
      <c r="CN137" s="16" t="str">
        <f t="shared" si="272"/>
        <v/>
      </c>
      <c r="CP137" s="19">
        <f t="shared" si="273"/>
        <v>7.0363097678507458E-2</v>
      </c>
      <c r="CQ137" s="18">
        <f t="shared" si="274"/>
        <v>1</v>
      </c>
      <c r="CR137" s="16" t="str">
        <f t="shared" si="275"/>
        <v>PANAS</v>
      </c>
      <c r="CT137" s="19">
        <f t="shared" si="276"/>
        <v>0.42477445724804447</v>
      </c>
      <c r="CU137" s="18">
        <f t="shared" si="277"/>
        <v>17</v>
      </c>
      <c r="CV137" s="16" t="str">
        <f t="shared" si="278"/>
        <v/>
      </c>
      <c r="CX137" s="19">
        <f t="shared" si="279"/>
        <v>3.6829970422275724</v>
      </c>
      <c r="CY137" s="18">
        <f t="shared" si="280"/>
        <v>122</v>
      </c>
      <c r="CZ137" s="16" t="str">
        <f t="shared" si="281"/>
        <v/>
      </c>
      <c r="DB137" s="19">
        <f t="shared" si="282"/>
        <v>3.5369353342095473</v>
      </c>
      <c r="DC137" s="18">
        <f t="shared" si="283"/>
        <v>122</v>
      </c>
      <c r="DD137" s="16" t="str">
        <f t="shared" si="284"/>
        <v/>
      </c>
      <c r="DF137" s="19">
        <f t="shared" si="285"/>
        <v>1.7980444510970692</v>
      </c>
      <c r="DG137" s="18">
        <f t="shared" si="286"/>
        <v>95</v>
      </c>
      <c r="DH137" s="16" t="str">
        <f t="shared" si="287"/>
        <v/>
      </c>
      <c r="DJ137" s="19">
        <f t="shared" si="288"/>
        <v>7.0363097678512565E-2</v>
      </c>
      <c r="DK137" s="18">
        <f t="shared" si="289"/>
        <v>2</v>
      </c>
      <c r="DL137" s="16" t="str">
        <f t="shared" si="290"/>
        <v>PANAS</v>
      </c>
      <c r="DN137" s="19">
        <f t="shared" si="291"/>
        <v>0.29106023260129477</v>
      </c>
      <c r="DO137" s="18">
        <f t="shared" si="292"/>
        <v>10</v>
      </c>
      <c r="DP137" s="16" t="str">
        <f t="shared" si="293"/>
        <v/>
      </c>
      <c r="DR137" s="19">
        <f t="shared" si="294"/>
        <v>3.7982903461255493</v>
      </c>
      <c r="DS137" s="18">
        <f t="shared" si="295"/>
        <v>124</v>
      </c>
      <c r="DT137" s="16" t="str">
        <f t="shared" si="296"/>
        <v/>
      </c>
      <c r="DV137" s="19">
        <f t="shared" si="297"/>
        <v>2.5689685881428894</v>
      </c>
      <c r="DW137" s="18">
        <f t="shared" si="298"/>
        <v>122</v>
      </c>
      <c r="DX137" s="16" t="str">
        <f t="shared" si="299"/>
        <v/>
      </c>
      <c r="DZ137" s="19">
        <f t="shared" si="300"/>
        <v>2.3284818608103435</v>
      </c>
      <c r="EA137" s="18">
        <f t="shared" si="301"/>
        <v>122</v>
      </c>
      <c r="EB137" s="16" t="str">
        <f t="shared" si="302"/>
        <v/>
      </c>
      <c r="ED137" s="19">
        <f t="shared" si="303"/>
        <v>0.90595401010194587</v>
      </c>
      <c r="EE137" s="18">
        <f t="shared" si="304"/>
        <v>43</v>
      </c>
      <c r="EF137" s="16" t="str">
        <f t="shared" si="305"/>
        <v/>
      </c>
      <c r="EH137" s="19">
        <f t="shared" si="306"/>
        <v>0.73161049805155987</v>
      </c>
      <c r="EI137" s="18">
        <f t="shared" si="307"/>
        <v>16</v>
      </c>
      <c r="EJ137" s="16" t="str">
        <f t="shared" si="308"/>
        <v/>
      </c>
      <c r="EL137" s="19">
        <f t="shared" si="309"/>
        <v>0.29106023260129477</v>
      </c>
      <c r="EM137" s="18">
        <f t="shared" si="310"/>
        <v>10</v>
      </c>
      <c r="EN137" s="16" t="str">
        <f t="shared" si="311"/>
        <v/>
      </c>
      <c r="EP137" s="19">
        <f t="shared" si="312"/>
        <v>3.7798539261981365</v>
      </c>
      <c r="EQ137" s="18">
        <f t="shared" si="313"/>
        <v>122</v>
      </c>
      <c r="ER137" s="16" t="str">
        <f t="shared" si="314"/>
        <v/>
      </c>
    </row>
    <row r="138" spans="1:148" ht="14.5" x14ac:dyDescent="0.35">
      <c r="A138" s="119">
        <v>135</v>
      </c>
      <c r="B138" s="114">
        <v>0.57188188400637263</v>
      </c>
      <c r="C138" s="114">
        <v>-0.9023758667191436</v>
      </c>
      <c r="D138" s="99" t="s">
        <v>0</v>
      </c>
      <c r="J138" s="19">
        <f t="shared" si="210"/>
        <v>1.114264213365769</v>
      </c>
      <c r="K138" s="18">
        <f t="shared" si="211"/>
        <v>65</v>
      </c>
      <c r="L138" s="16" t="str">
        <f t="shared" si="212"/>
        <v/>
      </c>
      <c r="N138" s="19">
        <f t="shared" si="213"/>
        <v>3.0671384681019735</v>
      </c>
      <c r="O138" s="18">
        <f t="shared" si="214"/>
        <v>102</v>
      </c>
      <c r="P138" s="16" t="str">
        <f t="shared" si="215"/>
        <v/>
      </c>
      <c r="R138" s="19">
        <f t="shared" si="216"/>
        <v>3.4112920548391243</v>
      </c>
      <c r="S138" s="18">
        <f t="shared" si="217"/>
        <v>102</v>
      </c>
      <c r="T138" s="16" t="str">
        <f t="shared" si="218"/>
        <v/>
      </c>
      <c r="V138" s="19">
        <f t="shared" si="219"/>
        <v>0.81383153781510031</v>
      </c>
      <c r="W138" s="18">
        <f t="shared" si="220"/>
        <v>37</v>
      </c>
      <c r="X138" s="16" t="str">
        <f t="shared" si="221"/>
        <v/>
      </c>
      <c r="Z138" s="19">
        <f t="shared" si="222"/>
        <v>3.014220566587885</v>
      </c>
      <c r="AA138" s="18">
        <f t="shared" si="223"/>
        <v>102</v>
      </c>
      <c r="AB138" s="16" t="str">
        <f t="shared" si="224"/>
        <v/>
      </c>
      <c r="AD138" s="19">
        <f t="shared" si="225"/>
        <v>2.0374216282090485</v>
      </c>
      <c r="AE138" s="18">
        <f t="shared" si="226"/>
        <v>100</v>
      </c>
      <c r="AF138" s="16" t="str">
        <f t="shared" si="227"/>
        <v/>
      </c>
      <c r="AH138" s="19">
        <f t="shared" si="228"/>
        <v>2.3284818608103399</v>
      </c>
      <c r="AI138" s="18">
        <f t="shared" si="229"/>
        <v>100</v>
      </c>
      <c r="AJ138" s="16" t="str">
        <f t="shared" si="230"/>
        <v/>
      </c>
      <c r="AL138" s="19">
        <f t="shared" si="231"/>
        <v>0.58212046520258587</v>
      </c>
      <c r="AM138" s="18">
        <f t="shared" si="232"/>
        <v>36</v>
      </c>
      <c r="AN138" s="16" t="str">
        <f t="shared" si="233"/>
        <v/>
      </c>
      <c r="AP138" s="19">
        <f t="shared" si="234"/>
        <v>1.0239594346585039</v>
      </c>
      <c r="AQ138" s="18">
        <f t="shared" si="235"/>
        <v>32</v>
      </c>
      <c r="AR138" s="16" t="str">
        <f t="shared" si="236"/>
        <v/>
      </c>
      <c r="AT138" s="19">
        <f t="shared" si="237"/>
        <v>0.34550371576341726</v>
      </c>
      <c r="AU138" s="18">
        <f t="shared" si="238"/>
        <v>27</v>
      </c>
      <c r="AV138" s="16" t="str">
        <f t="shared" si="239"/>
        <v/>
      </c>
      <c r="AX138" s="19">
        <f t="shared" si="240"/>
        <v>3.5960889021941305</v>
      </c>
      <c r="AY138" s="18">
        <f t="shared" si="241"/>
        <v>102</v>
      </c>
      <c r="AZ138" s="16" t="str">
        <f t="shared" si="242"/>
        <v/>
      </c>
      <c r="BB138" s="19">
        <f t="shared" si="243"/>
        <v>0.94080562291777492</v>
      </c>
      <c r="BC138" s="18">
        <f t="shared" si="244"/>
        <v>32</v>
      </c>
      <c r="BD138" s="16" t="str">
        <f t="shared" si="245"/>
        <v/>
      </c>
      <c r="BF138" s="19">
        <f t="shared" si="246"/>
        <v>1.2162364416114106</v>
      </c>
      <c r="BG138" s="18">
        <f t="shared" si="247"/>
        <v>76</v>
      </c>
      <c r="BH138" s="16" t="str">
        <f t="shared" si="248"/>
        <v/>
      </c>
      <c r="BJ138" s="19">
        <f t="shared" si="249"/>
        <v>0.87538108715902851</v>
      </c>
      <c r="BK138" s="18">
        <f t="shared" si="250"/>
        <v>32</v>
      </c>
      <c r="BL138" s="16" t="str">
        <f t="shared" si="251"/>
        <v/>
      </c>
      <c r="BN138" s="19">
        <f t="shared" si="252"/>
        <v>2.4858249133647536</v>
      </c>
      <c r="BO138" s="18">
        <f t="shared" si="253"/>
        <v>102</v>
      </c>
      <c r="BP138" s="16" t="str">
        <f t="shared" si="254"/>
        <v/>
      </c>
      <c r="BR138" s="19">
        <f t="shared" si="255"/>
        <v>0.94080562291777492</v>
      </c>
      <c r="BS138" s="18">
        <f t="shared" si="256"/>
        <v>32</v>
      </c>
      <c r="BT138" s="16" t="str">
        <f t="shared" si="257"/>
        <v/>
      </c>
      <c r="BV138" s="19">
        <f t="shared" si="258"/>
        <v>0.92547980842407684</v>
      </c>
      <c r="BW138" s="18">
        <f t="shared" si="259"/>
        <v>52</v>
      </c>
      <c r="BX138" s="16" t="str">
        <f t="shared" si="260"/>
        <v/>
      </c>
      <c r="BZ138" s="19">
        <f t="shared" si="261"/>
        <v>0.73460947641999474</v>
      </c>
      <c r="CA138" s="18">
        <f t="shared" si="262"/>
        <v>30</v>
      </c>
      <c r="CB138" s="16" t="str">
        <f t="shared" si="263"/>
        <v/>
      </c>
      <c r="CD138" s="19">
        <f t="shared" si="264"/>
        <v>1.2162364416114106</v>
      </c>
      <c r="CE138" s="18">
        <f t="shared" si="265"/>
        <v>76</v>
      </c>
      <c r="CF138" s="16" t="str">
        <f t="shared" si="266"/>
        <v/>
      </c>
      <c r="CH138" s="19">
        <f t="shared" si="267"/>
        <v>2.089013740556863</v>
      </c>
      <c r="CI138" s="18">
        <f t="shared" si="268"/>
        <v>100</v>
      </c>
      <c r="CJ138" s="16" t="str">
        <f t="shared" si="269"/>
        <v/>
      </c>
      <c r="CL138" s="19">
        <f t="shared" si="270"/>
        <v>0.66380100372607342</v>
      </c>
      <c r="CM138" s="18">
        <f t="shared" si="271"/>
        <v>30</v>
      </c>
      <c r="CN138" s="16" t="str">
        <f t="shared" si="272"/>
        <v/>
      </c>
      <c r="CP138" s="19">
        <f t="shared" si="273"/>
        <v>3.014220566587885</v>
      </c>
      <c r="CQ138" s="18">
        <f t="shared" si="274"/>
        <v>102</v>
      </c>
      <c r="CR138" s="16" t="str">
        <f t="shared" si="275"/>
        <v/>
      </c>
      <c r="CT138" s="19">
        <f t="shared" si="276"/>
        <v>2.5949631283653058</v>
      </c>
      <c r="CU138" s="18">
        <f t="shared" si="277"/>
        <v>102</v>
      </c>
      <c r="CV138" s="16" t="str">
        <f t="shared" si="278"/>
        <v/>
      </c>
      <c r="CX138" s="19">
        <f t="shared" si="279"/>
        <v>0.73460947641999474</v>
      </c>
      <c r="CY138" s="18">
        <f t="shared" si="280"/>
        <v>30</v>
      </c>
      <c r="CZ138" s="16" t="str">
        <f t="shared" si="281"/>
        <v/>
      </c>
      <c r="DB138" s="19">
        <f t="shared" si="282"/>
        <v>0.63716168587206679</v>
      </c>
      <c r="DC138" s="18">
        <f t="shared" si="283"/>
        <v>32</v>
      </c>
      <c r="DD138" s="16" t="str">
        <f t="shared" si="284"/>
        <v/>
      </c>
      <c r="DF138" s="19">
        <f t="shared" si="285"/>
        <v>1.164240930405168</v>
      </c>
      <c r="DG138" s="18">
        <f t="shared" si="286"/>
        <v>71</v>
      </c>
      <c r="DH138" s="16" t="str">
        <f t="shared" si="287"/>
        <v/>
      </c>
      <c r="DJ138" s="19">
        <f t="shared" si="288"/>
        <v>2.9106023260129255</v>
      </c>
      <c r="DK138" s="18">
        <f t="shared" si="289"/>
        <v>102</v>
      </c>
      <c r="DL138" s="16" t="str">
        <f t="shared" si="290"/>
        <v/>
      </c>
      <c r="DN138" s="19">
        <f t="shared" si="291"/>
        <v>2.6710117713098458</v>
      </c>
      <c r="DO138" s="18">
        <f t="shared" si="292"/>
        <v>102</v>
      </c>
      <c r="DP138" s="16" t="str">
        <f t="shared" si="293"/>
        <v/>
      </c>
      <c r="DR138" s="19">
        <f t="shared" si="294"/>
        <v>1.0117994347950505</v>
      </c>
      <c r="DS138" s="18">
        <f t="shared" si="295"/>
        <v>32</v>
      </c>
      <c r="DT138" s="16" t="str">
        <f t="shared" si="296"/>
        <v/>
      </c>
      <c r="DV138" s="19">
        <f t="shared" si="297"/>
        <v>0.40488456038798332</v>
      </c>
      <c r="DW138" s="18">
        <f t="shared" si="298"/>
        <v>27</v>
      </c>
      <c r="DX138" s="16" t="str">
        <f t="shared" si="299"/>
        <v/>
      </c>
      <c r="DZ138" s="19">
        <f t="shared" si="300"/>
        <v>0.63500140763747603</v>
      </c>
      <c r="EA138" s="18">
        <f t="shared" si="301"/>
        <v>38</v>
      </c>
      <c r="EB138" s="16" t="str">
        <f t="shared" si="302"/>
        <v/>
      </c>
      <c r="ED138" s="19">
        <f t="shared" si="303"/>
        <v>2.1307319737730288</v>
      </c>
      <c r="EE138" s="18">
        <f t="shared" si="304"/>
        <v>102</v>
      </c>
      <c r="EF138" s="16" t="str">
        <f t="shared" si="305"/>
        <v/>
      </c>
      <c r="EH138" s="19">
        <f t="shared" si="306"/>
        <v>3.4022521877949021</v>
      </c>
      <c r="EI138" s="18">
        <f t="shared" si="307"/>
        <v>102</v>
      </c>
      <c r="EJ138" s="16" t="str">
        <f t="shared" si="308"/>
        <v/>
      </c>
      <c r="EL138" s="19">
        <f t="shared" si="309"/>
        <v>2.6710117713098458</v>
      </c>
      <c r="EM138" s="18">
        <f t="shared" si="310"/>
        <v>102</v>
      </c>
      <c r="EN138" s="16" t="str">
        <f t="shared" si="311"/>
        <v/>
      </c>
      <c r="EP138" s="19">
        <f t="shared" si="312"/>
        <v>0.87538108715902851</v>
      </c>
      <c r="EQ138" s="18">
        <f t="shared" si="313"/>
        <v>32</v>
      </c>
      <c r="ER138" s="16" t="str">
        <f t="shared" si="314"/>
        <v/>
      </c>
    </row>
    <row r="139" spans="1:148" ht="14.5" x14ac:dyDescent="0.35">
      <c r="A139" s="119">
        <v>136</v>
      </c>
      <c r="B139" s="114">
        <v>-0.22969026488780456</v>
      </c>
      <c r="C139" s="114">
        <v>1.2344403101503591E-2</v>
      </c>
      <c r="D139" s="99" t="s">
        <v>0</v>
      </c>
      <c r="J139" s="19">
        <f t="shared" si="210"/>
        <v>0.14072619535701994</v>
      </c>
      <c r="K139" s="18">
        <f t="shared" si="211"/>
        <v>5</v>
      </c>
      <c r="L139" s="16" t="str">
        <f t="shared" si="212"/>
        <v/>
      </c>
      <c r="N139" s="19">
        <f t="shared" si="213"/>
        <v>1.8509596168481537</v>
      </c>
      <c r="O139" s="18">
        <f t="shared" si="214"/>
        <v>58</v>
      </c>
      <c r="P139" s="16" t="str">
        <f t="shared" si="215"/>
        <v/>
      </c>
      <c r="R139" s="19">
        <f t="shared" si="216"/>
        <v>2.1953285028914533</v>
      </c>
      <c r="S139" s="18">
        <f t="shared" si="217"/>
        <v>58</v>
      </c>
      <c r="T139" s="16" t="str">
        <f t="shared" si="218"/>
        <v/>
      </c>
      <c r="V139" s="19">
        <f t="shared" si="219"/>
        <v>1.7802074224191189</v>
      </c>
      <c r="W139" s="18">
        <f t="shared" si="220"/>
        <v>78</v>
      </c>
      <c r="X139" s="16" t="str">
        <f t="shared" si="221"/>
        <v/>
      </c>
      <c r="Z139" s="19">
        <f t="shared" si="222"/>
        <v>1.7980444510970652</v>
      </c>
      <c r="AA139" s="18">
        <f t="shared" si="223"/>
        <v>58</v>
      </c>
      <c r="AB139" s="16" t="str">
        <f t="shared" si="224"/>
        <v/>
      </c>
      <c r="AD139" s="19">
        <f t="shared" si="225"/>
        <v>0.82357641859374686</v>
      </c>
      <c r="AE139" s="18">
        <f t="shared" si="226"/>
        <v>37</v>
      </c>
      <c r="AF139" s="16" t="str">
        <f t="shared" si="227"/>
        <v/>
      </c>
      <c r="AH139" s="19">
        <f t="shared" si="228"/>
        <v>1.114264213365769</v>
      </c>
      <c r="AI139" s="18">
        <f t="shared" si="229"/>
        <v>52</v>
      </c>
      <c r="AJ139" s="16" t="str">
        <f t="shared" si="230"/>
        <v/>
      </c>
      <c r="AL139" s="19">
        <f t="shared" si="231"/>
        <v>0.63500140763747592</v>
      </c>
      <c r="AM139" s="18">
        <f t="shared" si="232"/>
        <v>40</v>
      </c>
      <c r="AN139" s="16" t="str">
        <f t="shared" si="233"/>
        <v/>
      </c>
      <c r="AP139" s="19">
        <f t="shared" si="234"/>
        <v>2.1260748083264271</v>
      </c>
      <c r="AQ139" s="18">
        <f t="shared" si="235"/>
        <v>78</v>
      </c>
      <c r="AR139" s="16" t="str">
        <f t="shared" si="236"/>
        <v/>
      </c>
      <c r="AT139" s="19">
        <f t="shared" si="237"/>
        <v>0.87318069780387708</v>
      </c>
      <c r="AU139" s="18">
        <f t="shared" si="238"/>
        <v>41</v>
      </c>
      <c r="AV139" s="16" t="str">
        <f t="shared" si="239"/>
        <v/>
      </c>
      <c r="AX139" s="19">
        <f t="shared" si="240"/>
        <v>2.3800052702365302</v>
      </c>
      <c r="AY139" s="18">
        <f t="shared" si="241"/>
        <v>58</v>
      </c>
      <c r="AZ139" s="16" t="str">
        <f t="shared" si="242"/>
        <v/>
      </c>
      <c r="BB139" s="19">
        <f t="shared" si="243"/>
        <v>2.133180218710462</v>
      </c>
      <c r="BC139" s="18">
        <f t="shared" si="244"/>
        <v>78</v>
      </c>
      <c r="BD139" s="16" t="str">
        <f t="shared" si="245"/>
        <v/>
      </c>
      <c r="BF139" s="19">
        <f t="shared" si="246"/>
        <v>0</v>
      </c>
      <c r="BG139" s="18">
        <f t="shared" si="247"/>
        <v>1</v>
      </c>
      <c r="BH139" s="16" t="str">
        <f t="shared" si="248"/>
        <v>NORMAL</v>
      </c>
      <c r="BJ139" s="19">
        <f t="shared" si="249"/>
        <v>2.0430820997610479</v>
      </c>
      <c r="BK139" s="18">
        <f t="shared" si="250"/>
        <v>78</v>
      </c>
      <c r="BL139" s="16" t="str">
        <f t="shared" si="251"/>
        <v/>
      </c>
      <c r="BN139" s="19">
        <f t="shared" si="252"/>
        <v>1.2700028152749556</v>
      </c>
      <c r="BO139" s="18">
        <f t="shared" si="253"/>
        <v>58</v>
      </c>
      <c r="BP139" s="16" t="str">
        <f t="shared" si="254"/>
        <v/>
      </c>
      <c r="BR139" s="19">
        <f t="shared" si="255"/>
        <v>2.133180218710462</v>
      </c>
      <c r="BS139" s="18">
        <f t="shared" si="256"/>
        <v>78</v>
      </c>
      <c r="BT139" s="16" t="str">
        <f t="shared" si="257"/>
        <v/>
      </c>
      <c r="BV139" s="19">
        <f t="shared" si="258"/>
        <v>0.2910602326012911</v>
      </c>
      <c r="BW139" s="18">
        <f t="shared" si="259"/>
        <v>14</v>
      </c>
      <c r="BX139" s="16" t="str">
        <f t="shared" si="260"/>
        <v/>
      </c>
      <c r="BZ139" s="19">
        <f t="shared" si="261"/>
        <v>1.9377847274402658</v>
      </c>
      <c r="CA139" s="18">
        <f t="shared" si="262"/>
        <v>77</v>
      </c>
      <c r="CB139" s="16" t="str">
        <f t="shared" si="263"/>
        <v/>
      </c>
      <c r="CD139" s="19">
        <f t="shared" si="264"/>
        <v>0</v>
      </c>
      <c r="CE139" s="18">
        <f t="shared" si="265"/>
        <v>1</v>
      </c>
      <c r="CF139" s="16" t="str">
        <f t="shared" si="266"/>
        <v>NORMAL</v>
      </c>
      <c r="CH139" s="19">
        <f t="shared" si="267"/>
        <v>0.87318069780387686</v>
      </c>
      <c r="CI139" s="18">
        <f t="shared" si="268"/>
        <v>42</v>
      </c>
      <c r="CJ139" s="16" t="str">
        <f t="shared" si="269"/>
        <v/>
      </c>
      <c r="CL139" s="19">
        <f t="shared" si="270"/>
        <v>1.8435129868885674</v>
      </c>
      <c r="CM139" s="18">
        <f t="shared" si="271"/>
        <v>77</v>
      </c>
      <c r="CN139" s="16" t="str">
        <f t="shared" si="272"/>
        <v/>
      </c>
      <c r="CP139" s="19">
        <f t="shared" si="273"/>
        <v>1.7980444510970652</v>
      </c>
      <c r="CQ139" s="18">
        <f t="shared" si="274"/>
        <v>58</v>
      </c>
      <c r="CR139" s="16" t="str">
        <f t="shared" si="275"/>
        <v/>
      </c>
      <c r="CT139" s="19">
        <f t="shared" si="276"/>
        <v>1.3820148630536728</v>
      </c>
      <c r="CU139" s="18">
        <f t="shared" si="277"/>
        <v>58</v>
      </c>
      <c r="CV139" s="16" t="str">
        <f t="shared" si="278"/>
        <v/>
      </c>
      <c r="CX139" s="19">
        <f t="shared" si="279"/>
        <v>1.9377847274402658</v>
      </c>
      <c r="CY139" s="18">
        <f t="shared" si="280"/>
        <v>77</v>
      </c>
      <c r="CZ139" s="16" t="str">
        <f t="shared" si="281"/>
        <v/>
      </c>
      <c r="DB139" s="19">
        <f t="shared" si="282"/>
        <v>1.7986545724053289</v>
      </c>
      <c r="DC139" s="18">
        <f t="shared" si="283"/>
        <v>78</v>
      </c>
      <c r="DD139" s="16" t="str">
        <f t="shared" si="284"/>
        <v/>
      </c>
      <c r="DF139" s="19">
        <f t="shared" si="285"/>
        <v>7.0363097678512468E-2</v>
      </c>
      <c r="DG139" s="18">
        <f t="shared" si="286"/>
        <v>5</v>
      </c>
      <c r="DH139" s="16" t="str">
        <f t="shared" si="287"/>
        <v/>
      </c>
      <c r="DJ139" s="19">
        <f t="shared" si="288"/>
        <v>1.6960230927222129</v>
      </c>
      <c r="DK139" s="18">
        <f t="shared" si="289"/>
        <v>58</v>
      </c>
      <c r="DL139" s="16" t="str">
        <f t="shared" si="290"/>
        <v/>
      </c>
      <c r="DN139" s="19">
        <f t="shared" si="291"/>
        <v>1.4553011630064627</v>
      </c>
      <c r="DO139" s="18">
        <f t="shared" si="292"/>
        <v>58</v>
      </c>
      <c r="DP139" s="16" t="str">
        <f t="shared" si="293"/>
        <v/>
      </c>
      <c r="DR139" s="19">
        <f t="shared" si="294"/>
        <v>2.089668432942859</v>
      </c>
      <c r="DS139" s="18">
        <f t="shared" si="295"/>
        <v>78</v>
      </c>
      <c r="DT139" s="16" t="str">
        <f t="shared" si="296"/>
        <v/>
      </c>
      <c r="DV139" s="19">
        <f t="shared" si="297"/>
        <v>0.82357641859374342</v>
      </c>
      <c r="DW139" s="18">
        <f t="shared" si="298"/>
        <v>41</v>
      </c>
      <c r="DX139" s="16" t="str">
        <f t="shared" si="299"/>
        <v/>
      </c>
      <c r="DZ139" s="19">
        <f t="shared" si="300"/>
        <v>0.58212046520258587</v>
      </c>
      <c r="EA139" s="18">
        <f t="shared" si="301"/>
        <v>36</v>
      </c>
      <c r="EB139" s="16" t="str">
        <f t="shared" si="302"/>
        <v/>
      </c>
      <c r="ED139" s="19">
        <f t="shared" si="303"/>
        <v>0.93464887076301439</v>
      </c>
      <c r="EE139" s="18">
        <f t="shared" si="304"/>
        <v>47</v>
      </c>
      <c r="EF139" s="16" t="str">
        <f t="shared" si="305"/>
        <v/>
      </c>
      <c r="EH139" s="19">
        <f t="shared" si="306"/>
        <v>2.2103147282425364</v>
      </c>
      <c r="EI139" s="18">
        <f t="shared" si="307"/>
        <v>58</v>
      </c>
      <c r="EJ139" s="16" t="str">
        <f t="shared" si="308"/>
        <v/>
      </c>
      <c r="EL139" s="19">
        <f t="shared" si="309"/>
        <v>1.4553011630064627</v>
      </c>
      <c r="EM139" s="18">
        <f t="shared" si="310"/>
        <v>58</v>
      </c>
      <c r="EN139" s="16" t="str">
        <f t="shared" si="311"/>
        <v/>
      </c>
      <c r="EP139" s="19">
        <f t="shared" si="312"/>
        <v>2.0430820997610479</v>
      </c>
      <c r="EQ139" s="18">
        <f t="shared" si="313"/>
        <v>78</v>
      </c>
      <c r="ER139" s="16" t="str">
        <f t="shared" si="314"/>
        <v/>
      </c>
    </row>
  </sheetData>
  <mergeCells count="38">
    <mergeCell ref="EP1:ER2"/>
    <mergeCell ref="A1:D2"/>
    <mergeCell ref="DV1:DX2"/>
    <mergeCell ref="DZ1:EB2"/>
    <mergeCell ref="ED1:EF2"/>
    <mergeCell ref="EH1:EJ2"/>
    <mergeCell ref="EL1:EN2"/>
    <mergeCell ref="DB1:DD2"/>
    <mergeCell ref="DF1:DH2"/>
    <mergeCell ref="DJ1:DL2"/>
    <mergeCell ref="DN1:DP2"/>
    <mergeCell ref="DR1:DT2"/>
    <mergeCell ref="CH1:CJ2"/>
    <mergeCell ref="CL1:CN2"/>
    <mergeCell ref="CP1:CR2"/>
    <mergeCell ref="CT1:CV2"/>
    <mergeCell ref="CX1:CZ2"/>
    <mergeCell ref="BN1:BP2"/>
    <mergeCell ref="BR1:BT2"/>
    <mergeCell ref="BV1:BX2"/>
    <mergeCell ref="BZ1:CB2"/>
    <mergeCell ref="CD1:CF2"/>
    <mergeCell ref="F1:H2"/>
    <mergeCell ref="J1:L2"/>
    <mergeCell ref="N1:P2"/>
    <mergeCell ref="BJ1:BL2"/>
    <mergeCell ref="BF1:BH2"/>
    <mergeCell ref="F41:H42"/>
    <mergeCell ref="AL1:AN2"/>
    <mergeCell ref="AP1:AR2"/>
    <mergeCell ref="AT1:AV2"/>
    <mergeCell ref="AX1:AZ2"/>
    <mergeCell ref="BB1:BD2"/>
    <mergeCell ref="R1:T2"/>
    <mergeCell ref="V1:X2"/>
    <mergeCell ref="Z1:AB2"/>
    <mergeCell ref="AD1:AF2"/>
    <mergeCell ref="AH1:A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A853-3D02-4F4F-90D2-C1F9DB94340C}">
  <dimension ref="A1:L102"/>
  <sheetViews>
    <sheetView tabSelected="1" topLeftCell="A40" zoomScaleNormal="100" workbookViewId="0">
      <selection activeCell="H52" sqref="H52"/>
    </sheetView>
  </sheetViews>
  <sheetFormatPr defaultRowHeight="12.5" x14ac:dyDescent="0.25"/>
  <cols>
    <col min="1" max="1" width="14.6328125" style="23" customWidth="1"/>
    <col min="2" max="3" width="12.453125" style="17" bestFit="1" customWidth="1"/>
    <col min="4" max="4" width="9.81640625" style="17" bestFit="1" customWidth="1"/>
    <col min="5" max="5" width="11.08984375" style="17" bestFit="1" customWidth="1"/>
    <col min="6" max="11" width="8.7265625" style="17"/>
    <col min="12" max="12" width="11.7265625" style="17" customWidth="1"/>
    <col min="13" max="16384" width="8.7265625" style="17"/>
  </cols>
  <sheetData>
    <row r="1" spans="1:7" ht="12.5" customHeight="1" x14ac:dyDescent="0.25">
      <c r="A1" s="115" t="s">
        <v>2</v>
      </c>
      <c r="B1" s="115"/>
      <c r="C1" s="115"/>
      <c r="D1" s="115"/>
      <c r="E1" s="115"/>
      <c r="G1" s="21"/>
    </row>
    <row r="2" spans="1:7" ht="12.5" customHeight="1" x14ac:dyDescent="0.25">
      <c r="A2" s="115"/>
      <c r="B2" s="115"/>
      <c r="C2" s="115"/>
      <c r="D2" s="115"/>
      <c r="E2" s="115"/>
      <c r="G2" s="22"/>
    </row>
    <row r="3" spans="1:7" ht="13" x14ac:dyDescent="0.25">
      <c r="A3" s="116" t="s">
        <v>26</v>
      </c>
      <c r="B3" s="116" t="s">
        <v>4</v>
      </c>
      <c r="C3" s="116" t="s">
        <v>5</v>
      </c>
      <c r="D3" s="116" t="s">
        <v>34</v>
      </c>
      <c r="E3" s="121" t="s">
        <v>35</v>
      </c>
      <c r="G3" s="22"/>
    </row>
    <row r="4" spans="1:7" s="67" customFormat="1" ht="14.5" x14ac:dyDescent="0.35">
      <c r="A4" s="113">
        <v>1</v>
      </c>
      <c r="B4" s="114">
        <v>-0.22969026488780456</v>
      </c>
      <c r="C4" s="114">
        <v>-0.12838179225551635</v>
      </c>
      <c r="D4" s="99" t="s">
        <v>0</v>
      </c>
      <c r="E4" s="122" t="s">
        <v>0</v>
      </c>
      <c r="G4" s="68"/>
    </row>
    <row r="5" spans="1:7" s="67" customFormat="1" ht="14.5" x14ac:dyDescent="0.35">
      <c r="A5" s="113">
        <v>2</v>
      </c>
      <c r="B5" s="114">
        <v>-1.4320484882290703</v>
      </c>
      <c r="C5" s="114">
        <v>1.4196063566717332</v>
      </c>
      <c r="D5" s="99" t="s">
        <v>1</v>
      </c>
      <c r="E5" s="122" t="s">
        <v>1</v>
      </c>
      <c r="G5" s="68"/>
    </row>
    <row r="6" spans="1:7" s="67" customFormat="1" ht="14.5" x14ac:dyDescent="0.35">
      <c r="A6" s="113">
        <v>3</v>
      </c>
      <c r="B6" s="114">
        <v>-1.6324415254526146</v>
      </c>
      <c r="C6" s="114">
        <v>1.7010587473857779</v>
      </c>
      <c r="D6" s="99" t="s">
        <v>1</v>
      </c>
      <c r="E6" s="122" t="s">
        <v>1</v>
      </c>
      <c r="G6" s="68"/>
    </row>
    <row r="7" spans="1:7" s="67" customFormat="1" ht="14.5" x14ac:dyDescent="0.35">
      <c r="A7" s="113">
        <v>4</v>
      </c>
      <c r="B7" s="114">
        <v>1.3734540329005498</v>
      </c>
      <c r="C7" s="114">
        <v>-0.76164967136212369</v>
      </c>
      <c r="D7" s="99" t="s">
        <v>0</v>
      </c>
      <c r="E7" s="122" t="s">
        <v>0</v>
      </c>
      <c r="G7" s="68"/>
    </row>
    <row r="8" spans="1:7" s="67" customFormat="1" ht="14.5" x14ac:dyDescent="0.35">
      <c r="A8" s="113">
        <v>5</v>
      </c>
      <c r="B8" s="114">
        <v>-1.4320484882290703</v>
      </c>
      <c r="C8" s="114">
        <v>1.3492432589932206</v>
      </c>
      <c r="D8" s="99" t="s">
        <v>1</v>
      </c>
      <c r="E8" s="122" t="s">
        <v>1</v>
      </c>
      <c r="G8" s="68"/>
    </row>
    <row r="9" spans="1:7" s="67" customFormat="1" ht="14.5" x14ac:dyDescent="0.35">
      <c r="A9" s="113">
        <v>6</v>
      </c>
      <c r="B9" s="114">
        <v>-0.8308693765584374</v>
      </c>
      <c r="C9" s="114">
        <v>0.57524918452959839</v>
      </c>
      <c r="D9" s="99" t="s">
        <v>1</v>
      </c>
      <c r="E9" s="122" t="s">
        <v>1</v>
      </c>
      <c r="G9" s="68"/>
    </row>
    <row r="10" spans="1:7" s="67" customFormat="1" ht="14.5" x14ac:dyDescent="0.35">
      <c r="A10" s="113">
        <v>7</v>
      </c>
      <c r="B10" s="114">
        <v>-1.0312624137819817</v>
      </c>
      <c r="C10" s="114">
        <v>0.78633847756513087</v>
      </c>
      <c r="D10" s="99" t="s">
        <v>1</v>
      </c>
      <c r="E10" s="122" t="s">
        <v>1</v>
      </c>
      <c r="G10" s="68"/>
    </row>
    <row r="11" spans="1:7" s="67" customFormat="1" ht="14.5" x14ac:dyDescent="0.35">
      <c r="A11" s="113">
        <v>8</v>
      </c>
      <c r="B11" s="114">
        <v>0.17109580955928402</v>
      </c>
      <c r="C11" s="114">
        <v>-0.48019728064807371</v>
      </c>
      <c r="D11" s="99" t="s">
        <v>0</v>
      </c>
      <c r="E11" s="122" t="s">
        <v>0</v>
      </c>
      <c r="G11" s="68"/>
    </row>
    <row r="12" spans="1:7" s="67" customFormat="1" ht="14.5" x14ac:dyDescent="0.35">
      <c r="A12" s="113">
        <v>9</v>
      </c>
      <c r="B12" s="114">
        <v>1.5738470701240941</v>
      </c>
      <c r="C12" s="114">
        <v>-1.113465159754681</v>
      </c>
      <c r="D12" s="99" t="s">
        <v>0</v>
      </c>
      <c r="E12" s="122" t="s">
        <v>0</v>
      </c>
      <c r="G12" s="68"/>
    </row>
    <row r="13" spans="1:7" s="67" customFormat="1" ht="14.5" x14ac:dyDescent="0.35">
      <c r="A13" s="113">
        <v>10</v>
      </c>
      <c r="B13" s="114">
        <v>0.37148884678282829</v>
      </c>
      <c r="C13" s="114">
        <v>-0.62092347600509867</v>
      </c>
      <c r="D13" s="99" t="s">
        <v>0</v>
      </c>
      <c r="E13" s="122" t="s">
        <v>0</v>
      </c>
      <c r="G13" s="68"/>
    </row>
    <row r="14" spans="1:7" s="67" customFormat="1" ht="14.5" x14ac:dyDescent="0.35">
      <c r="A14" s="113">
        <v>11</v>
      </c>
      <c r="B14" s="114">
        <v>-1.8328345626761589</v>
      </c>
      <c r="C14" s="114">
        <v>1.7714218450642905</v>
      </c>
      <c r="D14" s="99" t="s">
        <v>1</v>
      </c>
      <c r="E14" s="122" t="s">
        <v>1</v>
      </c>
      <c r="G14" s="68"/>
    </row>
    <row r="15" spans="1:7" s="67" customFormat="1" ht="14.5" x14ac:dyDescent="0.35">
      <c r="A15" s="113">
        <v>12</v>
      </c>
      <c r="B15" s="114">
        <v>1.3734540329005498</v>
      </c>
      <c r="C15" s="114">
        <v>-1.3949175504687259</v>
      </c>
      <c r="D15" s="99" t="s">
        <v>0</v>
      </c>
      <c r="E15" s="122" t="s">
        <v>0</v>
      </c>
      <c r="G15" s="68"/>
    </row>
    <row r="16" spans="1:7" s="67" customFormat="1" ht="14.5" x14ac:dyDescent="0.35">
      <c r="A16" s="113">
        <v>13</v>
      </c>
      <c r="B16" s="114">
        <v>-0.22969026488780456</v>
      </c>
      <c r="C16" s="114">
        <v>1.2344403101503591E-2</v>
      </c>
      <c r="D16" s="99" t="s">
        <v>0</v>
      </c>
      <c r="E16" s="122" t="s">
        <v>0</v>
      </c>
      <c r="G16" s="68"/>
    </row>
    <row r="17" spans="1:7" s="67" customFormat="1" ht="14.5" x14ac:dyDescent="0.35">
      <c r="A17" s="113">
        <v>14</v>
      </c>
      <c r="B17" s="114">
        <v>1.3734540329005498</v>
      </c>
      <c r="C17" s="114">
        <v>-1.254191355111701</v>
      </c>
      <c r="D17" s="99" t="s">
        <v>0</v>
      </c>
      <c r="E17" s="122" t="s">
        <v>0</v>
      </c>
      <c r="G17" s="68"/>
    </row>
    <row r="18" spans="1:7" s="67" customFormat="1" ht="14.5" x14ac:dyDescent="0.35">
      <c r="A18" s="113">
        <v>15</v>
      </c>
      <c r="B18" s="114">
        <v>-1.0312624137819817</v>
      </c>
      <c r="C18" s="114">
        <v>0.99742777060066323</v>
      </c>
      <c r="D18" s="99" t="s">
        <v>1</v>
      </c>
      <c r="E18" s="122" t="s">
        <v>1</v>
      </c>
      <c r="G18" s="68"/>
    </row>
    <row r="19" spans="1:7" s="67" customFormat="1" ht="14.5" x14ac:dyDescent="0.35">
      <c r="A19" s="113">
        <v>16</v>
      </c>
      <c r="B19" s="114">
        <v>1.3734540329005498</v>
      </c>
      <c r="C19" s="114">
        <v>-1.3949175504687259</v>
      </c>
      <c r="D19" s="99" t="s">
        <v>0</v>
      </c>
      <c r="E19" s="122" t="s">
        <v>0</v>
      </c>
      <c r="G19" s="68"/>
    </row>
    <row r="20" spans="1:7" s="67" customFormat="1" ht="14.5" x14ac:dyDescent="0.35">
      <c r="A20" s="113">
        <v>17</v>
      </c>
      <c r="B20" s="114">
        <v>-2.929722766426027E-2</v>
      </c>
      <c r="C20" s="114">
        <v>-0.19874488993402883</v>
      </c>
      <c r="D20" s="99" t="s">
        <v>0</v>
      </c>
      <c r="E20" s="122" t="s">
        <v>0</v>
      </c>
      <c r="G20" s="68"/>
    </row>
    <row r="21" spans="1:7" s="67" customFormat="1" ht="14.5" x14ac:dyDescent="0.35">
      <c r="A21" s="113">
        <v>18</v>
      </c>
      <c r="B21" s="114">
        <v>1.1730609956770055</v>
      </c>
      <c r="C21" s="114">
        <v>-1.3245544527902133</v>
      </c>
      <c r="D21" s="99" t="s">
        <v>0</v>
      </c>
      <c r="E21" s="122" t="s">
        <v>0</v>
      </c>
      <c r="G21" s="68"/>
    </row>
    <row r="22" spans="1:7" s="67" customFormat="1" ht="14.5" x14ac:dyDescent="0.35">
      <c r="A22" s="113">
        <v>19</v>
      </c>
      <c r="B22" s="114">
        <v>-0.22969026488780456</v>
      </c>
      <c r="C22" s="114">
        <v>1.2344403101503591E-2</v>
      </c>
      <c r="D22" s="99" t="s">
        <v>0</v>
      </c>
      <c r="E22" s="122" t="s">
        <v>0</v>
      </c>
      <c r="G22" s="68"/>
    </row>
    <row r="23" spans="1:7" s="67" customFormat="1" ht="14.5" x14ac:dyDescent="0.35">
      <c r="A23" s="113">
        <v>20</v>
      </c>
      <c r="B23" s="114">
        <v>-0.8308693765584374</v>
      </c>
      <c r="C23" s="114">
        <v>0.64561228220810585</v>
      </c>
      <c r="D23" s="99" t="s">
        <v>1</v>
      </c>
      <c r="E23" s="122" t="s">
        <v>1</v>
      </c>
      <c r="G23" s="68"/>
    </row>
    <row r="24" spans="1:7" s="67" customFormat="1" ht="14.5" x14ac:dyDescent="0.35">
      <c r="A24" s="113">
        <v>21</v>
      </c>
      <c r="B24" s="114">
        <v>1.1730609956770055</v>
      </c>
      <c r="C24" s="114">
        <v>-1.1838282574331884</v>
      </c>
      <c r="D24" s="99" t="s">
        <v>0</v>
      </c>
      <c r="E24" s="122" t="s">
        <v>0</v>
      </c>
      <c r="G24" s="68"/>
    </row>
    <row r="25" spans="1:7" s="67" customFormat="1" ht="14.5" x14ac:dyDescent="0.35">
      <c r="A25" s="113">
        <v>22</v>
      </c>
      <c r="B25" s="114">
        <v>-1.4320484882290703</v>
      </c>
      <c r="C25" s="114">
        <v>1.3492432589932206</v>
      </c>
      <c r="D25" s="99" t="s">
        <v>1</v>
      </c>
      <c r="E25" s="122" t="s">
        <v>1</v>
      </c>
      <c r="G25" s="68"/>
    </row>
    <row r="26" spans="1:7" s="67" customFormat="1" ht="14.5" x14ac:dyDescent="0.35">
      <c r="A26" s="113">
        <v>23</v>
      </c>
      <c r="B26" s="114">
        <v>-1.0312624137819817</v>
      </c>
      <c r="C26" s="114">
        <v>1.1381539659576883</v>
      </c>
      <c r="D26" s="99" t="s">
        <v>1</v>
      </c>
      <c r="E26" s="122" t="s">
        <v>1</v>
      </c>
      <c r="G26" s="68"/>
    </row>
    <row r="27" spans="1:7" s="67" customFormat="1" ht="14.5" x14ac:dyDescent="0.35">
      <c r="A27" s="113">
        <v>24</v>
      </c>
      <c r="B27" s="114">
        <v>1.1730609956770055</v>
      </c>
      <c r="C27" s="114">
        <v>-1.3245544527902133</v>
      </c>
      <c r="D27" s="99" t="s">
        <v>0</v>
      </c>
      <c r="E27" s="122" t="s">
        <v>0</v>
      </c>
      <c r="G27" s="68"/>
    </row>
    <row r="28" spans="1:7" ht="14.5" x14ac:dyDescent="0.35">
      <c r="A28" s="113">
        <v>25</v>
      </c>
      <c r="B28" s="114">
        <v>1.1730609956770055</v>
      </c>
      <c r="C28" s="114">
        <v>-1.113465159754681</v>
      </c>
      <c r="D28" s="99" t="s">
        <v>0</v>
      </c>
      <c r="E28" s="122" t="s">
        <v>0</v>
      </c>
    </row>
    <row r="29" spans="1:7" ht="14.5" x14ac:dyDescent="0.35">
      <c r="A29" s="113">
        <v>26</v>
      </c>
      <c r="B29" s="114">
        <v>-0.22969026488780456</v>
      </c>
      <c r="C29" s="114">
        <v>-5.8018694577008881E-2</v>
      </c>
      <c r="D29" s="99" t="s">
        <v>0</v>
      </c>
      <c r="E29" s="122" t="s">
        <v>0</v>
      </c>
    </row>
    <row r="30" spans="1:7" ht="14.5" x14ac:dyDescent="0.35">
      <c r="A30" s="113">
        <v>27</v>
      </c>
      <c r="B30" s="114">
        <v>-1.4320484882290703</v>
      </c>
      <c r="C30" s="114">
        <v>1.2085170636362006</v>
      </c>
      <c r="D30" s="99" t="s">
        <v>1</v>
      </c>
      <c r="E30" s="122" t="s">
        <v>1</v>
      </c>
    </row>
    <row r="31" spans="1:7" ht="14.5" x14ac:dyDescent="0.35">
      <c r="A31" s="113">
        <v>28</v>
      </c>
      <c r="B31" s="114">
        <v>-1.231655451005526</v>
      </c>
      <c r="C31" s="114">
        <v>1.0677908682791757</v>
      </c>
      <c r="D31" s="99" t="s">
        <v>1</v>
      </c>
      <c r="E31" s="122" t="s">
        <v>1</v>
      </c>
    </row>
    <row r="32" spans="1:7" ht="14.5" x14ac:dyDescent="0.35">
      <c r="A32" s="113">
        <v>29</v>
      </c>
      <c r="B32" s="114">
        <v>1.5738470701240941</v>
      </c>
      <c r="C32" s="114">
        <v>-1.0431020620761686</v>
      </c>
      <c r="D32" s="99" t="s">
        <v>0</v>
      </c>
      <c r="E32" s="122" t="s">
        <v>0</v>
      </c>
    </row>
    <row r="33" spans="1:11" ht="14.5" x14ac:dyDescent="0.35">
      <c r="A33" s="113">
        <v>30</v>
      </c>
      <c r="B33" s="114">
        <v>0.37148884678282829</v>
      </c>
      <c r="C33" s="114">
        <v>-0.55056037832658622</v>
      </c>
      <c r="D33" s="99" t="s">
        <v>0</v>
      </c>
      <c r="E33" s="122" t="s">
        <v>0</v>
      </c>
    </row>
    <row r="34" spans="1:11" ht="14.5" x14ac:dyDescent="0.35">
      <c r="A34" s="113">
        <v>31</v>
      </c>
      <c r="B34" s="114">
        <v>0.17109580955928402</v>
      </c>
      <c r="C34" s="114">
        <v>-0.40983418296956625</v>
      </c>
      <c r="D34" s="99" t="s">
        <v>0</v>
      </c>
      <c r="E34" s="122" t="s">
        <v>0</v>
      </c>
    </row>
    <row r="35" spans="1:11" ht="14.5" x14ac:dyDescent="0.35">
      <c r="A35" s="113">
        <v>32</v>
      </c>
      <c r="B35" s="114">
        <v>-0.63047633933489311</v>
      </c>
      <c r="C35" s="114">
        <v>0.85670157524364332</v>
      </c>
      <c r="D35" s="99" t="s">
        <v>1</v>
      </c>
      <c r="E35" s="122" t="s">
        <v>1</v>
      </c>
    </row>
    <row r="36" spans="1:11" ht="14.5" x14ac:dyDescent="0.35">
      <c r="A36" s="113">
        <v>33</v>
      </c>
      <c r="B36" s="114">
        <v>-1.231655451005526</v>
      </c>
      <c r="C36" s="114">
        <v>1.9825111380998279</v>
      </c>
      <c r="D36" s="99" t="s">
        <v>1</v>
      </c>
      <c r="E36" s="122" t="s">
        <v>1</v>
      </c>
    </row>
    <row r="37" spans="1:11" ht="14.5" x14ac:dyDescent="0.35">
      <c r="A37" s="113">
        <v>34</v>
      </c>
      <c r="B37" s="114">
        <v>-1.231655451005526</v>
      </c>
      <c r="C37" s="114">
        <v>1.0677908682791757</v>
      </c>
      <c r="D37" s="99" t="s">
        <v>1</v>
      </c>
      <c r="E37" s="122" t="s">
        <v>1</v>
      </c>
    </row>
    <row r="38" spans="1:11" ht="14.5" x14ac:dyDescent="0.35">
      <c r="A38" s="113">
        <v>35</v>
      </c>
      <c r="B38" s="114">
        <v>1.3734540329005498</v>
      </c>
      <c r="C38" s="114">
        <v>-1.254191355111701</v>
      </c>
      <c r="D38" s="99" t="s">
        <v>0</v>
      </c>
      <c r="E38" s="122" t="s">
        <v>0</v>
      </c>
    </row>
    <row r="39" spans="1:11" ht="13" thickBot="1" x14ac:dyDescent="0.3"/>
    <row r="40" spans="1:11" s="26" customFormat="1" ht="15.5" x14ac:dyDescent="0.25">
      <c r="A40" s="24"/>
      <c r="B40" s="25"/>
      <c r="C40" s="87" t="s">
        <v>36</v>
      </c>
      <c r="D40" s="88"/>
      <c r="F40" s="26" t="s">
        <v>37</v>
      </c>
    </row>
    <row r="41" spans="1:11" s="26" customFormat="1" ht="15.5" x14ac:dyDescent="0.25">
      <c r="A41" s="27"/>
      <c r="B41" s="28"/>
      <c r="C41" s="29" t="s">
        <v>38</v>
      </c>
      <c r="D41" s="30" t="s">
        <v>39</v>
      </c>
      <c r="F41" s="26" t="s">
        <v>40</v>
      </c>
    </row>
    <row r="42" spans="1:11" s="26" customFormat="1" ht="15.5" customHeight="1" x14ac:dyDescent="0.25">
      <c r="A42" s="89" t="s">
        <v>41</v>
      </c>
      <c r="B42" s="29" t="s">
        <v>38</v>
      </c>
      <c r="C42" s="31">
        <v>20</v>
      </c>
      <c r="D42" s="32">
        <v>0</v>
      </c>
      <c r="F42" s="33" t="s">
        <v>42</v>
      </c>
      <c r="G42" s="34" t="s">
        <v>43</v>
      </c>
    </row>
    <row r="43" spans="1:11" s="26" customFormat="1" ht="16" thickBot="1" x14ac:dyDescent="0.3">
      <c r="A43" s="90"/>
      <c r="B43" s="35" t="s">
        <v>39</v>
      </c>
      <c r="C43" s="36">
        <v>0</v>
      </c>
      <c r="D43" s="37">
        <v>15</v>
      </c>
      <c r="F43" s="34" t="s">
        <v>44</v>
      </c>
      <c r="G43" s="33" t="s">
        <v>45</v>
      </c>
    </row>
    <row r="44" spans="1:11" s="26" customFormat="1" ht="15.5" x14ac:dyDescent="0.25"/>
    <row r="45" spans="1:11" s="26" customFormat="1" ht="15.5" x14ac:dyDescent="0.25">
      <c r="A45" s="79" t="s">
        <v>46</v>
      </c>
      <c r="B45" s="79"/>
      <c r="C45" s="79"/>
      <c r="D45" s="79"/>
    </row>
    <row r="46" spans="1:11" s="26" customFormat="1" ht="15.5" x14ac:dyDescent="0.25">
      <c r="A46" s="74" t="s">
        <v>47</v>
      </c>
      <c r="B46" s="91" t="s">
        <v>48</v>
      </c>
      <c r="C46" s="91"/>
      <c r="D46" s="38"/>
      <c r="F46" s="80" t="s">
        <v>47</v>
      </c>
      <c r="G46" s="80"/>
      <c r="H46" s="81" t="s">
        <v>49</v>
      </c>
      <c r="I46" s="81"/>
      <c r="J46" s="81"/>
      <c r="K46" s="81"/>
    </row>
    <row r="47" spans="1:11" s="26" customFormat="1" ht="15.5" x14ac:dyDescent="0.25">
      <c r="A47" s="74"/>
      <c r="B47" s="85" t="s">
        <v>50</v>
      </c>
      <c r="C47" s="85"/>
      <c r="D47" s="38"/>
      <c r="F47" s="80"/>
      <c r="G47" s="80"/>
      <c r="H47" s="82" t="s">
        <v>51</v>
      </c>
      <c r="I47" s="82"/>
      <c r="J47" s="82"/>
      <c r="K47" s="82"/>
    </row>
    <row r="48" spans="1:11" s="26" customFormat="1" ht="15.5" x14ac:dyDescent="0.25">
      <c r="A48" s="76" t="s">
        <v>52</v>
      </c>
      <c r="B48" s="78" t="s">
        <v>112</v>
      </c>
      <c r="C48" s="78"/>
      <c r="D48" s="39"/>
    </row>
    <row r="49" spans="1:12" s="26" customFormat="1" ht="15.5" x14ac:dyDescent="0.25">
      <c r="A49" s="76"/>
      <c r="B49" s="86" t="s">
        <v>113</v>
      </c>
      <c r="C49" s="86"/>
      <c r="D49" s="39"/>
    </row>
    <row r="50" spans="1:12" s="26" customFormat="1" ht="15.5" x14ac:dyDescent="0.25">
      <c r="A50" s="74" t="s">
        <v>52</v>
      </c>
      <c r="B50" s="40">
        <f>C42+D43</f>
        <v>35</v>
      </c>
      <c r="C50" s="38"/>
      <c r="D50" s="38"/>
    </row>
    <row r="51" spans="1:12" s="26" customFormat="1" ht="15.5" x14ac:dyDescent="0.25">
      <c r="A51" s="74"/>
      <c r="B51" s="41">
        <f>C42+D43+D42+C43</f>
        <v>35</v>
      </c>
      <c r="C51" s="38"/>
      <c r="D51" s="38"/>
    </row>
    <row r="52" spans="1:12" s="26" customFormat="1" ht="15.5" x14ac:dyDescent="0.25">
      <c r="A52" s="42" t="s">
        <v>52</v>
      </c>
      <c r="B52" s="43">
        <f>B50/B51</f>
        <v>1</v>
      </c>
      <c r="C52" s="39" t="s">
        <v>53</v>
      </c>
      <c r="D52" s="39"/>
    </row>
    <row r="53" spans="1:12" s="26" customFormat="1" ht="15.5" x14ac:dyDescent="0.25">
      <c r="A53" s="44" t="s">
        <v>52</v>
      </c>
      <c r="B53" s="45">
        <f>B52</f>
        <v>1</v>
      </c>
      <c r="C53" s="38"/>
      <c r="D53" s="38"/>
    </row>
    <row r="54" spans="1:12" s="26" customFormat="1" ht="15.5" x14ac:dyDescent="0.25"/>
    <row r="55" spans="1:12" s="26" customFormat="1" ht="15.5" x14ac:dyDescent="0.25">
      <c r="A55" s="79" t="s">
        <v>54</v>
      </c>
      <c r="B55" s="79"/>
      <c r="C55" s="79"/>
      <c r="D55" s="79"/>
    </row>
    <row r="56" spans="1:12" s="26" customFormat="1" ht="15.5" x14ac:dyDescent="0.25">
      <c r="A56" s="74" t="s">
        <v>55</v>
      </c>
      <c r="B56" s="40" t="s">
        <v>42</v>
      </c>
      <c r="C56" s="38"/>
      <c r="D56" s="38"/>
      <c r="F56" s="80" t="s">
        <v>55</v>
      </c>
      <c r="G56" s="80"/>
      <c r="H56" s="81" t="s">
        <v>56</v>
      </c>
      <c r="I56" s="81"/>
      <c r="J56" s="81"/>
      <c r="K56" s="81"/>
      <c r="L56" s="81"/>
    </row>
    <row r="57" spans="1:12" s="26" customFormat="1" ht="15.5" x14ac:dyDescent="0.25">
      <c r="A57" s="74"/>
      <c r="B57" s="41" t="s">
        <v>57</v>
      </c>
      <c r="C57" s="38"/>
      <c r="D57" s="38"/>
      <c r="F57" s="80"/>
      <c r="G57" s="80"/>
      <c r="H57" s="82" t="s">
        <v>58</v>
      </c>
      <c r="I57" s="82"/>
      <c r="J57" s="82"/>
      <c r="K57" s="82"/>
      <c r="L57" s="82"/>
    </row>
    <row r="58" spans="1:12" s="26" customFormat="1" ht="15.5" x14ac:dyDescent="0.25">
      <c r="A58" s="46"/>
      <c r="B58" s="47" t="s">
        <v>59</v>
      </c>
      <c r="C58" s="48" t="s">
        <v>60</v>
      </c>
      <c r="E58" s="49"/>
      <c r="F58" s="49"/>
      <c r="G58" s="50"/>
      <c r="H58" s="50"/>
      <c r="I58" s="50"/>
      <c r="J58" s="50"/>
      <c r="K58" s="50"/>
    </row>
    <row r="59" spans="1:12" s="26" customFormat="1" ht="15.5" x14ac:dyDescent="0.25">
      <c r="A59" s="51" t="s">
        <v>61</v>
      </c>
      <c r="B59" s="52">
        <f>C42</f>
        <v>20</v>
      </c>
      <c r="C59" s="52">
        <f>D43</f>
        <v>15</v>
      </c>
      <c r="E59" s="49"/>
      <c r="F59" s="49"/>
      <c r="G59" s="50"/>
      <c r="H59" s="50"/>
      <c r="I59" s="50"/>
      <c r="J59" s="50"/>
      <c r="K59" s="50"/>
    </row>
    <row r="60" spans="1:12" s="26" customFormat="1" ht="15.5" x14ac:dyDescent="0.25">
      <c r="A60" s="51" t="s">
        <v>62</v>
      </c>
      <c r="B60" s="52">
        <f>D42</f>
        <v>0</v>
      </c>
      <c r="C60" s="52">
        <f>C43</f>
        <v>0</v>
      </c>
      <c r="I60" s="50"/>
      <c r="J60" s="50"/>
      <c r="K60" s="50"/>
    </row>
    <row r="61" spans="1:12" s="26" customFormat="1" ht="15.5" x14ac:dyDescent="0.25">
      <c r="A61" s="83" t="s">
        <v>63</v>
      </c>
      <c r="B61" s="52" t="s">
        <v>64</v>
      </c>
      <c r="C61" s="52" t="s">
        <v>65</v>
      </c>
      <c r="I61" s="50"/>
      <c r="J61" s="50"/>
      <c r="K61" s="50"/>
    </row>
    <row r="62" spans="1:12" s="26" customFormat="1" ht="15.5" x14ac:dyDescent="0.25">
      <c r="A62" s="84"/>
      <c r="B62" s="53">
        <f>B59/(B59+B60)</f>
        <v>1</v>
      </c>
      <c r="C62" s="54">
        <f>C59/(C59+C60)</f>
        <v>1</v>
      </c>
      <c r="I62" s="50"/>
      <c r="J62" s="50"/>
      <c r="K62" s="50"/>
    </row>
    <row r="63" spans="1:12" s="55" customFormat="1" x14ac:dyDescent="0.25"/>
    <row r="64" spans="1:12" s="26" customFormat="1" ht="15.5" x14ac:dyDescent="0.25">
      <c r="A64" s="76" t="s">
        <v>66</v>
      </c>
      <c r="B64" s="77" t="s">
        <v>67</v>
      </c>
      <c r="C64" s="77"/>
      <c r="D64" s="77"/>
    </row>
    <row r="65" spans="1:12" s="26" customFormat="1" ht="15.5" x14ac:dyDescent="0.25">
      <c r="A65" s="76"/>
      <c r="B65" s="78" t="s">
        <v>68</v>
      </c>
      <c r="C65" s="78"/>
      <c r="D65" s="78"/>
    </row>
    <row r="66" spans="1:12" s="26" customFormat="1" ht="15.5" x14ac:dyDescent="0.25">
      <c r="A66" s="74" t="s">
        <v>52</v>
      </c>
      <c r="B66" s="40" t="s">
        <v>114</v>
      </c>
      <c r="C66" s="38"/>
      <c r="D66" s="38"/>
    </row>
    <row r="67" spans="1:12" s="26" customFormat="1" ht="15.5" x14ac:dyDescent="0.25">
      <c r="A67" s="74"/>
      <c r="B67" s="41">
        <v>2</v>
      </c>
      <c r="C67" s="38"/>
      <c r="D67" s="38"/>
    </row>
    <row r="68" spans="1:12" s="26" customFormat="1" ht="15.5" x14ac:dyDescent="0.25">
      <c r="A68" s="76" t="s">
        <v>52</v>
      </c>
      <c r="B68" s="56">
        <f>B62+C62</f>
        <v>2</v>
      </c>
      <c r="C68" s="39"/>
      <c r="D68" s="39"/>
    </row>
    <row r="69" spans="1:12" s="26" customFormat="1" ht="15.5" x14ac:dyDescent="0.25">
      <c r="A69" s="76"/>
      <c r="B69" s="57">
        <v>2</v>
      </c>
      <c r="C69" s="39"/>
      <c r="D69" s="39"/>
    </row>
    <row r="70" spans="1:12" s="26" customFormat="1" ht="15.5" x14ac:dyDescent="0.25">
      <c r="A70" s="44" t="s">
        <v>52</v>
      </c>
      <c r="B70" s="58">
        <f>B68/B69</f>
        <v>1</v>
      </c>
      <c r="C70" s="38" t="s">
        <v>53</v>
      </c>
      <c r="D70" s="38"/>
    </row>
    <row r="71" spans="1:12" s="26" customFormat="1" ht="15.5" x14ac:dyDescent="0.25">
      <c r="A71" s="42" t="s">
        <v>52</v>
      </c>
      <c r="B71" s="59">
        <f>B70</f>
        <v>1</v>
      </c>
      <c r="C71" s="39"/>
      <c r="D71" s="39"/>
    </row>
    <row r="72" spans="1:12" s="26" customFormat="1" ht="15.5" x14ac:dyDescent="0.25"/>
    <row r="73" spans="1:12" s="26" customFormat="1" ht="15.5" x14ac:dyDescent="0.25">
      <c r="A73" s="79" t="s">
        <v>69</v>
      </c>
      <c r="B73" s="79"/>
      <c r="C73" s="79"/>
      <c r="D73" s="79"/>
    </row>
    <row r="74" spans="1:12" s="26" customFormat="1" ht="15.5" x14ac:dyDescent="0.25">
      <c r="A74" s="74" t="s">
        <v>70</v>
      </c>
      <c r="B74" s="40" t="s">
        <v>42</v>
      </c>
      <c r="C74" s="38"/>
      <c r="D74" s="38"/>
      <c r="F74" s="80" t="s">
        <v>70</v>
      </c>
      <c r="G74" s="80"/>
      <c r="H74" s="81" t="s">
        <v>56</v>
      </c>
      <c r="I74" s="81"/>
      <c r="J74" s="81"/>
      <c r="K74" s="81"/>
      <c r="L74" s="81"/>
    </row>
    <row r="75" spans="1:12" s="26" customFormat="1" ht="15.5" x14ac:dyDescent="0.25">
      <c r="A75" s="74"/>
      <c r="B75" s="41" t="s">
        <v>71</v>
      </c>
      <c r="C75" s="38"/>
      <c r="D75" s="38"/>
      <c r="F75" s="80"/>
      <c r="G75" s="80"/>
      <c r="H75" s="82" t="s">
        <v>121</v>
      </c>
      <c r="I75" s="82"/>
      <c r="J75" s="82"/>
      <c r="K75" s="82"/>
      <c r="L75" s="82"/>
    </row>
    <row r="76" spans="1:12" s="26" customFormat="1" ht="15.5" x14ac:dyDescent="0.25">
      <c r="A76" s="46"/>
      <c r="B76" s="47" t="s">
        <v>59</v>
      </c>
      <c r="C76" s="48" t="s">
        <v>60</v>
      </c>
      <c r="E76" s="49"/>
      <c r="F76" s="49"/>
      <c r="G76" s="50"/>
      <c r="H76" s="50"/>
      <c r="I76" s="50"/>
      <c r="J76" s="50"/>
      <c r="K76" s="50"/>
    </row>
    <row r="77" spans="1:12" s="26" customFormat="1" ht="15.5" x14ac:dyDescent="0.25">
      <c r="A77" s="51" t="s">
        <v>61</v>
      </c>
      <c r="B77" s="52">
        <f>C42</f>
        <v>20</v>
      </c>
      <c r="C77" s="52">
        <f>D43</f>
        <v>15</v>
      </c>
      <c r="E77" s="49"/>
      <c r="F77" s="49"/>
      <c r="G77" s="50"/>
      <c r="H77" s="50"/>
      <c r="I77" s="50"/>
      <c r="J77" s="50"/>
      <c r="K77" s="50"/>
    </row>
    <row r="78" spans="1:12" s="26" customFormat="1" ht="15.5" x14ac:dyDescent="0.25">
      <c r="A78" s="51" t="s">
        <v>72</v>
      </c>
      <c r="B78" s="52">
        <f>C43</f>
        <v>0</v>
      </c>
      <c r="C78" s="52">
        <f>D42</f>
        <v>0</v>
      </c>
      <c r="I78" s="50"/>
      <c r="J78" s="50"/>
      <c r="K78" s="50"/>
    </row>
    <row r="79" spans="1:12" s="26" customFormat="1" ht="15.5" x14ac:dyDescent="0.25">
      <c r="A79" s="83" t="s">
        <v>73</v>
      </c>
      <c r="B79" s="52" t="s">
        <v>74</v>
      </c>
      <c r="C79" s="52" t="s">
        <v>75</v>
      </c>
      <c r="I79" s="50"/>
      <c r="J79" s="50"/>
      <c r="K79" s="50"/>
    </row>
    <row r="80" spans="1:12" s="26" customFormat="1" ht="15.5" x14ac:dyDescent="0.25">
      <c r="A80" s="84"/>
      <c r="B80" s="53">
        <f>B77/(B77+B78)</f>
        <v>1</v>
      </c>
      <c r="C80" s="54">
        <f>C77/(C77+C78)</f>
        <v>1</v>
      </c>
      <c r="I80" s="50"/>
      <c r="J80" s="50"/>
      <c r="K80" s="50"/>
    </row>
    <row r="81" spans="1:11" s="55" customFormat="1" x14ac:dyDescent="0.25"/>
    <row r="82" spans="1:11" s="26" customFormat="1" ht="15.5" x14ac:dyDescent="0.25">
      <c r="A82" s="76" t="s">
        <v>76</v>
      </c>
      <c r="B82" s="77" t="s">
        <v>77</v>
      </c>
      <c r="C82" s="77"/>
      <c r="D82" s="77"/>
    </row>
    <row r="83" spans="1:11" s="26" customFormat="1" ht="15.5" x14ac:dyDescent="0.25">
      <c r="A83" s="76"/>
      <c r="B83" s="78" t="s">
        <v>68</v>
      </c>
      <c r="C83" s="78"/>
      <c r="D83" s="78"/>
    </row>
    <row r="84" spans="1:11" s="26" customFormat="1" ht="15.5" x14ac:dyDescent="0.25">
      <c r="A84" s="74" t="s">
        <v>52</v>
      </c>
      <c r="B84" s="40" t="s">
        <v>114</v>
      </c>
      <c r="C84" s="38"/>
      <c r="D84" s="38"/>
    </row>
    <row r="85" spans="1:11" s="26" customFormat="1" ht="15.5" x14ac:dyDescent="0.25">
      <c r="A85" s="74"/>
      <c r="B85" s="41">
        <v>2</v>
      </c>
      <c r="C85" s="38"/>
      <c r="D85" s="38"/>
    </row>
    <row r="86" spans="1:11" s="26" customFormat="1" ht="15.5" x14ac:dyDescent="0.25">
      <c r="A86" s="76" t="s">
        <v>52</v>
      </c>
      <c r="B86" s="56">
        <f>B80+C80</f>
        <v>2</v>
      </c>
      <c r="C86" s="39"/>
      <c r="D86" s="39"/>
    </row>
    <row r="87" spans="1:11" s="26" customFormat="1" ht="15.5" x14ac:dyDescent="0.25">
      <c r="A87" s="76"/>
      <c r="B87" s="57">
        <v>2</v>
      </c>
      <c r="C87" s="39"/>
      <c r="D87" s="39"/>
    </row>
    <row r="88" spans="1:11" s="26" customFormat="1" ht="15.5" x14ac:dyDescent="0.25">
      <c r="A88" s="44" t="s">
        <v>52</v>
      </c>
      <c r="B88" s="58">
        <f>B86/B87</f>
        <v>1</v>
      </c>
      <c r="C88" s="38" t="s">
        <v>53</v>
      </c>
      <c r="D88" s="38"/>
    </row>
    <row r="89" spans="1:11" s="26" customFormat="1" ht="15.5" x14ac:dyDescent="0.25">
      <c r="A89" s="42" t="s">
        <v>52</v>
      </c>
      <c r="B89" s="59">
        <f>B88</f>
        <v>1</v>
      </c>
      <c r="C89" s="39"/>
      <c r="D89" s="39"/>
    </row>
    <row r="90" spans="1:11" s="26" customFormat="1" ht="15.5" x14ac:dyDescent="0.25"/>
    <row r="91" spans="1:11" s="26" customFormat="1" ht="15.5" x14ac:dyDescent="0.25">
      <c r="A91" s="79" t="s">
        <v>78</v>
      </c>
      <c r="B91" s="79"/>
      <c r="C91" s="79"/>
      <c r="D91" s="79"/>
    </row>
    <row r="92" spans="1:11" s="26" customFormat="1" ht="15.5" x14ac:dyDescent="0.25">
      <c r="A92" s="74" t="s">
        <v>79</v>
      </c>
      <c r="B92" s="74" t="s">
        <v>80</v>
      </c>
      <c r="C92" s="60" t="s">
        <v>81</v>
      </c>
      <c r="D92" s="61"/>
    </row>
    <row r="93" spans="1:11" s="26" customFormat="1" ht="15.5" x14ac:dyDescent="0.25">
      <c r="A93" s="74"/>
      <c r="B93" s="74"/>
      <c r="C93" s="38" t="s">
        <v>82</v>
      </c>
    </row>
    <row r="94" spans="1:11" s="26" customFormat="1" ht="15.5" x14ac:dyDescent="0.25">
      <c r="A94" s="46"/>
      <c r="B94" s="47" t="s">
        <v>59</v>
      </c>
      <c r="C94" s="48" t="s">
        <v>60</v>
      </c>
      <c r="E94" s="49"/>
      <c r="F94" s="49"/>
      <c r="G94" s="50"/>
      <c r="H94" s="50"/>
      <c r="I94" s="50"/>
      <c r="J94" s="50"/>
      <c r="K94" s="50"/>
    </row>
    <row r="95" spans="1:11" s="26" customFormat="1" ht="15.5" x14ac:dyDescent="0.25">
      <c r="A95" s="51" t="s">
        <v>73</v>
      </c>
      <c r="B95" s="52">
        <f>B80</f>
        <v>1</v>
      </c>
      <c r="C95" s="52">
        <f>C80</f>
        <v>1</v>
      </c>
      <c r="E95" s="49"/>
      <c r="F95" s="49"/>
      <c r="G95" s="50"/>
      <c r="H95" s="50"/>
      <c r="I95" s="50"/>
      <c r="J95" s="50"/>
      <c r="K95" s="50"/>
    </row>
    <row r="96" spans="1:11" s="26" customFormat="1" ht="15.5" x14ac:dyDescent="0.25">
      <c r="A96" s="51" t="s">
        <v>63</v>
      </c>
      <c r="B96" s="52">
        <f>B62</f>
        <v>1</v>
      </c>
      <c r="C96" s="52">
        <f>C62</f>
        <v>1</v>
      </c>
      <c r="I96" s="50"/>
      <c r="J96" s="50"/>
      <c r="K96" s="50"/>
    </row>
    <row r="97" spans="1:11" s="26" customFormat="1" ht="31" x14ac:dyDescent="0.25">
      <c r="A97" s="75" t="s">
        <v>83</v>
      </c>
      <c r="B97" s="62" t="s">
        <v>115</v>
      </c>
      <c r="C97" s="62" t="s">
        <v>115</v>
      </c>
      <c r="I97" s="50"/>
      <c r="J97" s="50"/>
      <c r="K97" s="50"/>
    </row>
    <row r="98" spans="1:11" s="26" customFormat="1" ht="15.5" x14ac:dyDescent="0.25">
      <c r="A98" s="75"/>
      <c r="B98" s="53">
        <f>2*((B95*B96)/(B95+B96))</f>
        <v>1</v>
      </c>
      <c r="C98" s="54">
        <f>2*((C95*C96)/(C95+C96))</f>
        <v>1</v>
      </c>
      <c r="I98" s="50"/>
      <c r="J98" s="50"/>
      <c r="K98" s="50"/>
    </row>
    <row r="99" spans="1:11" s="26" customFormat="1" ht="15.5" x14ac:dyDescent="0.25">
      <c r="A99" s="63"/>
      <c r="B99" s="64"/>
      <c r="C99" s="65"/>
      <c r="I99" s="50"/>
      <c r="J99" s="50"/>
      <c r="K99" s="50"/>
    </row>
    <row r="100" spans="1:11" s="26" customFormat="1" ht="15.5" x14ac:dyDescent="0.25">
      <c r="A100" s="76" t="s">
        <v>52</v>
      </c>
      <c r="B100" s="76" t="s">
        <v>80</v>
      </c>
      <c r="C100" s="77" t="s">
        <v>116</v>
      </c>
      <c r="D100" s="77"/>
    </row>
    <row r="101" spans="1:11" s="26" customFormat="1" ht="15.5" x14ac:dyDescent="0.25">
      <c r="A101" s="76"/>
      <c r="B101" s="76"/>
      <c r="C101" s="78" t="s">
        <v>117</v>
      </c>
      <c r="D101" s="78"/>
    </row>
    <row r="102" spans="1:11" s="26" customFormat="1" ht="15.5" x14ac:dyDescent="0.25">
      <c r="A102" s="44" t="s">
        <v>52</v>
      </c>
      <c r="B102" s="66">
        <f>2*(B89*B71)/(B89+B71)</f>
        <v>1</v>
      </c>
      <c r="C102" s="73"/>
      <c r="D102" s="73"/>
    </row>
  </sheetData>
  <mergeCells count="45">
    <mergeCell ref="A48:A49"/>
    <mergeCell ref="B48:C48"/>
    <mergeCell ref="B49:C49"/>
    <mergeCell ref="A1:E2"/>
    <mergeCell ref="C40:D40"/>
    <mergeCell ref="A42:A43"/>
    <mergeCell ref="A45:D45"/>
    <mergeCell ref="A46:A47"/>
    <mergeCell ref="B46:C46"/>
    <mergeCell ref="H56:L56"/>
    <mergeCell ref="H57:L57"/>
    <mergeCell ref="F46:G47"/>
    <mergeCell ref="H46:K46"/>
    <mergeCell ref="B47:C47"/>
    <mergeCell ref="H47:K47"/>
    <mergeCell ref="A68:A69"/>
    <mergeCell ref="A50:A51"/>
    <mergeCell ref="A55:D55"/>
    <mergeCell ref="A56:A57"/>
    <mergeCell ref="F56:G57"/>
    <mergeCell ref="A61:A62"/>
    <mergeCell ref="A64:A65"/>
    <mergeCell ref="B64:D64"/>
    <mergeCell ref="B65:D65"/>
    <mergeCell ref="A66:A67"/>
    <mergeCell ref="A91:D91"/>
    <mergeCell ref="A73:D73"/>
    <mergeCell ref="A74:A75"/>
    <mergeCell ref="F74:G75"/>
    <mergeCell ref="H74:L74"/>
    <mergeCell ref="H75:L75"/>
    <mergeCell ref="A79:A80"/>
    <mergeCell ref="A82:A83"/>
    <mergeCell ref="B82:D82"/>
    <mergeCell ref="B83:D83"/>
    <mergeCell ref="A84:A85"/>
    <mergeCell ref="A86:A87"/>
    <mergeCell ref="C102:D102"/>
    <mergeCell ref="A92:A93"/>
    <mergeCell ref="B92:B93"/>
    <mergeCell ref="A97:A98"/>
    <mergeCell ref="A100:A101"/>
    <mergeCell ref="B100:B101"/>
    <mergeCell ref="C100:D100"/>
    <mergeCell ref="C101:D10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Mentah</vt:lpstr>
      <vt:lpstr>Normalisasi</vt:lpstr>
      <vt:lpstr>Dataset</vt:lpstr>
      <vt:lpstr>Uji Data</vt:lpstr>
      <vt:lpstr>Hasil + 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2022-01-23T11:09:23Z</dcterms:modified>
</cp:coreProperties>
</file>