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cizuedu-my.sharepoint.com/personal/20912023200457_fci_zu_edu_eg/Documents/"/>
    </mc:Choice>
  </mc:AlternateContent>
  <xr:revisionPtr revIDLastSave="649" documentId="8_{55A10337-4EBE-4A5A-9A9D-7443F1B5830F}" xr6:coauthVersionLast="47" xr6:coauthVersionMax="47" xr10:uidLastSave="{42D24235-AABF-404A-B715-29735CF0EA34}"/>
  <bookViews>
    <workbookView xWindow="-108" yWindow="-108" windowWidth="23256" windowHeight="12456" firstSheet="1" activeTab="3" xr2:uid="{F24D19F6-6E63-4A53-ACC6-742959F1C529}"/>
  </bookViews>
  <sheets>
    <sheet name="Chart_Profit_Quantity " sheetId="7" r:id="rId1"/>
    <sheet name="Pivot_for_chart" sheetId="4" r:id="rId2"/>
    <sheet name="Pivot_Quantity_Month" sheetId="5" r:id="rId3"/>
    <sheet name="Pivot_Profit_Region" sheetId="8" r:id="rId4"/>
    <sheet name="Sales Data" sheetId="1" r:id="rId5"/>
  </sheets>
  <definedNames>
    <definedName name="_xlnm._FilterDatabase" localSheetId="4" hidden="1">'Sales Data'!$A$1:$J$23</definedName>
  </definedName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3" i="1"/>
  <c r="F10" i="1"/>
  <c r="F11" i="1"/>
  <c r="F17" i="1"/>
  <c r="F16" i="1"/>
  <c r="F19" i="1"/>
  <c r="F2" i="1"/>
  <c r="F14" i="1"/>
  <c r="F12" i="1"/>
  <c r="F8" i="1"/>
  <c r="F4" i="1"/>
  <c r="F15" i="1"/>
  <c r="F21" i="1"/>
  <c r="F13" i="1"/>
  <c r="I13" i="1" s="1"/>
  <c r="F20" i="1"/>
  <c r="F18" i="1"/>
  <c r="F9" i="1"/>
  <c r="F5" i="1"/>
  <c r="I5" i="1" s="1"/>
  <c r="F7" i="1"/>
  <c r="F6" i="1"/>
  <c r="C23" i="1"/>
  <c r="D23" i="1"/>
  <c r="E22" i="1"/>
  <c r="D22" i="1"/>
  <c r="C22" i="1"/>
  <c r="J5" i="1" l="1"/>
  <c r="J13" i="1"/>
  <c r="I6" i="1"/>
  <c r="J6" i="1" s="1"/>
  <c r="I8" i="1"/>
  <c r="J8" i="1" s="1"/>
  <c r="I19" i="1"/>
  <c r="J19" i="1" s="1"/>
  <c r="I10" i="1"/>
  <c r="J10" i="1" s="1"/>
  <c r="I18" i="1"/>
  <c r="J18" i="1" s="1"/>
  <c r="I15" i="1"/>
  <c r="J15" i="1" s="1"/>
  <c r="I14" i="1"/>
  <c r="J14" i="1" s="1"/>
  <c r="I17" i="1"/>
  <c r="J17" i="1" s="1"/>
  <c r="I7" i="1"/>
  <c r="J7" i="1" s="1"/>
  <c r="I20" i="1"/>
  <c r="J20" i="1" s="1"/>
  <c r="I4" i="1"/>
  <c r="J4" i="1" s="1"/>
  <c r="I2" i="1"/>
  <c r="J2" i="1" s="1"/>
  <c r="I11" i="1"/>
  <c r="J11" i="1" s="1"/>
  <c r="I9" i="1"/>
  <c r="J9" i="1" s="1"/>
  <c r="I21" i="1"/>
  <c r="J21" i="1" s="1"/>
  <c r="I12" i="1"/>
  <c r="J12" i="1" s="1"/>
  <c r="I16" i="1"/>
  <c r="J16" i="1" s="1"/>
  <c r="I3" i="1"/>
  <c r="J3" i="1" s="1"/>
</calcChain>
</file>

<file path=xl/sharedStrings.xml><?xml version="1.0" encoding="utf-8"?>
<sst xmlns="http://schemas.openxmlformats.org/spreadsheetml/2006/main" count="210" uniqueCount="91">
  <si>
    <t>Date</t>
  </si>
  <si>
    <t>Prodcut</t>
  </si>
  <si>
    <t>Quantity</t>
  </si>
  <si>
    <t>Price</t>
  </si>
  <si>
    <t>Gategory</t>
  </si>
  <si>
    <t>Laptop</t>
  </si>
  <si>
    <t>Phone</t>
  </si>
  <si>
    <t>Head phones</t>
  </si>
  <si>
    <t>Monitor</t>
  </si>
  <si>
    <t>Keyboard</t>
  </si>
  <si>
    <t>Mouse</t>
  </si>
  <si>
    <t>Tablet</t>
  </si>
  <si>
    <t>Printer</t>
  </si>
  <si>
    <t>Speakers</t>
  </si>
  <si>
    <t>Router</t>
  </si>
  <si>
    <t>USB Drive</t>
  </si>
  <si>
    <t>Webcam</t>
  </si>
  <si>
    <t>Hard Drive</t>
  </si>
  <si>
    <t>Power Bank</t>
  </si>
  <si>
    <t>VR Headset</t>
  </si>
  <si>
    <t>Gaming Chair</t>
  </si>
  <si>
    <t>Desk</t>
  </si>
  <si>
    <t>Laptop Stand</t>
  </si>
  <si>
    <t>Office Chair</t>
  </si>
  <si>
    <t>Smart watch</t>
  </si>
  <si>
    <t>Electronics</t>
  </si>
  <si>
    <t>Accessories</t>
  </si>
  <si>
    <t>Furniture</t>
  </si>
  <si>
    <r>
      <rPr>
        <b/>
        <sz val="11"/>
        <rFont val="Aptos Narrow"/>
        <family val="2"/>
        <scheme val="minor"/>
      </rPr>
      <t>Total :</t>
    </r>
    <r>
      <rPr>
        <sz val="11"/>
        <rFont val="Aptos Narrow"/>
        <family val="2"/>
        <scheme val="minor"/>
      </rPr>
      <t xml:space="preserve"> </t>
    </r>
  </si>
  <si>
    <t>Average :</t>
  </si>
  <si>
    <t>Total Revenue</t>
  </si>
  <si>
    <t>Region</t>
  </si>
  <si>
    <t>cairo</t>
  </si>
  <si>
    <t>Alexandria</t>
  </si>
  <si>
    <t>Banha</t>
  </si>
  <si>
    <t>Mansora</t>
  </si>
  <si>
    <t>Gena</t>
  </si>
  <si>
    <t>Aswan</t>
  </si>
  <si>
    <t>sina</t>
  </si>
  <si>
    <t xml:space="preserve">Tanta </t>
  </si>
  <si>
    <t>Giza</t>
  </si>
  <si>
    <t>suez</t>
  </si>
  <si>
    <t>Ismailia</t>
  </si>
  <si>
    <t>port said</t>
  </si>
  <si>
    <t>minia</t>
  </si>
  <si>
    <t>Asyut</t>
  </si>
  <si>
    <t xml:space="preserve">Giza </t>
  </si>
  <si>
    <t>Suez</t>
  </si>
  <si>
    <t>Sharkia</t>
  </si>
  <si>
    <t>Cairo</t>
  </si>
  <si>
    <t>Sales Person</t>
  </si>
  <si>
    <t>Basmala</t>
  </si>
  <si>
    <t>Mariam</t>
  </si>
  <si>
    <t>Ahmed</t>
  </si>
  <si>
    <t>Menna</t>
  </si>
  <si>
    <t>Malak</t>
  </si>
  <si>
    <t>Omar</t>
  </si>
  <si>
    <t>Mohammed</t>
  </si>
  <si>
    <t>Mahmoud</t>
  </si>
  <si>
    <t>Abdelrahman</t>
  </si>
  <si>
    <t xml:space="preserve">Salma </t>
  </si>
  <si>
    <t>Sara</t>
  </si>
  <si>
    <t>Manar</t>
  </si>
  <si>
    <t>Amina</t>
  </si>
  <si>
    <t>Saeed</t>
  </si>
  <si>
    <t>Amgad</t>
  </si>
  <si>
    <t>Ibrahim</t>
  </si>
  <si>
    <t>Moaz</t>
  </si>
  <si>
    <t>Tasnim</t>
  </si>
  <si>
    <t>Safaa</t>
  </si>
  <si>
    <t>Amr</t>
  </si>
  <si>
    <t>Cost</t>
  </si>
  <si>
    <t>Profit</t>
  </si>
  <si>
    <t>High profit</t>
  </si>
  <si>
    <t>Bouns Rate</t>
  </si>
  <si>
    <t>Row Labels</t>
  </si>
  <si>
    <t>(blank)</t>
  </si>
  <si>
    <t>Grand Total</t>
  </si>
  <si>
    <t>Column Labels</t>
  </si>
  <si>
    <t>Sum of Profit</t>
  </si>
  <si>
    <t>Total Sum of Profit</t>
  </si>
  <si>
    <t>&lt;1/3/2024</t>
  </si>
  <si>
    <t>Jan</t>
  </si>
  <si>
    <t>Feb</t>
  </si>
  <si>
    <t>Apr</t>
  </si>
  <si>
    <t>Jun</t>
  </si>
  <si>
    <t>Aug</t>
  </si>
  <si>
    <t>Dec</t>
  </si>
  <si>
    <t>Sum of Quantity</t>
  </si>
  <si>
    <t>Total Sum of Bouns Amount</t>
  </si>
  <si>
    <t>Sum of Bouns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</si>
</sst>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44" fontId="0" fillId="0" borderId="1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4" fontId="0" fillId="0" borderId="5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44" fontId="0" fillId="0" borderId="0" xfId="0" applyNumberFormat="1"/>
    <xf numFmtId="44" fontId="0" fillId="0" borderId="1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44" fontId="1" fillId="0" borderId="4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9" fontId="1" fillId="0" borderId="4" xfId="1" applyFont="1" applyBorder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 vertical="center"/>
    </xf>
    <xf numFmtId="0" fontId="0" fillId="0" borderId="8" xfId="0" pivotButton="1" applyBorder="1" applyAlignment="1">
      <alignment horizontal="center"/>
    </xf>
    <xf numFmtId="2" fontId="0" fillId="0" borderId="0" xfId="0" applyNumberFormat="1"/>
    <xf numFmtId="2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0" formatCode="General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[Sales_Data.xlsx]Pivot_for_chart!PivotTable2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Chart_Profit_Quantity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Pivot_for_chart!$C$3</c:f>
              <c:strCache>
                <c:ptCount val="1"/>
                <c:pt idx="0">
                  <c:v>Sum of Profit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Pivot_for_chart!$A$4:$A$21</c:f>
              <c:strCache>
                <c:ptCount val="17"/>
                <c:pt idx="0">
                  <c:v>Alexandria</c:v>
                </c:pt>
                <c:pt idx="1">
                  <c:v>Aswan</c:v>
                </c:pt>
                <c:pt idx="2">
                  <c:v>Asyut</c:v>
                </c:pt>
                <c:pt idx="3">
                  <c:v>Banha</c:v>
                </c:pt>
                <c:pt idx="4">
                  <c:v>cairo</c:v>
                </c:pt>
                <c:pt idx="5">
                  <c:v>Gena</c:v>
                </c:pt>
                <c:pt idx="6">
                  <c:v>Giza</c:v>
                </c:pt>
                <c:pt idx="7">
                  <c:v>Giza </c:v>
                </c:pt>
                <c:pt idx="8">
                  <c:v>Ismailia</c:v>
                </c:pt>
                <c:pt idx="9">
                  <c:v>Mansora</c:v>
                </c:pt>
                <c:pt idx="10">
                  <c:v>minia</c:v>
                </c:pt>
                <c:pt idx="11">
                  <c:v>port said</c:v>
                </c:pt>
                <c:pt idx="12">
                  <c:v>Sharkia</c:v>
                </c:pt>
                <c:pt idx="13">
                  <c:v>sina</c:v>
                </c:pt>
                <c:pt idx="14">
                  <c:v>suez</c:v>
                </c:pt>
                <c:pt idx="15">
                  <c:v>Tanta </c:v>
                </c:pt>
                <c:pt idx="16">
                  <c:v>(blank)</c:v>
                </c:pt>
              </c:strCache>
            </c:strRef>
          </c:cat>
          <c:val>
            <c:numRef>
              <c:f>Pivot_for_chart!$C$4:$C$21</c:f>
              <c:numCache>
                <c:formatCode>General</c:formatCode>
                <c:ptCount val="17"/>
                <c:pt idx="0">
                  <c:v>4160</c:v>
                </c:pt>
                <c:pt idx="1">
                  <c:v>240</c:v>
                </c:pt>
                <c:pt idx="2">
                  <c:v>120</c:v>
                </c:pt>
                <c:pt idx="3">
                  <c:v>5100</c:v>
                </c:pt>
                <c:pt idx="4">
                  <c:v>18000</c:v>
                </c:pt>
                <c:pt idx="5">
                  <c:v>220</c:v>
                </c:pt>
                <c:pt idx="6">
                  <c:v>300</c:v>
                </c:pt>
                <c:pt idx="7">
                  <c:v>360</c:v>
                </c:pt>
                <c:pt idx="8">
                  <c:v>600</c:v>
                </c:pt>
                <c:pt idx="9">
                  <c:v>2080</c:v>
                </c:pt>
                <c:pt idx="10">
                  <c:v>252</c:v>
                </c:pt>
                <c:pt idx="11">
                  <c:v>1440</c:v>
                </c:pt>
                <c:pt idx="12">
                  <c:v>600</c:v>
                </c:pt>
                <c:pt idx="13">
                  <c:v>228</c:v>
                </c:pt>
                <c:pt idx="14">
                  <c:v>2480</c:v>
                </c:pt>
                <c:pt idx="15">
                  <c:v>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C33-8A7D-3CD62B83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54455487"/>
        <c:axId val="254460767"/>
      </c:barChart>
      <c:lineChart>
        <c:grouping val="standard"/>
        <c:varyColors val="0"/>
        <c:ser>
          <c:idx val="0"/>
          <c:order val="0"/>
          <c:tx>
            <c:strRef>
              <c:f>Pivot_for_chart!$B$3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Pivot_for_chart!$A$4:$A$21</c:f>
              <c:strCache>
                <c:ptCount val="17"/>
                <c:pt idx="0">
                  <c:v>Alexandria</c:v>
                </c:pt>
                <c:pt idx="1">
                  <c:v>Aswan</c:v>
                </c:pt>
                <c:pt idx="2">
                  <c:v>Asyut</c:v>
                </c:pt>
                <c:pt idx="3">
                  <c:v>Banha</c:v>
                </c:pt>
                <c:pt idx="4">
                  <c:v>cairo</c:v>
                </c:pt>
                <c:pt idx="5">
                  <c:v>Gena</c:v>
                </c:pt>
                <c:pt idx="6">
                  <c:v>Giza</c:v>
                </c:pt>
                <c:pt idx="7">
                  <c:v>Giza </c:v>
                </c:pt>
                <c:pt idx="8">
                  <c:v>Ismailia</c:v>
                </c:pt>
                <c:pt idx="9">
                  <c:v>Mansora</c:v>
                </c:pt>
                <c:pt idx="10">
                  <c:v>minia</c:v>
                </c:pt>
                <c:pt idx="11">
                  <c:v>port said</c:v>
                </c:pt>
                <c:pt idx="12">
                  <c:v>Sharkia</c:v>
                </c:pt>
                <c:pt idx="13">
                  <c:v>sina</c:v>
                </c:pt>
                <c:pt idx="14">
                  <c:v>suez</c:v>
                </c:pt>
                <c:pt idx="15">
                  <c:v>Tanta </c:v>
                </c:pt>
                <c:pt idx="16">
                  <c:v>(blank)</c:v>
                </c:pt>
              </c:strCache>
            </c:strRef>
          </c:cat>
          <c:val>
            <c:numRef>
              <c:f>Pivot_for_chart!$B$4:$B$21</c:f>
              <c:numCache>
                <c:formatCode>0.00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30</c:v>
                </c:pt>
                <c:pt idx="4">
                  <c:v>47</c:v>
                </c:pt>
                <c:pt idx="5">
                  <c:v>11</c:v>
                </c:pt>
                <c:pt idx="6">
                  <c:v>3</c:v>
                </c:pt>
                <c:pt idx="7">
                  <c:v>20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20</c:v>
                </c:pt>
                <c:pt idx="12">
                  <c:v>3</c:v>
                </c:pt>
                <c:pt idx="13">
                  <c:v>19</c:v>
                </c:pt>
                <c:pt idx="14">
                  <c:v>25</c:v>
                </c:pt>
                <c:pt idx="15">
                  <c:v>18</c:v>
                </c:pt>
                <c:pt idx="1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4C33-8A7D-3CD62B837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590639"/>
        <c:axId val="141576239"/>
      </c:lineChart>
      <c:catAx>
        <c:axId val="1415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239"/>
        <c:crosses val="autoZero"/>
        <c:auto val="1"/>
        <c:lblAlgn val="ctr"/>
        <c:lblOffset val="100"/>
        <c:noMultiLvlLbl val="0"/>
      </c:catAx>
      <c:valAx>
        <c:axId val="141576239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0639"/>
        <c:crosses val="autoZero"/>
        <c:crossBetween val="between"/>
      </c:valAx>
      <c:valAx>
        <c:axId val="2544607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55487"/>
        <c:crosses val="max"/>
        <c:crossBetween val="between"/>
      </c:valAx>
      <c:catAx>
        <c:axId val="25445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460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Data Overview</a:t>
            </a:r>
          </a:p>
        </c:rich>
      </c:tx>
      <c:layout>
        <c:manualLayout>
          <c:xMode val="edge"/>
          <c:yMode val="edge"/>
          <c:x val="0.40389140395481887"/>
          <c:y val="0.3364590276287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26142059345386"/>
          <c:y val="0.44271653543307088"/>
          <c:w val="0.88246024041515359"/>
          <c:h val="0.3219010438821197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'Sales Data'!$C$1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'Sales Data'!$A$2:$B$23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>
                    <c:v>2024-02-06</c:v>
                  </c:pt>
                  <c:pt idx="1">
                    <c:v>2024-04-03</c:v>
                  </c:pt>
                  <c:pt idx="2">
                    <c:v>2024-12-04</c:v>
                  </c:pt>
                  <c:pt idx="3">
                    <c:v>2024-08-05</c:v>
                  </c:pt>
                  <c:pt idx="4">
                    <c:v>2024-01-03</c:v>
                  </c:pt>
                  <c:pt idx="5">
                    <c:v>2024-12-05</c:v>
                  </c:pt>
                  <c:pt idx="6">
                    <c:v>2024-08-04</c:v>
                  </c:pt>
                  <c:pt idx="7">
                    <c:v>2024-04-05</c:v>
                  </c:pt>
                  <c:pt idx="8">
                    <c:v>2024-08-03</c:v>
                  </c:pt>
                  <c:pt idx="9">
                    <c:v>2024-12-03</c:v>
                  </c:pt>
                  <c:pt idx="10">
                    <c:v>2024-04-04</c:v>
                  </c:pt>
                  <c:pt idx="11">
                    <c:v>2024-04-24</c:v>
                  </c:pt>
                  <c:pt idx="12">
                    <c:v>2024-01-04</c:v>
                  </c:pt>
                  <c:pt idx="13">
                    <c:v>2024-06-07</c:v>
                  </c:pt>
                  <c:pt idx="14">
                    <c:v>2024-02-04</c:v>
                  </c:pt>
                  <c:pt idx="15">
                    <c:v>2024-06-05</c:v>
                  </c:pt>
                  <c:pt idx="16">
                    <c:v>2024-01-05</c:v>
                  </c:pt>
                  <c:pt idx="17">
                    <c:v>2024-04-11</c:v>
                  </c:pt>
                  <c:pt idx="18">
                    <c:v>2024-08-09</c:v>
                  </c:pt>
                  <c:pt idx="19">
                    <c:v>2024-02-09</c:v>
                  </c:pt>
                </c:lvl>
              </c:multiLvlStrCache>
            </c:multiLvlStrRef>
          </c:cat>
          <c:val>
            <c:numRef>
              <c:f>'Sales Data'!$C$2:$C$23</c:f>
              <c:numCache>
                <c:formatCode>0.00</c:formatCode>
                <c:ptCount val="22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15</c:v>
                </c:pt>
                <c:pt idx="4">
                  <c:v>28</c:v>
                </c:pt>
                <c:pt idx="5">
                  <c:v>19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13</c:v>
                </c:pt>
                <c:pt idx="10">
                  <c:v>17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19</c:v>
                </c:pt>
                <c:pt idx="18">
                  <c:v>20</c:v>
                </c:pt>
                <c:pt idx="19">
                  <c:v>15</c:v>
                </c:pt>
                <c:pt idx="20">
                  <c:v>261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0-465E-B437-DB12B694A747}"/>
            </c:ext>
          </c:extLst>
        </c:ser>
        <c:ser>
          <c:idx val="1"/>
          <c:order val="1"/>
          <c:tx>
            <c:strRef>
              <c:f>'Sales Data'!$D$1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'Sales Data'!$A$2:$B$23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>
                    <c:v>2024-02-06</c:v>
                  </c:pt>
                  <c:pt idx="1">
                    <c:v>2024-04-03</c:v>
                  </c:pt>
                  <c:pt idx="2">
                    <c:v>2024-12-04</c:v>
                  </c:pt>
                  <c:pt idx="3">
                    <c:v>2024-08-05</c:v>
                  </c:pt>
                  <c:pt idx="4">
                    <c:v>2024-01-03</c:v>
                  </c:pt>
                  <c:pt idx="5">
                    <c:v>2024-12-05</c:v>
                  </c:pt>
                  <c:pt idx="6">
                    <c:v>2024-08-04</c:v>
                  </c:pt>
                  <c:pt idx="7">
                    <c:v>2024-04-05</c:v>
                  </c:pt>
                  <c:pt idx="8">
                    <c:v>2024-08-03</c:v>
                  </c:pt>
                  <c:pt idx="9">
                    <c:v>2024-12-03</c:v>
                  </c:pt>
                  <c:pt idx="10">
                    <c:v>2024-04-04</c:v>
                  </c:pt>
                  <c:pt idx="11">
                    <c:v>2024-04-24</c:v>
                  </c:pt>
                  <c:pt idx="12">
                    <c:v>2024-01-04</c:v>
                  </c:pt>
                  <c:pt idx="13">
                    <c:v>2024-06-07</c:v>
                  </c:pt>
                  <c:pt idx="14">
                    <c:v>2024-02-04</c:v>
                  </c:pt>
                  <c:pt idx="15">
                    <c:v>2024-06-05</c:v>
                  </c:pt>
                  <c:pt idx="16">
                    <c:v>2024-01-05</c:v>
                  </c:pt>
                  <c:pt idx="17">
                    <c:v>2024-04-11</c:v>
                  </c:pt>
                  <c:pt idx="18">
                    <c:v>2024-08-09</c:v>
                  </c:pt>
                  <c:pt idx="19">
                    <c:v>2024-02-09</c:v>
                  </c:pt>
                </c:lvl>
              </c:multiLvlStrCache>
            </c:multiLvlStrRef>
          </c:cat>
          <c:val>
            <c:numRef>
              <c:f>'Sales Data'!$D$2:$D$23</c:f>
              <c:numCache>
                <c:formatCode>"$"#,##0.00</c:formatCode>
                <c:ptCount val="22"/>
                <c:pt idx="0">
                  <c:v>600</c:v>
                </c:pt>
                <c:pt idx="1">
                  <c:v>800</c:v>
                </c:pt>
                <c:pt idx="2">
                  <c:v>180</c:v>
                </c:pt>
                <c:pt idx="3">
                  <c:v>700</c:v>
                </c:pt>
                <c:pt idx="4">
                  <c:v>1200</c:v>
                </c:pt>
                <c:pt idx="5">
                  <c:v>600</c:v>
                </c:pt>
                <c:pt idx="6">
                  <c:v>300</c:v>
                </c:pt>
                <c:pt idx="7">
                  <c:v>500</c:v>
                </c:pt>
                <c:pt idx="8">
                  <c:v>150</c:v>
                </c:pt>
                <c:pt idx="9">
                  <c:v>400</c:v>
                </c:pt>
                <c:pt idx="10">
                  <c:v>200</c:v>
                </c:pt>
                <c:pt idx="11">
                  <c:v>120</c:v>
                </c:pt>
                <c:pt idx="12">
                  <c:v>250</c:v>
                </c:pt>
                <c:pt idx="13">
                  <c:v>90</c:v>
                </c:pt>
                <c:pt idx="14">
                  <c:v>50</c:v>
                </c:pt>
                <c:pt idx="15">
                  <c:v>50</c:v>
                </c:pt>
                <c:pt idx="16">
                  <c:v>350</c:v>
                </c:pt>
                <c:pt idx="17">
                  <c:v>30</c:v>
                </c:pt>
                <c:pt idx="18">
                  <c:v>45</c:v>
                </c:pt>
                <c:pt idx="19">
                  <c:v>20</c:v>
                </c:pt>
                <c:pt idx="20">
                  <c:v>6635</c:v>
                </c:pt>
                <c:pt idx="2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0-465E-B437-DB12B694A747}"/>
            </c:ext>
          </c:extLst>
        </c:ser>
        <c:ser>
          <c:idx val="2"/>
          <c:order val="2"/>
          <c:tx>
            <c:strRef>
              <c:f>'Sales Data'!$E$1</c:f>
              <c:strCache>
                <c:ptCount val="1"/>
                <c:pt idx="0">
                  <c:v>Gategory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'Sales Data'!$A$2:$B$23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>
                    <c:v>2024-02-06</c:v>
                  </c:pt>
                  <c:pt idx="1">
                    <c:v>2024-04-03</c:v>
                  </c:pt>
                  <c:pt idx="2">
                    <c:v>2024-12-04</c:v>
                  </c:pt>
                  <c:pt idx="3">
                    <c:v>2024-08-05</c:v>
                  </c:pt>
                  <c:pt idx="4">
                    <c:v>2024-01-03</c:v>
                  </c:pt>
                  <c:pt idx="5">
                    <c:v>2024-12-05</c:v>
                  </c:pt>
                  <c:pt idx="6">
                    <c:v>2024-08-04</c:v>
                  </c:pt>
                  <c:pt idx="7">
                    <c:v>2024-04-05</c:v>
                  </c:pt>
                  <c:pt idx="8">
                    <c:v>2024-08-03</c:v>
                  </c:pt>
                  <c:pt idx="9">
                    <c:v>2024-12-03</c:v>
                  </c:pt>
                  <c:pt idx="10">
                    <c:v>2024-04-04</c:v>
                  </c:pt>
                  <c:pt idx="11">
                    <c:v>2024-04-24</c:v>
                  </c:pt>
                  <c:pt idx="12">
                    <c:v>2024-01-04</c:v>
                  </c:pt>
                  <c:pt idx="13">
                    <c:v>2024-06-07</c:v>
                  </c:pt>
                  <c:pt idx="14">
                    <c:v>2024-02-04</c:v>
                  </c:pt>
                  <c:pt idx="15">
                    <c:v>2024-06-05</c:v>
                  </c:pt>
                  <c:pt idx="16">
                    <c:v>2024-01-05</c:v>
                  </c:pt>
                  <c:pt idx="17">
                    <c:v>2024-04-11</c:v>
                  </c:pt>
                  <c:pt idx="18">
                    <c:v>2024-08-09</c:v>
                  </c:pt>
                  <c:pt idx="19">
                    <c:v>2024-02-09</c:v>
                  </c:pt>
                </c:lvl>
              </c:multiLvlStrCache>
            </c:multiLvlStrRef>
          </c:cat>
          <c:val>
            <c:numRef>
              <c:f>'Sales Data'!$E$2:$E$23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0-465E-B437-DB12B694A747}"/>
            </c:ext>
          </c:extLst>
        </c:ser>
        <c:ser>
          <c:idx val="3"/>
          <c:order val="3"/>
          <c:tx>
            <c:strRef>
              <c:f>'Sales Data'!$F$1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'Sales Data'!$A$2:$B$23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>
                    <c:v>2024-02-06</c:v>
                  </c:pt>
                  <c:pt idx="1">
                    <c:v>2024-04-03</c:v>
                  </c:pt>
                  <c:pt idx="2">
                    <c:v>2024-12-04</c:v>
                  </c:pt>
                  <c:pt idx="3">
                    <c:v>2024-08-05</c:v>
                  </c:pt>
                  <c:pt idx="4">
                    <c:v>2024-01-03</c:v>
                  </c:pt>
                  <c:pt idx="5">
                    <c:v>2024-12-05</c:v>
                  </c:pt>
                  <c:pt idx="6">
                    <c:v>2024-08-04</c:v>
                  </c:pt>
                  <c:pt idx="7">
                    <c:v>2024-04-05</c:v>
                  </c:pt>
                  <c:pt idx="8">
                    <c:v>2024-08-03</c:v>
                  </c:pt>
                  <c:pt idx="9">
                    <c:v>2024-12-03</c:v>
                  </c:pt>
                  <c:pt idx="10">
                    <c:v>2024-04-04</c:v>
                  </c:pt>
                  <c:pt idx="11">
                    <c:v>2024-04-24</c:v>
                  </c:pt>
                  <c:pt idx="12">
                    <c:v>2024-01-04</c:v>
                  </c:pt>
                  <c:pt idx="13">
                    <c:v>2024-06-07</c:v>
                  </c:pt>
                  <c:pt idx="14">
                    <c:v>2024-02-04</c:v>
                  </c:pt>
                  <c:pt idx="15">
                    <c:v>2024-06-05</c:v>
                  </c:pt>
                  <c:pt idx="16">
                    <c:v>2024-01-05</c:v>
                  </c:pt>
                  <c:pt idx="17">
                    <c:v>2024-04-11</c:v>
                  </c:pt>
                  <c:pt idx="18">
                    <c:v>2024-08-09</c:v>
                  </c:pt>
                  <c:pt idx="19">
                    <c:v>2024-02-09</c:v>
                  </c:pt>
                </c:lvl>
              </c:multiLvlStrCache>
            </c:multiLvlStrRef>
          </c:cat>
          <c:val>
            <c:numRef>
              <c:f>'Sales Data'!$F$2:$F$23</c:f>
              <c:numCache>
                <c:formatCode>_("$"* #,##0.00_);_("$"* \(#,##0.00\);_("$"* "-"??_);_(@_)</c:formatCode>
                <c:ptCount val="22"/>
                <c:pt idx="0">
                  <c:v>4200</c:v>
                </c:pt>
                <c:pt idx="1">
                  <c:v>10400</c:v>
                </c:pt>
                <c:pt idx="2">
                  <c:v>3600</c:v>
                </c:pt>
                <c:pt idx="3">
                  <c:v>10500</c:v>
                </c:pt>
                <c:pt idx="4">
                  <c:v>33600</c:v>
                </c:pt>
                <c:pt idx="5">
                  <c:v>11400</c:v>
                </c:pt>
                <c:pt idx="6">
                  <c:v>1500</c:v>
                </c:pt>
                <c:pt idx="7">
                  <c:v>1500</c:v>
                </c:pt>
                <c:pt idx="8">
                  <c:v>2250</c:v>
                </c:pt>
                <c:pt idx="9">
                  <c:v>5200</c:v>
                </c:pt>
                <c:pt idx="10">
                  <c:v>3400</c:v>
                </c:pt>
                <c:pt idx="11">
                  <c:v>1320</c:v>
                </c:pt>
                <c:pt idx="12">
                  <c:v>750</c:v>
                </c:pt>
                <c:pt idx="13">
                  <c:v>630</c:v>
                </c:pt>
                <c:pt idx="14">
                  <c:v>600</c:v>
                </c:pt>
                <c:pt idx="15">
                  <c:v>550</c:v>
                </c:pt>
                <c:pt idx="16">
                  <c:v>2800</c:v>
                </c:pt>
                <c:pt idx="17">
                  <c:v>570</c:v>
                </c:pt>
                <c:pt idx="18">
                  <c:v>900</c:v>
                </c:pt>
                <c:pt idx="1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0-465E-B437-DB12B694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2698080"/>
        <c:axId val="1382698560"/>
        <c:axId val="0"/>
      </c:bar3DChart>
      <c:catAx>
        <c:axId val="13826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98560"/>
        <c:crosses val="autoZero"/>
        <c:auto val="1"/>
        <c:lblAlgn val="ctr"/>
        <c:lblOffset val="100"/>
        <c:noMultiLvlLbl val="0"/>
      </c:catAx>
      <c:valAx>
        <c:axId val="1382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ctr" anchorCtr="0"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BE318A-A1F5-4F83-B507-1E982B778630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3E220-6A02-BDB3-A128-116CFB5F97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0.43609</cdr:x>
      <cdr:y>0.71704</cdr:y>
    </cdr:from>
    <cdr:to>
      <cdr:x>0.43716</cdr:x>
      <cdr:y>0.72148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6C170793-2637-77CD-B3A2-3B918C9B9AB1}"/>
            </a:ext>
          </a:extLst>
        </cdr:cNvPr>
        <cdr:cNvCxnSpPr/>
      </cdr:nvCxnSpPr>
      <cdr:spPr>
        <a:xfrm xmlns:a="http://schemas.openxmlformats.org/drawingml/2006/main" rot="5400000" flipH="1" flipV="1">
          <a:off x="3772828" y="4497659"/>
          <a:ext cx="9294" cy="27879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186069</xdr:rowOff>
    </xdr:from>
    <xdr:to>
      <xdr:col>7</xdr:col>
      <xdr:colOff>894907</xdr:colOff>
      <xdr:row>50</xdr:row>
      <xdr:rowOff>89138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C0404-CFD1-995A-BF16-668C9C98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mala" refreshedDate="45740.728326041666" createdVersion="8" refreshedVersion="8" minRefreshableVersion="3" recordCount="22" xr:uid="{A68CFCC5-A3E4-4073-81E7-EACA95A0F0DA}">
  <cacheSource type="worksheet">
    <worksheetSource name="Table1"/>
  </cacheSource>
  <cacheFields count="15">
    <cacheField name="Date" numFmtId="164">
      <sharedItems containsNonDate="0" containsDate="1" containsString="0" containsBlank="1" minDate="2024-01-03T00:00:00" maxDate="2024-12-06T00:00:00" count="21">
        <d v="2024-02-06T00:00:00"/>
        <d v="2024-04-03T00:00:00"/>
        <d v="2024-12-04T00:00:00"/>
        <d v="2024-08-05T00:00:00"/>
        <d v="2024-01-03T00:00:00"/>
        <d v="2024-12-05T00:00:00"/>
        <d v="2024-08-04T00:00:00"/>
        <d v="2024-04-05T00:00:00"/>
        <d v="2024-08-03T00:00:00"/>
        <d v="2024-12-03T00:00:00"/>
        <d v="2024-04-04T00:00:00"/>
        <d v="2024-04-24T00:00:00"/>
        <d v="2024-01-04T00:00:00"/>
        <d v="2024-06-07T00:00:00"/>
        <d v="2024-02-04T00:00:00"/>
        <d v="2024-06-05T00:00:00"/>
        <d v="2024-01-05T00:00:00"/>
        <d v="2024-04-11T00:00:00"/>
        <d v="2024-08-09T00:00:00"/>
        <d v="2024-02-09T00:00:00"/>
        <m/>
      </sharedItems>
      <fieldGroup par="13"/>
    </cacheField>
    <cacheField name="Prodcut" numFmtId="0">
      <sharedItems/>
    </cacheField>
    <cacheField name="Quantity" numFmtId="2">
      <sharedItems containsSemiMixedTypes="0" containsString="0" containsNumber="1" containsInteger="1" minValue="3" maxValue="261" count="13">
        <n v="7"/>
        <n v="13"/>
        <n v="20"/>
        <n v="15"/>
        <n v="28"/>
        <n v="19"/>
        <n v="5"/>
        <n v="3"/>
        <n v="17"/>
        <n v="11"/>
        <n v="12"/>
        <n v="8"/>
        <n v="261"/>
      </sharedItems>
    </cacheField>
    <cacheField name="Price" numFmtId="165">
      <sharedItems containsSemiMixedTypes="0" containsString="0" containsNumber="1" containsInteger="1" minValue="20" maxValue="6635"/>
    </cacheField>
    <cacheField name="Gategory" numFmtId="0">
      <sharedItems containsBlank="1" containsMixedTypes="1" containsNumber="1" containsInteger="1" minValue="20" maxValue="20"/>
    </cacheField>
    <cacheField name="Total Revenue" numFmtId="44">
      <sharedItems containsString="0" containsBlank="1" containsNumber="1" containsInteger="1" minValue="300" maxValue="33600"/>
    </cacheField>
    <cacheField name="Region" numFmtId="0">
      <sharedItems containsBlank="1" count="17">
        <s v="Tanta "/>
        <s v="Alexandria"/>
        <s v="port said"/>
        <s v="Banha"/>
        <s v="cairo"/>
        <s v="Ismailia"/>
        <s v="Sharkia"/>
        <s v="Mansora"/>
        <s v="suez"/>
        <s v="Giza"/>
        <s v="minia"/>
        <s v="Aswan"/>
        <s v="Gena"/>
        <s v="sina"/>
        <s v="Giza "/>
        <s v="Asyut"/>
        <m/>
      </sharedItems>
    </cacheField>
    <cacheField name="Sales Person" numFmtId="0">
      <sharedItems containsBlank="1" count="21">
        <s v="Mahmoud"/>
        <s v="Mariam"/>
        <s v="Manar"/>
        <s v="Safaa"/>
        <s v="Basmala"/>
        <s v="Amr"/>
        <s v="Sara"/>
        <s v="Tasnim"/>
        <s v="Ahmed"/>
        <s v="Menna"/>
        <s v="Salma "/>
        <s v="Amgad"/>
        <s v="Abdelrahman"/>
        <s v="Amina"/>
        <s v="Omar"/>
        <s v="Malak"/>
        <s v="Moaz"/>
        <s v="Mohammed"/>
        <s v="Ibrahim"/>
        <s v="Saeed"/>
        <m/>
      </sharedItems>
    </cacheField>
    <cacheField name="Cost" numFmtId="0">
      <sharedItems containsString="0" containsBlank="1" containsNumber="1" containsInteger="1" minValue="180" maxValue="20160"/>
    </cacheField>
    <cacheField name="Profit" numFmtId="0">
      <sharedItems containsString="0" containsBlank="1" containsNumber="1" containsInteger="1" minValue="120" maxValue="13440"/>
    </cacheField>
    <cacheField name="High profit" numFmtId="0">
      <sharedItems/>
    </cacheField>
    <cacheField name="Bouns Rate" numFmtId="9">
      <sharedItems containsString="0" containsBlank="1" containsNumber="1" minValue="0.05" maxValue="0.15"/>
    </cacheField>
    <cacheField name="Bonus Amount" numFmtId="0" formula="Profit *'Bouns Rate'" databaseField="0"/>
    <cacheField name="Months (Date)" numFmtId="0" databaseField="0">
      <fieldGroup base="0">
        <rangePr groupBy="months" startDate="2024-01-03T00:00:00" endDate="2024-12-06T00:00:00"/>
        <groupItems count="14">
          <s v="&lt;1/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6/2024"/>
        </groupItems>
      </fieldGroup>
    </cacheField>
    <cacheField name="Bouns Amount" numFmtId="0" formula="Profit *'Bouns Ra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Smart watch"/>
    <x v="0"/>
    <n v="600"/>
    <s v="Electronics"/>
    <n v="4200"/>
    <x v="0"/>
    <x v="0"/>
    <n v="2520"/>
    <n v="1680"/>
    <s v="High"/>
    <n v="0.1"/>
  </r>
  <r>
    <x v="1"/>
    <s v="Phone"/>
    <x v="1"/>
    <n v="800"/>
    <s v="Electronics"/>
    <n v="10400"/>
    <x v="1"/>
    <x v="1"/>
    <n v="6240"/>
    <n v="4160"/>
    <s v="High"/>
    <n v="0.1"/>
  </r>
  <r>
    <x v="2"/>
    <s v="USB Drive"/>
    <x v="2"/>
    <n v="180"/>
    <s v="Accessories"/>
    <n v="3600"/>
    <x v="2"/>
    <x v="2"/>
    <n v="2160"/>
    <n v="1440"/>
    <s v="High"/>
    <n v="0.1"/>
  </r>
  <r>
    <x v="3"/>
    <s v="Laptop Stand"/>
    <x v="3"/>
    <n v="700"/>
    <s v="Accessories"/>
    <n v="10500"/>
    <x v="3"/>
    <x v="3"/>
    <n v="6300"/>
    <n v="4200"/>
    <s v="High"/>
    <n v="0.1"/>
  </r>
  <r>
    <x v="4"/>
    <s v="Laptop"/>
    <x v="4"/>
    <n v="1200"/>
    <s v="Electronics"/>
    <n v="33600"/>
    <x v="4"/>
    <x v="4"/>
    <n v="20160"/>
    <n v="13440"/>
    <s v="High"/>
    <n v="0.15"/>
  </r>
  <r>
    <x v="5"/>
    <s v="Office Chair"/>
    <x v="5"/>
    <n v="600"/>
    <s v="Furniture"/>
    <n v="11400"/>
    <x v="4"/>
    <x v="5"/>
    <n v="6840"/>
    <n v="4560"/>
    <s v="High"/>
    <n v="0.1"/>
  </r>
  <r>
    <x v="6"/>
    <s v="Router"/>
    <x v="6"/>
    <n v="300"/>
    <s v="Electronics"/>
    <n v="1500"/>
    <x v="5"/>
    <x v="6"/>
    <n v="900"/>
    <n v="600"/>
    <s v="High"/>
    <n v="0.1"/>
  </r>
  <r>
    <x v="7"/>
    <s v="Desk"/>
    <x v="7"/>
    <n v="500"/>
    <s v="Furniture"/>
    <n v="1500"/>
    <x v="6"/>
    <x v="7"/>
    <n v="900"/>
    <n v="600"/>
    <s v="High"/>
    <n v="0.1"/>
  </r>
  <r>
    <x v="8"/>
    <s v="Head phones"/>
    <x v="3"/>
    <n v="150"/>
    <s v="Accessories"/>
    <n v="2250"/>
    <x v="3"/>
    <x v="8"/>
    <n v="1350"/>
    <n v="900"/>
    <s v="High"/>
    <n v="0.1"/>
  </r>
  <r>
    <x v="9"/>
    <s v="Monitor"/>
    <x v="1"/>
    <n v="400"/>
    <s v="Electronics"/>
    <n v="5200"/>
    <x v="7"/>
    <x v="9"/>
    <n v="3120"/>
    <n v="2080"/>
    <s v="High"/>
    <n v="0.1"/>
  </r>
  <r>
    <x v="10"/>
    <s v="Speakers"/>
    <x v="8"/>
    <n v="200"/>
    <s v="Accessories"/>
    <n v="3400"/>
    <x v="8"/>
    <x v="10"/>
    <n v="2040"/>
    <n v="1360"/>
    <s v="High"/>
    <n v="0.1"/>
  </r>
  <r>
    <x v="11"/>
    <s v="Power Bank"/>
    <x v="9"/>
    <n v="120"/>
    <s v="Accessories"/>
    <n v="1320"/>
    <x v="0"/>
    <x v="11"/>
    <n v="792"/>
    <n v="528"/>
    <s v="High"/>
    <n v="0.1"/>
  </r>
  <r>
    <x v="12"/>
    <s v="Printer"/>
    <x v="7"/>
    <n v="250"/>
    <s v="Electronics"/>
    <n v="750"/>
    <x v="9"/>
    <x v="12"/>
    <n v="450"/>
    <n v="300"/>
    <s v=""/>
    <n v="0.05"/>
  </r>
  <r>
    <x v="13"/>
    <s v="Webcam"/>
    <x v="0"/>
    <n v="90"/>
    <s v="Electronics"/>
    <n v="630"/>
    <x v="10"/>
    <x v="13"/>
    <n v="378"/>
    <n v="252"/>
    <s v=""/>
    <n v="0.05"/>
  </r>
  <r>
    <x v="14"/>
    <s v="Mouse"/>
    <x v="10"/>
    <n v="50"/>
    <s v="Accessories"/>
    <n v="600"/>
    <x v="11"/>
    <x v="14"/>
    <n v="360"/>
    <n v="240"/>
    <s v=""/>
    <n v="0.05"/>
  </r>
  <r>
    <x v="15"/>
    <s v="Keyboard"/>
    <x v="9"/>
    <n v="50"/>
    <s v="Accessories"/>
    <n v="550"/>
    <x v="12"/>
    <x v="15"/>
    <n v="330"/>
    <n v="220"/>
    <s v=""/>
    <n v="0.05"/>
  </r>
  <r>
    <x v="16"/>
    <s v="Gaming Chair"/>
    <x v="11"/>
    <n v="350"/>
    <s v="Furniture"/>
    <n v="2800"/>
    <x v="8"/>
    <x v="16"/>
    <n v="1680"/>
    <n v="1120"/>
    <s v="High"/>
    <n v="0.1"/>
  </r>
  <r>
    <x v="17"/>
    <s v="Tablet"/>
    <x v="5"/>
    <n v="30"/>
    <s v="Electronics"/>
    <n v="570"/>
    <x v="13"/>
    <x v="17"/>
    <n v="342"/>
    <n v="228"/>
    <s v=""/>
    <n v="0.05"/>
  </r>
  <r>
    <x v="18"/>
    <s v="VR Headset"/>
    <x v="2"/>
    <n v="45"/>
    <s v="Electronics"/>
    <n v="900"/>
    <x v="14"/>
    <x v="18"/>
    <n v="540"/>
    <n v="360"/>
    <s v="High"/>
    <n v="0.05"/>
  </r>
  <r>
    <x v="19"/>
    <s v="Hard Drive"/>
    <x v="3"/>
    <n v="20"/>
    <s v="Electronics"/>
    <n v="300"/>
    <x v="15"/>
    <x v="19"/>
    <n v="180"/>
    <n v="120"/>
    <s v=""/>
    <n v="0.05"/>
  </r>
  <r>
    <x v="20"/>
    <s v="Total : "/>
    <x v="12"/>
    <n v="6635"/>
    <n v="20"/>
    <m/>
    <x v="16"/>
    <x v="20"/>
    <m/>
    <m/>
    <s v=""/>
    <m/>
  </r>
  <r>
    <x v="20"/>
    <s v="Average :"/>
    <x v="9"/>
    <n v="310"/>
    <m/>
    <m/>
    <x v="16"/>
    <x v="20"/>
    <m/>
    <m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6F80A-7440-4944-8A8F-547D7E22DDC5}" name="PivotTable2" cacheId="2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C21" firstHeaderRow="0" firstDataRow="1" firstDataCol="1"/>
  <pivotFields count="15">
    <pivotField showAll="0">
      <items count="22">
        <item x="4"/>
        <item x="12"/>
        <item x="16"/>
        <item x="14"/>
        <item x="0"/>
        <item x="19"/>
        <item x="1"/>
        <item x="10"/>
        <item x="7"/>
        <item x="17"/>
        <item x="11"/>
        <item x="15"/>
        <item x="13"/>
        <item x="8"/>
        <item x="6"/>
        <item x="3"/>
        <item x="18"/>
        <item x="9"/>
        <item x="2"/>
        <item x="5"/>
        <item x="20"/>
        <item t="default"/>
      </items>
    </pivotField>
    <pivotField showAll="0"/>
    <pivotField dataField="1" numFmtId="2" showAll="0"/>
    <pivotField numFmtId="165" showAll="0"/>
    <pivotField showAll="0"/>
    <pivotField showAll="0"/>
    <pivotField axis="axisRow" showAll="0">
      <items count="18">
        <item x="1"/>
        <item x="11"/>
        <item x="15"/>
        <item x="3"/>
        <item x="4"/>
        <item x="12"/>
        <item x="9"/>
        <item x="14"/>
        <item x="5"/>
        <item x="7"/>
        <item x="10"/>
        <item x="2"/>
        <item x="6"/>
        <item x="13"/>
        <item x="8"/>
        <item x="0"/>
        <item x="16"/>
        <item t="default"/>
      </items>
    </pivotField>
    <pivotField showAll="0" sortType="ascending">
      <items count="22">
        <item x="12"/>
        <item x="8"/>
        <item x="11"/>
        <item x="13"/>
        <item x="5"/>
        <item x="4"/>
        <item x="18"/>
        <item x="0"/>
        <item x="15"/>
        <item x="2"/>
        <item x="1"/>
        <item x="9"/>
        <item x="16"/>
        <item x="17"/>
        <item x="14"/>
        <item x="19"/>
        <item x="3"/>
        <item x="10"/>
        <item x="6"/>
        <item x="7"/>
        <item x="20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 numFmtId="2"/>
    <dataField name="Sum of Profit" fld="9" baseField="0" baseItem="0"/>
  </dataFields>
  <formats count="6">
    <format dxfId="3">
      <pivotArea type="all" dataOnly="0" outline="0" fieldPosition="0"/>
    </format>
    <format dxfId="4">
      <pivotArea dataOnly="0" fieldPosition="0">
        <references count="1">
          <reference field="6" count="0"/>
        </references>
      </pivotArea>
    </format>
    <format dxfId="5">
      <pivotArea dataOnly="0" fieldPosition="0">
        <references count="1">
          <reference field="6" count="0"/>
        </references>
      </pivotArea>
    </format>
    <format dxfId="6">
      <pivotArea dataOnly="0" grandRow="1" fieldPosition="0"/>
    </format>
    <format dxfId="7">
      <pivotArea field="6" type="button" dataOnly="0" labelOnly="1" outline="0" axis="axisRow" fieldPosition="0"/>
    </format>
    <format dxfId="8">
      <pivotArea dataOnly="0" labelOnly="1" grandCol="1" outline="0" fieldPosition="0"/>
    </format>
  </formats>
  <chartFormats count="19">
    <chartFormat chart="13" format="2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0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20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2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2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3" format="2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3" format="2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3" format="2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3" format="2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3" format="2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3" format="2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3" format="2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3" format="2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3" format="2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3" format="2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3" format="2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3" format="2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4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38C0D-FE5E-461A-B63C-4811F5DD751D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>
      <items count="22">
        <item x="4"/>
        <item x="12"/>
        <item x="16"/>
        <item x="14"/>
        <item x="0"/>
        <item x="19"/>
        <item x="1"/>
        <item x="10"/>
        <item x="7"/>
        <item x="17"/>
        <item x="11"/>
        <item x="15"/>
        <item x="13"/>
        <item x="8"/>
        <item x="6"/>
        <item x="3"/>
        <item x="18"/>
        <item x="9"/>
        <item x="2"/>
        <item x="5"/>
        <item x="20"/>
        <item t="default"/>
      </items>
    </pivotField>
    <pivotField showAll="0"/>
    <pivotField dataField="1" numFmtId="2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13"/>
  </rowFields>
  <rowItems count="8">
    <i>
      <x/>
    </i>
    <i>
      <x v="1"/>
    </i>
    <i>
      <x v="2"/>
    </i>
    <i>
      <x v="4"/>
    </i>
    <i>
      <x v="6"/>
    </i>
    <i>
      <x v="8"/>
    </i>
    <i>
      <x v="12"/>
    </i>
    <i t="grand">
      <x/>
    </i>
  </rowItems>
  <colItems count="1">
    <i/>
  </colItems>
  <dataFields count="1">
    <dataField name="Sum of Quantity" fld="2" baseField="0" baseItem="0" numFmtId="2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5FD17-772E-4883-86B2-F5F1A38B3325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S23" firstHeaderRow="1" firstDataRow="3" firstDataCol="1"/>
  <pivotFields count="15">
    <pivotField showAll="0">
      <items count="22">
        <item x="4"/>
        <item x="12"/>
        <item x="16"/>
        <item x="14"/>
        <item x="0"/>
        <item x="19"/>
        <item x="1"/>
        <item x="10"/>
        <item x="7"/>
        <item x="17"/>
        <item x="11"/>
        <item x="15"/>
        <item x="13"/>
        <item x="8"/>
        <item x="6"/>
        <item x="3"/>
        <item x="18"/>
        <item x="9"/>
        <item x="2"/>
        <item x="5"/>
        <item x="20"/>
        <item t="default"/>
      </items>
    </pivotField>
    <pivotField showAll="0"/>
    <pivotField numFmtId="2" showAll="0"/>
    <pivotField numFmtId="165" showAll="0"/>
    <pivotField showAll="0"/>
    <pivotField showAll="0"/>
    <pivotField axis="axisRow" showAll="0">
      <items count="18">
        <item x="1"/>
        <item x="11"/>
        <item x="15"/>
        <item x="3"/>
        <item x="4"/>
        <item x="12"/>
        <item x="9"/>
        <item x="14"/>
        <item x="5"/>
        <item x="7"/>
        <item x="10"/>
        <item x="2"/>
        <item x="6"/>
        <item x="13"/>
        <item x="8"/>
        <item x="0"/>
        <item x="16"/>
        <item t="default"/>
      </items>
    </pivotField>
    <pivotField axis="axisCol" showAll="0">
      <items count="22">
        <item x="12"/>
        <item x="8"/>
        <item x="11"/>
        <item x="13"/>
        <item x="5"/>
        <item x="4"/>
        <item x="18"/>
        <item x="0"/>
        <item x="15"/>
        <item x="2"/>
        <item x="1"/>
        <item x="9"/>
        <item x="16"/>
        <item x="17"/>
        <item x="14"/>
        <item x="19"/>
        <item x="3"/>
        <item x="10"/>
        <item x="6"/>
        <item x="7"/>
        <item x="20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7"/>
    <field x="-2"/>
  </colFields>
  <colItems count="4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 t="grand">
      <x/>
    </i>
    <i t="grand" i="1">
      <x/>
    </i>
  </colItems>
  <dataFields count="2">
    <dataField name="Sum of Profit" fld="9" baseField="0" baseItem="0"/>
    <dataField name="Sum of Bouns Amount" fld="14" baseField="0" baseItem="0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2ECC9-136C-44E3-9C0B-CF857131E5F7}" name="Table1" displayName="Table1" ref="A1:L23" totalsRowShown="0" headerRowDxfId="25" headerRowBorderDxfId="24" tableBorderDxfId="23">
  <tableColumns count="12">
    <tableColumn id="1" xr3:uid="{6507C0F1-4F00-4106-9656-EF75F9EB765C}" name="Date" dataDxfId="22"/>
    <tableColumn id="2" xr3:uid="{4450A173-8570-4357-BB0A-33EFD4AB4520}" name="Prodcut" dataDxfId="21"/>
    <tableColumn id="3" xr3:uid="{58B12A7A-6E9C-4FB0-8420-1AC554F64194}" name="Quantity" dataDxfId="20"/>
    <tableColumn id="4" xr3:uid="{2B79405E-68D1-42BE-BB2A-DD79A68D2895}" name="Price" dataDxfId="19"/>
    <tableColumn id="5" xr3:uid="{317E2A64-4E1D-44E2-ACDA-BBC390E08997}" name="Gategory" dataDxfId="18"/>
    <tableColumn id="6" xr3:uid="{8A903D79-8A00-4E72-8E20-46F797D4D902}" name="Total Revenue" dataDxfId="17"/>
    <tableColumn id="7" xr3:uid="{394432D7-1E6B-48C7-82F1-C460A17B4842}" name="Region" dataDxfId="16"/>
    <tableColumn id="8" xr3:uid="{F84AD873-A87F-4FF1-84D1-E313F596F693}" name="Sales Person" dataDxfId="15"/>
    <tableColumn id="9" xr3:uid="{77B49B2B-B629-4014-974E-3B79E1FCB9E0}" name="Cost" dataDxfId="14"/>
    <tableColumn id="10" xr3:uid="{985F3801-3004-46F3-A1FF-B90030905F9F}" name="Profit" dataDxfId="13"/>
    <tableColumn id="11" xr3:uid="{0816E7C7-E7C5-4ABF-83C3-651148376234}" name="High profit" dataDxfId="12">
      <calculatedColumnFormula>IF(J2&gt;300, "High", "")</calculatedColumnFormula>
    </tableColumn>
    <tableColumn id="12" xr3:uid="{A58F78DC-94B9-4384-8501-0EC8B0F107F1}" name="Bouns Rate" dataCellStyle="Percent">
      <calculatedColumnFormula>IF(J2&lt;500, 5%, IF(J2&lt;=5000, 10%, 15%))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F069-C97A-4648-9ECE-0921F5C27A4C}">
  <dimension ref="A3:C21"/>
  <sheetViews>
    <sheetView workbookViewId="0">
      <selection activeCell="I14" sqref="I14"/>
    </sheetView>
  </sheetViews>
  <sheetFormatPr defaultRowHeight="14.4" x14ac:dyDescent="0.3"/>
  <cols>
    <col min="1" max="1" width="14.6640625" bestFit="1" customWidth="1"/>
    <col min="2" max="2" width="14.21875" bestFit="1" customWidth="1"/>
    <col min="3" max="3" width="11.5546875" bestFit="1" customWidth="1"/>
    <col min="4" max="4" width="6.77734375" bestFit="1" customWidth="1"/>
    <col min="5" max="5" width="6.33203125" bestFit="1" customWidth="1"/>
    <col min="6" max="6" width="5.5546875" bestFit="1" customWidth="1"/>
    <col min="7" max="7" width="8.21875" bestFit="1" customWidth="1"/>
    <col min="8" max="8" width="7.5546875" bestFit="1" customWidth="1"/>
    <col min="9" max="9" width="9.21875" bestFit="1" customWidth="1"/>
    <col min="10" max="10" width="6" bestFit="1" customWidth="1"/>
    <col min="11" max="11" width="6.109375" bestFit="1" customWidth="1"/>
    <col min="12" max="12" width="7.33203125" bestFit="1" customWidth="1"/>
    <col min="13" max="13" width="6.44140625" bestFit="1" customWidth="1"/>
    <col min="14" max="14" width="5.33203125" bestFit="1" customWidth="1"/>
    <col min="15" max="15" width="10.88671875" bestFit="1" customWidth="1"/>
    <col min="16" max="16" width="5.6640625" bestFit="1" customWidth="1"/>
    <col min="17" max="17" width="6.21875" bestFit="1" customWidth="1"/>
    <col min="18" max="18" width="5.6640625" bestFit="1" customWidth="1"/>
    <col min="19" max="19" width="6.6640625" bestFit="1" customWidth="1"/>
    <col min="20" max="20" width="4.77734375" bestFit="1" customWidth="1"/>
    <col min="21" max="22" width="7" bestFit="1" customWidth="1"/>
    <col min="23" max="23" width="12.21875" bestFit="1" customWidth="1"/>
    <col min="24" max="24" width="6.88671875" bestFit="1" customWidth="1"/>
    <col min="25" max="25" width="6.77734375" bestFit="1" customWidth="1"/>
    <col min="26" max="26" width="6.33203125" bestFit="1" customWidth="1"/>
    <col min="27" max="27" width="5" bestFit="1" customWidth="1"/>
    <col min="28" max="28" width="8.21875" bestFit="1" customWidth="1"/>
    <col min="29" max="29" width="7.5546875" bestFit="1" customWidth="1"/>
    <col min="30" max="30" width="9.21875" bestFit="1" customWidth="1"/>
    <col min="31" max="31" width="6" bestFit="1" customWidth="1"/>
    <col min="32" max="32" width="6.109375" bestFit="1" customWidth="1"/>
    <col min="33" max="33" width="7.33203125" bestFit="1" customWidth="1"/>
    <col min="34" max="34" width="6.44140625" bestFit="1" customWidth="1"/>
    <col min="35" max="35" width="5.33203125" bestFit="1" customWidth="1"/>
    <col min="36" max="36" width="10.88671875" bestFit="1" customWidth="1"/>
    <col min="37" max="37" width="5.6640625" bestFit="1" customWidth="1"/>
    <col min="38" max="38" width="6.21875" bestFit="1" customWidth="1"/>
    <col min="39" max="39" width="5.6640625" bestFit="1" customWidth="1"/>
    <col min="40" max="40" width="6.6640625" bestFit="1" customWidth="1"/>
    <col min="41" max="41" width="4.77734375" bestFit="1" customWidth="1"/>
    <col min="42" max="43" width="7" bestFit="1" customWidth="1"/>
    <col min="44" max="44" width="18.77734375" bestFit="1" customWidth="1"/>
    <col min="45" max="45" width="16.109375" bestFit="1" customWidth="1"/>
    <col min="46" max="46" width="14.21875" bestFit="1" customWidth="1"/>
    <col min="47" max="47" width="11.5546875" bestFit="1" customWidth="1"/>
    <col min="48" max="48" width="19" bestFit="1" customWidth="1"/>
    <col min="49" max="49" width="14.21875" bestFit="1" customWidth="1"/>
    <col min="50" max="50" width="11.5546875" bestFit="1" customWidth="1"/>
    <col min="51" max="51" width="19" bestFit="1" customWidth="1"/>
    <col min="52" max="52" width="14.21875" bestFit="1" customWidth="1"/>
    <col min="53" max="53" width="11.5546875" bestFit="1" customWidth="1"/>
    <col min="54" max="54" width="19" bestFit="1" customWidth="1"/>
    <col min="55" max="55" width="14.21875" bestFit="1" customWidth="1"/>
    <col min="56" max="56" width="11.5546875" bestFit="1" customWidth="1"/>
    <col min="57" max="57" width="19" bestFit="1" customWidth="1"/>
    <col min="58" max="58" width="14.21875" bestFit="1" customWidth="1"/>
    <col min="59" max="59" width="11.5546875" bestFit="1" customWidth="1"/>
    <col min="60" max="60" width="19" bestFit="1" customWidth="1"/>
    <col min="61" max="61" width="14.21875" bestFit="1" customWidth="1"/>
    <col min="62" max="62" width="11.5546875" bestFit="1" customWidth="1"/>
    <col min="63" max="63" width="19" bestFit="1" customWidth="1"/>
    <col min="64" max="64" width="14.21875" bestFit="1" customWidth="1"/>
    <col min="65" max="65" width="16.109375" bestFit="1" customWidth="1"/>
    <col min="66" max="66" width="23.5546875" bestFit="1" customWidth="1"/>
    <col min="67" max="67" width="18.77734375" bestFit="1" customWidth="1"/>
  </cols>
  <sheetData>
    <row r="3" spans="1:3" x14ac:dyDescent="0.3">
      <c r="A3" s="45" t="s">
        <v>75</v>
      </c>
      <c r="B3" s="36" t="s">
        <v>88</v>
      </c>
      <c r="C3" s="36" t="s">
        <v>79</v>
      </c>
    </row>
    <row r="4" spans="1:3" x14ac:dyDescent="0.3">
      <c r="A4" s="41" t="s">
        <v>33</v>
      </c>
      <c r="B4" s="48">
        <v>13</v>
      </c>
      <c r="C4" s="44">
        <v>4160</v>
      </c>
    </row>
    <row r="5" spans="1:3" x14ac:dyDescent="0.3">
      <c r="A5" s="41" t="s">
        <v>37</v>
      </c>
      <c r="B5" s="48">
        <v>12</v>
      </c>
      <c r="C5" s="44">
        <v>240</v>
      </c>
    </row>
    <row r="6" spans="1:3" x14ac:dyDescent="0.3">
      <c r="A6" s="41" t="s">
        <v>45</v>
      </c>
      <c r="B6" s="48">
        <v>15</v>
      </c>
      <c r="C6" s="44">
        <v>120</v>
      </c>
    </row>
    <row r="7" spans="1:3" x14ac:dyDescent="0.3">
      <c r="A7" s="41" t="s">
        <v>34</v>
      </c>
      <c r="B7" s="48">
        <v>30</v>
      </c>
      <c r="C7" s="44">
        <v>5100</v>
      </c>
    </row>
    <row r="8" spans="1:3" x14ac:dyDescent="0.3">
      <c r="A8" s="41" t="s">
        <v>32</v>
      </c>
      <c r="B8" s="48">
        <v>47</v>
      </c>
      <c r="C8" s="44">
        <v>18000</v>
      </c>
    </row>
    <row r="9" spans="1:3" x14ac:dyDescent="0.3">
      <c r="A9" s="41" t="s">
        <v>36</v>
      </c>
      <c r="B9" s="48">
        <v>11</v>
      </c>
      <c r="C9" s="44">
        <v>220</v>
      </c>
    </row>
    <row r="10" spans="1:3" x14ac:dyDescent="0.3">
      <c r="A10" s="41" t="s">
        <v>40</v>
      </c>
      <c r="B10" s="48">
        <v>3</v>
      </c>
      <c r="C10" s="44">
        <v>300</v>
      </c>
    </row>
    <row r="11" spans="1:3" x14ac:dyDescent="0.3">
      <c r="A11" s="41" t="s">
        <v>46</v>
      </c>
      <c r="B11" s="48">
        <v>20</v>
      </c>
      <c r="C11" s="44">
        <v>360</v>
      </c>
    </row>
    <row r="12" spans="1:3" x14ac:dyDescent="0.3">
      <c r="A12" s="41" t="s">
        <v>42</v>
      </c>
      <c r="B12" s="48">
        <v>5</v>
      </c>
      <c r="C12" s="44">
        <v>600</v>
      </c>
    </row>
    <row r="13" spans="1:3" x14ac:dyDescent="0.3">
      <c r="A13" s="41" t="s">
        <v>35</v>
      </c>
      <c r="B13" s="48">
        <v>13</v>
      </c>
      <c r="C13" s="44">
        <v>2080</v>
      </c>
    </row>
    <row r="14" spans="1:3" x14ac:dyDescent="0.3">
      <c r="A14" s="41" t="s">
        <v>44</v>
      </c>
      <c r="B14" s="48">
        <v>7</v>
      </c>
      <c r="C14" s="44">
        <v>252</v>
      </c>
    </row>
    <row r="15" spans="1:3" x14ac:dyDescent="0.3">
      <c r="A15" s="41" t="s">
        <v>43</v>
      </c>
      <c r="B15" s="48">
        <v>20</v>
      </c>
      <c r="C15" s="44">
        <v>1440</v>
      </c>
    </row>
    <row r="16" spans="1:3" x14ac:dyDescent="0.3">
      <c r="A16" s="41" t="s">
        <v>48</v>
      </c>
      <c r="B16" s="48">
        <v>3</v>
      </c>
      <c r="C16" s="44">
        <v>600</v>
      </c>
    </row>
    <row r="17" spans="1:3" x14ac:dyDescent="0.3">
      <c r="A17" s="41" t="s">
        <v>38</v>
      </c>
      <c r="B17" s="48">
        <v>19</v>
      </c>
      <c r="C17" s="44">
        <v>228</v>
      </c>
    </row>
    <row r="18" spans="1:3" x14ac:dyDescent="0.3">
      <c r="A18" s="41" t="s">
        <v>41</v>
      </c>
      <c r="B18" s="48">
        <v>25</v>
      </c>
      <c r="C18" s="44">
        <v>2480</v>
      </c>
    </row>
    <row r="19" spans="1:3" x14ac:dyDescent="0.3">
      <c r="A19" s="41" t="s">
        <v>39</v>
      </c>
      <c r="B19" s="48">
        <v>18</v>
      </c>
      <c r="C19" s="44">
        <v>2208</v>
      </c>
    </row>
    <row r="20" spans="1:3" x14ac:dyDescent="0.3">
      <c r="A20" s="41" t="s">
        <v>76</v>
      </c>
      <c r="B20" s="48">
        <v>272</v>
      </c>
      <c r="C20" s="44"/>
    </row>
    <row r="21" spans="1:3" x14ac:dyDescent="0.3">
      <c r="A21" s="43" t="s">
        <v>77</v>
      </c>
      <c r="B21" s="47">
        <v>533</v>
      </c>
      <c r="C21" s="42">
        <v>38388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AD6C-EB32-4818-96DB-605B081F7A2E}">
  <dimension ref="A3:B11"/>
  <sheetViews>
    <sheetView workbookViewId="0">
      <selection activeCell="L14" sqref="L14"/>
    </sheetView>
  </sheetViews>
  <sheetFormatPr defaultRowHeight="14.4" x14ac:dyDescent="0.3"/>
  <cols>
    <col min="1" max="1" width="12.21875" bestFit="1" customWidth="1"/>
    <col min="2" max="2" width="13.5546875" bestFit="1" customWidth="1"/>
  </cols>
  <sheetData>
    <row r="3" spans="1:2" x14ac:dyDescent="0.3">
      <c r="A3" s="39" t="s">
        <v>75</v>
      </c>
      <c r="B3" t="s">
        <v>88</v>
      </c>
    </row>
    <row r="4" spans="1:2" x14ac:dyDescent="0.3">
      <c r="A4" s="40" t="s">
        <v>81</v>
      </c>
      <c r="B4" s="46">
        <v>272</v>
      </c>
    </row>
    <row r="5" spans="1:2" x14ac:dyDescent="0.3">
      <c r="A5" s="40" t="s">
        <v>82</v>
      </c>
      <c r="B5" s="46">
        <v>39</v>
      </c>
    </row>
    <row r="6" spans="1:2" x14ac:dyDescent="0.3">
      <c r="A6" s="40" t="s">
        <v>83</v>
      </c>
      <c r="B6" s="46">
        <v>34</v>
      </c>
    </row>
    <row r="7" spans="1:2" x14ac:dyDescent="0.3">
      <c r="A7" s="40" t="s">
        <v>84</v>
      </c>
      <c r="B7" s="46">
        <v>63</v>
      </c>
    </row>
    <row r="8" spans="1:2" x14ac:dyDescent="0.3">
      <c r="A8" s="40" t="s">
        <v>85</v>
      </c>
      <c r="B8" s="46">
        <v>18</v>
      </c>
    </row>
    <row r="9" spans="1:2" x14ac:dyDescent="0.3">
      <c r="A9" s="40" t="s">
        <v>86</v>
      </c>
      <c r="B9" s="46">
        <v>55</v>
      </c>
    </row>
    <row r="10" spans="1:2" x14ac:dyDescent="0.3">
      <c r="A10" s="40" t="s">
        <v>87</v>
      </c>
      <c r="B10" s="46">
        <v>52</v>
      </c>
    </row>
    <row r="11" spans="1:2" x14ac:dyDescent="0.3">
      <c r="A11" s="40" t="s">
        <v>77</v>
      </c>
      <c r="B11" s="46">
        <v>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A0D6-8E5F-4D75-887E-A2D7252C0950}">
  <dimension ref="A3:AS23"/>
  <sheetViews>
    <sheetView tabSelected="1" workbookViewId="0">
      <selection activeCell="AP12" sqref="AP12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9" bestFit="1" customWidth="1"/>
    <col min="4" max="4" width="11.5546875" bestFit="1" customWidth="1"/>
    <col min="5" max="5" width="19" bestFit="1" customWidth="1"/>
    <col min="6" max="6" width="11.5546875" bestFit="1" customWidth="1"/>
    <col min="7" max="7" width="19" bestFit="1" customWidth="1"/>
    <col min="8" max="8" width="11.5546875" bestFit="1" customWidth="1"/>
    <col min="9" max="9" width="19" bestFit="1" customWidth="1"/>
    <col min="10" max="10" width="11.5546875" bestFit="1" customWidth="1"/>
    <col min="11" max="11" width="19" bestFit="1" customWidth="1"/>
    <col min="12" max="12" width="11.5546875" bestFit="1" customWidth="1"/>
    <col min="13" max="13" width="19" bestFit="1" customWidth="1"/>
    <col min="14" max="14" width="11.5546875" bestFit="1" customWidth="1"/>
    <col min="15" max="15" width="19" bestFit="1" customWidth="1"/>
    <col min="16" max="16" width="11.5546875" bestFit="1" customWidth="1"/>
    <col min="17" max="17" width="19" bestFit="1" customWidth="1"/>
    <col min="18" max="18" width="11.5546875" bestFit="1" customWidth="1"/>
    <col min="19" max="19" width="19" bestFit="1" customWidth="1"/>
    <col min="20" max="20" width="11.5546875" bestFit="1" customWidth="1"/>
    <col min="21" max="21" width="19" bestFit="1" customWidth="1"/>
    <col min="22" max="22" width="11.5546875" bestFit="1" customWidth="1"/>
    <col min="23" max="23" width="19" bestFit="1" customWidth="1"/>
    <col min="24" max="24" width="11.5546875" bestFit="1" customWidth="1"/>
    <col min="25" max="25" width="19" bestFit="1" customWidth="1"/>
    <col min="26" max="26" width="11.5546875" bestFit="1" customWidth="1"/>
    <col min="27" max="27" width="19" bestFit="1" customWidth="1"/>
    <col min="28" max="28" width="11.5546875" bestFit="1" customWidth="1"/>
    <col min="29" max="29" width="19" bestFit="1" customWidth="1"/>
    <col min="30" max="30" width="11.5546875" bestFit="1" customWidth="1"/>
    <col min="31" max="31" width="19" bestFit="1" customWidth="1"/>
    <col min="32" max="32" width="11.5546875" bestFit="1" customWidth="1"/>
    <col min="33" max="33" width="19" bestFit="1" customWidth="1"/>
    <col min="34" max="34" width="11.5546875" bestFit="1" customWidth="1"/>
    <col min="35" max="35" width="19" bestFit="1" customWidth="1"/>
    <col min="36" max="36" width="11.5546875" bestFit="1" customWidth="1"/>
    <col min="37" max="37" width="19" bestFit="1" customWidth="1"/>
    <col min="38" max="38" width="11.5546875" bestFit="1" customWidth="1"/>
    <col min="39" max="39" width="19" bestFit="1" customWidth="1"/>
    <col min="40" max="40" width="11.5546875" bestFit="1" customWidth="1"/>
    <col min="41" max="41" width="19" bestFit="1" customWidth="1"/>
    <col min="42" max="42" width="11.5546875" bestFit="1" customWidth="1"/>
    <col min="43" max="43" width="19" bestFit="1" customWidth="1"/>
    <col min="44" max="44" width="16.109375" bestFit="1" customWidth="1"/>
    <col min="45" max="45" width="23.5546875" bestFit="1" customWidth="1"/>
  </cols>
  <sheetData>
    <row r="3" spans="1:45" x14ac:dyDescent="0.3">
      <c r="A3" s="41"/>
      <c r="B3" s="49" t="s">
        <v>78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</row>
    <row r="4" spans="1:45" x14ac:dyDescent="0.3">
      <c r="A4" s="41"/>
      <c r="B4" s="41" t="s">
        <v>59</v>
      </c>
      <c r="C4" s="41"/>
      <c r="D4" s="41" t="s">
        <v>53</v>
      </c>
      <c r="E4" s="41"/>
      <c r="F4" s="41" t="s">
        <v>65</v>
      </c>
      <c r="G4" s="41"/>
      <c r="H4" s="41" t="s">
        <v>63</v>
      </c>
      <c r="I4" s="41"/>
      <c r="J4" s="41" t="s">
        <v>70</v>
      </c>
      <c r="K4" s="41"/>
      <c r="L4" s="41" t="s">
        <v>51</v>
      </c>
      <c r="M4" s="41"/>
      <c r="N4" s="41" t="s">
        <v>66</v>
      </c>
      <c r="O4" s="41"/>
      <c r="P4" s="41" t="s">
        <v>58</v>
      </c>
      <c r="Q4" s="41"/>
      <c r="R4" s="41" t="s">
        <v>55</v>
      </c>
      <c r="S4" s="41"/>
      <c r="T4" s="41" t="s">
        <v>62</v>
      </c>
      <c r="U4" s="41"/>
      <c r="V4" s="41" t="s">
        <v>52</v>
      </c>
      <c r="W4" s="41"/>
      <c r="X4" s="41" t="s">
        <v>54</v>
      </c>
      <c r="Y4" s="41"/>
      <c r="Z4" s="41" t="s">
        <v>67</v>
      </c>
      <c r="AA4" s="41"/>
      <c r="AB4" s="41" t="s">
        <v>57</v>
      </c>
      <c r="AC4" s="41"/>
      <c r="AD4" s="41" t="s">
        <v>56</v>
      </c>
      <c r="AE4" s="41"/>
      <c r="AF4" s="41" t="s">
        <v>64</v>
      </c>
      <c r="AG4" s="41"/>
      <c r="AH4" s="41" t="s">
        <v>69</v>
      </c>
      <c r="AI4" s="41"/>
      <c r="AJ4" s="41" t="s">
        <v>60</v>
      </c>
      <c r="AK4" s="41"/>
      <c r="AL4" s="41" t="s">
        <v>61</v>
      </c>
      <c r="AM4" s="41"/>
      <c r="AN4" s="41" t="s">
        <v>68</v>
      </c>
      <c r="AO4" s="41"/>
      <c r="AP4" s="41" t="s">
        <v>76</v>
      </c>
      <c r="AQ4" s="41"/>
      <c r="AR4" s="41" t="s">
        <v>80</v>
      </c>
      <c r="AS4" s="41" t="s">
        <v>89</v>
      </c>
    </row>
    <row r="5" spans="1:45" x14ac:dyDescent="0.3">
      <c r="A5" s="49" t="s">
        <v>75</v>
      </c>
      <c r="B5" s="41" t="s">
        <v>79</v>
      </c>
      <c r="C5" s="41" t="s">
        <v>90</v>
      </c>
      <c r="D5" s="41" t="s">
        <v>79</v>
      </c>
      <c r="E5" s="41" t="s">
        <v>90</v>
      </c>
      <c r="F5" s="41" t="s">
        <v>79</v>
      </c>
      <c r="G5" s="41" t="s">
        <v>90</v>
      </c>
      <c r="H5" s="41" t="s">
        <v>79</v>
      </c>
      <c r="I5" s="41" t="s">
        <v>90</v>
      </c>
      <c r="J5" s="41" t="s">
        <v>79</v>
      </c>
      <c r="K5" s="41" t="s">
        <v>90</v>
      </c>
      <c r="L5" s="41" t="s">
        <v>79</v>
      </c>
      <c r="M5" s="41" t="s">
        <v>90</v>
      </c>
      <c r="N5" s="41" t="s">
        <v>79</v>
      </c>
      <c r="O5" s="41" t="s">
        <v>90</v>
      </c>
      <c r="P5" s="41" t="s">
        <v>79</v>
      </c>
      <c r="Q5" s="41" t="s">
        <v>90</v>
      </c>
      <c r="R5" s="41" t="s">
        <v>79</v>
      </c>
      <c r="S5" s="41" t="s">
        <v>90</v>
      </c>
      <c r="T5" s="41" t="s">
        <v>79</v>
      </c>
      <c r="U5" s="41" t="s">
        <v>90</v>
      </c>
      <c r="V5" s="41" t="s">
        <v>79</v>
      </c>
      <c r="W5" s="41" t="s">
        <v>90</v>
      </c>
      <c r="X5" s="41" t="s">
        <v>79</v>
      </c>
      <c r="Y5" s="41" t="s">
        <v>90</v>
      </c>
      <c r="Z5" s="41" t="s">
        <v>79</v>
      </c>
      <c r="AA5" s="41" t="s">
        <v>90</v>
      </c>
      <c r="AB5" s="41" t="s">
        <v>79</v>
      </c>
      <c r="AC5" s="41" t="s">
        <v>90</v>
      </c>
      <c r="AD5" s="41" t="s">
        <v>79</v>
      </c>
      <c r="AE5" s="41" t="s">
        <v>90</v>
      </c>
      <c r="AF5" s="41" t="s">
        <v>79</v>
      </c>
      <c r="AG5" s="41" t="s">
        <v>90</v>
      </c>
      <c r="AH5" s="41" t="s">
        <v>79</v>
      </c>
      <c r="AI5" s="41" t="s">
        <v>90</v>
      </c>
      <c r="AJ5" s="41" t="s">
        <v>79</v>
      </c>
      <c r="AK5" s="41" t="s">
        <v>90</v>
      </c>
      <c r="AL5" s="41" t="s">
        <v>79</v>
      </c>
      <c r="AM5" s="41" t="s">
        <v>90</v>
      </c>
      <c r="AN5" s="41" t="s">
        <v>79</v>
      </c>
      <c r="AO5" s="41" t="s">
        <v>90</v>
      </c>
      <c r="AP5" s="41" t="s">
        <v>79</v>
      </c>
      <c r="AQ5" s="41" t="s">
        <v>90</v>
      </c>
      <c r="AR5" s="41"/>
      <c r="AS5" s="41"/>
    </row>
    <row r="6" spans="1:45" x14ac:dyDescent="0.3">
      <c r="A6" s="41" t="s">
        <v>33</v>
      </c>
      <c r="B6" s="44"/>
      <c r="C6" s="44">
        <v>0</v>
      </c>
      <c r="D6" s="44"/>
      <c r="E6" s="44">
        <v>0</v>
      </c>
      <c r="F6" s="44"/>
      <c r="G6" s="44">
        <v>0</v>
      </c>
      <c r="H6" s="44"/>
      <c r="I6" s="44">
        <v>0</v>
      </c>
      <c r="J6" s="44"/>
      <c r="K6" s="44">
        <v>0</v>
      </c>
      <c r="L6" s="44"/>
      <c r="M6" s="44">
        <v>0</v>
      </c>
      <c r="N6" s="44"/>
      <c r="O6" s="44">
        <v>0</v>
      </c>
      <c r="P6" s="44"/>
      <c r="Q6" s="44">
        <v>0</v>
      </c>
      <c r="R6" s="44"/>
      <c r="S6" s="44">
        <v>0</v>
      </c>
      <c r="T6" s="44"/>
      <c r="U6" s="44">
        <v>0</v>
      </c>
      <c r="V6" s="44">
        <v>4160</v>
      </c>
      <c r="W6" s="44">
        <v>416</v>
      </c>
      <c r="X6" s="44"/>
      <c r="Y6" s="44">
        <v>0</v>
      </c>
      <c r="Z6" s="44"/>
      <c r="AA6" s="44">
        <v>0</v>
      </c>
      <c r="AB6" s="44"/>
      <c r="AC6" s="44">
        <v>0</v>
      </c>
      <c r="AD6" s="44"/>
      <c r="AE6" s="44">
        <v>0</v>
      </c>
      <c r="AF6" s="44"/>
      <c r="AG6" s="44">
        <v>0</v>
      </c>
      <c r="AH6" s="44"/>
      <c r="AI6" s="44">
        <v>0</v>
      </c>
      <c r="AJ6" s="44"/>
      <c r="AK6" s="44">
        <v>0</v>
      </c>
      <c r="AL6" s="44"/>
      <c r="AM6" s="44">
        <v>0</v>
      </c>
      <c r="AN6" s="44"/>
      <c r="AO6" s="44">
        <v>0</v>
      </c>
      <c r="AP6" s="44"/>
      <c r="AQ6" s="44">
        <v>0</v>
      </c>
      <c r="AR6" s="44">
        <v>4160</v>
      </c>
      <c r="AS6" s="44">
        <v>416</v>
      </c>
    </row>
    <row r="7" spans="1:45" x14ac:dyDescent="0.3">
      <c r="A7" s="41" t="s">
        <v>37</v>
      </c>
      <c r="B7" s="44"/>
      <c r="C7" s="44">
        <v>0</v>
      </c>
      <c r="D7" s="44"/>
      <c r="E7" s="44">
        <v>0</v>
      </c>
      <c r="F7" s="44"/>
      <c r="G7" s="44">
        <v>0</v>
      </c>
      <c r="H7" s="44"/>
      <c r="I7" s="44">
        <v>0</v>
      </c>
      <c r="J7" s="44"/>
      <c r="K7" s="44">
        <v>0</v>
      </c>
      <c r="L7" s="44"/>
      <c r="M7" s="44">
        <v>0</v>
      </c>
      <c r="N7" s="44"/>
      <c r="O7" s="44">
        <v>0</v>
      </c>
      <c r="P7" s="44"/>
      <c r="Q7" s="44">
        <v>0</v>
      </c>
      <c r="R7" s="44"/>
      <c r="S7" s="44">
        <v>0</v>
      </c>
      <c r="T7" s="44"/>
      <c r="U7" s="44">
        <v>0</v>
      </c>
      <c r="V7" s="44"/>
      <c r="W7" s="44">
        <v>0</v>
      </c>
      <c r="X7" s="44"/>
      <c r="Y7" s="44">
        <v>0</v>
      </c>
      <c r="Z7" s="44"/>
      <c r="AA7" s="44">
        <v>0</v>
      </c>
      <c r="AB7" s="44"/>
      <c r="AC7" s="44">
        <v>0</v>
      </c>
      <c r="AD7" s="44">
        <v>240</v>
      </c>
      <c r="AE7" s="44">
        <v>12</v>
      </c>
      <c r="AF7" s="44"/>
      <c r="AG7" s="44">
        <v>0</v>
      </c>
      <c r="AH7" s="44"/>
      <c r="AI7" s="44">
        <v>0</v>
      </c>
      <c r="AJ7" s="44"/>
      <c r="AK7" s="44">
        <v>0</v>
      </c>
      <c r="AL7" s="44"/>
      <c r="AM7" s="44">
        <v>0</v>
      </c>
      <c r="AN7" s="44"/>
      <c r="AO7" s="44">
        <v>0</v>
      </c>
      <c r="AP7" s="44"/>
      <c r="AQ7" s="44">
        <v>0</v>
      </c>
      <c r="AR7" s="44">
        <v>240</v>
      </c>
      <c r="AS7" s="44">
        <v>12</v>
      </c>
    </row>
    <row r="8" spans="1:45" x14ac:dyDescent="0.3">
      <c r="A8" s="41" t="s">
        <v>45</v>
      </c>
      <c r="B8" s="44"/>
      <c r="C8" s="44">
        <v>0</v>
      </c>
      <c r="D8" s="44"/>
      <c r="E8" s="44">
        <v>0</v>
      </c>
      <c r="F8" s="44"/>
      <c r="G8" s="44">
        <v>0</v>
      </c>
      <c r="H8" s="44"/>
      <c r="I8" s="44">
        <v>0</v>
      </c>
      <c r="J8" s="44"/>
      <c r="K8" s="44">
        <v>0</v>
      </c>
      <c r="L8" s="44"/>
      <c r="M8" s="44">
        <v>0</v>
      </c>
      <c r="N8" s="44"/>
      <c r="O8" s="44">
        <v>0</v>
      </c>
      <c r="P8" s="44"/>
      <c r="Q8" s="44">
        <v>0</v>
      </c>
      <c r="R8" s="44"/>
      <c r="S8" s="44">
        <v>0</v>
      </c>
      <c r="T8" s="44"/>
      <c r="U8" s="44">
        <v>0</v>
      </c>
      <c r="V8" s="44"/>
      <c r="W8" s="44">
        <v>0</v>
      </c>
      <c r="X8" s="44"/>
      <c r="Y8" s="44">
        <v>0</v>
      </c>
      <c r="Z8" s="44"/>
      <c r="AA8" s="44">
        <v>0</v>
      </c>
      <c r="AB8" s="44"/>
      <c r="AC8" s="44">
        <v>0</v>
      </c>
      <c r="AD8" s="44"/>
      <c r="AE8" s="44">
        <v>0</v>
      </c>
      <c r="AF8" s="44">
        <v>120</v>
      </c>
      <c r="AG8" s="44">
        <v>6</v>
      </c>
      <c r="AH8" s="44"/>
      <c r="AI8" s="44">
        <v>0</v>
      </c>
      <c r="AJ8" s="44"/>
      <c r="AK8" s="44">
        <v>0</v>
      </c>
      <c r="AL8" s="44"/>
      <c r="AM8" s="44">
        <v>0</v>
      </c>
      <c r="AN8" s="44"/>
      <c r="AO8" s="44">
        <v>0</v>
      </c>
      <c r="AP8" s="44"/>
      <c r="AQ8" s="44">
        <v>0</v>
      </c>
      <c r="AR8" s="44">
        <v>120</v>
      </c>
      <c r="AS8" s="44">
        <v>6</v>
      </c>
    </row>
    <row r="9" spans="1:45" x14ac:dyDescent="0.3">
      <c r="A9" s="41" t="s">
        <v>34</v>
      </c>
      <c r="B9" s="44"/>
      <c r="C9" s="44">
        <v>0</v>
      </c>
      <c r="D9" s="44">
        <v>900</v>
      </c>
      <c r="E9" s="44">
        <v>90</v>
      </c>
      <c r="F9" s="44"/>
      <c r="G9" s="44">
        <v>0</v>
      </c>
      <c r="H9" s="44"/>
      <c r="I9" s="44">
        <v>0</v>
      </c>
      <c r="J9" s="44"/>
      <c r="K9" s="44">
        <v>0</v>
      </c>
      <c r="L9" s="44"/>
      <c r="M9" s="44">
        <v>0</v>
      </c>
      <c r="N9" s="44"/>
      <c r="O9" s="44">
        <v>0</v>
      </c>
      <c r="P9" s="44"/>
      <c r="Q9" s="44">
        <v>0</v>
      </c>
      <c r="R9" s="44"/>
      <c r="S9" s="44">
        <v>0</v>
      </c>
      <c r="T9" s="44"/>
      <c r="U9" s="44">
        <v>0</v>
      </c>
      <c r="V9" s="44"/>
      <c r="W9" s="44">
        <v>0</v>
      </c>
      <c r="X9" s="44"/>
      <c r="Y9" s="44">
        <v>0</v>
      </c>
      <c r="Z9" s="44"/>
      <c r="AA9" s="44">
        <v>0</v>
      </c>
      <c r="AB9" s="44"/>
      <c r="AC9" s="44">
        <v>0</v>
      </c>
      <c r="AD9" s="44"/>
      <c r="AE9" s="44">
        <v>0</v>
      </c>
      <c r="AF9" s="44"/>
      <c r="AG9" s="44">
        <v>0</v>
      </c>
      <c r="AH9" s="44">
        <v>4200</v>
      </c>
      <c r="AI9" s="44">
        <v>420</v>
      </c>
      <c r="AJ9" s="44"/>
      <c r="AK9" s="44">
        <v>0</v>
      </c>
      <c r="AL9" s="44"/>
      <c r="AM9" s="44">
        <v>0</v>
      </c>
      <c r="AN9" s="44"/>
      <c r="AO9" s="44">
        <v>0</v>
      </c>
      <c r="AP9" s="44"/>
      <c r="AQ9" s="44">
        <v>0</v>
      </c>
      <c r="AR9" s="44">
        <v>5100</v>
      </c>
      <c r="AS9" s="44">
        <v>1020</v>
      </c>
    </row>
    <row r="10" spans="1:45" x14ac:dyDescent="0.3">
      <c r="A10" s="41" t="s">
        <v>32</v>
      </c>
      <c r="B10" s="44"/>
      <c r="C10" s="44">
        <v>0</v>
      </c>
      <c r="D10" s="44"/>
      <c r="E10" s="44">
        <v>0</v>
      </c>
      <c r="F10" s="44"/>
      <c r="G10" s="44">
        <v>0</v>
      </c>
      <c r="H10" s="44"/>
      <c r="I10" s="44">
        <v>0</v>
      </c>
      <c r="J10" s="44">
        <v>4560</v>
      </c>
      <c r="K10" s="44">
        <v>456</v>
      </c>
      <c r="L10" s="44">
        <v>13440</v>
      </c>
      <c r="M10" s="44">
        <v>2016</v>
      </c>
      <c r="N10" s="44"/>
      <c r="O10" s="44">
        <v>0</v>
      </c>
      <c r="P10" s="44"/>
      <c r="Q10" s="44">
        <v>0</v>
      </c>
      <c r="R10" s="44"/>
      <c r="S10" s="44">
        <v>0</v>
      </c>
      <c r="T10" s="44"/>
      <c r="U10" s="44">
        <v>0</v>
      </c>
      <c r="V10" s="44"/>
      <c r="W10" s="44">
        <v>0</v>
      </c>
      <c r="X10" s="44"/>
      <c r="Y10" s="44">
        <v>0</v>
      </c>
      <c r="Z10" s="44"/>
      <c r="AA10" s="44">
        <v>0</v>
      </c>
      <c r="AB10" s="44"/>
      <c r="AC10" s="44">
        <v>0</v>
      </c>
      <c r="AD10" s="44"/>
      <c r="AE10" s="44">
        <v>0</v>
      </c>
      <c r="AF10" s="44"/>
      <c r="AG10" s="44">
        <v>0</v>
      </c>
      <c r="AH10" s="44"/>
      <c r="AI10" s="44">
        <v>0</v>
      </c>
      <c r="AJ10" s="44"/>
      <c r="AK10" s="44">
        <v>0</v>
      </c>
      <c r="AL10" s="44"/>
      <c r="AM10" s="44">
        <v>0</v>
      </c>
      <c r="AN10" s="44"/>
      <c r="AO10" s="44">
        <v>0</v>
      </c>
      <c r="AP10" s="44"/>
      <c r="AQ10" s="44">
        <v>0</v>
      </c>
      <c r="AR10" s="44">
        <v>18000</v>
      </c>
      <c r="AS10" s="44">
        <v>4500</v>
      </c>
    </row>
    <row r="11" spans="1:45" x14ac:dyDescent="0.3">
      <c r="A11" s="41" t="s">
        <v>36</v>
      </c>
      <c r="B11" s="44"/>
      <c r="C11" s="44">
        <v>0</v>
      </c>
      <c r="D11" s="44"/>
      <c r="E11" s="44">
        <v>0</v>
      </c>
      <c r="F11" s="44"/>
      <c r="G11" s="44">
        <v>0</v>
      </c>
      <c r="H11" s="44"/>
      <c r="I11" s="44">
        <v>0</v>
      </c>
      <c r="J11" s="44"/>
      <c r="K11" s="44">
        <v>0</v>
      </c>
      <c r="L11" s="44"/>
      <c r="M11" s="44">
        <v>0</v>
      </c>
      <c r="N11" s="44"/>
      <c r="O11" s="44">
        <v>0</v>
      </c>
      <c r="P11" s="44"/>
      <c r="Q11" s="44">
        <v>0</v>
      </c>
      <c r="R11" s="44">
        <v>220</v>
      </c>
      <c r="S11" s="44">
        <v>11</v>
      </c>
      <c r="T11" s="44"/>
      <c r="U11" s="44">
        <v>0</v>
      </c>
      <c r="V11" s="44"/>
      <c r="W11" s="44">
        <v>0</v>
      </c>
      <c r="X11" s="44"/>
      <c r="Y11" s="44">
        <v>0</v>
      </c>
      <c r="Z11" s="44"/>
      <c r="AA11" s="44">
        <v>0</v>
      </c>
      <c r="AB11" s="44"/>
      <c r="AC11" s="44">
        <v>0</v>
      </c>
      <c r="AD11" s="44"/>
      <c r="AE11" s="44">
        <v>0</v>
      </c>
      <c r="AF11" s="44"/>
      <c r="AG11" s="44">
        <v>0</v>
      </c>
      <c r="AH11" s="44"/>
      <c r="AI11" s="44">
        <v>0</v>
      </c>
      <c r="AJ11" s="44"/>
      <c r="AK11" s="44">
        <v>0</v>
      </c>
      <c r="AL11" s="44"/>
      <c r="AM11" s="44">
        <v>0</v>
      </c>
      <c r="AN11" s="44"/>
      <c r="AO11" s="44">
        <v>0</v>
      </c>
      <c r="AP11" s="44"/>
      <c r="AQ11" s="44">
        <v>0</v>
      </c>
      <c r="AR11" s="44">
        <v>220</v>
      </c>
      <c r="AS11" s="44">
        <v>11</v>
      </c>
    </row>
    <row r="12" spans="1:45" x14ac:dyDescent="0.3">
      <c r="A12" s="41" t="s">
        <v>40</v>
      </c>
      <c r="B12" s="44">
        <v>300</v>
      </c>
      <c r="C12" s="44">
        <v>15</v>
      </c>
      <c r="D12" s="44"/>
      <c r="E12" s="44">
        <v>0</v>
      </c>
      <c r="F12" s="44"/>
      <c r="G12" s="44">
        <v>0</v>
      </c>
      <c r="H12" s="44"/>
      <c r="I12" s="44">
        <v>0</v>
      </c>
      <c r="J12" s="44"/>
      <c r="K12" s="44">
        <v>0</v>
      </c>
      <c r="L12" s="44"/>
      <c r="M12" s="44">
        <v>0</v>
      </c>
      <c r="N12" s="44"/>
      <c r="O12" s="44">
        <v>0</v>
      </c>
      <c r="P12" s="44"/>
      <c r="Q12" s="44">
        <v>0</v>
      </c>
      <c r="R12" s="44"/>
      <c r="S12" s="44">
        <v>0</v>
      </c>
      <c r="T12" s="44"/>
      <c r="U12" s="44">
        <v>0</v>
      </c>
      <c r="V12" s="44"/>
      <c r="W12" s="44">
        <v>0</v>
      </c>
      <c r="X12" s="44"/>
      <c r="Y12" s="44">
        <v>0</v>
      </c>
      <c r="Z12" s="44"/>
      <c r="AA12" s="44">
        <v>0</v>
      </c>
      <c r="AB12" s="44"/>
      <c r="AC12" s="44">
        <v>0</v>
      </c>
      <c r="AD12" s="44"/>
      <c r="AE12" s="44">
        <v>0</v>
      </c>
      <c r="AF12" s="44"/>
      <c r="AG12" s="44">
        <v>0</v>
      </c>
      <c r="AH12" s="44"/>
      <c r="AI12" s="44">
        <v>0</v>
      </c>
      <c r="AJ12" s="44"/>
      <c r="AK12" s="44">
        <v>0</v>
      </c>
      <c r="AL12" s="44"/>
      <c r="AM12" s="44">
        <v>0</v>
      </c>
      <c r="AN12" s="44"/>
      <c r="AO12" s="44">
        <v>0</v>
      </c>
      <c r="AP12" s="44"/>
      <c r="AQ12" s="44">
        <v>0</v>
      </c>
      <c r="AR12" s="44">
        <v>300</v>
      </c>
      <c r="AS12" s="44">
        <v>15</v>
      </c>
    </row>
    <row r="13" spans="1:45" x14ac:dyDescent="0.3">
      <c r="A13" s="41" t="s">
        <v>46</v>
      </c>
      <c r="B13" s="44"/>
      <c r="C13" s="44">
        <v>0</v>
      </c>
      <c r="D13" s="44"/>
      <c r="E13" s="44">
        <v>0</v>
      </c>
      <c r="F13" s="44"/>
      <c r="G13" s="44">
        <v>0</v>
      </c>
      <c r="H13" s="44"/>
      <c r="I13" s="44">
        <v>0</v>
      </c>
      <c r="J13" s="44"/>
      <c r="K13" s="44">
        <v>0</v>
      </c>
      <c r="L13" s="44"/>
      <c r="M13" s="44">
        <v>0</v>
      </c>
      <c r="N13" s="44">
        <v>360</v>
      </c>
      <c r="O13" s="44">
        <v>18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>
        <v>360</v>
      </c>
      <c r="AS13" s="44">
        <v>18</v>
      </c>
    </row>
    <row r="14" spans="1:45" x14ac:dyDescent="0.3">
      <c r="A14" s="41" t="s">
        <v>42</v>
      </c>
      <c r="B14" s="44"/>
      <c r="C14" s="44">
        <v>0</v>
      </c>
      <c r="D14" s="44"/>
      <c r="E14" s="44">
        <v>0</v>
      </c>
      <c r="F14" s="44"/>
      <c r="G14" s="44">
        <v>0</v>
      </c>
      <c r="H14" s="44"/>
      <c r="I14" s="44">
        <v>0</v>
      </c>
      <c r="J14" s="44"/>
      <c r="K14" s="44">
        <v>0</v>
      </c>
      <c r="L14" s="44"/>
      <c r="M14" s="44">
        <v>0</v>
      </c>
      <c r="N14" s="44"/>
      <c r="O14" s="44">
        <v>0</v>
      </c>
      <c r="P14" s="44"/>
      <c r="Q14" s="44">
        <v>0</v>
      </c>
      <c r="R14" s="44"/>
      <c r="S14" s="44">
        <v>0</v>
      </c>
      <c r="T14" s="44"/>
      <c r="U14" s="44">
        <v>0</v>
      </c>
      <c r="V14" s="44"/>
      <c r="W14" s="44">
        <v>0</v>
      </c>
      <c r="X14" s="44"/>
      <c r="Y14" s="44">
        <v>0</v>
      </c>
      <c r="Z14" s="44"/>
      <c r="AA14" s="44">
        <v>0</v>
      </c>
      <c r="AB14" s="44"/>
      <c r="AC14" s="44">
        <v>0</v>
      </c>
      <c r="AD14" s="44"/>
      <c r="AE14" s="44">
        <v>0</v>
      </c>
      <c r="AF14" s="44"/>
      <c r="AG14" s="44">
        <v>0</v>
      </c>
      <c r="AH14" s="44"/>
      <c r="AI14" s="44">
        <v>0</v>
      </c>
      <c r="AJ14" s="44"/>
      <c r="AK14" s="44">
        <v>0</v>
      </c>
      <c r="AL14" s="44">
        <v>600</v>
      </c>
      <c r="AM14" s="44">
        <v>60</v>
      </c>
      <c r="AN14" s="44"/>
      <c r="AO14" s="44">
        <v>0</v>
      </c>
      <c r="AP14" s="44"/>
      <c r="AQ14" s="44">
        <v>0</v>
      </c>
      <c r="AR14" s="44">
        <v>600</v>
      </c>
      <c r="AS14" s="44">
        <v>60</v>
      </c>
    </row>
    <row r="15" spans="1:45" x14ac:dyDescent="0.3">
      <c r="A15" s="41" t="s">
        <v>35</v>
      </c>
      <c r="B15" s="44"/>
      <c r="C15" s="44">
        <v>0</v>
      </c>
      <c r="D15" s="44"/>
      <c r="E15" s="44">
        <v>0</v>
      </c>
      <c r="F15" s="44"/>
      <c r="G15" s="44">
        <v>0</v>
      </c>
      <c r="H15" s="44"/>
      <c r="I15" s="44">
        <v>0</v>
      </c>
      <c r="J15" s="44"/>
      <c r="K15" s="44">
        <v>0</v>
      </c>
      <c r="L15" s="44"/>
      <c r="M15" s="44">
        <v>0</v>
      </c>
      <c r="N15" s="44"/>
      <c r="O15" s="44">
        <v>0</v>
      </c>
      <c r="P15" s="44"/>
      <c r="Q15" s="44">
        <v>0</v>
      </c>
      <c r="R15" s="44"/>
      <c r="S15" s="44">
        <v>0</v>
      </c>
      <c r="T15" s="44"/>
      <c r="U15" s="44">
        <v>0</v>
      </c>
      <c r="V15" s="44"/>
      <c r="W15" s="44">
        <v>0</v>
      </c>
      <c r="X15" s="44">
        <v>2080</v>
      </c>
      <c r="Y15" s="44">
        <v>208</v>
      </c>
      <c r="Z15" s="44"/>
      <c r="AA15" s="44">
        <v>0</v>
      </c>
      <c r="AB15" s="44"/>
      <c r="AC15" s="44">
        <v>0</v>
      </c>
      <c r="AD15" s="44"/>
      <c r="AE15" s="44">
        <v>0</v>
      </c>
      <c r="AF15" s="44"/>
      <c r="AG15" s="44">
        <v>0</v>
      </c>
      <c r="AH15" s="44"/>
      <c r="AI15" s="44">
        <v>0</v>
      </c>
      <c r="AJ15" s="44"/>
      <c r="AK15" s="44">
        <v>0</v>
      </c>
      <c r="AL15" s="44"/>
      <c r="AM15" s="44">
        <v>0</v>
      </c>
      <c r="AN15" s="44"/>
      <c r="AO15" s="44">
        <v>0</v>
      </c>
      <c r="AP15" s="44"/>
      <c r="AQ15" s="44">
        <v>0</v>
      </c>
      <c r="AR15" s="44">
        <v>2080</v>
      </c>
      <c r="AS15" s="44">
        <v>208</v>
      </c>
    </row>
    <row r="16" spans="1:45" x14ac:dyDescent="0.3">
      <c r="A16" s="41" t="s">
        <v>44</v>
      </c>
      <c r="B16" s="44"/>
      <c r="C16" s="44">
        <v>0</v>
      </c>
      <c r="D16" s="44"/>
      <c r="E16" s="44">
        <v>0</v>
      </c>
      <c r="F16" s="44"/>
      <c r="G16" s="44">
        <v>0</v>
      </c>
      <c r="H16" s="44">
        <v>252</v>
      </c>
      <c r="I16" s="44">
        <v>12.600000000000001</v>
      </c>
      <c r="J16" s="44"/>
      <c r="K16" s="44">
        <v>0</v>
      </c>
      <c r="L16" s="44"/>
      <c r="M16" s="44">
        <v>0</v>
      </c>
      <c r="N16" s="44"/>
      <c r="O16" s="44">
        <v>0</v>
      </c>
      <c r="P16" s="44"/>
      <c r="Q16" s="44">
        <v>0</v>
      </c>
      <c r="R16" s="44"/>
      <c r="S16" s="44">
        <v>0</v>
      </c>
      <c r="T16" s="44"/>
      <c r="U16" s="44">
        <v>0</v>
      </c>
      <c r="V16" s="44"/>
      <c r="W16" s="44">
        <v>0</v>
      </c>
      <c r="X16" s="44"/>
      <c r="Y16" s="44">
        <v>0</v>
      </c>
      <c r="Z16" s="44"/>
      <c r="AA16" s="44">
        <v>0</v>
      </c>
      <c r="AB16" s="44"/>
      <c r="AC16" s="44">
        <v>0</v>
      </c>
      <c r="AD16" s="44"/>
      <c r="AE16" s="44">
        <v>0</v>
      </c>
      <c r="AF16" s="44"/>
      <c r="AG16" s="44">
        <v>0</v>
      </c>
      <c r="AH16" s="44"/>
      <c r="AI16" s="44">
        <v>0</v>
      </c>
      <c r="AJ16" s="44"/>
      <c r="AK16" s="44">
        <v>0</v>
      </c>
      <c r="AL16" s="44"/>
      <c r="AM16" s="44">
        <v>0</v>
      </c>
      <c r="AN16" s="44"/>
      <c r="AO16" s="44">
        <v>0</v>
      </c>
      <c r="AP16" s="44"/>
      <c r="AQ16" s="44">
        <v>0</v>
      </c>
      <c r="AR16" s="44">
        <v>252</v>
      </c>
      <c r="AS16" s="44">
        <v>12.600000000000001</v>
      </c>
    </row>
    <row r="17" spans="1:45" x14ac:dyDescent="0.3">
      <c r="A17" s="41" t="s">
        <v>43</v>
      </c>
      <c r="B17" s="44"/>
      <c r="C17" s="44">
        <v>0</v>
      </c>
      <c r="D17" s="44"/>
      <c r="E17" s="44">
        <v>0</v>
      </c>
      <c r="F17" s="44"/>
      <c r="G17" s="44">
        <v>0</v>
      </c>
      <c r="H17" s="44"/>
      <c r="I17" s="44">
        <v>0</v>
      </c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>
        <v>1440</v>
      </c>
      <c r="U17" s="44">
        <v>144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>
        <v>1440</v>
      </c>
      <c r="AS17" s="44">
        <v>144</v>
      </c>
    </row>
    <row r="18" spans="1:45" x14ac:dyDescent="0.3">
      <c r="A18" s="41" t="s">
        <v>48</v>
      </c>
      <c r="B18" s="44"/>
      <c r="C18" s="44">
        <v>0</v>
      </c>
      <c r="D18" s="44"/>
      <c r="E18" s="44">
        <v>0</v>
      </c>
      <c r="F18" s="44"/>
      <c r="G18" s="44">
        <v>0</v>
      </c>
      <c r="H18" s="44"/>
      <c r="I18" s="44">
        <v>0</v>
      </c>
      <c r="J18" s="44"/>
      <c r="K18" s="44">
        <v>0</v>
      </c>
      <c r="L18" s="44"/>
      <c r="M18" s="44">
        <v>0</v>
      </c>
      <c r="N18" s="44"/>
      <c r="O18" s="44">
        <v>0</v>
      </c>
      <c r="P18" s="44"/>
      <c r="Q18" s="44">
        <v>0</v>
      </c>
      <c r="R18" s="44"/>
      <c r="S18" s="44">
        <v>0</v>
      </c>
      <c r="T18" s="44"/>
      <c r="U18" s="44">
        <v>0</v>
      </c>
      <c r="V18" s="44"/>
      <c r="W18" s="44">
        <v>0</v>
      </c>
      <c r="X18" s="44"/>
      <c r="Y18" s="44">
        <v>0</v>
      </c>
      <c r="Z18" s="44"/>
      <c r="AA18" s="44">
        <v>0</v>
      </c>
      <c r="AB18" s="44"/>
      <c r="AC18" s="44">
        <v>0</v>
      </c>
      <c r="AD18" s="44"/>
      <c r="AE18" s="44">
        <v>0</v>
      </c>
      <c r="AF18" s="44"/>
      <c r="AG18" s="44">
        <v>0</v>
      </c>
      <c r="AH18" s="44"/>
      <c r="AI18" s="44">
        <v>0</v>
      </c>
      <c r="AJ18" s="44"/>
      <c r="AK18" s="44">
        <v>0</v>
      </c>
      <c r="AL18" s="44"/>
      <c r="AM18" s="44">
        <v>0</v>
      </c>
      <c r="AN18" s="44">
        <v>600</v>
      </c>
      <c r="AO18" s="44">
        <v>60</v>
      </c>
      <c r="AP18" s="44"/>
      <c r="AQ18" s="44">
        <v>0</v>
      </c>
      <c r="AR18" s="44">
        <v>600</v>
      </c>
      <c r="AS18" s="44">
        <v>60</v>
      </c>
    </row>
    <row r="19" spans="1:45" x14ac:dyDescent="0.3">
      <c r="A19" s="41" t="s">
        <v>38</v>
      </c>
      <c r="B19" s="44"/>
      <c r="C19" s="44">
        <v>0</v>
      </c>
      <c r="D19" s="44"/>
      <c r="E19" s="44">
        <v>0</v>
      </c>
      <c r="F19" s="44"/>
      <c r="G19" s="44">
        <v>0</v>
      </c>
      <c r="H19" s="44"/>
      <c r="I19" s="44">
        <v>0</v>
      </c>
      <c r="J19" s="44"/>
      <c r="K19" s="44">
        <v>0</v>
      </c>
      <c r="L19" s="44"/>
      <c r="M19" s="44">
        <v>0</v>
      </c>
      <c r="N19" s="44"/>
      <c r="O19" s="44">
        <v>0</v>
      </c>
      <c r="P19" s="44"/>
      <c r="Q19" s="44">
        <v>0</v>
      </c>
      <c r="R19" s="44"/>
      <c r="S19" s="44">
        <v>0</v>
      </c>
      <c r="T19" s="44"/>
      <c r="U19" s="44">
        <v>0</v>
      </c>
      <c r="V19" s="44"/>
      <c r="W19" s="44">
        <v>0</v>
      </c>
      <c r="X19" s="44"/>
      <c r="Y19" s="44">
        <v>0</v>
      </c>
      <c r="Z19" s="44"/>
      <c r="AA19" s="44">
        <v>0</v>
      </c>
      <c r="AB19" s="44">
        <v>228</v>
      </c>
      <c r="AC19" s="44">
        <v>11.4</v>
      </c>
      <c r="AD19" s="44"/>
      <c r="AE19" s="44">
        <v>0</v>
      </c>
      <c r="AF19" s="44"/>
      <c r="AG19" s="44">
        <v>0</v>
      </c>
      <c r="AH19" s="44"/>
      <c r="AI19" s="44">
        <v>0</v>
      </c>
      <c r="AJ19" s="44"/>
      <c r="AK19" s="44">
        <v>0</v>
      </c>
      <c r="AL19" s="44"/>
      <c r="AM19" s="44">
        <v>0</v>
      </c>
      <c r="AN19" s="44"/>
      <c r="AO19" s="44">
        <v>0</v>
      </c>
      <c r="AP19" s="44"/>
      <c r="AQ19" s="44">
        <v>0</v>
      </c>
      <c r="AR19" s="44">
        <v>228</v>
      </c>
      <c r="AS19" s="44">
        <v>11.4</v>
      </c>
    </row>
    <row r="20" spans="1:45" x14ac:dyDescent="0.3">
      <c r="A20" s="41" t="s">
        <v>41</v>
      </c>
      <c r="B20" s="44"/>
      <c r="C20" s="44">
        <v>0</v>
      </c>
      <c r="D20" s="44"/>
      <c r="E20" s="44">
        <v>0</v>
      </c>
      <c r="F20" s="44"/>
      <c r="G20" s="44">
        <v>0</v>
      </c>
      <c r="H20" s="44"/>
      <c r="I20" s="44">
        <v>0</v>
      </c>
      <c r="J20" s="44"/>
      <c r="K20" s="44">
        <v>0</v>
      </c>
      <c r="L20" s="44"/>
      <c r="M20" s="44">
        <v>0</v>
      </c>
      <c r="N20" s="44"/>
      <c r="O20" s="44">
        <v>0</v>
      </c>
      <c r="P20" s="44"/>
      <c r="Q20" s="44">
        <v>0</v>
      </c>
      <c r="R20" s="44"/>
      <c r="S20" s="44">
        <v>0</v>
      </c>
      <c r="T20" s="44"/>
      <c r="U20" s="44">
        <v>0</v>
      </c>
      <c r="V20" s="44"/>
      <c r="W20" s="44">
        <v>0</v>
      </c>
      <c r="X20" s="44"/>
      <c r="Y20" s="44">
        <v>0</v>
      </c>
      <c r="Z20" s="44">
        <v>1120</v>
      </c>
      <c r="AA20" s="44">
        <v>112</v>
      </c>
      <c r="AB20" s="44"/>
      <c r="AC20" s="44">
        <v>0</v>
      </c>
      <c r="AD20" s="44"/>
      <c r="AE20" s="44">
        <v>0</v>
      </c>
      <c r="AF20" s="44"/>
      <c r="AG20" s="44">
        <v>0</v>
      </c>
      <c r="AH20" s="44"/>
      <c r="AI20" s="44">
        <v>0</v>
      </c>
      <c r="AJ20" s="44">
        <v>1360</v>
      </c>
      <c r="AK20" s="44">
        <v>136</v>
      </c>
      <c r="AL20" s="44"/>
      <c r="AM20" s="44">
        <v>0</v>
      </c>
      <c r="AN20" s="44"/>
      <c r="AO20" s="44">
        <v>0</v>
      </c>
      <c r="AP20" s="44"/>
      <c r="AQ20" s="44">
        <v>0</v>
      </c>
      <c r="AR20" s="44">
        <v>2480</v>
      </c>
      <c r="AS20" s="44">
        <v>496</v>
      </c>
    </row>
    <row r="21" spans="1:45" x14ac:dyDescent="0.3">
      <c r="A21" s="41" t="s">
        <v>39</v>
      </c>
      <c r="B21" s="44"/>
      <c r="C21" s="44">
        <v>0</v>
      </c>
      <c r="D21" s="44"/>
      <c r="E21" s="44">
        <v>0</v>
      </c>
      <c r="F21" s="44">
        <v>528</v>
      </c>
      <c r="G21" s="44">
        <v>52.800000000000004</v>
      </c>
      <c r="H21" s="44"/>
      <c r="I21" s="44">
        <v>0</v>
      </c>
      <c r="J21" s="44"/>
      <c r="K21" s="44">
        <v>0</v>
      </c>
      <c r="L21" s="44"/>
      <c r="M21" s="44">
        <v>0</v>
      </c>
      <c r="N21" s="44"/>
      <c r="O21" s="44">
        <v>0</v>
      </c>
      <c r="P21" s="44">
        <v>1680</v>
      </c>
      <c r="Q21" s="44">
        <v>168</v>
      </c>
      <c r="R21" s="44"/>
      <c r="S21" s="44">
        <v>0</v>
      </c>
      <c r="T21" s="44"/>
      <c r="U21" s="44">
        <v>0</v>
      </c>
      <c r="V21" s="44"/>
      <c r="W21" s="44">
        <v>0</v>
      </c>
      <c r="X21" s="44"/>
      <c r="Y21" s="44">
        <v>0</v>
      </c>
      <c r="Z21" s="44"/>
      <c r="AA21" s="44">
        <v>0</v>
      </c>
      <c r="AB21" s="44"/>
      <c r="AC21" s="44">
        <v>0</v>
      </c>
      <c r="AD21" s="44"/>
      <c r="AE21" s="44">
        <v>0</v>
      </c>
      <c r="AF21" s="44"/>
      <c r="AG21" s="44">
        <v>0</v>
      </c>
      <c r="AH21" s="44"/>
      <c r="AI21" s="44">
        <v>0</v>
      </c>
      <c r="AJ21" s="44"/>
      <c r="AK21" s="44">
        <v>0</v>
      </c>
      <c r="AL21" s="44"/>
      <c r="AM21" s="44">
        <v>0</v>
      </c>
      <c r="AN21" s="44"/>
      <c r="AO21" s="44">
        <v>0</v>
      </c>
      <c r="AP21" s="44"/>
      <c r="AQ21" s="44">
        <v>0</v>
      </c>
      <c r="AR21" s="44">
        <v>2208</v>
      </c>
      <c r="AS21" s="44">
        <v>441.6</v>
      </c>
    </row>
    <row r="22" spans="1:45" x14ac:dyDescent="0.3">
      <c r="A22" s="41" t="s">
        <v>76</v>
      </c>
      <c r="B22" s="44"/>
      <c r="C22" s="44">
        <v>0</v>
      </c>
      <c r="D22" s="44"/>
      <c r="E22" s="44">
        <v>0</v>
      </c>
      <c r="F22" s="44"/>
      <c r="G22" s="44">
        <v>0</v>
      </c>
      <c r="H22" s="44"/>
      <c r="I22" s="44">
        <v>0</v>
      </c>
      <c r="J22" s="44"/>
      <c r="K22" s="44">
        <v>0</v>
      </c>
      <c r="L22" s="44"/>
      <c r="M22" s="44">
        <v>0</v>
      </c>
      <c r="N22" s="44"/>
      <c r="O22" s="44">
        <v>0</v>
      </c>
      <c r="P22" s="44"/>
      <c r="Q22" s="44">
        <v>0</v>
      </c>
      <c r="R22" s="44"/>
      <c r="S22" s="44">
        <v>0</v>
      </c>
      <c r="T22" s="44"/>
      <c r="U22" s="44">
        <v>0</v>
      </c>
      <c r="V22" s="44"/>
      <c r="W22" s="44">
        <v>0</v>
      </c>
      <c r="X22" s="44"/>
      <c r="Y22" s="44">
        <v>0</v>
      </c>
      <c r="Z22" s="44"/>
      <c r="AA22" s="44">
        <v>0</v>
      </c>
      <c r="AB22" s="44"/>
      <c r="AC22" s="44">
        <v>0</v>
      </c>
      <c r="AD22" s="44"/>
      <c r="AE22" s="44">
        <v>0</v>
      </c>
      <c r="AF22" s="44"/>
      <c r="AG22" s="44">
        <v>0</v>
      </c>
      <c r="AH22" s="44"/>
      <c r="AI22" s="44">
        <v>0</v>
      </c>
      <c r="AJ22" s="44"/>
      <c r="AK22" s="44">
        <v>0</v>
      </c>
      <c r="AL22" s="44"/>
      <c r="AM22" s="44">
        <v>0</v>
      </c>
      <c r="AN22" s="44"/>
      <c r="AO22" s="44">
        <v>0</v>
      </c>
      <c r="AP22" s="44"/>
      <c r="AQ22" s="44">
        <v>0</v>
      </c>
      <c r="AR22" s="44"/>
      <c r="AS22" s="44">
        <v>0</v>
      </c>
    </row>
    <row r="23" spans="1:45" x14ac:dyDescent="0.3">
      <c r="A23" s="41" t="s">
        <v>77</v>
      </c>
      <c r="B23" s="44">
        <v>300</v>
      </c>
      <c r="C23" s="44">
        <v>15</v>
      </c>
      <c r="D23" s="44">
        <v>900</v>
      </c>
      <c r="E23" s="44">
        <v>90</v>
      </c>
      <c r="F23" s="44">
        <v>528</v>
      </c>
      <c r="G23" s="44">
        <v>52.800000000000004</v>
      </c>
      <c r="H23" s="44">
        <v>252</v>
      </c>
      <c r="I23" s="44">
        <v>12.600000000000001</v>
      </c>
      <c r="J23" s="44">
        <v>4560</v>
      </c>
      <c r="K23" s="44">
        <v>456</v>
      </c>
      <c r="L23" s="44">
        <v>13440</v>
      </c>
      <c r="M23" s="44">
        <v>2016</v>
      </c>
      <c r="N23" s="44">
        <v>360</v>
      </c>
      <c r="O23" s="44">
        <v>18</v>
      </c>
      <c r="P23" s="44">
        <v>1680</v>
      </c>
      <c r="Q23" s="44">
        <v>168</v>
      </c>
      <c r="R23" s="44">
        <v>220</v>
      </c>
      <c r="S23" s="44">
        <v>11</v>
      </c>
      <c r="T23" s="44">
        <v>1440</v>
      </c>
      <c r="U23" s="44">
        <v>144</v>
      </c>
      <c r="V23" s="44">
        <v>4160</v>
      </c>
      <c r="W23" s="44">
        <v>416</v>
      </c>
      <c r="X23" s="44">
        <v>2080</v>
      </c>
      <c r="Y23" s="44">
        <v>208</v>
      </c>
      <c r="Z23" s="44">
        <v>1120</v>
      </c>
      <c r="AA23" s="44">
        <v>112</v>
      </c>
      <c r="AB23" s="44">
        <v>228</v>
      </c>
      <c r="AC23" s="44">
        <v>11.4</v>
      </c>
      <c r="AD23" s="44">
        <v>240</v>
      </c>
      <c r="AE23" s="44">
        <v>12</v>
      </c>
      <c r="AF23" s="44">
        <v>120</v>
      </c>
      <c r="AG23" s="44">
        <v>6</v>
      </c>
      <c r="AH23" s="44">
        <v>4200</v>
      </c>
      <c r="AI23" s="44">
        <v>420</v>
      </c>
      <c r="AJ23" s="44">
        <v>1360</v>
      </c>
      <c r="AK23" s="44">
        <v>136</v>
      </c>
      <c r="AL23" s="44">
        <v>600</v>
      </c>
      <c r="AM23" s="44">
        <v>60</v>
      </c>
      <c r="AN23" s="44">
        <v>600</v>
      </c>
      <c r="AO23" s="44">
        <v>60</v>
      </c>
      <c r="AP23" s="44"/>
      <c r="AQ23" s="44">
        <v>0</v>
      </c>
      <c r="AR23" s="44">
        <v>38388</v>
      </c>
      <c r="AS23" s="44">
        <v>65259.600000000013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206E-4BE4-42EE-88BF-DA40BF7802F7}">
  <dimension ref="A1:L411"/>
  <sheetViews>
    <sheetView zoomScale="86" zoomScaleNormal="86" workbookViewId="0">
      <selection activeCell="A2" sqref="A2:L21"/>
    </sheetView>
  </sheetViews>
  <sheetFormatPr defaultRowHeight="15" thickBottom="1" x14ac:dyDescent="0.35"/>
  <cols>
    <col min="1" max="1" width="26.33203125" style="2" bestFit="1" customWidth="1"/>
    <col min="2" max="2" width="13.77734375" style="12" customWidth="1"/>
    <col min="3" max="3" width="13.109375" style="9" customWidth="1"/>
    <col min="4" max="4" width="14.5546875" style="7" customWidth="1"/>
    <col min="5" max="5" width="20.33203125" style="13" customWidth="1"/>
    <col min="6" max="6" width="16" style="14" customWidth="1"/>
    <col min="7" max="7" width="12" customWidth="1"/>
    <col min="8" max="8" width="14.5546875" style="20" customWidth="1"/>
    <col min="9" max="9" width="11.44140625" style="20" bestFit="1" customWidth="1"/>
    <col min="10" max="10" width="14.33203125" style="8" customWidth="1"/>
    <col min="11" max="11" width="12.88671875" customWidth="1"/>
    <col min="12" max="12" width="14.44140625" style="38" customWidth="1"/>
  </cols>
  <sheetData>
    <row r="1" spans="1:12" s="1" customFormat="1" thickBot="1" x14ac:dyDescent="0.35">
      <c r="A1" s="24" t="s">
        <v>0</v>
      </c>
      <c r="B1" s="25" t="s">
        <v>1</v>
      </c>
      <c r="C1" s="26" t="s">
        <v>2</v>
      </c>
      <c r="D1" s="27" t="s">
        <v>3</v>
      </c>
      <c r="E1" s="28" t="s">
        <v>4</v>
      </c>
      <c r="F1" s="29" t="s">
        <v>30</v>
      </c>
      <c r="G1" s="30" t="s">
        <v>31</v>
      </c>
      <c r="H1" s="31" t="s">
        <v>50</v>
      </c>
      <c r="I1" s="31" t="s">
        <v>71</v>
      </c>
      <c r="J1" s="33" t="s">
        <v>72</v>
      </c>
      <c r="K1" s="35" t="s">
        <v>73</v>
      </c>
      <c r="L1" s="37" t="s">
        <v>74</v>
      </c>
    </row>
    <row r="2" spans="1:12" thickBot="1" x14ac:dyDescent="0.35">
      <c r="A2" s="2">
        <v>45328</v>
      </c>
      <c r="B2" s="12" t="s">
        <v>24</v>
      </c>
      <c r="C2" s="9">
        <v>7</v>
      </c>
      <c r="D2" s="7">
        <v>600</v>
      </c>
      <c r="E2" s="13" t="s">
        <v>25</v>
      </c>
      <c r="F2" s="14">
        <f t="shared" ref="F2:F21" si="0">C2*D2</f>
        <v>4200</v>
      </c>
      <c r="G2" s="18" t="s">
        <v>39</v>
      </c>
      <c r="H2" s="19" t="s">
        <v>58</v>
      </c>
      <c r="I2" s="23">
        <f t="shared" ref="I2:I21" si="1">F2 * 0.6</f>
        <v>2520</v>
      </c>
      <c r="J2" s="34">
        <f t="shared" ref="J2:J21" si="2">F2 - I2</f>
        <v>1680</v>
      </c>
      <c r="K2" s="36" t="str">
        <f t="shared" ref="K2:K23" si="3">IF(J2&gt;300, "High", "")</f>
        <v>High</v>
      </c>
      <c r="L2" s="38">
        <f t="shared" ref="L2:L21" si="4">IF(J2&lt;500, 5%, IF(J2&lt;=5000, 10%, 15%))</f>
        <v>0.1</v>
      </c>
    </row>
    <row r="3" spans="1:12" thickBot="1" x14ac:dyDescent="0.35">
      <c r="A3" s="2">
        <v>45385</v>
      </c>
      <c r="B3" s="12" t="s">
        <v>6</v>
      </c>
      <c r="C3" s="9">
        <v>13</v>
      </c>
      <c r="D3" s="7">
        <v>800</v>
      </c>
      <c r="E3" s="13" t="s">
        <v>25</v>
      </c>
      <c r="F3" s="14">
        <f t="shared" si="0"/>
        <v>10400</v>
      </c>
      <c r="G3" s="18" t="s">
        <v>33</v>
      </c>
      <c r="H3" s="19" t="s">
        <v>52</v>
      </c>
      <c r="I3" s="23">
        <f t="shared" si="1"/>
        <v>6240</v>
      </c>
      <c r="J3" s="21">
        <f t="shared" si="2"/>
        <v>4160</v>
      </c>
      <c r="K3" s="36" t="str">
        <f t="shared" si="3"/>
        <v>High</v>
      </c>
      <c r="L3" s="38">
        <f t="shared" si="4"/>
        <v>0.1</v>
      </c>
    </row>
    <row r="4" spans="1:12" thickBot="1" x14ac:dyDescent="0.35">
      <c r="A4" s="2">
        <v>45630</v>
      </c>
      <c r="B4" s="12" t="s">
        <v>15</v>
      </c>
      <c r="C4" s="9">
        <v>20</v>
      </c>
      <c r="D4" s="7">
        <v>180</v>
      </c>
      <c r="E4" s="13" t="s">
        <v>26</v>
      </c>
      <c r="F4" s="14">
        <f t="shared" si="0"/>
        <v>3600</v>
      </c>
      <c r="G4" s="18" t="s">
        <v>43</v>
      </c>
      <c r="H4" s="19" t="s">
        <v>62</v>
      </c>
      <c r="I4" s="23">
        <f t="shared" si="1"/>
        <v>2160</v>
      </c>
      <c r="J4" s="21">
        <f t="shared" si="2"/>
        <v>1440</v>
      </c>
      <c r="K4" s="36" t="str">
        <f t="shared" si="3"/>
        <v>High</v>
      </c>
      <c r="L4" s="38">
        <f t="shared" si="4"/>
        <v>0.1</v>
      </c>
    </row>
    <row r="5" spans="1:12" thickBot="1" x14ac:dyDescent="0.35">
      <c r="A5" s="2">
        <v>45509</v>
      </c>
      <c r="B5" s="12" t="s">
        <v>22</v>
      </c>
      <c r="C5" s="9">
        <v>15</v>
      </c>
      <c r="D5" s="7">
        <v>700</v>
      </c>
      <c r="E5" s="13" t="s">
        <v>26</v>
      </c>
      <c r="F5" s="14">
        <f t="shared" si="0"/>
        <v>10500</v>
      </c>
      <c r="G5" s="18" t="s">
        <v>34</v>
      </c>
      <c r="H5" s="19" t="s">
        <v>69</v>
      </c>
      <c r="I5" s="23">
        <f t="shared" si="1"/>
        <v>6300</v>
      </c>
      <c r="J5" s="21">
        <f t="shared" si="2"/>
        <v>4200</v>
      </c>
      <c r="K5" s="36" t="str">
        <f t="shared" si="3"/>
        <v>High</v>
      </c>
      <c r="L5" s="38">
        <f t="shared" si="4"/>
        <v>0.1</v>
      </c>
    </row>
    <row r="6" spans="1:12" thickBot="1" x14ac:dyDescent="0.35">
      <c r="A6" s="2">
        <v>45294</v>
      </c>
      <c r="B6" s="12" t="s">
        <v>5</v>
      </c>
      <c r="C6" s="9">
        <v>28</v>
      </c>
      <c r="D6" s="7">
        <v>1200</v>
      </c>
      <c r="E6" s="13" t="s">
        <v>25</v>
      </c>
      <c r="F6" s="14">
        <f t="shared" si="0"/>
        <v>33600</v>
      </c>
      <c r="G6" s="18" t="s">
        <v>32</v>
      </c>
      <c r="H6" s="19" t="s">
        <v>51</v>
      </c>
      <c r="I6" s="23">
        <f t="shared" si="1"/>
        <v>20160</v>
      </c>
      <c r="J6" s="21">
        <f t="shared" si="2"/>
        <v>13440</v>
      </c>
      <c r="K6" s="36" t="str">
        <f t="shared" si="3"/>
        <v>High</v>
      </c>
      <c r="L6" s="38">
        <f t="shared" si="4"/>
        <v>0.15</v>
      </c>
    </row>
    <row r="7" spans="1:12" thickBot="1" x14ac:dyDescent="0.35">
      <c r="A7" s="2">
        <v>45631</v>
      </c>
      <c r="B7" s="12" t="s">
        <v>23</v>
      </c>
      <c r="C7" s="9">
        <v>19</v>
      </c>
      <c r="D7" s="7">
        <v>600</v>
      </c>
      <c r="E7" s="13" t="s">
        <v>27</v>
      </c>
      <c r="F7" s="14">
        <f t="shared" si="0"/>
        <v>11400</v>
      </c>
      <c r="G7" s="18" t="s">
        <v>49</v>
      </c>
      <c r="H7" s="19" t="s">
        <v>70</v>
      </c>
      <c r="I7" s="23">
        <f t="shared" si="1"/>
        <v>6840</v>
      </c>
      <c r="J7" s="21">
        <f t="shared" si="2"/>
        <v>4560</v>
      </c>
      <c r="K7" s="36" t="str">
        <f t="shared" si="3"/>
        <v>High</v>
      </c>
      <c r="L7" s="38">
        <f t="shared" si="4"/>
        <v>0.1</v>
      </c>
    </row>
    <row r="8" spans="1:12" thickBot="1" x14ac:dyDescent="0.35">
      <c r="A8" s="2">
        <v>45508</v>
      </c>
      <c r="B8" s="12" t="s">
        <v>14</v>
      </c>
      <c r="C8" s="9">
        <v>5</v>
      </c>
      <c r="D8" s="7">
        <v>300</v>
      </c>
      <c r="E8" s="13" t="s">
        <v>25</v>
      </c>
      <c r="F8" s="14">
        <f t="shared" si="0"/>
        <v>1500</v>
      </c>
      <c r="G8" s="18" t="s">
        <v>42</v>
      </c>
      <c r="H8" s="19" t="s">
        <v>61</v>
      </c>
      <c r="I8" s="23">
        <f t="shared" si="1"/>
        <v>900</v>
      </c>
      <c r="J8" s="34">
        <f t="shared" si="2"/>
        <v>600</v>
      </c>
      <c r="K8" s="36" t="str">
        <f t="shared" si="3"/>
        <v>High</v>
      </c>
      <c r="L8" s="38">
        <f t="shared" si="4"/>
        <v>0.1</v>
      </c>
    </row>
    <row r="9" spans="1:12" thickBot="1" x14ac:dyDescent="0.35">
      <c r="A9" s="2">
        <v>45387</v>
      </c>
      <c r="B9" s="12" t="s">
        <v>21</v>
      </c>
      <c r="C9" s="9">
        <v>3</v>
      </c>
      <c r="D9" s="7">
        <v>500</v>
      </c>
      <c r="E9" s="13" t="s">
        <v>27</v>
      </c>
      <c r="F9" s="14">
        <f t="shared" si="0"/>
        <v>1500</v>
      </c>
      <c r="G9" s="18" t="s">
        <v>48</v>
      </c>
      <c r="H9" s="19" t="s">
        <v>68</v>
      </c>
      <c r="I9" s="23">
        <f t="shared" si="1"/>
        <v>900</v>
      </c>
      <c r="J9" s="34">
        <f t="shared" si="2"/>
        <v>600</v>
      </c>
      <c r="K9" s="36" t="str">
        <f t="shared" si="3"/>
        <v>High</v>
      </c>
      <c r="L9" s="38">
        <f t="shared" si="4"/>
        <v>0.1</v>
      </c>
    </row>
    <row r="10" spans="1:12" thickBot="1" x14ac:dyDescent="0.35">
      <c r="A10" s="2">
        <v>45507</v>
      </c>
      <c r="B10" s="12" t="s">
        <v>7</v>
      </c>
      <c r="C10" s="9">
        <v>15</v>
      </c>
      <c r="D10" s="7">
        <v>150</v>
      </c>
      <c r="E10" s="13" t="s">
        <v>26</v>
      </c>
      <c r="F10" s="14">
        <f t="shared" si="0"/>
        <v>2250</v>
      </c>
      <c r="G10" s="18" t="s">
        <v>34</v>
      </c>
      <c r="H10" s="19" t="s">
        <v>53</v>
      </c>
      <c r="I10" s="23">
        <f t="shared" si="1"/>
        <v>1350</v>
      </c>
      <c r="J10" s="21">
        <f t="shared" si="2"/>
        <v>900</v>
      </c>
      <c r="K10" s="36" t="str">
        <f t="shared" si="3"/>
        <v>High</v>
      </c>
      <c r="L10" s="38">
        <f t="shared" si="4"/>
        <v>0.1</v>
      </c>
    </row>
    <row r="11" spans="1:12" thickBot="1" x14ac:dyDescent="0.35">
      <c r="A11" s="2">
        <v>45629</v>
      </c>
      <c r="B11" s="12" t="s">
        <v>8</v>
      </c>
      <c r="C11" s="9">
        <v>13</v>
      </c>
      <c r="D11" s="7">
        <v>400</v>
      </c>
      <c r="E11" s="13" t="s">
        <v>25</v>
      </c>
      <c r="F11" s="14">
        <f t="shared" si="0"/>
        <v>5200</v>
      </c>
      <c r="G11" s="18" t="s">
        <v>35</v>
      </c>
      <c r="H11" s="19" t="s">
        <v>54</v>
      </c>
      <c r="I11" s="23">
        <f t="shared" si="1"/>
        <v>3120</v>
      </c>
      <c r="J11" s="21">
        <f t="shared" si="2"/>
        <v>2080</v>
      </c>
      <c r="K11" s="36" t="str">
        <f t="shared" si="3"/>
        <v>High</v>
      </c>
      <c r="L11" s="38">
        <f t="shared" si="4"/>
        <v>0.1</v>
      </c>
    </row>
    <row r="12" spans="1:12" thickBot="1" x14ac:dyDescent="0.35">
      <c r="A12" s="2">
        <v>45386</v>
      </c>
      <c r="B12" s="12" t="s">
        <v>13</v>
      </c>
      <c r="C12" s="9">
        <v>17</v>
      </c>
      <c r="D12" s="7">
        <v>200</v>
      </c>
      <c r="E12" s="13" t="s">
        <v>26</v>
      </c>
      <c r="F12" s="14">
        <f t="shared" si="0"/>
        <v>3400</v>
      </c>
      <c r="G12" s="18" t="s">
        <v>41</v>
      </c>
      <c r="H12" s="19" t="s">
        <v>60</v>
      </c>
      <c r="I12" s="23">
        <f t="shared" si="1"/>
        <v>2040</v>
      </c>
      <c r="J12" s="21">
        <f t="shared" si="2"/>
        <v>1360</v>
      </c>
      <c r="K12" s="36" t="str">
        <f t="shared" si="3"/>
        <v>High</v>
      </c>
      <c r="L12" s="38">
        <f t="shared" si="4"/>
        <v>0.1</v>
      </c>
    </row>
    <row r="13" spans="1:12" thickBot="1" x14ac:dyDescent="0.35">
      <c r="A13" s="2">
        <v>45406</v>
      </c>
      <c r="B13" s="12" t="s">
        <v>18</v>
      </c>
      <c r="C13" s="9">
        <v>11</v>
      </c>
      <c r="D13" s="7">
        <v>120</v>
      </c>
      <c r="E13" s="13" t="s">
        <v>26</v>
      </c>
      <c r="F13" s="14">
        <f t="shared" si="0"/>
        <v>1320</v>
      </c>
      <c r="G13" s="18" t="s">
        <v>39</v>
      </c>
      <c r="H13" s="19" t="s">
        <v>65</v>
      </c>
      <c r="I13" s="23">
        <f t="shared" si="1"/>
        <v>792</v>
      </c>
      <c r="J13" s="21">
        <f t="shared" si="2"/>
        <v>528</v>
      </c>
      <c r="K13" s="36" t="str">
        <f t="shared" si="3"/>
        <v>High</v>
      </c>
      <c r="L13" s="38">
        <f t="shared" si="4"/>
        <v>0.1</v>
      </c>
    </row>
    <row r="14" spans="1:12" thickBot="1" x14ac:dyDescent="0.35">
      <c r="A14" s="2">
        <v>45295</v>
      </c>
      <c r="B14" s="12" t="s">
        <v>12</v>
      </c>
      <c r="C14" s="9">
        <v>3</v>
      </c>
      <c r="D14" s="7">
        <v>250</v>
      </c>
      <c r="E14" s="13" t="s">
        <v>25</v>
      </c>
      <c r="F14" s="14">
        <f t="shared" si="0"/>
        <v>750</v>
      </c>
      <c r="G14" s="18" t="s">
        <v>40</v>
      </c>
      <c r="H14" s="19" t="s">
        <v>59</v>
      </c>
      <c r="I14" s="23">
        <f t="shared" si="1"/>
        <v>450</v>
      </c>
      <c r="J14" s="34">
        <f t="shared" si="2"/>
        <v>300</v>
      </c>
      <c r="K14" s="36" t="str">
        <f t="shared" si="3"/>
        <v/>
      </c>
      <c r="L14" s="38">
        <f t="shared" si="4"/>
        <v>0.05</v>
      </c>
    </row>
    <row r="15" spans="1:12" thickBot="1" x14ac:dyDescent="0.35">
      <c r="A15" s="2">
        <v>45450</v>
      </c>
      <c r="B15" s="12" t="s">
        <v>16</v>
      </c>
      <c r="C15" s="9">
        <v>7</v>
      </c>
      <c r="D15" s="7">
        <v>90</v>
      </c>
      <c r="E15" s="13" t="s">
        <v>25</v>
      </c>
      <c r="F15" s="14">
        <f t="shared" si="0"/>
        <v>630</v>
      </c>
      <c r="G15" s="18" t="s">
        <v>44</v>
      </c>
      <c r="H15" s="19" t="s">
        <v>63</v>
      </c>
      <c r="I15" s="23">
        <f t="shared" si="1"/>
        <v>378</v>
      </c>
      <c r="J15" s="34">
        <f t="shared" si="2"/>
        <v>252</v>
      </c>
      <c r="K15" s="36" t="str">
        <f t="shared" si="3"/>
        <v/>
      </c>
      <c r="L15" s="38">
        <f t="shared" si="4"/>
        <v>0.05</v>
      </c>
    </row>
    <row r="16" spans="1:12" thickBot="1" x14ac:dyDescent="0.35">
      <c r="A16" s="2">
        <v>45326</v>
      </c>
      <c r="B16" s="12" t="s">
        <v>10</v>
      </c>
      <c r="C16" s="9">
        <v>12</v>
      </c>
      <c r="D16" s="7">
        <v>50</v>
      </c>
      <c r="E16" s="13" t="s">
        <v>26</v>
      </c>
      <c r="F16" s="14">
        <f t="shared" si="0"/>
        <v>600</v>
      </c>
      <c r="G16" s="18" t="s">
        <v>37</v>
      </c>
      <c r="H16" s="19" t="s">
        <v>56</v>
      </c>
      <c r="I16" s="23">
        <f t="shared" si="1"/>
        <v>360</v>
      </c>
      <c r="J16" s="21">
        <f t="shared" si="2"/>
        <v>240</v>
      </c>
      <c r="K16" s="36" t="str">
        <f t="shared" si="3"/>
        <v/>
      </c>
      <c r="L16" s="38">
        <f t="shared" si="4"/>
        <v>0.05</v>
      </c>
    </row>
    <row r="17" spans="1:12" thickBot="1" x14ac:dyDescent="0.35">
      <c r="A17" s="2">
        <v>45448</v>
      </c>
      <c r="B17" s="12" t="s">
        <v>9</v>
      </c>
      <c r="C17" s="9">
        <v>11</v>
      </c>
      <c r="D17" s="7">
        <v>50</v>
      </c>
      <c r="E17" s="13" t="s">
        <v>26</v>
      </c>
      <c r="F17" s="14">
        <f t="shared" si="0"/>
        <v>550</v>
      </c>
      <c r="G17" s="18" t="s">
        <v>36</v>
      </c>
      <c r="H17" s="19" t="s">
        <v>55</v>
      </c>
      <c r="I17" s="23">
        <f t="shared" si="1"/>
        <v>330</v>
      </c>
      <c r="J17" s="21">
        <f t="shared" si="2"/>
        <v>220</v>
      </c>
      <c r="K17" s="36" t="str">
        <f t="shared" si="3"/>
        <v/>
      </c>
      <c r="L17" s="38">
        <f t="shared" si="4"/>
        <v>0.05</v>
      </c>
    </row>
    <row r="18" spans="1:12" thickBot="1" x14ac:dyDescent="0.35">
      <c r="A18" s="2">
        <v>45296</v>
      </c>
      <c r="B18" s="12" t="s">
        <v>20</v>
      </c>
      <c r="C18" s="9">
        <v>8</v>
      </c>
      <c r="D18" s="7">
        <v>350</v>
      </c>
      <c r="E18" s="13" t="s">
        <v>27</v>
      </c>
      <c r="F18" s="14">
        <f t="shared" si="0"/>
        <v>2800</v>
      </c>
      <c r="G18" s="18" t="s">
        <v>47</v>
      </c>
      <c r="H18" s="19" t="s">
        <v>67</v>
      </c>
      <c r="I18" s="23">
        <f t="shared" si="1"/>
        <v>1680</v>
      </c>
      <c r="J18" s="34">
        <f t="shared" si="2"/>
        <v>1120</v>
      </c>
      <c r="K18" s="36" t="str">
        <f t="shared" si="3"/>
        <v>High</v>
      </c>
      <c r="L18" s="38">
        <f t="shared" si="4"/>
        <v>0.1</v>
      </c>
    </row>
    <row r="19" spans="1:12" thickBot="1" x14ac:dyDescent="0.35">
      <c r="A19" s="2">
        <v>45393</v>
      </c>
      <c r="B19" s="12" t="s">
        <v>11</v>
      </c>
      <c r="C19" s="9">
        <v>19</v>
      </c>
      <c r="D19" s="7">
        <v>30</v>
      </c>
      <c r="E19" s="13" t="s">
        <v>25</v>
      </c>
      <c r="F19" s="14">
        <f t="shared" si="0"/>
        <v>570</v>
      </c>
      <c r="G19" s="18" t="s">
        <v>38</v>
      </c>
      <c r="H19" s="19" t="s">
        <v>57</v>
      </c>
      <c r="I19" s="23">
        <f t="shared" si="1"/>
        <v>342</v>
      </c>
      <c r="J19" s="21">
        <f t="shared" si="2"/>
        <v>228</v>
      </c>
      <c r="K19" s="36" t="str">
        <f t="shared" si="3"/>
        <v/>
      </c>
      <c r="L19" s="38">
        <f t="shared" si="4"/>
        <v>0.05</v>
      </c>
    </row>
    <row r="20" spans="1:12" thickBot="1" x14ac:dyDescent="0.35">
      <c r="A20" s="2">
        <v>45513</v>
      </c>
      <c r="B20" s="12" t="s">
        <v>19</v>
      </c>
      <c r="C20" s="9">
        <v>20</v>
      </c>
      <c r="D20" s="7">
        <v>45</v>
      </c>
      <c r="E20" s="13" t="s">
        <v>25</v>
      </c>
      <c r="F20" s="14">
        <f t="shared" si="0"/>
        <v>900</v>
      </c>
      <c r="G20" s="18" t="s">
        <v>46</v>
      </c>
      <c r="H20" s="19" t="s">
        <v>66</v>
      </c>
      <c r="I20" s="23">
        <f t="shared" si="1"/>
        <v>540</v>
      </c>
      <c r="J20" s="21">
        <f t="shared" si="2"/>
        <v>360</v>
      </c>
      <c r="K20" s="36" t="str">
        <f t="shared" si="3"/>
        <v>High</v>
      </c>
      <c r="L20" s="38">
        <f t="shared" si="4"/>
        <v>0.05</v>
      </c>
    </row>
    <row r="21" spans="1:12" thickBot="1" x14ac:dyDescent="0.35">
      <c r="A21" s="2">
        <v>45331</v>
      </c>
      <c r="B21" s="12" t="s">
        <v>17</v>
      </c>
      <c r="C21" s="9">
        <v>15</v>
      </c>
      <c r="D21" s="7">
        <v>20</v>
      </c>
      <c r="E21" s="13" t="s">
        <v>25</v>
      </c>
      <c r="F21" s="14">
        <f t="shared" si="0"/>
        <v>300</v>
      </c>
      <c r="G21" s="18" t="s">
        <v>45</v>
      </c>
      <c r="H21" s="19" t="s">
        <v>64</v>
      </c>
      <c r="I21" s="23">
        <f t="shared" si="1"/>
        <v>180</v>
      </c>
      <c r="J21" s="21">
        <f t="shared" si="2"/>
        <v>120</v>
      </c>
      <c r="K21" s="36" t="str">
        <f t="shared" si="3"/>
        <v/>
      </c>
      <c r="L21" s="38">
        <f t="shared" si="4"/>
        <v>0.05</v>
      </c>
    </row>
    <row r="22" spans="1:12" thickBot="1" x14ac:dyDescent="0.35">
      <c r="A22" s="3"/>
      <c r="B22" s="6" t="s">
        <v>28</v>
      </c>
      <c r="C22" s="9">
        <f>SUM(C2:C21)</f>
        <v>261</v>
      </c>
      <c r="D22" s="7">
        <f>SUM(D2:D21)</f>
        <v>6635</v>
      </c>
      <c r="E22" s="32">
        <f>COUNT(A2:A21)</f>
        <v>20</v>
      </c>
      <c r="K22" t="str">
        <f t="shared" si="3"/>
        <v/>
      </c>
    </row>
    <row r="23" spans="1:12" thickBot="1" x14ac:dyDescent="0.35">
      <c r="A23" s="16"/>
      <c r="B23" s="11" t="s">
        <v>29</v>
      </c>
      <c r="C23" s="9">
        <f>AVERAGE(C2,C21)</f>
        <v>11</v>
      </c>
      <c r="D23" s="7">
        <f>AVERAGE(D2,D21)</f>
        <v>310</v>
      </c>
      <c r="E23" s="5"/>
      <c r="F23" s="22"/>
      <c r="K23" t="str">
        <f t="shared" si="3"/>
        <v/>
      </c>
    </row>
    <row r="24" spans="1:12" ht="14.4" x14ac:dyDescent="0.3">
      <c r="A24" s="3"/>
      <c r="B24" s="4"/>
      <c r="C24" s="10"/>
      <c r="D24" s="8"/>
      <c r="E24" s="5"/>
      <c r="F24" s="22"/>
    </row>
    <row r="25" spans="1:12" ht="14.4" x14ac:dyDescent="0.3">
      <c r="A25" s="3"/>
      <c r="B25" s="4"/>
      <c r="C25" s="10"/>
      <c r="D25" s="8"/>
      <c r="E25" s="5"/>
      <c r="F25" s="22"/>
    </row>
    <row r="26" spans="1:12" ht="14.4" x14ac:dyDescent="0.3">
      <c r="A26" s="3"/>
      <c r="B26" s="4"/>
      <c r="C26" s="10"/>
      <c r="D26" s="8"/>
      <c r="E26" s="5"/>
      <c r="F26" s="22"/>
    </row>
    <row r="27" spans="1:12" ht="14.4" x14ac:dyDescent="0.3">
      <c r="A27" s="3"/>
      <c r="B27" s="4"/>
      <c r="C27" s="10"/>
      <c r="D27" s="8"/>
      <c r="E27" s="5"/>
      <c r="F27" s="22"/>
    </row>
    <row r="28" spans="1:12" ht="14.4" x14ac:dyDescent="0.3">
      <c r="A28" s="3"/>
      <c r="B28" s="4"/>
      <c r="C28" s="10"/>
      <c r="D28" s="8"/>
      <c r="E28" s="5"/>
      <c r="F28" s="22"/>
    </row>
    <row r="29" spans="1:12" ht="14.4" x14ac:dyDescent="0.3">
      <c r="A29" s="3"/>
      <c r="B29" s="4"/>
      <c r="C29" s="10"/>
      <c r="D29" s="8"/>
      <c r="E29" s="5"/>
      <c r="F29" s="22"/>
    </row>
    <row r="30" spans="1:12" ht="14.4" x14ac:dyDescent="0.3">
      <c r="A30" s="3"/>
      <c r="B30" s="4"/>
      <c r="C30" s="10"/>
      <c r="D30" s="8"/>
      <c r="E30" s="5"/>
      <c r="F30" s="22"/>
    </row>
    <row r="31" spans="1:12" ht="14.4" x14ac:dyDescent="0.3">
      <c r="A31" s="3"/>
      <c r="B31" s="4"/>
      <c r="C31" s="10"/>
      <c r="D31" s="8"/>
      <c r="E31" s="5"/>
      <c r="F31" s="22"/>
    </row>
    <row r="32" spans="1:12" ht="14.4" x14ac:dyDescent="0.3">
      <c r="A32" s="3"/>
      <c r="B32" s="4"/>
      <c r="C32" s="10"/>
      <c r="D32" s="8"/>
      <c r="E32" s="5"/>
      <c r="F32" s="22"/>
    </row>
    <row r="33" spans="1:6" ht="14.4" x14ac:dyDescent="0.3">
      <c r="A33" s="3"/>
      <c r="B33" s="4"/>
      <c r="C33" s="10"/>
      <c r="D33" s="8"/>
      <c r="E33" s="5"/>
      <c r="F33" s="22"/>
    </row>
    <row r="34" spans="1:6" ht="14.4" x14ac:dyDescent="0.3">
      <c r="A34" s="3"/>
      <c r="B34" s="4"/>
      <c r="C34" s="10"/>
      <c r="D34" s="8"/>
      <c r="E34" s="5"/>
      <c r="F34" s="22"/>
    </row>
    <row r="35" spans="1:6" ht="14.4" x14ac:dyDescent="0.3">
      <c r="A35" s="3"/>
      <c r="B35" s="4"/>
      <c r="C35" s="10"/>
      <c r="D35" s="8"/>
      <c r="E35" s="5"/>
      <c r="F35" s="22"/>
    </row>
    <row r="36" spans="1:6" ht="14.4" x14ac:dyDescent="0.3">
      <c r="A36" s="3"/>
      <c r="B36" s="4"/>
      <c r="C36" s="10"/>
      <c r="D36" s="8"/>
      <c r="E36" s="5"/>
      <c r="F36" s="22"/>
    </row>
    <row r="37" spans="1:6" ht="14.4" x14ac:dyDescent="0.3">
      <c r="A37" s="3"/>
      <c r="B37" s="4"/>
      <c r="C37" s="10"/>
      <c r="D37" s="8"/>
      <c r="E37" s="5"/>
      <c r="F37" s="22"/>
    </row>
    <row r="38" spans="1:6" ht="14.4" x14ac:dyDescent="0.3">
      <c r="A38" s="3"/>
      <c r="B38" s="4"/>
      <c r="C38" s="10"/>
      <c r="D38" s="8"/>
      <c r="E38" s="5"/>
      <c r="F38" s="22"/>
    </row>
    <row r="39" spans="1:6" ht="14.4" x14ac:dyDescent="0.3">
      <c r="A39" s="3"/>
      <c r="B39" s="4"/>
      <c r="C39" s="10"/>
      <c r="D39" s="8"/>
      <c r="E39" s="5"/>
      <c r="F39" s="22"/>
    </row>
    <row r="40" spans="1:6" ht="14.4" x14ac:dyDescent="0.3">
      <c r="A40" s="3"/>
      <c r="B40" s="4"/>
      <c r="C40" s="10"/>
      <c r="D40" s="8"/>
      <c r="E40" s="5"/>
      <c r="F40" s="22"/>
    </row>
    <row r="41" spans="1:6" ht="14.4" x14ac:dyDescent="0.3">
      <c r="A41" s="3"/>
      <c r="B41" s="4"/>
      <c r="C41" s="10"/>
      <c r="D41" s="8"/>
      <c r="E41" s="5"/>
      <c r="F41" s="22"/>
    </row>
    <row r="42" spans="1:6" ht="14.4" x14ac:dyDescent="0.3">
      <c r="A42" s="3"/>
      <c r="B42" s="4"/>
      <c r="C42" s="10"/>
      <c r="D42" s="8"/>
      <c r="E42" s="5"/>
      <c r="F42" s="22"/>
    </row>
    <row r="43" spans="1:6" ht="14.4" x14ac:dyDescent="0.3">
      <c r="A43" s="3"/>
      <c r="B43" s="4"/>
      <c r="C43" s="10"/>
      <c r="D43" s="8"/>
      <c r="E43" s="5"/>
      <c r="F43" s="22"/>
    </row>
    <row r="44" spans="1:6" ht="14.4" x14ac:dyDescent="0.3">
      <c r="A44" s="3"/>
      <c r="B44" s="4"/>
      <c r="C44" s="10"/>
      <c r="D44" s="8"/>
      <c r="E44" s="5"/>
      <c r="F44" s="17"/>
    </row>
    <row r="45" spans="1:6" ht="14.4" x14ac:dyDescent="0.3">
      <c r="A45" s="3"/>
      <c r="B45" s="4"/>
      <c r="C45" s="10"/>
      <c r="D45" s="8"/>
      <c r="E45" s="5"/>
      <c r="F45" s="17"/>
    </row>
    <row r="46" spans="1:6" ht="14.4" x14ac:dyDescent="0.3">
      <c r="A46" s="3"/>
      <c r="B46" s="4"/>
      <c r="C46" s="10"/>
      <c r="D46" s="8"/>
      <c r="E46" s="5"/>
      <c r="F46" s="17"/>
    </row>
    <row r="47" spans="1:6" ht="14.4" x14ac:dyDescent="0.3">
      <c r="A47" s="3"/>
      <c r="B47" s="4"/>
      <c r="C47" s="10"/>
      <c r="D47" s="8"/>
      <c r="E47" s="5"/>
      <c r="F47" s="17"/>
    </row>
    <row r="48" spans="1:6" ht="14.4" x14ac:dyDescent="0.3">
      <c r="A48" s="3"/>
      <c r="B48" s="4"/>
      <c r="C48" s="10"/>
      <c r="D48" s="8"/>
      <c r="E48" s="5"/>
      <c r="F48" s="17"/>
    </row>
    <row r="49" spans="1:6" ht="14.4" x14ac:dyDescent="0.3">
      <c r="A49" s="3"/>
      <c r="B49" s="4"/>
      <c r="C49" s="10"/>
      <c r="D49" s="8"/>
      <c r="E49" s="5"/>
      <c r="F49" s="17"/>
    </row>
    <row r="50" spans="1:6" ht="14.4" x14ac:dyDescent="0.3">
      <c r="A50" s="3"/>
      <c r="B50" s="4"/>
      <c r="C50" s="10"/>
      <c r="D50" s="8"/>
      <c r="E50" s="5"/>
      <c r="F50" s="17"/>
    </row>
    <row r="51" spans="1:6" ht="14.4" x14ac:dyDescent="0.3">
      <c r="A51" s="3"/>
      <c r="B51" s="4"/>
      <c r="C51" s="10"/>
      <c r="D51" s="8"/>
      <c r="E51" s="5"/>
      <c r="F51" s="17"/>
    </row>
    <row r="52" spans="1:6" ht="14.4" x14ac:dyDescent="0.3">
      <c r="A52" s="3"/>
      <c r="B52" s="4"/>
      <c r="C52" s="10"/>
      <c r="D52" s="8"/>
      <c r="E52" s="5"/>
      <c r="F52" s="17"/>
    </row>
    <row r="53" spans="1:6" ht="14.4" x14ac:dyDescent="0.3">
      <c r="A53" s="3"/>
      <c r="B53" s="4"/>
      <c r="C53" s="10"/>
      <c r="D53" s="8"/>
      <c r="E53" s="5"/>
      <c r="F53" s="17"/>
    </row>
    <row r="54" spans="1:6" ht="14.4" x14ac:dyDescent="0.3">
      <c r="A54" s="3"/>
      <c r="B54" s="4"/>
      <c r="C54" s="10"/>
      <c r="D54" s="8"/>
      <c r="E54" s="5"/>
      <c r="F54" s="17"/>
    </row>
    <row r="55" spans="1:6" ht="14.4" x14ac:dyDescent="0.3">
      <c r="A55" s="3"/>
      <c r="B55" s="4"/>
      <c r="C55" s="10"/>
      <c r="D55" s="8"/>
      <c r="E55" s="5"/>
      <c r="F55" s="17"/>
    </row>
    <row r="56" spans="1:6" ht="14.4" x14ac:dyDescent="0.3">
      <c r="A56" s="3"/>
      <c r="B56" s="4"/>
      <c r="C56" s="10"/>
      <c r="D56" s="8"/>
      <c r="E56" s="5"/>
      <c r="F56" s="17"/>
    </row>
    <row r="57" spans="1:6" ht="14.4" x14ac:dyDescent="0.3">
      <c r="A57" s="3"/>
      <c r="B57" s="4"/>
      <c r="C57" s="10"/>
      <c r="D57" s="8"/>
      <c r="E57" s="5"/>
      <c r="F57" s="17"/>
    </row>
    <row r="58" spans="1:6" ht="14.4" x14ac:dyDescent="0.3">
      <c r="A58" s="3"/>
      <c r="B58" s="4"/>
      <c r="C58" s="10"/>
      <c r="D58" s="8"/>
      <c r="E58" s="5"/>
      <c r="F58" s="17"/>
    </row>
    <row r="59" spans="1:6" ht="14.4" x14ac:dyDescent="0.3">
      <c r="A59" s="3"/>
      <c r="B59" s="4"/>
      <c r="C59" s="10"/>
      <c r="D59" s="8"/>
      <c r="E59" s="5"/>
      <c r="F59" s="17"/>
    </row>
    <row r="60" spans="1:6" ht="14.4" x14ac:dyDescent="0.3">
      <c r="A60" s="3"/>
      <c r="B60" s="4"/>
      <c r="C60" s="10"/>
      <c r="D60" s="8"/>
      <c r="E60" s="5"/>
      <c r="F60" s="17"/>
    </row>
    <row r="61" spans="1:6" ht="14.4" x14ac:dyDescent="0.3">
      <c r="A61" s="3"/>
      <c r="B61" s="4"/>
      <c r="C61" s="10"/>
      <c r="D61" s="8"/>
      <c r="E61" s="5"/>
      <c r="F61" s="17"/>
    </row>
    <row r="62" spans="1:6" ht="14.4" x14ac:dyDescent="0.3">
      <c r="A62" s="3"/>
      <c r="B62" s="4"/>
      <c r="C62" s="10"/>
      <c r="D62" s="8"/>
      <c r="E62" s="5"/>
      <c r="F62" s="17"/>
    </row>
    <row r="63" spans="1:6" ht="14.4" x14ac:dyDescent="0.3">
      <c r="A63" s="3"/>
      <c r="B63" s="4"/>
      <c r="C63" s="10"/>
      <c r="D63" s="8"/>
      <c r="E63" s="5"/>
      <c r="F63" s="17"/>
    </row>
    <row r="64" spans="1:6" ht="14.4" x14ac:dyDescent="0.3">
      <c r="A64" s="3"/>
      <c r="B64" s="4"/>
      <c r="C64" s="10"/>
      <c r="D64" s="8"/>
      <c r="E64" s="5"/>
      <c r="F64" s="17"/>
    </row>
    <row r="65" spans="1:6" ht="14.4" x14ac:dyDescent="0.3">
      <c r="A65" s="3"/>
      <c r="B65" s="4"/>
      <c r="C65" s="10"/>
      <c r="D65" s="8"/>
      <c r="E65" s="5"/>
      <c r="F65" s="17"/>
    </row>
    <row r="66" spans="1:6" ht="14.4" x14ac:dyDescent="0.3">
      <c r="A66" s="3"/>
      <c r="B66" s="4"/>
      <c r="C66" s="10"/>
      <c r="D66" s="8"/>
      <c r="E66" s="5"/>
      <c r="F66" s="17"/>
    </row>
    <row r="67" spans="1:6" ht="14.4" x14ac:dyDescent="0.3">
      <c r="A67" s="3"/>
      <c r="B67" s="4"/>
      <c r="C67" s="10"/>
      <c r="D67" s="8"/>
      <c r="E67" s="5"/>
      <c r="F67" s="17"/>
    </row>
    <row r="68" spans="1:6" ht="14.4" x14ac:dyDescent="0.3">
      <c r="A68" s="3"/>
      <c r="B68" s="4"/>
      <c r="C68" s="10"/>
      <c r="D68" s="8"/>
      <c r="E68" s="5"/>
      <c r="F68" s="17"/>
    </row>
    <row r="69" spans="1:6" ht="14.4" x14ac:dyDescent="0.3">
      <c r="A69" s="3"/>
      <c r="B69" s="4"/>
      <c r="C69" s="10"/>
      <c r="D69" s="8"/>
      <c r="E69" s="5"/>
      <c r="F69" s="17"/>
    </row>
    <row r="70" spans="1:6" ht="14.4" x14ac:dyDescent="0.3">
      <c r="A70" s="3"/>
      <c r="B70" s="4"/>
      <c r="C70" s="10"/>
      <c r="D70" s="8"/>
      <c r="E70" s="5"/>
      <c r="F70" s="17"/>
    </row>
    <row r="71" spans="1:6" ht="14.4" x14ac:dyDescent="0.3">
      <c r="A71" s="3"/>
      <c r="B71" s="4"/>
      <c r="C71" s="10"/>
      <c r="D71" s="8"/>
      <c r="E71" s="5"/>
      <c r="F71" s="17"/>
    </row>
    <row r="72" spans="1:6" ht="14.4" x14ac:dyDescent="0.3">
      <c r="A72" s="3"/>
      <c r="B72" s="4"/>
      <c r="C72" s="10"/>
      <c r="D72" s="8"/>
      <c r="E72" s="5"/>
      <c r="F72" s="17"/>
    </row>
    <row r="73" spans="1:6" ht="14.4" x14ac:dyDescent="0.3">
      <c r="A73" s="3"/>
      <c r="B73" s="4"/>
      <c r="C73" s="10"/>
      <c r="D73" s="8"/>
      <c r="E73" s="5"/>
      <c r="F73" s="17"/>
    </row>
    <row r="74" spans="1:6" ht="14.4" x14ac:dyDescent="0.3">
      <c r="A74" s="3"/>
      <c r="B74" s="4"/>
      <c r="C74" s="10"/>
      <c r="D74" s="8"/>
      <c r="E74" s="5"/>
      <c r="F74" s="17"/>
    </row>
    <row r="75" spans="1:6" ht="14.4" x14ac:dyDescent="0.3">
      <c r="A75" s="3"/>
      <c r="B75" s="4"/>
      <c r="C75" s="10"/>
      <c r="D75" s="8"/>
      <c r="E75" s="5"/>
      <c r="F75" s="17"/>
    </row>
    <row r="76" spans="1:6" ht="14.4" x14ac:dyDescent="0.3">
      <c r="A76" s="3"/>
      <c r="B76" s="4"/>
      <c r="C76" s="10"/>
      <c r="D76" s="8"/>
      <c r="E76" s="5"/>
      <c r="F76" s="17"/>
    </row>
    <row r="77" spans="1:6" ht="14.4" x14ac:dyDescent="0.3">
      <c r="A77" s="3"/>
      <c r="B77" s="4"/>
      <c r="C77" s="10"/>
      <c r="D77" s="8"/>
      <c r="E77" s="5"/>
      <c r="F77" s="17"/>
    </row>
    <row r="78" spans="1:6" ht="14.4" x14ac:dyDescent="0.3">
      <c r="A78" s="3"/>
      <c r="B78" s="4"/>
      <c r="C78" s="10"/>
      <c r="D78" s="8"/>
      <c r="E78" s="5"/>
      <c r="F78" s="17"/>
    </row>
    <row r="79" spans="1:6" ht="14.4" x14ac:dyDescent="0.3">
      <c r="A79" s="3"/>
      <c r="B79" s="4"/>
      <c r="C79" s="10"/>
      <c r="D79" s="8"/>
      <c r="E79" s="5"/>
      <c r="F79" s="17"/>
    </row>
    <row r="80" spans="1:6" ht="14.4" x14ac:dyDescent="0.3">
      <c r="A80" s="3"/>
      <c r="B80" s="4"/>
      <c r="C80" s="10"/>
      <c r="D80" s="8"/>
      <c r="E80" s="5"/>
      <c r="F80" s="17"/>
    </row>
    <row r="81" spans="1:6" ht="14.4" x14ac:dyDescent="0.3">
      <c r="A81" s="3"/>
      <c r="B81" s="4"/>
      <c r="C81" s="10"/>
      <c r="D81" s="8"/>
      <c r="E81" s="5"/>
      <c r="F81" s="17"/>
    </row>
    <row r="82" spans="1:6" ht="14.4" x14ac:dyDescent="0.3">
      <c r="A82" s="3"/>
      <c r="B82" s="4"/>
      <c r="C82" s="10"/>
      <c r="D82" s="8"/>
      <c r="E82" s="5"/>
      <c r="F82" s="17"/>
    </row>
    <row r="83" spans="1:6" ht="14.4" x14ac:dyDescent="0.3">
      <c r="A83" s="3"/>
      <c r="B83" s="4"/>
      <c r="C83" s="10"/>
      <c r="D83" s="8"/>
      <c r="E83" s="5"/>
      <c r="F83" s="17"/>
    </row>
    <row r="84" spans="1:6" ht="14.4" x14ac:dyDescent="0.3">
      <c r="A84" s="3"/>
      <c r="B84" s="4"/>
      <c r="C84" s="10"/>
      <c r="D84" s="8"/>
      <c r="E84" s="5"/>
      <c r="F84" s="17"/>
    </row>
    <row r="85" spans="1:6" ht="14.4" x14ac:dyDescent="0.3">
      <c r="A85" s="3"/>
      <c r="B85" s="4"/>
      <c r="C85" s="10"/>
      <c r="D85" s="8"/>
      <c r="E85" s="5"/>
      <c r="F85" s="17"/>
    </row>
    <row r="86" spans="1:6" ht="14.4" x14ac:dyDescent="0.3">
      <c r="A86" s="3"/>
      <c r="B86" s="4"/>
      <c r="C86" s="10"/>
      <c r="D86" s="8"/>
      <c r="E86" s="5"/>
      <c r="F86" s="17"/>
    </row>
    <row r="87" spans="1:6" ht="14.4" x14ac:dyDescent="0.3">
      <c r="A87" s="3"/>
      <c r="B87" s="4"/>
      <c r="C87" s="10"/>
      <c r="D87" s="8"/>
      <c r="E87" s="5"/>
      <c r="F87" s="17"/>
    </row>
    <row r="88" spans="1:6" ht="14.4" x14ac:dyDescent="0.3">
      <c r="A88" s="3"/>
      <c r="B88" s="4"/>
      <c r="C88" s="10"/>
      <c r="D88" s="8"/>
      <c r="E88" s="5"/>
      <c r="F88" s="17"/>
    </row>
    <row r="89" spans="1:6" ht="14.4" x14ac:dyDescent="0.3">
      <c r="A89" s="3"/>
      <c r="B89" s="4"/>
      <c r="C89" s="10"/>
      <c r="D89" s="8"/>
      <c r="E89" s="5"/>
      <c r="F89" s="17"/>
    </row>
    <row r="90" spans="1:6" ht="14.4" x14ac:dyDescent="0.3">
      <c r="A90" s="3"/>
      <c r="B90" s="4"/>
      <c r="C90" s="10"/>
      <c r="D90" s="8"/>
      <c r="E90" s="5"/>
      <c r="F90" s="17"/>
    </row>
    <row r="91" spans="1:6" ht="14.4" x14ac:dyDescent="0.3">
      <c r="A91" s="3"/>
      <c r="B91" s="4"/>
      <c r="C91" s="10"/>
      <c r="D91" s="8"/>
      <c r="E91" s="5"/>
      <c r="F91" s="17"/>
    </row>
    <row r="92" spans="1:6" ht="14.4" x14ac:dyDescent="0.3">
      <c r="A92" s="3"/>
      <c r="B92" s="4"/>
      <c r="C92" s="10"/>
      <c r="D92" s="8"/>
      <c r="E92" s="5"/>
      <c r="F92" s="17"/>
    </row>
    <row r="93" spans="1:6" ht="14.4" x14ac:dyDescent="0.3">
      <c r="A93" s="3"/>
      <c r="B93" s="4"/>
      <c r="C93" s="10"/>
      <c r="D93" s="8"/>
      <c r="E93" s="5"/>
      <c r="F93" s="17"/>
    </row>
    <row r="94" spans="1:6" ht="14.4" x14ac:dyDescent="0.3">
      <c r="A94" s="3"/>
      <c r="B94" s="4"/>
      <c r="C94" s="10"/>
      <c r="D94" s="8"/>
      <c r="E94" s="5"/>
      <c r="F94" s="17"/>
    </row>
    <row r="95" spans="1:6" ht="14.4" x14ac:dyDescent="0.3">
      <c r="A95" s="3"/>
      <c r="B95" s="4"/>
      <c r="C95" s="10"/>
      <c r="D95" s="8"/>
      <c r="E95" s="5"/>
      <c r="F95" s="17"/>
    </row>
    <row r="96" spans="1:6" ht="14.4" x14ac:dyDescent="0.3">
      <c r="A96" s="3"/>
      <c r="B96" s="4"/>
      <c r="C96" s="10"/>
      <c r="D96" s="8"/>
      <c r="E96" s="5"/>
      <c r="F96" s="17"/>
    </row>
    <row r="97" spans="1:6" ht="14.4" x14ac:dyDescent="0.3">
      <c r="A97" s="3"/>
      <c r="B97" s="4"/>
      <c r="C97" s="10"/>
      <c r="D97" s="8"/>
      <c r="E97" s="5"/>
      <c r="F97" s="17"/>
    </row>
    <row r="98" spans="1:6" ht="14.4" x14ac:dyDescent="0.3">
      <c r="A98" s="3"/>
      <c r="B98" s="4"/>
      <c r="C98" s="10"/>
      <c r="D98" s="8"/>
      <c r="E98" s="5"/>
      <c r="F98" s="17"/>
    </row>
    <row r="99" spans="1:6" ht="14.4" x14ac:dyDescent="0.3">
      <c r="A99" s="3"/>
      <c r="B99" s="4"/>
      <c r="C99" s="10"/>
      <c r="D99" s="8"/>
      <c r="E99" s="5"/>
      <c r="F99" s="17"/>
    </row>
    <row r="100" spans="1:6" ht="14.4" x14ac:dyDescent="0.3">
      <c r="A100" s="3"/>
      <c r="B100" s="4"/>
      <c r="C100" s="10"/>
      <c r="D100" s="8"/>
      <c r="E100" s="5"/>
      <c r="F100" s="17"/>
    </row>
    <row r="101" spans="1:6" ht="14.4" x14ac:dyDescent="0.3">
      <c r="A101" s="3"/>
      <c r="B101" s="4"/>
      <c r="C101" s="10"/>
      <c r="D101" s="8"/>
      <c r="E101" s="5"/>
      <c r="F101" s="17"/>
    </row>
    <row r="102" spans="1:6" ht="14.4" x14ac:dyDescent="0.3">
      <c r="A102" s="3"/>
      <c r="B102" s="4"/>
      <c r="C102" s="10"/>
      <c r="D102" s="8"/>
      <c r="E102" s="5"/>
      <c r="F102" s="17"/>
    </row>
    <row r="103" spans="1:6" ht="14.4" x14ac:dyDescent="0.3">
      <c r="A103" s="3"/>
      <c r="B103" s="4"/>
      <c r="C103" s="10"/>
      <c r="D103" s="8"/>
      <c r="E103" s="5"/>
      <c r="F103" s="17"/>
    </row>
    <row r="104" spans="1:6" ht="14.4" x14ac:dyDescent="0.3">
      <c r="A104" s="3"/>
      <c r="B104" s="4"/>
      <c r="C104" s="10"/>
      <c r="D104" s="8"/>
      <c r="E104" s="5"/>
      <c r="F104" s="17"/>
    </row>
    <row r="105" spans="1:6" ht="14.4" x14ac:dyDescent="0.3">
      <c r="A105" s="3"/>
      <c r="B105" s="4"/>
      <c r="C105" s="10"/>
      <c r="D105" s="8"/>
      <c r="E105" s="5"/>
      <c r="F105" s="17"/>
    </row>
    <row r="106" spans="1:6" ht="14.4" x14ac:dyDescent="0.3">
      <c r="A106" s="3"/>
      <c r="B106" s="4"/>
      <c r="C106" s="10"/>
      <c r="D106" s="8"/>
      <c r="E106" s="5"/>
      <c r="F106" s="17"/>
    </row>
    <row r="107" spans="1:6" ht="14.4" x14ac:dyDescent="0.3">
      <c r="A107" s="3"/>
      <c r="B107" s="4"/>
      <c r="C107" s="10"/>
      <c r="D107" s="8"/>
      <c r="E107" s="5"/>
      <c r="F107" s="17"/>
    </row>
    <row r="108" spans="1:6" ht="14.4" x14ac:dyDescent="0.3">
      <c r="A108" s="3"/>
      <c r="B108" s="4"/>
      <c r="C108" s="10"/>
      <c r="D108" s="8"/>
      <c r="E108" s="5"/>
      <c r="F108" s="17"/>
    </row>
    <row r="109" spans="1:6" ht="14.4" x14ac:dyDescent="0.3">
      <c r="A109" s="3"/>
      <c r="B109" s="4"/>
      <c r="C109" s="10"/>
      <c r="D109" s="8"/>
      <c r="E109" s="5"/>
      <c r="F109" s="17"/>
    </row>
    <row r="110" spans="1:6" ht="14.4" x14ac:dyDescent="0.3">
      <c r="A110" s="3"/>
      <c r="B110" s="4"/>
      <c r="C110" s="10"/>
      <c r="D110" s="8"/>
      <c r="E110" s="5"/>
      <c r="F110" s="17"/>
    </row>
    <row r="111" spans="1:6" ht="14.4" x14ac:dyDescent="0.3">
      <c r="A111" s="3"/>
      <c r="B111" s="4"/>
      <c r="C111" s="10"/>
      <c r="D111" s="8"/>
      <c r="E111" s="5"/>
      <c r="F111" s="17"/>
    </row>
    <row r="112" spans="1:6" ht="14.4" x14ac:dyDescent="0.3">
      <c r="A112" s="3"/>
      <c r="B112" s="4"/>
      <c r="C112" s="10"/>
      <c r="D112" s="8"/>
      <c r="E112" s="5"/>
      <c r="F112" s="17"/>
    </row>
    <row r="113" spans="1:6" ht="14.4" x14ac:dyDescent="0.3">
      <c r="A113" s="3"/>
      <c r="B113" s="4"/>
      <c r="C113" s="10"/>
      <c r="D113" s="8"/>
      <c r="E113" s="5"/>
      <c r="F113" s="17"/>
    </row>
    <row r="114" spans="1:6" ht="14.4" x14ac:dyDescent="0.3">
      <c r="A114" s="3"/>
      <c r="B114" s="4"/>
      <c r="C114" s="10"/>
      <c r="D114" s="8"/>
      <c r="E114" s="5"/>
      <c r="F114" s="17"/>
    </row>
    <row r="115" spans="1:6" ht="14.4" x14ac:dyDescent="0.3">
      <c r="A115" s="3"/>
      <c r="B115" s="4"/>
      <c r="C115" s="10"/>
      <c r="D115" s="8"/>
      <c r="E115" s="5"/>
      <c r="F115" s="17"/>
    </row>
    <row r="116" spans="1:6" ht="14.4" x14ac:dyDescent="0.3">
      <c r="A116" s="3"/>
      <c r="B116" s="4"/>
      <c r="C116" s="10"/>
      <c r="D116" s="8"/>
      <c r="E116" s="5"/>
      <c r="F116" s="17"/>
    </row>
    <row r="117" spans="1:6" ht="14.4" x14ac:dyDescent="0.3">
      <c r="A117" s="3"/>
      <c r="B117" s="4"/>
      <c r="C117" s="10"/>
      <c r="D117" s="8"/>
      <c r="E117" s="5"/>
      <c r="F117" s="17"/>
    </row>
    <row r="118" spans="1:6" ht="14.4" x14ac:dyDescent="0.3">
      <c r="A118" s="3"/>
      <c r="B118" s="4"/>
      <c r="C118" s="10"/>
      <c r="D118" s="8"/>
      <c r="E118" s="5"/>
      <c r="F118" s="17"/>
    </row>
    <row r="119" spans="1:6" ht="14.4" x14ac:dyDescent="0.3">
      <c r="A119" s="3"/>
      <c r="B119" s="4"/>
      <c r="C119" s="10"/>
      <c r="D119" s="8"/>
      <c r="E119" s="5"/>
      <c r="F119" s="17"/>
    </row>
    <row r="120" spans="1:6" ht="14.4" x14ac:dyDescent="0.3">
      <c r="A120" s="3"/>
      <c r="B120" s="4"/>
      <c r="C120" s="10"/>
      <c r="D120" s="8"/>
      <c r="E120" s="5"/>
      <c r="F120" s="17"/>
    </row>
    <row r="121" spans="1:6" ht="14.4" x14ac:dyDescent="0.3">
      <c r="A121" s="3"/>
      <c r="B121" s="4"/>
      <c r="C121" s="10"/>
      <c r="D121" s="8"/>
      <c r="E121" s="5"/>
      <c r="F121" s="17"/>
    </row>
    <row r="122" spans="1:6" ht="14.4" x14ac:dyDescent="0.3">
      <c r="A122" s="3"/>
      <c r="B122" s="4"/>
      <c r="C122" s="10"/>
      <c r="D122" s="8"/>
      <c r="E122" s="5"/>
      <c r="F122" s="17"/>
    </row>
    <row r="123" spans="1:6" ht="14.4" x14ac:dyDescent="0.3">
      <c r="A123" s="3"/>
      <c r="B123" s="4"/>
      <c r="C123" s="10"/>
      <c r="D123" s="8"/>
      <c r="E123" s="5"/>
      <c r="F123" s="17"/>
    </row>
    <row r="124" spans="1:6" ht="14.4" x14ac:dyDescent="0.3">
      <c r="A124" s="3"/>
      <c r="B124" s="4"/>
      <c r="C124" s="10"/>
      <c r="D124" s="8"/>
      <c r="E124" s="5"/>
      <c r="F124" s="17"/>
    </row>
    <row r="125" spans="1:6" ht="14.4" x14ac:dyDescent="0.3">
      <c r="A125" s="3"/>
      <c r="B125" s="4"/>
      <c r="C125" s="10"/>
      <c r="D125" s="8"/>
      <c r="E125" s="5"/>
      <c r="F125" s="17"/>
    </row>
    <row r="126" spans="1:6" ht="14.4" x14ac:dyDescent="0.3">
      <c r="A126" s="3"/>
      <c r="B126" s="4"/>
      <c r="C126" s="10"/>
      <c r="D126" s="8"/>
      <c r="E126" s="5"/>
      <c r="F126" s="17"/>
    </row>
    <row r="127" spans="1:6" ht="14.4" x14ac:dyDescent="0.3">
      <c r="A127" s="3"/>
      <c r="B127" s="4"/>
      <c r="C127" s="10"/>
      <c r="D127" s="8"/>
      <c r="E127" s="5"/>
      <c r="F127" s="17"/>
    </row>
    <row r="128" spans="1:6" ht="14.4" x14ac:dyDescent="0.3">
      <c r="A128" s="3"/>
      <c r="B128" s="4"/>
      <c r="C128" s="10"/>
      <c r="D128" s="8"/>
      <c r="E128" s="5"/>
      <c r="F128" s="17"/>
    </row>
    <row r="129" spans="1:6" ht="14.4" x14ac:dyDescent="0.3">
      <c r="A129" s="3"/>
      <c r="B129" s="4"/>
      <c r="C129" s="10"/>
      <c r="D129" s="8"/>
      <c r="E129" s="5"/>
      <c r="F129" s="17"/>
    </row>
    <row r="130" spans="1:6" ht="14.4" x14ac:dyDescent="0.3">
      <c r="A130" s="3"/>
      <c r="B130" s="4"/>
      <c r="C130" s="10"/>
      <c r="D130" s="8"/>
      <c r="E130" s="5"/>
      <c r="F130" s="17"/>
    </row>
    <row r="131" spans="1:6" ht="14.4" x14ac:dyDescent="0.3">
      <c r="A131" s="3"/>
      <c r="B131" s="4"/>
      <c r="C131" s="10"/>
      <c r="D131" s="8"/>
      <c r="E131" s="5"/>
      <c r="F131" s="17"/>
    </row>
    <row r="132" spans="1:6" ht="14.4" x14ac:dyDescent="0.3">
      <c r="A132" s="3"/>
      <c r="B132" s="4"/>
      <c r="C132" s="10"/>
      <c r="D132" s="8"/>
      <c r="E132" s="5"/>
      <c r="F132" s="17"/>
    </row>
    <row r="133" spans="1:6" ht="14.4" x14ac:dyDescent="0.3">
      <c r="A133" s="3"/>
      <c r="B133" s="4"/>
      <c r="C133" s="10"/>
      <c r="D133" s="8"/>
      <c r="E133" s="5"/>
      <c r="F133" s="17"/>
    </row>
    <row r="134" spans="1:6" ht="14.4" x14ac:dyDescent="0.3">
      <c r="A134" s="3"/>
      <c r="B134" s="4"/>
      <c r="C134" s="10"/>
      <c r="D134" s="8"/>
      <c r="E134" s="5"/>
      <c r="F134" s="17"/>
    </row>
    <row r="135" spans="1:6" ht="14.4" x14ac:dyDescent="0.3">
      <c r="A135" s="3"/>
      <c r="B135" s="4"/>
      <c r="C135" s="10"/>
      <c r="D135" s="8"/>
      <c r="E135" s="5"/>
      <c r="F135" s="17"/>
    </row>
    <row r="136" spans="1:6" ht="14.4" x14ac:dyDescent="0.3">
      <c r="A136" s="3"/>
      <c r="B136" s="4"/>
      <c r="C136" s="10"/>
      <c r="D136" s="8"/>
      <c r="E136" s="5"/>
      <c r="F136" s="17"/>
    </row>
    <row r="137" spans="1:6" ht="14.4" x14ac:dyDescent="0.3">
      <c r="A137" s="3"/>
      <c r="B137" s="4"/>
      <c r="C137" s="10"/>
      <c r="D137" s="8"/>
      <c r="E137" s="5"/>
      <c r="F137" s="17"/>
    </row>
    <row r="138" spans="1:6" ht="14.4" x14ac:dyDescent="0.3">
      <c r="A138" s="3"/>
      <c r="B138" s="4"/>
      <c r="C138" s="10"/>
      <c r="D138" s="8"/>
      <c r="E138" s="5"/>
      <c r="F138" s="17"/>
    </row>
    <row r="139" spans="1:6" ht="14.4" x14ac:dyDescent="0.3">
      <c r="A139" s="3"/>
      <c r="B139" s="4"/>
      <c r="C139" s="10"/>
      <c r="D139" s="8"/>
      <c r="E139" s="5"/>
      <c r="F139" s="17"/>
    </row>
    <row r="140" spans="1:6" ht="14.4" x14ac:dyDescent="0.3">
      <c r="A140" s="3"/>
      <c r="B140" s="4"/>
      <c r="C140" s="10"/>
      <c r="D140" s="8"/>
      <c r="E140" s="5"/>
      <c r="F140" s="17"/>
    </row>
    <row r="141" spans="1:6" ht="14.4" x14ac:dyDescent="0.3">
      <c r="A141" s="3"/>
      <c r="B141" s="4"/>
      <c r="C141" s="10"/>
      <c r="D141" s="8"/>
      <c r="E141" s="5"/>
      <c r="F141" s="17"/>
    </row>
    <row r="142" spans="1:6" ht="14.4" x14ac:dyDescent="0.3">
      <c r="A142" s="3"/>
      <c r="B142" s="4"/>
      <c r="C142" s="10"/>
      <c r="D142" s="8"/>
      <c r="E142" s="5"/>
      <c r="F142" s="17"/>
    </row>
    <row r="143" spans="1:6" ht="14.4" x14ac:dyDescent="0.3">
      <c r="A143" s="3"/>
      <c r="B143" s="4"/>
      <c r="C143" s="10"/>
      <c r="D143" s="8"/>
      <c r="E143" s="5"/>
      <c r="F143" s="17"/>
    </row>
    <row r="144" spans="1:6" ht="14.4" x14ac:dyDescent="0.3">
      <c r="A144" s="3"/>
      <c r="B144" s="4"/>
      <c r="C144" s="10"/>
      <c r="D144" s="8"/>
      <c r="E144" s="5"/>
      <c r="F144" s="17"/>
    </row>
    <row r="145" spans="1:6" ht="14.4" x14ac:dyDescent="0.3">
      <c r="A145" s="3"/>
      <c r="B145" s="4"/>
      <c r="C145" s="10"/>
      <c r="D145" s="8"/>
      <c r="E145" s="5"/>
      <c r="F145" s="17"/>
    </row>
    <row r="146" spans="1:6" ht="14.4" x14ac:dyDescent="0.3">
      <c r="A146" s="3"/>
      <c r="B146" s="4"/>
      <c r="C146" s="10"/>
      <c r="D146" s="8"/>
      <c r="E146" s="5"/>
      <c r="F146" s="17"/>
    </row>
    <row r="147" spans="1:6" ht="14.4" x14ac:dyDescent="0.3">
      <c r="A147" s="3"/>
      <c r="B147" s="4"/>
      <c r="C147" s="10"/>
      <c r="D147" s="8"/>
      <c r="E147" s="5"/>
      <c r="F147" s="17"/>
    </row>
    <row r="148" spans="1:6" ht="14.4" x14ac:dyDescent="0.3">
      <c r="A148" s="3"/>
      <c r="B148" s="4"/>
      <c r="C148" s="10"/>
      <c r="D148" s="8"/>
      <c r="E148" s="5"/>
      <c r="F148" s="17"/>
    </row>
    <row r="149" spans="1:6" ht="14.4" x14ac:dyDescent="0.3">
      <c r="A149" s="3"/>
      <c r="B149" s="4"/>
      <c r="C149" s="10"/>
      <c r="D149" s="8"/>
      <c r="E149" s="5"/>
      <c r="F149" s="17"/>
    </row>
    <row r="150" spans="1:6" ht="14.4" x14ac:dyDescent="0.3">
      <c r="A150" s="3"/>
      <c r="B150" s="4"/>
      <c r="C150" s="10"/>
      <c r="D150" s="8"/>
      <c r="E150" s="5"/>
      <c r="F150" s="17"/>
    </row>
    <row r="151" spans="1:6" ht="14.4" x14ac:dyDescent="0.3">
      <c r="A151" s="3"/>
      <c r="B151" s="4"/>
      <c r="C151" s="10"/>
      <c r="D151" s="8"/>
      <c r="E151" s="5"/>
      <c r="F151" s="17"/>
    </row>
    <row r="152" spans="1:6" ht="14.4" x14ac:dyDescent="0.3">
      <c r="A152" s="3"/>
      <c r="B152" s="4"/>
      <c r="C152" s="10"/>
      <c r="D152" s="8"/>
      <c r="E152" s="5"/>
      <c r="F152" s="17"/>
    </row>
    <row r="153" spans="1:6" ht="14.4" x14ac:dyDescent="0.3">
      <c r="A153" s="3"/>
      <c r="B153" s="4"/>
      <c r="C153" s="10"/>
      <c r="D153" s="8"/>
      <c r="E153" s="5"/>
      <c r="F153" s="17"/>
    </row>
    <row r="154" spans="1:6" ht="14.4" x14ac:dyDescent="0.3">
      <c r="A154" s="3"/>
      <c r="B154" s="4"/>
      <c r="C154" s="10"/>
      <c r="D154" s="8"/>
      <c r="E154" s="5"/>
      <c r="F154" s="17"/>
    </row>
    <row r="155" spans="1:6" ht="14.4" x14ac:dyDescent="0.3">
      <c r="A155" s="3"/>
      <c r="B155" s="4"/>
      <c r="C155" s="10"/>
      <c r="D155" s="8"/>
      <c r="E155" s="5"/>
      <c r="F155" s="17"/>
    </row>
    <row r="156" spans="1:6" ht="14.4" x14ac:dyDescent="0.3">
      <c r="A156" s="3"/>
      <c r="B156" s="4"/>
      <c r="C156" s="10"/>
      <c r="D156" s="8"/>
      <c r="E156" s="5"/>
      <c r="F156" s="17"/>
    </row>
    <row r="157" spans="1:6" ht="14.4" x14ac:dyDescent="0.3">
      <c r="A157" s="3"/>
      <c r="B157" s="4"/>
      <c r="C157" s="10"/>
      <c r="D157" s="8"/>
      <c r="E157" s="5"/>
      <c r="F157" s="17"/>
    </row>
    <row r="158" spans="1:6" ht="14.4" x14ac:dyDescent="0.3">
      <c r="A158" s="3"/>
      <c r="B158" s="4"/>
      <c r="C158" s="10"/>
      <c r="D158" s="8"/>
      <c r="E158" s="5"/>
      <c r="F158" s="17"/>
    </row>
    <row r="159" spans="1:6" ht="14.4" x14ac:dyDescent="0.3">
      <c r="A159" s="3"/>
      <c r="B159" s="4"/>
      <c r="C159" s="10"/>
      <c r="D159" s="8"/>
      <c r="E159" s="5"/>
      <c r="F159" s="17"/>
    </row>
    <row r="160" spans="1:6" ht="14.4" x14ac:dyDescent="0.3">
      <c r="A160" s="3"/>
      <c r="B160" s="4"/>
      <c r="C160" s="10"/>
      <c r="D160" s="8"/>
      <c r="E160" s="5"/>
      <c r="F160" s="17"/>
    </row>
    <row r="161" spans="1:6" ht="14.4" x14ac:dyDescent="0.3">
      <c r="A161" s="3"/>
      <c r="B161" s="4"/>
      <c r="C161" s="10"/>
      <c r="D161" s="8"/>
      <c r="E161" s="5"/>
      <c r="F161" s="17"/>
    </row>
    <row r="162" spans="1:6" ht="14.4" x14ac:dyDescent="0.3">
      <c r="A162" s="3"/>
      <c r="B162" s="4"/>
      <c r="C162" s="10"/>
      <c r="D162" s="8"/>
      <c r="E162" s="5"/>
      <c r="F162" s="17"/>
    </row>
    <row r="163" spans="1:6" ht="14.4" x14ac:dyDescent="0.3">
      <c r="A163" s="3"/>
      <c r="B163" s="4"/>
      <c r="C163" s="10"/>
      <c r="D163" s="8"/>
      <c r="E163" s="5"/>
      <c r="F163" s="17"/>
    </row>
    <row r="164" spans="1:6" ht="14.4" x14ac:dyDescent="0.3">
      <c r="A164" s="3"/>
      <c r="B164" s="4"/>
      <c r="C164" s="10"/>
      <c r="D164" s="8"/>
      <c r="E164" s="5"/>
      <c r="F164" s="17"/>
    </row>
    <row r="165" spans="1:6" ht="14.4" x14ac:dyDescent="0.3">
      <c r="A165" s="3"/>
      <c r="B165" s="4"/>
      <c r="C165" s="10"/>
      <c r="D165" s="8"/>
      <c r="E165" s="5"/>
      <c r="F165" s="17"/>
    </row>
    <row r="166" spans="1:6" ht="14.4" x14ac:dyDescent="0.3">
      <c r="A166" s="3"/>
      <c r="B166" s="4"/>
      <c r="C166" s="10"/>
      <c r="D166" s="8"/>
      <c r="E166" s="5"/>
      <c r="F166" s="17"/>
    </row>
    <row r="167" spans="1:6" ht="14.4" x14ac:dyDescent="0.3">
      <c r="A167" s="3"/>
      <c r="B167" s="4"/>
      <c r="C167" s="10"/>
      <c r="D167" s="8"/>
      <c r="E167" s="5"/>
      <c r="F167" s="17"/>
    </row>
    <row r="168" spans="1:6" ht="14.4" x14ac:dyDescent="0.3">
      <c r="A168" s="3"/>
      <c r="B168" s="4"/>
      <c r="C168" s="10"/>
      <c r="D168" s="8"/>
      <c r="E168" s="5"/>
      <c r="F168" s="17"/>
    </row>
    <row r="169" spans="1:6" ht="14.4" x14ac:dyDescent="0.3">
      <c r="A169" s="3"/>
      <c r="B169" s="4"/>
      <c r="C169" s="10"/>
      <c r="D169" s="8"/>
      <c r="E169" s="5"/>
      <c r="F169" s="17"/>
    </row>
    <row r="170" spans="1:6" ht="14.4" x14ac:dyDescent="0.3">
      <c r="A170" s="3"/>
      <c r="B170" s="4"/>
      <c r="C170" s="10"/>
      <c r="D170" s="8"/>
      <c r="E170" s="5"/>
      <c r="F170" s="17"/>
    </row>
    <row r="171" spans="1:6" ht="14.4" x14ac:dyDescent="0.3">
      <c r="A171" s="3"/>
      <c r="B171" s="4"/>
      <c r="C171" s="10"/>
      <c r="D171" s="8"/>
      <c r="E171" s="5"/>
      <c r="F171" s="17"/>
    </row>
    <row r="172" spans="1:6" ht="14.4" x14ac:dyDescent="0.3">
      <c r="A172" s="3"/>
      <c r="B172" s="4"/>
      <c r="C172" s="10"/>
      <c r="D172" s="8"/>
      <c r="E172" s="5"/>
      <c r="F172" s="17"/>
    </row>
    <row r="173" spans="1:6" ht="14.4" x14ac:dyDescent="0.3">
      <c r="A173" s="3"/>
      <c r="B173" s="4"/>
      <c r="C173" s="10"/>
      <c r="D173" s="8"/>
      <c r="E173" s="5"/>
      <c r="F173" s="17"/>
    </row>
    <row r="174" spans="1:6" ht="14.4" x14ac:dyDescent="0.3">
      <c r="A174" s="3"/>
      <c r="B174" s="4"/>
      <c r="C174" s="10"/>
      <c r="D174" s="8"/>
      <c r="E174" s="5"/>
      <c r="F174" s="17"/>
    </row>
    <row r="175" spans="1:6" ht="14.4" x14ac:dyDescent="0.3">
      <c r="A175" s="3"/>
      <c r="B175" s="4"/>
      <c r="C175" s="10"/>
      <c r="D175" s="8"/>
      <c r="E175" s="5"/>
      <c r="F175" s="17"/>
    </row>
    <row r="176" spans="1:6" ht="14.4" x14ac:dyDescent="0.3">
      <c r="A176" s="3"/>
      <c r="B176" s="4"/>
      <c r="C176" s="10"/>
      <c r="D176" s="8"/>
      <c r="E176" s="5"/>
      <c r="F176" s="17"/>
    </row>
    <row r="177" spans="1:6" ht="14.4" x14ac:dyDescent="0.3">
      <c r="A177" s="3"/>
      <c r="B177" s="4"/>
      <c r="C177" s="10"/>
      <c r="D177" s="8"/>
      <c r="E177" s="5"/>
      <c r="F177" s="17"/>
    </row>
    <row r="178" spans="1:6" ht="14.4" x14ac:dyDescent="0.3">
      <c r="A178" s="3"/>
      <c r="B178" s="4"/>
      <c r="C178" s="10"/>
      <c r="D178" s="8"/>
      <c r="E178" s="5"/>
      <c r="F178" s="17"/>
    </row>
    <row r="179" spans="1:6" ht="14.4" x14ac:dyDescent="0.3">
      <c r="A179" s="3"/>
      <c r="B179" s="4"/>
      <c r="C179" s="10"/>
      <c r="D179" s="8"/>
      <c r="E179" s="5"/>
      <c r="F179" s="17"/>
    </row>
    <row r="180" spans="1:6" ht="14.4" x14ac:dyDescent="0.3">
      <c r="A180" s="3"/>
      <c r="B180" s="4"/>
      <c r="C180" s="10"/>
      <c r="D180" s="8"/>
      <c r="E180" s="5"/>
      <c r="F180" s="17"/>
    </row>
    <row r="181" spans="1:6" ht="14.4" x14ac:dyDescent="0.3">
      <c r="A181" s="3"/>
      <c r="B181" s="4"/>
      <c r="C181" s="10"/>
      <c r="D181" s="8"/>
      <c r="E181" s="5"/>
      <c r="F181" s="17"/>
    </row>
    <row r="182" spans="1:6" ht="14.4" x14ac:dyDescent="0.3">
      <c r="A182" s="3"/>
      <c r="B182" s="4"/>
      <c r="C182" s="10"/>
      <c r="D182" s="8"/>
      <c r="E182" s="5"/>
      <c r="F182" s="17"/>
    </row>
    <row r="183" spans="1:6" ht="14.4" x14ac:dyDescent="0.3">
      <c r="A183" s="3"/>
      <c r="B183" s="4"/>
      <c r="C183" s="10"/>
      <c r="D183" s="8"/>
      <c r="E183" s="5"/>
      <c r="F183" s="17"/>
    </row>
    <row r="184" spans="1:6" ht="14.4" x14ac:dyDescent="0.3">
      <c r="A184" s="3"/>
      <c r="B184" s="4"/>
      <c r="C184" s="10"/>
      <c r="D184" s="8"/>
      <c r="E184" s="5"/>
      <c r="F184" s="17"/>
    </row>
    <row r="185" spans="1:6" ht="14.4" x14ac:dyDescent="0.3">
      <c r="A185" s="3"/>
      <c r="B185" s="4"/>
      <c r="C185" s="10"/>
      <c r="D185" s="8"/>
      <c r="E185" s="5"/>
      <c r="F185" s="17"/>
    </row>
    <row r="186" spans="1:6" ht="14.4" x14ac:dyDescent="0.3">
      <c r="A186" s="3"/>
      <c r="B186" s="4"/>
      <c r="C186" s="10"/>
      <c r="D186" s="8"/>
      <c r="E186" s="5"/>
      <c r="F186" s="17"/>
    </row>
    <row r="187" spans="1:6" ht="14.4" x14ac:dyDescent="0.3">
      <c r="A187" s="3"/>
      <c r="B187" s="4"/>
      <c r="C187" s="10"/>
      <c r="D187" s="8"/>
      <c r="E187" s="5"/>
      <c r="F187" s="17"/>
    </row>
    <row r="188" spans="1:6" ht="14.4" x14ac:dyDescent="0.3">
      <c r="A188" s="3"/>
      <c r="B188" s="4"/>
      <c r="C188" s="10"/>
      <c r="D188" s="8"/>
      <c r="E188" s="5"/>
      <c r="F188" s="17"/>
    </row>
    <row r="189" spans="1:6" ht="14.4" x14ac:dyDescent="0.3">
      <c r="A189" s="3"/>
      <c r="B189" s="4"/>
      <c r="C189" s="10"/>
      <c r="D189" s="8"/>
      <c r="E189" s="5"/>
      <c r="F189" s="17"/>
    </row>
    <row r="190" spans="1:6" ht="14.4" x14ac:dyDescent="0.3">
      <c r="A190" s="3"/>
      <c r="B190" s="4"/>
      <c r="C190" s="10"/>
      <c r="D190" s="8"/>
      <c r="E190" s="5"/>
      <c r="F190" s="17"/>
    </row>
    <row r="191" spans="1:6" ht="14.4" x14ac:dyDescent="0.3">
      <c r="A191" s="3"/>
      <c r="B191" s="4"/>
      <c r="C191" s="10"/>
      <c r="D191" s="8"/>
      <c r="E191" s="5"/>
      <c r="F191" s="17"/>
    </row>
    <row r="192" spans="1:6" ht="14.4" x14ac:dyDescent="0.3">
      <c r="A192" s="3"/>
      <c r="B192" s="4"/>
      <c r="C192" s="10"/>
      <c r="D192" s="8"/>
      <c r="E192" s="5"/>
      <c r="F192" s="17"/>
    </row>
    <row r="193" spans="1:6" ht="14.4" x14ac:dyDescent="0.3">
      <c r="A193" s="3"/>
      <c r="B193" s="4"/>
      <c r="C193" s="10"/>
      <c r="D193" s="8"/>
      <c r="E193" s="5"/>
      <c r="F193" s="17"/>
    </row>
    <row r="194" spans="1:6" ht="14.4" x14ac:dyDescent="0.3">
      <c r="A194" s="3"/>
      <c r="B194" s="4"/>
      <c r="C194" s="10"/>
      <c r="D194" s="8"/>
      <c r="E194" s="5"/>
      <c r="F194" s="17"/>
    </row>
    <row r="195" spans="1:6" ht="14.4" x14ac:dyDescent="0.3">
      <c r="A195" s="3"/>
      <c r="B195" s="4"/>
      <c r="C195" s="10"/>
      <c r="D195" s="8"/>
      <c r="E195" s="5"/>
      <c r="F195" s="17"/>
    </row>
    <row r="196" spans="1:6" ht="14.4" x14ac:dyDescent="0.3">
      <c r="A196" s="3"/>
      <c r="B196" s="4"/>
      <c r="C196" s="10"/>
      <c r="D196" s="8"/>
      <c r="E196" s="5"/>
      <c r="F196" s="17"/>
    </row>
    <row r="197" spans="1:6" ht="14.4" x14ac:dyDescent="0.3">
      <c r="A197" s="3"/>
      <c r="B197" s="4"/>
      <c r="C197" s="10"/>
      <c r="D197" s="8"/>
      <c r="E197" s="5"/>
      <c r="F197" s="17"/>
    </row>
    <row r="198" spans="1:6" ht="14.4" x14ac:dyDescent="0.3">
      <c r="A198" s="3"/>
      <c r="B198" s="4"/>
      <c r="C198" s="10"/>
      <c r="D198" s="8"/>
      <c r="E198" s="5"/>
      <c r="F198" s="17"/>
    </row>
    <row r="199" spans="1:6" ht="14.4" x14ac:dyDescent="0.3">
      <c r="A199" s="3"/>
      <c r="B199" s="4"/>
      <c r="C199" s="10"/>
      <c r="D199" s="8"/>
      <c r="E199" s="5"/>
      <c r="F199" s="17"/>
    </row>
    <row r="200" spans="1:6" ht="14.4" x14ac:dyDescent="0.3">
      <c r="A200" s="3"/>
      <c r="B200" s="4"/>
      <c r="C200" s="10"/>
      <c r="D200" s="8"/>
      <c r="E200" s="5"/>
      <c r="F200" s="17"/>
    </row>
    <row r="201" spans="1:6" ht="14.4" x14ac:dyDescent="0.3">
      <c r="A201" s="3"/>
      <c r="B201" s="4"/>
      <c r="C201" s="10"/>
      <c r="D201" s="8"/>
      <c r="E201" s="5"/>
      <c r="F201" s="17"/>
    </row>
    <row r="202" spans="1:6" ht="14.4" x14ac:dyDescent="0.3">
      <c r="A202" s="3"/>
      <c r="B202" s="4"/>
      <c r="C202" s="10"/>
      <c r="D202" s="8"/>
      <c r="E202" s="5"/>
      <c r="F202" s="17"/>
    </row>
    <row r="203" spans="1:6" ht="14.4" x14ac:dyDescent="0.3">
      <c r="A203" s="3"/>
      <c r="B203" s="4"/>
      <c r="C203" s="10"/>
      <c r="D203" s="8"/>
      <c r="E203" s="5"/>
      <c r="F203" s="17"/>
    </row>
    <row r="204" spans="1:6" ht="14.4" x14ac:dyDescent="0.3">
      <c r="A204" s="3"/>
      <c r="B204" s="4"/>
      <c r="C204" s="10"/>
      <c r="D204" s="8"/>
      <c r="E204" s="5"/>
      <c r="F204" s="17"/>
    </row>
    <row r="205" spans="1:6" ht="14.4" x14ac:dyDescent="0.3">
      <c r="A205" s="3"/>
      <c r="B205" s="4"/>
      <c r="C205" s="10"/>
      <c r="D205" s="8"/>
      <c r="E205" s="5"/>
      <c r="F205" s="17"/>
    </row>
    <row r="206" spans="1:6" ht="14.4" x14ac:dyDescent="0.3">
      <c r="A206" s="3"/>
      <c r="B206" s="4"/>
      <c r="C206" s="10"/>
      <c r="D206" s="8"/>
      <c r="E206" s="5"/>
      <c r="F206" s="17"/>
    </row>
    <row r="207" spans="1:6" ht="14.4" x14ac:dyDescent="0.3">
      <c r="A207" s="3"/>
      <c r="B207" s="4"/>
      <c r="C207" s="10"/>
      <c r="D207" s="8"/>
      <c r="E207" s="5"/>
      <c r="F207" s="17"/>
    </row>
    <row r="208" spans="1:6" ht="14.4" x14ac:dyDescent="0.3">
      <c r="A208" s="3"/>
      <c r="B208" s="4"/>
      <c r="C208" s="10"/>
      <c r="D208" s="8"/>
      <c r="E208" s="5"/>
      <c r="F208" s="17"/>
    </row>
    <row r="209" spans="1:6" ht="14.4" x14ac:dyDescent="0.3">
      <c r="A209" s="3"/>
      <c r="B209" s="4"/>
      <c r="C209" s="10"/>
      <c r="D209" s="8"/>
      <c r="E209" s="5"/>
      <c r="F209" s="17"/>
    </row>
    <row r="210" spans="1:6" ht="14.4" x14ac:dyDescent="0.3">
      <c r="A210" s="3"/>
      <c r="B210" s="4"/>
      <c r="C210" s="10"/>
      <c r="D210" s="8"/>
      <c r="E210" s="5"/>
      <c r="F210" s="17"/>
    </row>
    <row r="211" spans="1:6" ht="14.4" x14ac:dyDescent="0.3">
      <c r="A211" s="3"/>
      <c r="B211" s="4"/>
      <c r="C211" s="10"/>
      <c r="D211" s="8"/>
      <c r="E211" s="5"/>
      <c r="F211" s="17"/>
    </row>
    <row r="212" spans="1:6" ht="14.4" x14ac:dyDescent="0.3">
      <c r="A212" s="3"/>
      <c r="B212" s="4"/>
      <c r="C212" s="10"/>
      <c r="D212" s="8"/>
      <c r="E212" s="5"/>
      <c r="F212" s="17"/>
    </row>
    <row r="213" spans="1:6" ht="14.4" x14ac:dyDescent="0.3">
      <c r="A213" s="3"/>
      <c r="B213" s="4"/>
      <c r="C213" s="10"/>
      <c r="D213" s="8"/>
      <c r="E213" s="5"/>
      <c r="F213" s="17"/>
    </row>
    <row r="214" spans="1:6" ht="14.4" x14ac:dyDescent="0.3">
      <c r="A214" s="3"/>
      <c r="B214" s="4"/>
      <c r="C214" s="10"/>
      <c r="D214" s="8"/>
      <c r="E214" s="5"/>
      <c r="F214" s="17"/>
    </row>
    <row r="215" spans="1:6" ht="14.4" x14ac:dyDescent="0.3">
      <c r="A215" s="3"/>
      <c r="B215" s="4"/>
      <c r="C215" s="10"/>
      <c r="D215" s="8"/>
      <c r="E215" s="5"/>
      <c r="F215" s="17"/>
    </row>
    <row r="216" spans="1:6" ht="14.4" x14ac:dyDescent="0.3">
      <c r="A216" s="3"/>
      <c r="B216" s="4"/>
      <c r="C216" s="10"/>
      <c r="D216" s="8"/>
      <c r="E216" s="5"/>
      <c r="F216" s="17"/>
    </row>
    <row r="217" spans="1:6" ht="14.4" x14ac:dyDescent="0.3">
      <c r="A217" s="3"/>
      <c r="B217" s="4"/>
      <c r="C217" s="10"/>
      <c r="D217" s="8"/>
      <c r="E217" s="5"/>
      <c r="F217" s="17"/>
    </row>
    <row r="218" spans="1:6" ht="14.4" x14ac:dyDescent="0.3">
      <c r="A218" s="3"/>
      <c r="B218" s="4"/>
      <c r="C218" s="10"/>
      <c r="D218" s="8"/>
      <c r="E218" s="5"/>
      <c r="F218" s="17"/>
    </row>
    <row r="219" spans="1:6" ht="14.4" x14ac:dyDescent="0.3">
      <c r="A219" s="3"/>
      <c r="B219" s="4"/>
      <c r="C219" s="10"/>
      <c r="D219" s="8"/>
      <c r="E219" s="5"/>
      <c r="F219" s="17"/>
    </row>
    <row r="220" spans="1:6" ht="14.4" x14ac:dyDescent="0.3">
      <c r="A220" s="3"/>
      <c r="B220" s="4"/>
      <c r="C220" s="10"/>
      <c r="D220" s="8"/>
      <c r="E220" s="5"/>
      <c r="F220" s="17"/>
    </row>
    <row r="221" spans="1:6" ht="14.4" x14ac:dyDescent="0.3">
      <c r="A221" s="3"/>
      <c r="B221" s="4"/>
      <c r="C221" s="10"/>
      <c r="D221" s="8"/>
      <c r="E221" s="5"/>
      <c r="F221" s="17"/>
    </row>
    <row r="222" spans="1:6" ht="14.4" x14ac:dyDescent="0.3">
      <c r="A222" s="3"/>
      <c r="B222" s="4"/>
      <c r="C222" s="10"/>
      <c r="D222" s="8"/>
      <c r="E222" s="5"/>
      <c r="F222" s="17"/>
    </row>
    <row r="223" spans="1:6" ht="14.4" x14ac:dyDescent="0.3">
      <c r="A223" s="3"/>
      <c r="B223" s="4"/>
      <c r="C223" s="10"/>
      <c r="D223" s="8"/>
      <c r="E223" s="5"/>
      <c r="F223" s="17"/>
    </row>
    <row r="224" spans="1:6" ht="14.4" x14ac:dyDescent="0.3">
      <c r="A224" s="3"/>
      <c r="B224" s="4"/>
      <c r="C224" s="10"/>
      <c r="D224" s="8"/>
      <c r="E224" s="5"/>
      <c r="F224" s="17"/>
    </row>
    <row r="225" spans="1:6" ht="14.4" x14ac:dyDescent="0.3">
      <c r="A225" s="3"/>
      <c r="B225" s="4"/>
      <c r="C225" s="10"/>
      <c r="D225" s="8"/>
      <c r="E225" s="5"/>
      <c r="F225" s="17"/>
    </row>
    <row r="226" spans="1:6" ht="14.4" x14ac:dyDescent="0.3">
      <c r="A226" s="3"/>
      <c r="B226" s="4"/>
      <c r="C226" s="10"/>
      <c r="D226" s="8"/>
      <c r="E226" s="5"/>
      <c r="F226" s="17"/>
    </row>
    <row r="227" spans="1:6" ht="14.4" x14ac:dyDescent="0.3">
      <c r="A227" s="3"/>
      <c r="B227" s="4"/>
      <c r="C227" s="10"/>
      <c r="D227" s="8"/>
      <c r="E227" s="5"/>
      <c r="F227" s="17"/>
    </row>
    <row r="228" spans="1:6" ht="14.4" x14ac:dyDescent="0.3">
      <c r="A228" s="3"/>
      <c r="B228" s="4"/>
      <c r="C228" s="10"/>
      <c r="D228" s="8"/>
      <c r="E228" s="5"/>
      <c r="F228" s="17"/>
    </row>
    <row r="229" spans="1:6" ht="14.4" x14ac:dyDescent="0.3">
      <c r="A229" s="3"/>
      <c r="B229" s="4"/>
      <c r="C229" s="10"/>
      <c r="D229" s="8"/>
      <c r="E229" s="5"/>
      <c r="F229" s="17"/>
    </row>
    <row r="230" spans="1:6" ht="14.4" x14ac:dyDescent="0.3">
      <c r="A230" s="3"/>
      <c r="B230" s="4"/>
      <c r="C230" s="10"/>
      <c r="D230" s="8"/>
      <c r="E230" s="5"/>
      <c r="F230" s="17"/>
    </row>
    <row r="231" spans="1:6" ht="14.4" x14ac:dyDescent="0.3">
      <c r="A231" s="3"/>
      <c r="B231" s="4"/>
      <c r="C231" s="10"/>
      <c r="D231" s="8"/>
      <c r="E231" s="5"/>
      <c r="F231" s="17"/>
    </row>
    <row r="232" spans="1:6" ht="14.4" x14ac:dyDescent="0.3">
      <c r="A232" s="3"/>
      <c r="B232" s="4"/>
      <c r="C232" s="10"/>
      <c r="D232" s="8"/>
      <c r="E232" s="5"/>
      <c r="F232" s="17"/>
    </row>
    <row r="233" spans="1:6" ht="14.4" x14ac:dyDescent="0.3">
      <c r="A233" s="3"/>
      <c r="B233" s="4"/>
      <c r="C233" s="10"/>
      <c r="D233" s="8"/>
      <c r="E233" s="5"/>
      <c r="F233" s="17"/>
    </row>
    <row r="234" spans="1:6" ht="14.4" x14ac:dyDescent="0.3">
      <c r="A234" s="3"/>
      <c r="B234" s="4"/>
      <c r="C234" s="10"/>
      <c r="D234" s="8"/>
      <c r="E234" s="5"/>
      <c r="F234" s="17"/>
    </row>
    <row r="235" spans="1:6" ht="14.4" x14ac:dyDescent="0.3">
      <c r="A235" s="3"/>
      <c r="B235" s="4"/>
      <c r="C235" s="10"/>
      <c r="D235" s="8"/>
      <c r="E235" s="5"/>
      <c r="F235" s="17"/>
    </row>
    <row r="236" spans="1:6" ht="14.4" x14ac:dyDescent="0.3">
      <c r="A236" s="3"/>
      <c r="B236" s="4"/>
      <c r="C236" s="10"/>
      <c r="D236" s="8"/>
      <c r="E236" s="5"/>
      <c r="F236" s="17"/>
    </row>
    <row r="237" spans="1:6" ht="14.4" x14ac:dyDescent="0.3">
      <c r="A237" s="3"/>
      <c r="B237" s="4"/>
      <c r="C237" s="10"/>
      <c r="D237" s="8"/>
      <c r="E237" s="5"/>
      <c r="F237" s="17"/>
    </row>
    <row r="238" spans="1:6" ht="14.4" x14ac:dyDescent="0.3">
      <c r="A238" s="3"/>
      <c r="B238" s="4"/>
      <c r="C238" s="10"/>
      <c r="D238" s="8"/>
      <c r="E238" s="5"/>
      <c r="F238" s="17"/>
    </row>
    <row r="239" spans="1:6" ht="14.4" x14ac:dyDescent="0.3">
      <c r="A239" s="3"/>
      <c r="B239" s="4"/>
      <c r="C239" s="10"/>
      <c r="D239" s="8"/>
      <c r="E239" s="5"/>
      <c r="F239" s="17"/>
    </row>
    <row r="240" spans="1:6" ht="14.4" x14ac:dyDescent="0.3">
      <c r="A240" s="3"/>
      <c r="B240" s="4"/>
      <c r="C240" s="10"/>
      <c r="D240" s="8"/>
      <c r="E240" s="5"/>
      <c r="F240" s="17"/>
    </row>
    <row r="241" spans="1:6" ht="14.4" x14ac:dyDescent="0.3">
      <c r="A241" s="3"/>
      <c r="B241" s="4"/>
      <c r="C241" s="10"/>
      <c r="D241" s="8"/>
      <c r="E241" s="5"/>
      <c r="F241" s="17"/>
    </row>
    <row r="242" spans="1:6" ht="14.4" x14ac:dyDescent="0.3">
      <c r="A242" s="3"/>
      <c r="B242" s="4"/>
      <c r="C242" s="10"/>
      <c r="D242" s="8"/>
      <c r="E242" s="5"/>
      <c r="F242" s="17"/>
    </row>
    <row r="243" spans="1:6" ht="14.4" x14ac:dyDescent="0.3">
      <c r="A243" s="3"/>
      <c r="B243" s="4"/>
      <c r="C243" s="10"/>
      <c r="D243" s="8"/>
      <c r="E243" s="5"/>
      <c r="F243" s="17"/>
    </row>
    <row r="244" spans="1:6" thickBot="1" x14ac:dyDescent="0.35">
      <c r="A244" s="15"/>
      <c r="B244" s="4"/>
      <c r="C244" s="10"/>
      <c r="D244" s="8"/>
      <c r="E244" s="5"/>
      <c r="F244" s="17"/>
    </row>
    <row r="245" spans="1:6" thickBot="1" x14ac:dyDescent="0.35">
      <c r="B245" s="4"/>
      <c r="C245" s="10"/>
      <c r="D245" s="8"/>
      <c r="E245" s="5"/>
      <c r="F245" s="17"/>
    </row>
    <row r="246" spans="1:6" thickBot="1" x14ac:dyDescent="0.35">
      <c r="B246" s="4"/>
      <c r="C246" s="10"/>
      <c r="D246" s="8"/>
      <c r="E246" s="5"/>
      <c r="F246" s="17"/>
    </row>
    <row r="247" spans="1:6" thickBot="1" x14ac:dyDescent="0.35">
      <c r="B247" s="4"/>
      <c r="C247" s="10"/>
      <c r="D247" s="8"/>
      <c r="E247" s="5"/>
      <c r="F247" s="17"/>
    </row>
    <row r="248" spans="1:6" thickBot="1" x14ac:dyDescent="0.35">
      <c r="B248" s="4"/>
      <c r="C248" s="10"/>
      <c r="D248" s="8"/>
      <c r="E248" s="5"/>
      <c r="F248" s="17"/>
    </row>
    <row r="249" spans="1:6" thickBot="1" x14ac:dyDescent="0.35">
      <c r="B249" s="4"/>
      <c r="C249" s="10"/>
      <c r="D249" s="8"/>
      <c r="E249" s="5"/>
      <c r="F249" s="17"/>
    </row>
    <row r="250" spans="1:6" thickBot="1" x14ac:dyDescent="0.35">
      <c r="B250" s="4"/>
      <c r="C250" s="10"/>
      <c r="D250" s="8"/>
      <c r="E250" s="5"/>
      <c r="F250" s="17"/>
    </row>
    <row r="251" spans="1:6" thickBot="1" x14ac:dyDescent="0.35">
      <c r="B251" s="4"/>
      <c r="C251" s="10"/>
      <c r="D251" s="8"/>
      <c r="E251" s="5"/>
      <c r="F251" s="17"/>
    </row>
    <row r="252" spans="1:6" thickBot="1" x14ac:dyDescent="0.35">
      <c r="B252" s="4"/>
      <c r="C252" s="10"/>
      <c r="D252" s="8"/>
      <c r="E252" s="5"/>
      <c r="F252" s="17"/>
    </row>
    <row r="253" spans="1:6" thickBot="1" x14ac:dyDescent="0.35">
      <c r="B253" s="4"/>
      <c r="C253" s="10"/>
      <c r="D253" s="8"/>
      <c r="E253" s="5"/>
      <c r="F253" s="17"/>
    </row>
    <row r="254" spans="1:6" thickBot="1" x14ac:dyDescent="0.35">
      <c r="B254" s="4"/>
      <c r="C254" s="10"/>
      <c r="D254" s="8"/>
      <c r="E254" s="5"/>
      <c r="F254" s="17"/>
    </row>
    <row r="255" spans="1:6" thickBot="1" x14ac:dyDescent="0.35">
      <c r="B255" s="4"/>
      <c r="C255" s="10"/>
      <c r="D255" s="8"/>
      <c r="E255" s="5"/>
      <c r="F255" s="17"/>
    </row>
    <row r="256" spans="1:6" thickBot="1" x14ac:dyDescent="0.35">
      <c r="B256" s="4"/>
      <c r="C256" s="10"/>
      <c r="D256" s="8"/>
      <c r="E256" s="5"/>
      <c r="F256" s="17"/>
    </row>
    <row r="257" spans="2:6" thickBot="1" x14ac:dyDescent="0.35">
      <c r="B257" s="4"/>
      <c r="C257" s="10"/>
      <c r="D257" s="8"/>
      <c r="E257" s="5"/>
      <c r="F257" s="17"/>
    </row>
    <row r="258" spans="2:6" thickBot="1" x14ac:dyDescent="0.35">
      <c r="B258" s="4"/>
      <c r="C258" s="10"/>
      <c r="D258" s="8"/>
      <c r="E258" s="5"/>
      <c r="F258" s="17"/>
    </row>
    <row r="259" spans="2:6" thickBot="1" x14ac:dyDescent="0.35">
      <c r="B259" s="4"/>
      <c r="C259" s="10"/>
      <c r="D259" s="8"/>
      <c r="E259" s="5"/>
      <c r="F259" s="17"/>
    </row>
    <row r="260" spans="2:6" thickBot="1" x14ac:dyDescent="0.35">
      <c r="B260" s="4"/>
      <c r="C260" s="10"/>
      <c r="D260" s="8"/>
      <c r="E260" s="5"/>
      <c r="F260" s="17"/>
    </row>
    <row r="261" spans="2:6" thickBot="1" x14ac:dyDescent="0.35">
      <c r="B261" s="4"/>
      <c r="C261" s="10"/>
      <c r="D261" s="8"/>
      <c r="E261" s="5"/>
      <c r="F261" s="17"/>
    </row>
    <row r="262" spans="2:6" thickBot="1" x14ac:dyDescent="0.35">
      <c r="B262" s="4"/>
      <c r="C262" s="10"/>
      <c r="D262" s="8"/>
      <c r="E262" s="5"/>
      <c r="F262" s="17"/>
    </row>
    <row r="263" spans="2:6" thickBot="1" x14ac:dyDescent="0.35">
      <c r="B263" s="4"/>
      <c r="C263" s="10"/>
      <c r="D263" s="8"/>
      <c r="E263" s="5"/>
      <c r="F263" s="17"/>
    </row>
    <row r="264" spans="2:6" thickBot="1" x14ac:dyDescent="0.35">
      <c r="B264" s="4"/>
      <c r="C264" s="10"/>
      <c r="D264" s="8"/>
      <c r="E264" s="5"/>
      <c r="F264" s="17"/>
    </row>
    <row r="265" spans="2:6" thickBot="1" x14ac:dyDescent="0.35">
      <c r="B265" s="4"/>
      <c r="C265" s="10"/>
      <c r="D265" s="8"/>
      <c r="E265" s="5"/>
      <c r="F265" s="17"/>
    </row>
    <row r="266" spans="2:6" thickBot="1" x14ac:dyDescent="0.35">
      <c r="B266" s="4"/>
      <c r="C266" s="10"/>
      <c r="D266" s="8"/>
      <c r="E266" s="5"/>
      <c r="F266" s="17"/>
    </row>
    <row r="267" spans="2:6" thickBot="1" x14ac:dyDescent="0.35">
      <c r="B267" s="4"/>
      <c r="C267" s="10"/>
      <c r="D267" s="8"/>
      <c r="E267" s="5"/>
      <c r="F267" s="17"/>
    </row>
    <row r="268" spans="2:6" thickBot="1" x14ac:dyDescent="0.35">
      <c r="B268" s="4"/>
      <c r="C268" s="10"/>
      <c r="D268" s="8"/>
      <c r="E268" s="5"/>
      <c r="F268" s="17"/>
    </row>
    <row r="269" spans="2:6" thickBot="1" x14ac:dyDescent="0.35">
      <c r="B269" s="4"/>
      <c r="C269" s="10"/>
      <c r="D269" s="8"/>
      <c r="E269" s="5"/>
      <c r="F269" s="17"/>
    </row>
    <row r="270" spans="2:6" thickBot="1" x14ac:dyDescent="0.35">
      <c r="B270" s="4"/>
      <c r="C270" s="10"/>
      <c r="D270" s="8"/>
      <c r="E270" s="5"/>
      <c r="F270" s="17"/>
    </row>
    <row r="271" spans="2:6" thickBot="1" x14ac:dyDescent="0.35">
      <c r="B271" s="4"/>
      <c r="C271" s="10"/>
      <c r="D271" s="8"/>
      <c r="E271" s="5"/>
      <c r="F271" s="17"/>
    </row>
    <row r="272" spans="2:6" thickBot="1" x14ac:dyDescent="0.35">
      <c r="B272" s="4"/>
      <c r="C272" s="10"/>
      <c r="D272" s="8"/>
      <c r="E272" s="5"/>
      <c r="F272" s="17"/>
    </row>
    <row r="273" spans="2:6" thickBot="1" x14ac:dyDescent="0.35">
      <c r="B273" s="4"/>
      <c r="C273" s="10"/>
      <c r="D273" s="8"/>
      <c r="E273" s="5"/>
      <c r="F273" s="17"/>
    </row>
    <row r="274" spans="2:6" thickBot="1" x14ac:dyDescent="0.35">
      <c r="B274" s="4"/>
      <c r="C274" s="10"/>
      <c r="D274" s="8"/>
      <c r="E274" s="5"/>
      <c r="F274" s="17"/>
    </row>
    <row r="275" spans="2:6" thickBot="1" x14ac:dyDescent="0.35">
      <c r="B275" s="4"/>
      <c r="C275" s="10"/>
      <c r="D275" s="8"/>
      <c r="E275" s="5"/>
      <c r="F275" s="17"/>
    </row>
    <row r="276" spans="2:6" thickBot="1" x14ac:dyDescent="0.35">
      <c r="B276" s="4"/>
      <c r="C276" s="10"/>
      <c r="D276" s="8"/>
      <c r="E276" s="5"/>
      <c r="F276" s="17"/>
    </row>
    <row r="277" spans="2:6" thickBot="1" x14ac:dyDescent="0.35">
      <c r="B277" s="4"/>
      <c r="C277" s="10"/>
      <c r="D277" s="8"/>
      <c r="E277" s="5"/>
      <c r="F277" s="17"/>
    </row>
    <row r="278" spans="2:6" thickBot="1" x14ac:dyDescent="0.35">
      <c r="B278" s="4"/>
      <c r="C278" s="10"/>
      <c r="D278" s="8"/>
      <c r="E278" s="5"/>
      <c r="F278" s="17"/>
    </row>
    <row r="279" spans="2:6" thickBot="1" x14ac:dyDescent="0.35">
      <c r="B279" s="4"/>
      <c r="C279" s="10"/>
      <c r="D279" s="8"/>
      <c r="E279" s="5"/>
      <c r="F279" s="17"/>
    </row>
    <row r="280" spans="2:6" thickBot="1" x14ac:dyDescent="0.35">
      <c r="B280" s="4"/>
      <c r="C280" s="10"/>
      <c r="D280" s="8"/>
      <c r="E280" s="5"/>
      <c r="F280" s="17"/>
    </row>
    <row r="281" spans="2:6" thickBot="1" x14ac:dyDescent="0.35">
      <c r="B281" s="4"/>
      <c r="C281" s="10"/>
      <c r="D281" s="8"/>
      <c r="E281" s="5"/>
      <c r="F281" s="17"/>
    </row>
    <row r="282" spans="2:6" thickBot="1" x14ac:dyDescent="0.35">
      <c r="B282" s="4"/>
      <c r="C282" s="10"/>
      <c r="D282" s="8"/>
      <c r="E282" s="5"/>
      <c r="F282" s="17"/>
    </row>
    <row r="283" spans="2:6" thickBot="1" x14ac:dyDescent="0.35">
      <c r="B283" s="4"/>
      <c r="C283" s="10"/>
      <c r="D283" s="8"/>
      <c r="E283" s="5"/>
      <c r="F283" s="17"/>
    </row>
    <row r="284" spans="2:6" thickBot="1" x14ac:dyDescent="0.35">
      <c r="B284" s="4"/>
      <c r="C284" s="10"/>
      <c r="D284" s="8"/>
      <c r="E284" s="5"/>
      <c r="F284" s="17"/>
    </row>
    <row r="285" spans="2:6" thickBot="1" x14ac:dyDescent="0.35">
      <c r="B285" s="4"/>
      <c r="C285" s="10"/>
      <c r="D285" s="8"/>
      <c r="E285" s="5"/>
      <c r="F285" s="17"/>
    </row>
    <row r="286" spans="2:6" thickBot="1" x14ac:dyDescent="0.35">
      <c r="B286" s="4"/>
      <c r="C286" s="10"/>
      <c r="D286" s="8"/>
      <c r="E286" s="5"/>
      <c r="F286" s="17"/>
    </row>
    <row r="287" spans="2:6" thickBot="1" x14ac:dyDescent="0.35">
      <c r="B287" s="4"/>
      <c r="C287" s="10"/>
      <c r="D287" s="8"/>
      <c r="E287" s="5"/>
      <c r="F287" s="17"/>
    </row>
    <row r="288" spans="2:6" thickBot="1" x14ac:dyDescent="0.35">
      <c r="B288" s="4"/>
      <c r="C288" s="10"/>
      <c r="D288" s="8"/>
      <c r="E288" s="5"/>
      <c r="F288" s="17"/>
    </row>
    <row r="289" spans="2:6" thickBot="1" x14ac:dyDescent="0.35">
      <c r="B289" s="4"/>
      <c r="C289" s="10"/>
      <c r="D289" s="8"/>
      <c r="E289" s="5"/>
      <c r="F289" s="17"/>
    </row>
    <row r="290" spans="2:6" thickBot="1" x14ac:dyDescent="0.35">
      <c r="B290" s="4"/>
      <c r="C290" s="10"/>
      <c r="D290" s="8"/>
      <c r="E290" s="5"/>
      <c r="F290" s="17"/>
    </row>
    <row r="291" spans="2:6" thickBot="1" x14ac:dyDescent="0.35">
      <c r="B291" s="4"/>
      <c r="C291" s="10"/>
      <c r="D291" s="8"/>
      <c r="E291" s="5"/>
      <c r="F291" s="17"/>
    </row>
    <row r="292" spans="2:6" thickBot="1" x14ac:dyDescent="0.35">
      <c r="B292" s="4"/>
      <c r="C292" s="10"/>
      <c r="D292" s="8"/>
      <c r="E292" s="5"/>
      <c r="F292" s="17"/>
    </row>
    <row r="293" spans="2:6" thickBot="1" x14ac:dyDescent="0.35">
      <c r="B293" s="4"/>
      <c r="C293" s="10"/>
      <c r="D293" s="8"/>
      <c r="E293" s="5"/>
      <c r="F293" s="17"/>
    </row>
    <row r="294" spans="2:6" thickBot="1" x14ac:dyDescent="0.35">
      <c r="B294" s="4"/>
      <c r="C294" s="10"/>
      <c r="D294" s="8"/>
      <c r="E294" s="5"/>
      <c r="F294" s="17"/>
    </row>
    <row r="295" spans="2:6" thickBot="1" x14ac:dyDescent="0.35">
      <c r="B295" s="4"/>
      <c r="C295" s="10"/>
      <c r="D295" s="8"/>
      <c r="E295" s="5"/>
      <c r="F295" s="17"/>
    </row>
    <row r="296" spans="2:6" thickBot="1" x14ac:dyDescent="0.35">
      <c r="B296" s="4"/>
      <c r="C296" s="10"/>
      <c r="D296" s="8"/>
      <c r="E296" s="5"/>
      <c r="F296" s="17"/>
    </row>
    <row r="297" spans="2:6" thickBot="1" x14ac:dyDescent="0.35">
      <c r="B297" s="4"/>
      <c r="C297" s="10"/>
      <c r="D297" s="8"/>
      <c r="E297" s="5"/>
      <c r="F297" s="17"/>
    </row>
    <row r="298" spans="2:6" thickBot="1" x14ac:dyDescent="0.35">
      <c r="B298" s="4"/>
      <c r="C298" s="10"/>
      <c r="D298" s="8"/>
      <c r="E298" s="5"/>
      <c r="F298" s="17"/>
    </row>
    <row r="299" spans="2:6" thickBot="1" x14ac:dyDescent="0.35">
      <c r="B299" s="4"/>
      <c r="C299" s="10"/>
      <c r="D299" s="8"/>
      <c r="E299" s="5"/>
      <c r="F299" s="17"/>
    </row>
    <row r="300" spans="2:6" thickBot="1" x14ac:dyDescent="0.35">
      <c r="B300" s="4"/>
      <c r="C300" s="10"/>
      <c r="D300" s="8"/>
      <c r="E300" s="5"/>
      <c r="F300" s="17"/>
    </row>
    <row r="301" spans="2:6" thickBot="1" x14ac:dyDescent="0.35">
      <c r="B301" s="4"/>
      <c r="C301" s="10"/>
      <c r="D301" s="8"/>
      <c r="E301" s="5"/>
      <c r="F301" s="17"/>
    </row>
    <row r="302" spans="2:6" thickBot="1" x14ac:dyDescent="0.35">
      <c r="B302" s="4"/>
      <c r="C302" s="10"/>
      <c r="D302" s="8"/>
      <c r="E302" s="5"/>
      <c r="F302" s="17"/>
    </row>
    <row r="303" spans="2:6" thickBot="1" x14ac:dyDescent="0.35">
      <c r="B303" s="4"/>
      <c r="C303" s="10"/>
      <c r="D303" s="8"/>
      <c r="E303" s="5"/>
      <c r="F303" s="17"/>
    </row>
    <row r="304" spans="2:6" thickBot="1" x14ac:dyDescent="0.35">
      <c r="B304" s="4"/>
      <c r="C304" s="10"/>
      <c r="D304" s="8"/>
      <c r="E304" s="5"/>
      <c r="F304" s="17"/>
    </row>
    <row r="305" spans="2:6" thickBot="1" x14ac:dyDescent="0.35">
      <c r="B305" s="4"/>
      <c r="C305" s="10"/>
      <c r="D305" s="8"/>
      <c r="E305" s="5"/>
      <c r="F305" s="17"/>
    </row>
    <row r="306" spans="2:6" thickBot="1" x14ac:dyDescent="0.35">
      <c r="B306" s="4"/>
      <c r="C306" s="10"/>
      <c r="D306" s="8"/>
      <c r="E306" s="5"/>
      <c r="F306" s="17"/>
    </row>
    <row r="307" spans="2:6" thickBot="1" x14ac:dyDescent="0.35">
      <c r="B307" s="4"/>
      <c r="C307" s="10"/>
      <c r="D307" s="8"/>
      <c r="E307" s="5"/>
      <c r="F307" s="17"/>
    </row>
    <row r="308" spans="2:6" thickBot="1" x14ac:dyDescent="0.35">
      <c r="B308" s="4"/>
      <c r="C308" s="10"/>
      <c r="D308" s="8"/>
      <c r="E308" s="5"/>
      <c r="F308" s="17"/>
    </row>
    <row r="309" spans="2:6" thickBot="1" x14ac:dyDescent="0.35">
      <c r="B309" s="4"/>
      <c r="C309" s="10"/>
      <c r="D309" s="8"/>
      <c r="E309" s="5"/>
      <c r="F309" s="17"/>
    </row>
    <row r="310" spans="2:6" thickBot="1" x14ac:dyDescent="0.35">
      <c r="B310" s="4"/>
      <c r="C310" s="10"/>
      <c r="D310" s="8"/>
      <c r="E310" s="5"/>
      <c r="F310" s="17"/>
    </row>
    <row r="311" spans="2:6" thickBot="1" x14ac:dyDescent="0.35">
      <c r="B311" s="4"/>
      <c r="C311" s="10"/>
      <c r="D311" s="8"/>
      <c r="E311" s="5"/>
      <c r="F311" s="17"/>
    </row>
    <row r="312" spans="2:6" thickBot="1" x14ac:dyDescent="0.35">
      <c r="B312" s="4"/>
      <c r="C312" s="10"/>
      <c r="D312" s="8"/>
      <c r="E312" s="5"/>
      <c r="F312" s="17"/>
    </row>
    <row r="313" spans="2:6" thickBot="1" x14ac:dyDescent="0.35">
      <c r="B313" s="4"/>
      <c r="C313" s="10"/>
      <c r="D313" s="8"/>
      <c r="E313" s="5"/>
      <c r="F313" s="17"/>
    </row>
    <row r="314" spans="2:6" thickBot="1" x14ac:dyDescent="0.35">
      <c r="B314" s="4"/>
      <c r="C314" s="10"/>
      <c r="D314" s="8"/>
      <c r="E314" s="5"/>
      <c r="F314" s="17"/>
    </row>
    <row r="315" spans="2:6" thickBot="1" x14ac:dyDescent="0.35">
      <c r="B315" s="4"/>
      <c r="C315" s="10"/>
      <c r="D315" s="8"/>
      <c r="E315" s="5"/>
      <c r="F315" s="17"/>
    </row>
    <row r="316" spans="2:6" thickBot="1" x14ac:dyDescent="0.35">
      <c r="B316" s="4"/>
      <c r="C316" s="10"/>
      <c r="D316" s="8"/>
      <c r="E316" s="5"/>
      <c r="F316" s="17"/>
    </row>
    <row r="317" spans="2:6" thickBot="1" x14ac:dyDescent="0.35">
      <c r="B317" s="4"/>
      <c r="C317" s="10"/>
      <c r="D317" s="8"/>
      <c r="E317" s="5"/>
      <c r="F317" s="17"/>
    </row>
    <row r="318" spans="2:6" thickBot="1" x14ac:dyDescent="0.35">
      <c r="B318" s="4"/>
      <c r="C318" s="10"/>
      <c r="D318" s="8"/>
      <c r="E318" s="5"/>
      <c r="F318" s="17"/>
    </row>
    <row r="319" spans="2:6" thickBot="1" x14ac:dyDescent="0.35">
      <c r="B319" s="4"/>
      <c r="C319" s="10"/>
      <c r="D319" s="8"/>
      <c r="E319" s="5"/>
      <c r="F319" s="17"/>
    </row>
    <row r="320" spans="2:6" thickBot="1" x14ac:dyDescent="0.35">
      <c r="B320" s="4"/>
      <c r="C320" s="10"/>
      <c r="D320" s="8"/>
      <c r="E320" s="5"/>
      <c r="F320" s="17"/>
    </row>
    <row r="321" spans="2:6" thickBot="1" x14ac:dyDescent="0.35">
      <c r="B321" s="4"/>
      <c r="C321" s="10"/>
      <c r="D321" s="8"/>
      <c r="E321" s="5"/>
      <c r="F321" s="17"/>
    </row>
    <row r="322" spans="2:6" thickBot="1" x14ac:dyDescent="0.35">
      <c r="B322" s="4"/>
      <c r="C322" s="10"/>
      <c r="D322" s="8"/>
      <c r="E322" s="5"/>
      <c r="F322" s="17"/>
    </row>
    <row r="323" spans="2:6" thickBot="1" x14ac:dyDescent="0.35">
      <c r="B323" s="4"/>
      <c r="C323" s="10"/>
      <c r="D323" s="8"/>
      <c r="E323" s="5"/>
      <c r="F323" s="17"/>
    </row>
    <row r="324" spans="2:6" thickBot="1" x14ac:dyDescent="0.35">
      <c r="B324" s="4"/>
      <c r="C324" s="10"/>
      <c r="D324" s="8"/>
      <c r="E324" s="5"/>
      <c r="F324" s="17"/>
    </row>
    <row r="325" spans="2:6" thickBot="1" x14ac:dyDescent="0.35">
      <c r="B325" s="4"/>
      <c r="C325" s="10"/>
      <c r="D325" s="8"/>
      <c r="E325" s="5"/>
      <c r="F325" s="17"/>
    </row>
    <row r="326" spans="2:6" thickBot="1" x14ac:dyDescent="0.35">
      <c r="B326" s="4"/>
      <c r="C326" s="10"/>
      <c r="D326" s="8"/>
      <c r="E326" s="5"/>
      <c r="F326" s="17"/>
    </row>
    <row r="327" spans="2:6" thickBot="1" x14ac:dyDescent="0.35">
      <c r="B327" s="4"/>
      <c r="C327" s="10"/>
      <c r="D327" s="8"/>
      <c r="E327" s="5"/>
      <c r="F327" s="17"/>
    </row>
    <row r="328" spans="2:6" thickBot="1" x14ac:dyDescent="0.35">
      <c r="B328" s="4"/>
      <c r="C328" s="10"/>
      <c r="D328" s="8"/>
      <c r="E328" s="5"/>
      <c r="F328" s="17"/>
    </row>
    <row r="329" spans="2:6" thickBot="1" x14ac:dyDescent="0.35">
      <c r="B329" s="4"/>
      <c r="C329" s="10"/>
      <c r="D329" s="8"/>
      <c r="E329" s="5"/>
      <c r="F329" s="17"/>
    </row>
    <row r="330" spans="2:6" thickBot="1" x14ac:dyDescent="0.35">
      <c r="B330" s="4"/>
      <c r="C330" s="10"/>
      <c r="D330" s="8"/>
      <c r="E330" s="5"/>
      <c r="F330" s="17"/>
    </row>
    <row r="331" spans="2:6" thickBot="1" x14ac:dyDescent="0.35">
      <c r="B331" s="4"/>
      <c r="C331" s="10"/>
      <c r="D331" s="8"/>
      <c r="E331" s="5"/>
      <c r="F331" s="17"/>
    </row>
    <row r="332" spans="2:6" thickBot="1" x14ac:dyDescent="0.35">
      <c r="B332" s="4"/>
      <c r="C332" s="10"/>
      <c r="D332" s="8"/>
      <c r="E332" s="5"/>
      <c r="F332" s="17"/>
    </row>
    <row r="333" spans="2:6" thickBot="1" x14ac:dyDescent="0.35">
      <c r="B333" s="4"/>
      <c r="C333" s="10"/>
      <c r="D333" s="8"/>
      <c r="E333" s="5"/>
      <c r="F333" s="17"/>
    </row>
    <row r="334" spans="2:6" thickBot="1" x14ac:dyDescent="0.35">
      <c r="B334" s="4"/>
      <c r="C334" s="10"/>
      <c r="D334" s="8"/>
      <c r="E334" s="5"/>
      <c r="F334" s="17"/>
    </row>
    <row r="335" spans="2:6" thickBot="1" x14ac:dyDescent="0.35">
      <c r="B335" s="4"/>
      <c r="C335" s="10"/>
      <c r="D335" s="8"/>
      <c r="E335" s="5"/>
      <c r="F335" s="17"/>
    </row>
    <row r="336" spans="2:6" thickBot="1" x14ac:dyDescent="0.35">
      <c r="B336" s="4"/>
      <c r="C336" s="10"/>
      <c r="D336" s="8"/>
      <c r="E336" s="5"/>
      <c r="F336" s="17"/>
    </row>
    <row r="337" spans="2:6" thickBot="1" x14ac:dyDescent="0.35">
      <c r="B337" s="4"/>
      <c r="C337" s="10"/>
      <c r="D337" s="8"/>
      <c r="E337" s="5"/>
      <c r="F337" s="17"/>
    </row>
    <row r="338" spans="2:6" thickBot="1" x14ac:dyDescent="0.35">
      <c r="B338" s="4"/>
      <c r="C338" s="10"/>
      <c r="D338" s="8"/>
      <c r="E338" s="5"/>
      <c r="F338" s="17"/>
    </row>
    <row r="339" spans="2:6" thickBot="1" x14ac:dyDescent="0.35">
      <c r="B339" s="4"/>
      <c r="C339" s="10"/>
      <c r="D339" s="8"/>
      <c r="E339" s="5"/>
      <c r="F339" s="17"/>
    </row>
    <row r="340" spans="2:6" thickBot="1" x14ac:dyDescent="0.35">
      <c r="B340" s="4"/>
      <c r="C340" s="10"/>
      <c r="D340" s="8"/>
      <c r="E340" s="5"/>
      <c r="F340" s="17"/>
    </row>
    <row r="341" spans="2:6" thickBot="1" x14ac:dyDescent="0.35">
      <c r="B341" s="4"/>
      <c r="C341" s="10"/>
      <c r="D341" s="8"/>
      <c r="E341" s="5"/>
      <c r="F341" s="17"/>
    </row>
    <row r="342" spans="2:6" thickBot="1" x14ac:dyDescent="0.35">
      <c r="B342" s="4"/>
      <c r="C342" s="10"/>
      <c r="D342" s="8"/>
      <c r="E342" s="5"/>
      <c r="F342" s="17"/>
    </row>
    <row r="343" spans="2:6" thickBot="1" x14ac:dyDescent="0.35">
      <c r="B343" s="4"/>
      <c r="C343" s="10"/>
      <c r="D343" s="8"/>
      <c r="E343" s="5"/>
      <c r="F343" s="17"/>
    </row>
    <row r="344" spans="2:6" thickBot="1" x14ac:dyDescent="0.35">
      <c r="B344" s="4"/>
      <c r="C344" s="10"/>
      <c r="D344" s="8"/>
      <c r="E344" s="5"/>
      <c r="F344" s="17"/>
    </row>
    <row r="345" spans="2:6" thickBot="1" x14ac:dyDescent="0.35">
      <c r="B345" s="4"/>
      <c r="C345" s="10"/>
      <c r="D345" s="8"/>
      <c r="E345" s="5"/>
      <c r="F345" s="17"/>
    </row>
    <row r="346" spans="2:6" thickBot="1" x14ac:dyDescent="0.35">
      <c r="B346" s="4"/>
      <c r="C346" s="10"/>
      <c r="D346" s="8"/>
      <c r="E346" s="5"/>
      <c r="F346" s="17"/>
    </row>
    <row r="347" spans="2:6" thickBot="1" x14ac:dyDescent="0.35">
      <c r="B347" s="4"/>
      <c r="C347" s="10"/>
      <c r="D347" s="8"/>
      <c r="E347" s="5"/>
      <c r="F347" s="17"/>
    </row>
    <row r="348" spans="2:6" thickBot="1" x14ac:dyDescent="0.35">
      <c r="B348" s="4"/>
      <c r="C348" s="10"/>
      <c r="D348" s="8"/>
      <c r="E348" s="5"/>
      <c r="F348" s="17"/>
    </row>
    <row r="349" spans="2:6" thickBot="1" x14ac:dyDescent="0.35">
      <c r="B349" s="4"/>
      <c r="C349" s="10"/>
      <c r="D349" s="8"/>
      <c r="E349" s="5"/>
      <c r="F349" s="17"/>
    </row>
    <row r="350" spans="2:6" thickBot="1" x14ac:dyDescent="0.35">
      <c r="B350" s="4"/>
      <c r="C350" s="10"/>
      <c r="D350" s="8"/>
      <c r="E350" s="5"/>
      <c r="F350" s="17"/>
    </row>
    <row r="351" spans="2:6" thickBot="1" x14ac:dyDescent="0.35">
      <c r="B351" s="4"/>
      <c r="C351" s="10"/>
      <c r="D351" s="8"/>
      <c r="E351" s="5"/>
      <c r="F351" s="17"/>
    </row>
    <row r="352" spans="2:6" thickBot="1" x14ac:dyDescent="0.35">
      <c r="B352" s="4"/>
      <c r="C352" s="10"/>
      <c r="D352" s="8"/>
      <c r="E352" s="5"/>
      <c r="F352" s="17"/>
    </row>
    <row r="353" spans="2:6" thickBot="1" x14ac:dyDescent="0.35">
      <c r="B353" s="4"/>
      <c r="C353" s="10"/>
      <c r="D353" s="8"/>
      <c r="E353" s="5"/>
      <c r="F353" s="17"/>
    </row>
    <row r="354" spans="2:6" thickBot="1" x14ac:dyDescent="0.35">
      <c r="B354" s="4"/>
      <c r="C354" s="10"/>
      <c r="D354" s="8"/>
      <c r="E354" s="5"/>
      <c r="F354" s="17"/>
    </row>
    <row r="355" spans="2:6" thickBot="1" x14ac:dyDescent="0.35">
      <c r="B355" s="4"/>
      <c r="C355" s="10"/>
      <c r="D355" s="8"/>
      <c r="E355" s="5"/>
      <c r="F355" s="17"/>
    </row>
    <row r="356" spans="2:6" thickBot="1" x14ac:dyDescent="0.35">
      <c r="B356" s="4"/>
      <c r="C356" s="10"/>
      <c r="D356" s="8"/>
      <c r="E356" s="5"/>
      <c r="F356" s="17"/>
    </row>
    <row r="357" spans="2:6" thickBot="1" x14ac:dyDescent="0.35">
      <c r="B357" s="4"/>
      <c r="C357" s="10"/>
      <c r="D357" s="8"/>
      <c r="E357" s="5"/>
      <c r="F357" s="17"/>
    </row>
    <row r="358" spans="2:6" thickBot="1" x14ac:dyDescent="0.35">
      <c r="B358" s="4"/>
      <c r="C358" s="10"/>
      <c r="D358" s="8"/>
      <c r="E358" s="5"/>
      <c r="F358" s="17"/>
    </row>
    <row r="359" spans="2:6" thickBot="1" x14ac:dyDescent="0.35">
      <c r="B359" s="4"/>
      <c r="C359" s="10"/>
      <c r="D359" s="8"/>
      <c r="E359" s="5"/>
      <c r="F359" s="17"/>
    </row>
    <row r="360" spans="2:6" thickBot="1" x14ac:dyDescent="0.35">
      <c r="B360" s="4"/>
      <c r="C360" s="10"/>
      <c r="D360" s="8"/>
      <c r="E360" s="5"/>
      <c r="F360" s="17"/>
    </row>
    <row r="361" spans="2:6" thickBot="1" x14ac:dyDescent="0.35">
      <c r="B361" s="4"/>
      <c r="C361" s="10"/>
      <c r="D361" s="8"/>
      <c r="E361" s="5"/>
      <c r="F361" s="17"/>
    </row>
    <row r="362" spans="2:6" thickBot="1" x14ac:dyDescent="0.35">
      <c r="B362" s="4"/>
      <c r="C362" s="10"/>
      <c r="D362" s="8"/>
      <c r="E362" s="5"/>
      <c r="F362" s="17"/>
    </row>
    <row r="363" spans="2:6" thickBot="1" x14ac:dyDescent="0.35">
      <c r="B363" s="4"/>
      <c r="C363" s="10"/>
      <c r="D363" s="8"/>
      <c r="E363" s="5"/>
      <c r="F363" s="17"/>
    </row>
    <row r="364" spans="2:6" thickBot="1" x14ac:dyDescent="0.35">
      <c r="B364" s="4"/>
      <c r="C364" s="10"/>
      <c r="D364" s="8"/>
      <c r="E364" s="5"/>
      <c r="F364" s="17"/>
    </row>
    <row r="365" spans="2:6" thickBot="1" x14ac:dyDescent="0.35">
      <c r="B365" s="4"/>
      <c r="C365" s="10"/>
      <c r="D365" s="8"/>
      <c r="E365" s="5"/>
      <c r="F365" s="17"/>
    </row>
    <row r="366" spans="2:6" thickBot="1" x14ac:dyDescent="0.35">
      <c r="B366" s="4"/>
      <c r="C366" s="10"/>
      <c r="D366" s="8"/>
      <c r="E366" s="5"/>
      <c r="F366" s="17"/>
    </row>
    <row r="367" spans="2:6" thickBot="1" x14ac:dyDescent="0.35">
      <c r="B367" s="4"/>
      <c r="C367" s="10"/>
      <c r="D367" s="8"/>
      <c r="E367" s="5"/>
      <c r="F367" s="17"/>
    </row>
    <row r="368" spans="2:6" thickBot="1" x14ac:dyDescent="0.35">
      <c r="B368" s="4"/>
      <c r="C368" s="10"/>
      <c r="D368" s="8"/>
      <c r="E368" s="5"/>
      <c r="F368" s="17"/>
    </row>
    <row r="369" spans="2:6" thickBot="1" x14ac:dyDescent="0.35">
      <c r="B369" s="4"/>
      <c r="C369" s="10"/>
      <c r="D369" s="8"/>
      <c r="E369" s="5"/>
      <c r="F369" s="17"/>
    </row>
    <row r="370" spans="2:6" thickBot="1" x14ac:dyDescent="0.35">
      <c r="B370" s="4"/>
      <c r="C370" s="10"/>
      <c r="D370" s="8"/>
      <c r="E370" s="5"/>
      <c r="F370" s="17"/>
    </row>
    <row r="371" spans="2:6" thickBot="1" x14ac:dyDescent="0.35">
      <c r="B371" s="4"/>
      <c r="C371" s="10"/>
      <c r="D371" s="8"/>
      <c r="E371" s="5"/>
      <c r="F371" s="17"/>
    </row>
    <row r="372" spans="2:6" thickBot="1" x14ac:dyDescent="0.35">
      <c r="B372" s="4"/>
      <c r="C372" s="10"/>
      <c r="D372" s="8"/>
      <c r="E372" s="5"/>
      <c r="F372" s="17"/>
    </row>
    <row r="373" spans="2:6" thickBot="1" x14ac:dyDescent="0.35">
      <c r="B373" s="4"/>
      <c r="C373" s="10"/>
      <c r="D373" s="8"/>
      <c r="E373" s="5"/>
      <c r="F373" s="17"/>
    </row>
    <row r="374" spans="2:6" thickBot="1" x14ac:dyDescent="0.35">
      <c r="B374" s="4"/>
      <c r="C374" s="10"/>
      <c r="D374" s="8"/>
      <c r="E374" s="5"/>
      <c r="F374" s="17"/>
    </row>
    <row r="375" spans="2:6" thickBot="1" x14ac:dyDescent="0.35">
      <c r="B375" s="4"/>
      <c r="C375" s="10"/>
      <c r="D375" s="8"/>
      <c r="E375" s="5"/>
      <c r="F375" s="17"/>
    </row>
    <row r="376" spans="2:6" thickBot="1" x14ac:dyDescent="0.35">
      <c r="B376" s="4"/>
      <c r="C376" s="10"/>
      <c r="D376" s="8"/>
      <c r="E376" s="5"/>
      <c r="F376" s="17"/>
    </row>
    <row r="377" spans="2:6" thickBot="1" x14ac:dyDescent="0.35">
      <c r="B377" s="4"/>
      <c r="C377" s="10"/>
      <c r="D377" s="8"/>
      <c r="E377" s="5"/>
      <c r="F377" s="17"/>
    </row>
    <row r="378" spans="2:6" thickBot="1" x14ac:dyDescent="0.35">
      <c r="B378" s="4"/>
      <c r="C378" s="10"/>
      <c r="D378" s="8"/>
      <c r="E378" s="5"/>
      <c r="F378" s="17"/>
    </row>
    <row r="379" spans="2:6" thickBot="1" x14ac:dyDescent="0.35">
      <c r="B379" s="4"/>
      <c r="C379" s="10"/>
      <c r="D379" s="8"/>
      <c r="E379" s="5"/>
      <c r="F379" s="17"/>
    </row>
    <row r="380" spans="2:6" thickBot="1" x14ac:dyDescent="0.35">
      <c r="B380" s="4"/>
      <c r="C380" s="10"/>
      <c r="D380" s="8"/>
      <c r="E380" s="5"/>
      <c r="F380" s="17"/>
    </row>
    <row r="381" spans="2:6" thickBot="1" x14ac:dyDescent="0.35">
      <c r="B381" s="4"/>
      <c r="C381" s="10"/>
      <c r="D381" s="8"/>
      <c r="E381" s="5"/>
      <c r="F381" s="17"/>
    </row>
    <row r="382" spans="2:6" thickBot="1" x14ac:dyDescent="0.35">
      <c r="B382" s="4"/>
      <c r="C382" s="10"/>
      <c r="D382" s="8"/>
      <c r="E382" s="5"/>
      <c r="F382" s="17"/>
    </row>
    <row r="383" spans="2:6" thickBot="1" x14ac:dyDescent="0.35">
      <c r="B383" s="4"/>
      <c r="C383" s="10"/>
      <c r="D383" s="8"/>
      <c r="E383" s="5"/>
      <c r="F383" s="17"/>
    </row>
    <row r="384" spans="2:6" thickBot="1" x14ac:dyDescent="0.35">
      <c r="B384" s="4"/>
      <c r="C384" s="10"/>
      <c r="D384" s="8"/>
      <c r="E384" s="5"/>
      <c r="F384" s="17"/>
    </row>
    <row r="385" spans="2:6" thickBot="1" x14ac:dyDescent="0.35">
      <c r="B385" s="4"/>
      <c r="C385" s="10"/>
      <c r="D385" s="8"/>
      <c r="E385" s="5"/>
      <c r="F385" s="17"/>
    </row>
    <row r="386" spans="2:6" thickBot="1" x14ac:dyDescent="0.35">
      <c r="B386" s="4"/>
      <c r="C386" s="10"/>
      <c r="D386" s="8"/>
      <c r="E386" s="5"/>
      <c r="F386" s="17"/>
    </row>
    <row r="387" spans="2:6" thickBot="1" x14ac:dyDescent="0.35">
      <c r="B387" s="4"/>
      <c r="C387" s="10"/>
      <c r="D387" s="8"/>
      <c r="E387" s="5"/>
      <c r="F387" s="17"/>
    </row>
    <row r="388" spans="2:6" thickBot="1" x14ac:dyDescent="0.35">
      <c r="B388" s="4"/>
      <c r="C388" s="10"/>
      <c r="D388" s="8"/>
      <c r="E388" s="5"/>
      <c r="F388" s="17"/>
    </row>
    <row r="389" spans="2:6" thickBot="1" x14ac:dyDescent="0.35">
      <c r="B389" s="4"/>
      <c r="C389" s="10"/>
      <c r="D389" s="8"/>
      <c r="E389" s="5"/>
      <c r="F389" s="17"/>
    </row>
    <row r="390" spans="2:6" thickBot="1" x14ac:dyDescent="0.35">
      <c r="B390" s="4"/>
      <c r="C390" s="10"/>
      <c r="D390" s="8"/>
      <c r="E390" s="5"/>
      <c r="F390" s="17"/>
    </row>
    <row r="391" spans="2:6" thickBot="1" x14ac:dyDescent="0.35">
      <c r="B391" s="4"/>
      <c r="C391" s="10"/>
      <c r="D391" s="8"/>
      <c r="E391" s="5"/>
      <c r="F391" s="17"/>
    </row>
    <row r="392" spans="2:6" thickBot="1" x14ac:dyDescent="0.35">
      <c r="B392" s="4"/>
      <c r="C392" s="10"/>
      <c r="D392" s="8"/>
      <c r="E392" s="5"/>
      <c r="F392" s="17"/>
    </row>
    <row r="393" spans="2:6" thickBot="1" x14ac:dyDescent="0.35">
      <c r="B393" s="4"/>
      <c r="C393" s="10"/>
      <c r="D393" s="8"/>
      <c r="E393" s="5"/>
      <c r="F393" s="17"/>
    </row>
    <row r="394" spans="2:6" thickBot="1" x14ac:dyDescent="0.35">
      <c r="B394" s="4"/>
      <c r="C394" s="10"/>
      <c r="D394" s="8"/>
      <c r="E394" s="5"/>
      <c r="F394" s="17"/>
    </row>
    <row r="395" spans="2:6" thickBot="1" x14ac:dyDescent="0.35">
      <c r="B395" s="4"/>
      <c r="C395" s="10"/>
      <c r="D395" s="8"/>
      <c r="E395" s="5"/>
      <c r="F395" s="17"/>
    </row>
    <row r="396" spans="2:6" thickBot="1" x14ac:dyDescent="0.35">
      <c r="B396" s="4"/>
      <c r="C396" s="10"/>
      <c r="D396" s="8"/>
      <c r="E396" s="5"/>
      <c r="F396" s="17"/>
    </row>
    <row r="397" spans="2:6" thickBot="1" x14ac:dyDescent="0.35">
      <c r="B397" s="4"/>
      <c r="C397" s="10"/>
      <c r="D397" s="8"/>
      <c r="E397" s="5"/>
      <c r="F397" s="17"/>
    </row>
    <row r="398" spans="2:6" thickBot="1" x14ac:dyDescent="0.35">
      <c r="B398" s="4"/>
      <c r="C398" s="10"/>
      <c r="D398" s="8"/>
      <c r="E398" s="5"/>
      <c r="F398" s="17"/>
    </row>
    <row r="399" spans="2:6" thickBot="1" x14ac:dyDescent="0.35">
      <c r="B399" s="4"/>
      <c r="C399" s="10"/>
      <c r="D399" s="8"/>
      <c r="E399" s="5"/>
      <c r="F399" s="17"/>
    </row>
    <row r="400" spans="2:6" thickBot="1" x14ac:dyDescent="0.35">
      <c r="F400" s="17"/>
    </row>
    <row r="401" spans="6:6" thickBot="1" x14ac:dyDescent="0.35">
      <c r="F401" s="17"/>
    </row>
    <row r="402" spans="6:6" thickBot="1" x14ac:dyDescent="0.35">
      <c r="F402" s="17"/>
    </row>
    <row r="403" spans="6:6" thickBot="1" x14ac:dyDescent="0.35">
      <c r="F403" s="17"/>
    </row>
    <row r="404" spans="6:6" thickBot="1" x14ac:dyDescent="0.35">
      <c r="F404" s="17"/>
    </row>
    <row r="405" spans="6:6" thickBot="1" x14ac:dyDescent="0.35">
      <c r="F405" s="17"/>
    </row>
    <row r="406" spans="6:6" thickBot="1" x14ac:dyDescent="0.35">
      <c r="F406" s="17"/>
    </row>
    <row r="407" spans="6:6" thickBot="1" x14ac:dyDescent="0.35">
      <c r="F407" s="17"/>
    </row>
    <row r="408" spans="6:6" thickBot="1" x14ac:dyDescent="0.35">
      <c r="F408" s="17"/>
    </row>
    <row r="409" spans="6:6" thickBot="1" x14ac:dyDescent="0.35">
      <c r="F409" s="17"/>
    </row>
    <row r="410" spans="6:6" thickBot="1" x14ac:dyDescent="0.35">
      <c r="F410" s="17"/>
    </row>
    <row r="411" spans="6:6" thickBot="1" x14ac:dyDescent="0.35">
      <c r="F411" s="17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J21">
    <sortCondition descending="1" ref="J2:J21"/>
    <sortCondition ref="G2:G21"/>
  </sortState>
  <conditionalFormatting sqref="J1:J1048576">
    <cfRule type="expression" dxfId="11" priority="1">
      <formula>J2&lt;100</formula>
    </cfRule>
    <cfRule type="expression" dxfId="10" priority="3">
      <formula>INT(J2)&gt;500</formula>
    </cfRule>
  </conditionalFormatting>
  <conditionalFormatting sqref="J13">
    <cfRule type="expression" dxfId="9" priority="2">
      <formula>INT(J2)&lt;100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Pivot_for_chart</vt:lpstr>
      <vt:lpstr>Pivot_Quantity_Month</vt:lpstr>
      <vt:lpstr>Pivot_Profit_Region</vt:lpstr>
      <vt:lpstr>Sales Data</vt:lpstr>
      <vt:lpstr>Chart_Profit_Quantity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20912023200457@fci.zu.edu.eg</dc:creator>
  <cp:lastModifiedBy>20912023200457@fci.zu.edu.eg</cp:lastModifiedBy>
  <dcterms:created xsi:type="dcterms:W3CDTF">2025-03-15T16:33:58Z</dcterms:created>
  <dcterms:modified xsi:type="dcterms:W3CDTF">2025-03-24T16:44:17Z</dcterms:modified>
</cp:coreProperties>
</file>