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Z\Desktop\"/>
    </mc:Choice>
  </mc:AlternateContent>
  <xr:revisionPtr revIDLastSave="0" documentId="13_ncr:1_{FC3CF90E-48F5-4303-A7EE-E0584969E638}" xr6:coauthVersionLast="47" xr6:coauthVersionMax="47" xr10:uidLastSave="{00000000-0000-0000-0000-000000000000}"/>
  <bookViews>
    <workbookView xWindow="-28920" yWindow="120" windowWidth="29040" windowHeight="15720" xr2:uid="{00000000-000D-0000-FFFF-FFFF00000000}"/>
  </bookViews>
  <sheets>
    <sheet name="Federal Regulations" sheetId="1" r:id="rId1"/>
    <sheet name="State Regulations" sheetId="2" r:id="rId2"/>
    <sheet name="Input Form" sheetId="6" r:id="rId3"/>
    <sheet name="Cost Estimator" sheetId="4" r:id="rId4"/>
    <sheet name="Sheet1" sheetId="7" state="hidden" r:id="rId5"/>
  </sheets>
  <definedNames>
    <definedName name="_xlnm._FilterDatabase" localSheetId="1" hidden="1">'State Regulations'!$A$1:$G$236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D2" i="7"/>
  <c r="D1" i="7"/>
  <c r="B2" i="7"/>
  <c r="B1" i="7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3" i="2"/>
  <c r="G4" i="2"/>
  <c r="G5" i="2"/>
  <c r="G6" i="2"/>
  <c r="C4" i="4"/>
  <c r="B4" i="4"/>
  <c r="C2" i="6"/>
  <c r="B2" i="4" s="1"/>
  <c r="G2" i="2"/>
  <c r="C3" i="4" l="1"/>
  <c r="B3" i="4"/>
  <c r="F1" i="7" s="1"/>
  <c r="D9" i="4" s="1"/>
  <c r="C2" i="4"/>
  <c r="F2" i="7" s="1"/>
  <c r="D10" i="4" s="1"/>
  <c r="C5" i="4" l="1"/>
  <c r="B5" i="4"/>
</calcChain>
</file>

<file path=xl/sharedStrings.xml><?xml version="1.0" encoding="utf-8"?>
<sst xmlns="http://schemas.openxmlformats.org/spreadsheetml/2006/main" count="1100" uniqueCount="218">
  <si>
    <t>Regulation</t>
  </si>
  <si>
    <t>Description</t>
  </si>
  <si>
    <t>Violation Type</t>
  </si>
  <si>
    <t>Min Fine</t>
  </si>
  <si>
    <t>Max Fine</t>
  </si>
  <si>
    <t>HIPAA</t>
  </si>
  <si>
    <t>No Awareness</t>
  </si>
  <si>
    <t>Willful Neglect</t>
  </si>
  <si>
    <t>GLBA</t>
  </si>
  <si>
    <t>General Penalty</t>
  </si>
  <si>
    <t>State</t>
  </si>
  <si>
    <t>California</t>
  </si>
  <si>
    <t>Per Record</t>
  </si>
  <si>
    <t>Massachusetts</t>
  </si>
  <si>
    <t>Texas</t>
  </si>
  <si>
    <t>New York</t>
  </si>
  <si>
    <t>NY SHIELD Act</t>
  </si>
  <si>
    <t>Parameter</t>
  </si>
  <si>
    <t>Number of Records Breached</t>
  </si>
  <si>
    <t>State Fine</t>
  </si>
  <si>
    <t>Federal Fine</t>
  </si>
  <si>
    <t>Credit Monitoring Cost</t>
  </si>
  <si>
    <t>Total Estimated Cost</t>
  </si>
  <si>
    <t>Values</t>
  </si>
  <si>
    <t>Type of data breached</t>
  </si>
  <si>
    <t>Regulation Violation</t>
  </si>
  <si>
    <t>Federal</t>
  </si>
  <si>
    <t>Violation</t>
  </si>
  <si>
    <t>Minumum Fine</t>
  </si>
  <si>
    <t>Maximum Fine</t>
  </si>
  <si>
    <t>Alabama</t>
  </si>
  <si>
    <t>Alabama Data Breach Notification Act (2018)</t>
  </si>
  <si>
    <t>Consumer Privacy</t>
  </si>
  <si>
    <t>Per Breach</t>
  </si>
  <si>
    <t>Alaska</t>
  </si>
  <si>
    <t>Alaska Personal Information Protection Act</t>
  </si>
  <si>
    <t>Data Security</t>
  </si>
  <si>
    <t>Per Resident</t>
  </si>
  <si>
    <t>Arizona</t>
  </si>
  <si>
    <t>Per Violation</t>
  </si>
  <si>
    <t>Arkansas</t>
  </si>
  <si>
    <t>Ark. Code § 4-110-101</t>
  </si>
  <si>
    <t>N/A</t>
  </si>
  <si>
    <t>Colorado</t>
  </si>
  <si>
    <t>Colo. Rev. Stat. § 6-1-716</t>
  </si>
  <si>
    <t>Connecticut</t>
  </si>
  <si>
    <t>Conn. Gen. Stat. § 36a-701b</t>
  </si>
  <si>
    <t>Delaware</t>
  </si>
  <si>
    <t>Del. Code Ann. Tit. 6, § 12B-101</t>
  </si>
  <si>
    <t>Florida</t>
  </si>
  <si>
    <t>Per Day</t>
  </si>
  <si>
    <t>Georgia</t>
  </si>
  <si>
    <t>O.C.G.A. § 10-1-910</t>
  </si>
  <si>
    <t>Hawaii</t>
  </si>
  <si>
    <t>Haw. Rev. Stat. § 487N</t>
  </si>
  <si>
    <t>Idaho</t>
  </si>
  <si>
    <t>Idaho Code Ann. § 28-51-104</t>
  </si>
  <si>
    <t>Illinois</t>
  </si>
  <si>
    <t>Illinois PIPA</t>
  </si>
  <si>
    <t>Indiana</t>
  </si>
  <si>
    <t>Ind. Code § 24-4.9-3-1</t>
  </si>
  <si>
    <t>Iowa</t>
  </si>
  <si>
    <t>Iowa Code Ann. § 715C.1</t>
  </si>
  <si>
    <t>Kansas</t>
  </si>
  <si>
    <t>K.S.A. 50-7a01</t>
  </si>
  <si>
    <t>Kentucky</t>
  </si>
  <si>
    <t>Ky. Rev. Stat. Ann. § 365.732</t>
  </si>
  <si>
    <t>Louisiana</t>
  </si>
  <si>
    <t>Louisiana Data Breach Law</t>
  </si>
  <si>
    <t>Maine</t>
  </si>
  <si>
    <t>Maryland</t>
  </si>
  <si>
    <t>Md. Code Ann., Com. Law § 14-3504</t>
  </si>
  <si>
    <t>Michigan</t>
  </si>
  <si>
    <t>Minnesota</t>
  </si>
  <si>
    <t>Mississippi</t>
  </si>
  <si>
    <t>Missouri</t>
  </si>
  <si>
    <t>Mo. Rev. Stat. § 407.1500</t>
  </si>
  <si>
    <t>Unfair Practices</t>
  </si>
  <si>
    <t>Montana</t>
  </si>
  <si>
    <t>Nebraska</t>
  </si>
  <si>
    <t>Neb. Rev. Stat. § 87-802</t>
  </si>
  <si>
    <t>Nevada</t>
  </si>
  <si>
    <t>Nev. Rev. Stat. § 603A.010</t>
  </si>
  <si>
    <t>New Hampshire</t>
  </si>
  <si>
    <t>New Jersey</t>
  </si>
  <si>
    <t>N.J. Stat. Ann. § 56:8-161</t>
  </si>
  <si>
    <t>New Mexico</t>
  </si>
  <si>
    <t>New Mexico Data Breach Notification Act</t>
  </si>
  <si>
    <t>Oklahoma</t>
  </si>
  <si>
    <t>Oregon</t>
  </si>
  <si>
    <t>Oregon Consumer Identity Theft Protection Act</t>
  </si>
  <si>
    <t>Pennsylvania</t>
  </si>
  <si>
    <t>Rhode Island</t>
  </si>
  <si>
    <t>R.I. Gen. Laws § 11-49.3</t>
  </si>
  <si>
    <t>South Carolina</t>
  </si>
  <si>
    <t>S.C. Code Ann. § 39-1-90</t>
  </si>
  <si>
    <t>South Dakota</t>
  </si>
  <si>
    <t>S.D. Codified Laws § 22-40-19</t>
  </si>
  <si>
    <t>Tennessee</t>
  </si>
  <si>
    <t>Tex. Bus. &amp; Com. Code § 521.002</t>
  </si>
  <si>
    <t>Utah</t>
  </si>
  <si>
    <t>Vermont</t>
  </si>
  <si>
    <t>Virginia</t>
  </si>
  <si>
    <t>Va. Code Ann. § 18.2-186.6</t>
  </si>
  <si>
    <t>Washington</t>
  </si>
  <si>
    <t>Wash. Rev. Code § 19.255.010</t>
  </si>
  <si>
    <t>West Virginia</t>
  </si>
  <si>
    <t>Wisconsin</t>
  </si>
  <si>
    <t>Wis. Stat. § 134.98</t>
  </si>
  <si>
    <t>Wyoming</t>
  </si>
  <si>
    <t>Wyo. Stat. Ann. § 40-12-501</t>
  </si>
  <si>
    <t>Parameter Values</t>
  </si>
  <si>
    <t>Identity Theft Prevention Act</t>
  </si>
  <si>
    <t>Identity Protection</t>
  </si>
  <si>
    <t>Financial Institutions Code Compliance</t>
  </si>
  <si>
    <t>Financial Data Security</t>
  </si>
  <si>
    <t>Health Information Privacy Law</t>
  </si>
  <si>
    <t>Healthcare Data Security</t>
  </si>
  <si>
    <t>Child Online Privacy Protection Law</t>
  </si>
  <si>
    <t>Online Privacy</t>
  </si>
  <si>
    <t>Consumer Protection Act</t>
  </si>
  <si>
    <t>Health Data Breach Requirements</t>
  </si>
  <si>
    <t>Healthcare Security</t>
  </si>
  <si>
    <t>Financial Data Notification Law</t>
  </si>
  <si>
    <t>Financial Security</t>
  </si>
  <si>
    <t>Identity Theft Prevention Statute</t>
  </si>
  <si>
    <t>Ariz. Rev. Stat. § 18-545</t>
  </si>
  <si>
    <t>Consumer Fraud Act</t>
  </si>
  <si>
    <t>Insurance Data Breach Law</t>
  </si>
  <si>
    <t>Insurance Data Security</t>
  </si>
  <si>
    <t>Financial Privacy Act</t>
  </si>
  <si>
    <t>Health Information Protection Act</t>
  </si>
  <si>
    <t>Healthcare Data Security Law</t>
  </si>
  <si>
    <t>Healthcare Data Protection</t>
  </si>
  <si>
    <t>Insurance Fraud and Data Security</t>
  </si>
  <si>
    <t>Insurance Security</t>
  </si>
  <si>
    <t>Financial Data Breach Law</t>
  </si>
  <si>
    <t>Consumer Fraud and Identity Protection Law</t>
  </si>
  <si>
    <t>CCPA (California Consumer Privacy Act)</t>
  </si>
  <si>
    <t>CalOPPA (Online Privacy Protection Act)</t>
  </si>
  <si>
    <t>Shine the Light Law</t>
  </si>
  <si>
    <t>Data Sharing Transparency</t>
  </si>
  <si>
    <t>Healthcare Data Breach Law</t>
  </si>
  <si>
    <t>Data Broker Registration Law</t>
  </si>
  <si>
    <t>Colorado Consumer Protection Act</t>
  </si>
  <si>
    <t>Colorado Privacy Act (2023)</t>
  </si>
  <si>
    <t>Health Insurance Breach Law</t>
  </si>
  <si>
    <t>Financial Data Privacy Act</t>
  </si>
  <si>
    <t>Identity Theft Protection Law</t>
  </si>
  <si>
    <t>Identity Theft Prevention</t>
  </si>
  <si>
    <t>Online Consumer Protection Law</t>
  </si>
  <si>
    <t>Consumer Privacy Protection Act</t>
  </si>
  <si>
    <t>Financial Data Protection Law</t>
  </si>
  <si>
    <t>Healthcare Data Breach Act</t>
  </si>
  <si>
    <t>Online Privacy Law</t>
  </si>
  <si>
    <t>Fla. Stat. § 501.171</t>
  </si>
  <si>
    <t>Florida Identity Theft Act</t>
  </si>
  <si>
    <t>Financial Institutions Data Security Act</t>
  </si>
  <si>
    <t>Healthcare Data Privacy Act</t>
  </si>
  <si>
    <t>Child Online Protection Law</t>
  </si>
  <si>
    <t>Identity Theft Protection Act</t>
  </si>
  <si>
    <t>Healthcare Data Security Act</t>
  </si>
  <si>
    <t>Financial Data Breach Notification</t>
  </si>
  <si>
    <t>Child Online Privacy Law</t>
  </si>
  <si>
    <t>Healthcare Data Privacy Law</t>
  </si>
  <si>
    <t>Financial Data Security Act</t>
  </si>
  <si>
    <t>Child Online Privacy Act</t>
  </si>
  <si>
    <t>Biometric Information Privacy Act</t>
  </si>
  <si>
    <t>Biometric Data</t>
  </si>
  <si>
    <t>Healthcare Breach Notification Law</t>
  </si>
  <si>
    <t>Financial Data Security Law</t>
  </si>
  <si>
    <t>Identity Theft Prevention Law</t>
  </si>
  <si>
    <t>Financial Data Breach Act</t>
  </si>
  <si>
    <t>Financial Data Protection Act</t>
  </si>
  <si>
    <t>Child Online Privacy Protection Act</t>
  </si>
  <si>
    <t>Me. Rev. Stat. § 1346</t>
  </si>
  <si>
    <t>Healthcare Data Breach Notification</t>
  </si>
  <si>
    <t>Mass. Gen. Laws ch. 93H</t>
  </si>
  <si>
    <t>Online Privacy Protection Law</t>
  </si>
  <si>
    <t>Mich. Comp. Laws § 445.63</t>
  </si>
  <si>
    <t>Minn. Stat. § 325E.61</t>
  </si>
  <si>
    <t>Miss. Code § 75-24-29</t>
  </si>
  <si>
    <t>Mont. Code § 30-14-1704</t>
  </si>
  <si>
    <t>N.H. Rev. Stat. § 359-C</t>
  </si>
  <si>
    <t>Okla. Stat. § 24-161</t>
  </si>
  <si>
    <t>73 Pa. Cons. Stat. § 2301</t>
  </si>
  <si>
    <t>Tenn. Code § 47-18-2107</t>
  </si>
  <si>
    <t>Utah Code § 13-44-101</t>
  </si>
  <si>
    <t>Vt. Stat. § 2435</t>
  </si>
  <si>
    <t>W.Va. Code § 46A-2A-101</t>
  </si>
  <si>
    <t>State Regulation</t>
  </si>
  <si>
    <t>Financial Data Security Noncompliance</t>
  </si>
  <si>
    <t>Noncompliance</t>
  </si>
  <si>
    <t>FTC Act</t>
  </si>
  <si>
    <t>Unfair or Deceptive Practices</t>
  </si>
  <si>
    <t>FCRA</t>
  </si>
  <si>
    <t>Fair Credit Reporting Violation</t>
  </si>
  <si>
    <t>Per Consumer Report</t>
  </si>
  <si>
    <t>COPPA</t>
  </si>
  <si>
    <t>Children’s Online Privacy Breach</t>
  </si>
  <si>
    <t>ECPA</t>
  </si>
  <si>
    <t>Electronic Communication Privacy Breach</t>
  </si>
  <si>
    <t>Unauthorized Access</t>
  </si>
  <si>
    <t>CFAA</t>
  </si>
  <si>
    <t>Computer Fraud and Abuse</t>
  </si>
  <si>
    <t>FERPA</t>
  </si>
  <si>
    <t>Student Data Privacy Breach</t>
  </si>
  <si>
    <t>VPPA</t>
  </si>
  <si>
    <t>Video Privacy Violation</t>
  </si>
  <si>
    <t>Health Data</t>
  </si>
  <si>
    <t xml:space="preserve"> </t>
  </si>
  <si>
    <t xml:space="preserve">According to the Federal law of </t>
  </si>
  <si>
    <t xml:space="preserve">According to the state of </t>
  </si>
  <si>
    <t xml:space="preserve">, </t>
  </si>
  <si>
    <t xml:space="preserve"> per records breached.</t>
  </si>
  <si>
    <t xml:space="preserve">, in regards to </t>
  </si>
  <si>
    <t xml:space="preserve">, when violating </t>
  </si>
  <si>
    <t>User can select the State, Federal and other parameters using drop down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</si>
</sst>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8"/>
      <color theme="1"/>
      <name val="Cambria"/>
      <family val="2"/>
      <scheme val="major"/>
    </font>
    <font>
      <sz val="18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 applyProtection="1">
      <protection locked="0"/>
    </xf>
    <xf numFmtId="44" fontId="2" fillId="0" borderId="0" xfId="1" applyFont="1" applyProtection="1">
      <protection locked="0"/>
    </xf>
    <xf numFmtId="0" fontId="4" fillId="2" borderId="0" xfId="2" applyFont="1" applyFill="1"/>
    <xf numFmtId="0" fontId="5" fillId="2" borderId="0" xfId="3" applyFont="1"/>
    <xf numFmtId="0" fontId="0" fillId="3" borderId="0" xfId="0" applyFill="1"/>
    <xf numFmtId="0" fontId="2" fillId="3" borderId="0" xfId="0" applyFont="1" applyFill="1"/>
    <xf numFmtId="2" fontId="2" fillId="0" borderId="0" xfId="1" applyNumberFormat="1" applyFont="1" applyProtection="1">
      <protection locked="0"/>
    </xf>
    <xf numFmtId="2" fontId="0" fillId="0" borderId="0" xfId="1" applyNumberFormat="1" applyFont="1"/>
  </cellXfs>
  <cellStyles count="4">
    <cellStyle name="60% - Accent2" xfId="3" builtinId="36"/>
    <cellStyle name="Currency" xfId="1" builtinId="4"/>
    <cellStyle name="Normal" xfId="0" builtinId="0"/>
    <cellStyle name="Title" xfId="2" builtinId="1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7/06/relationships/model3d" Target="../media/model3d1.glb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794344</xdr:colOff>
      <xdr:row>7</xdr:row>
      <xdr:rowOff>143054</xdr:rowOff>
    </xdr:from>
    <xdr:to>
      <xdr:col>2</xdr:col>
      <xdr:colOff>993565</xdr:colOff>
      <xdr:row>9</xdr:row>
      <xdr:rowOff>610720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2" name="3D Model 1" descr="Warning">
              <a:extLst>
                <a:ext uri="{FF2B5EF4-FFF2-40B4-BE49-F238E27FC236}">
                  <a16:creationId xmlns:a16="http://schemas.microsoft.com/office/drawing/2014/main" id="{96C57701-7E5A-CA94-577B-D122A7AF847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1208871" cy="1162991"/>
                  </a:xfrm>
                  <a:prstGeom prst="rect">
                    <a:avLst/>
                  </a:prstGeom>
                </am3d:spPr>
                <am3d:camera>
                  <am3d:pos x="0" y="0" z="63351631"/>
                  <am3d:up dx="0" dy="36000000" dz="0"/>
                  <am3d:lookAt x="0" y="0" z="0"/>
                  <am3d:perspective fov="2700000"/>
                </am3d:camera>
                <am3d:trans>
                  <am3d:meterPerModelUnit n="20271560" d="1000000"/>
                  <am3d:preTrans dx="0" dy="-16278167" dz="-464067"/>
                  <am3d:scale>
                    <am3d:sx n="1000000" d="1000000"/>
                    <am3d:sy n="1000000" d="1000000"/>
                    <am3d:sz n="1000000" d="1000000"/>
                  </am3d:scale>
                  <am3d:rot ax="-116429" ay="-53733" az="1820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183096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2" name="3D Model 1" descr="Warning">
              <a:extLst>
                <a:ext uri="{FF2B5EF4-FFF2-40B4-BE49-F238E27FC236}">
                  <a16:creationId xmlns:a16="http://schemas.microsoft.com/office/drawing/2014/main" id="{96C57701-7E5A-CA94-577B-D122A7AF8474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108794" y="1476554"/>
              <a:ext cx="1208871" cy="116299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E3BE7F-C135-49E1-BCFF-0093EC756374}" name="Table3" displayName="Table3" ref="A1:F11" totalsRowShown="0" headerRowDxfId="10" dataDxfId="9" headerRowCellStyle="Currency" dataCellStyle="Currency">
  <autoFilter ref="A1:F11" xr:uid="{CDE3BE7F-C135-49E1-BCFF-0093EC756374}"/>
  <tableColumns count="6">
    <tableColumn id="1" xr3:uid="{B3A044D3-CE7E-407C-8074-FFBD3D676A5A}" name="Regulation"/>
    <tableColumn id="2" xr3:uid="{B8D7B194-ED3D-419E-B071-13D9FBD423E9}" name="Description"/>
    <tableColumn id="3" xr3:uid="{B58DCD05-5C10-41B4-AD83-F42FFDCBDE49}" name="Violation Type"/>
    <tableColumn id="4" xr3:uid="{7C8F217C-7F26-4928-B272-4732AE4B15B3}" name="Min Fine" dataDxfId="8" dataCellStyle="Currency"/>
    <tableColumn id="5" xr3:uid="{E604024C-15CA-40A5-8948-5050D1586E75}" name="Max Fine" dataDxfId="7" dataCellStyle="Currency"/>
    <tableColumn id="6" xr3:uid="{17B23F8A-B86E-4E9E-B9FE-A08F0BF33514}" name="Regulation Violation" dataDxfId="6" dataCellStyle="Currency">
      <calculatedColumnFormula>TRIM(A2) &amp; "-" &amp; TRIM(B2)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5DC873-F6F0-43DC-A0E6-1BBA5AA2F3C3}" name="Table4" displayName="Table4" ref="A1:G236" totalsRowShown="0" headerRowDxfId="5" headerRowCellStyle="Currency">
  <autoFilter ref="A1:G236" xr:uid="{00000000-0001-0000-0100-000000000000}"/>
  <tableColumns count="7">
    <tableColumn id="1" xr3:uid="{2CDD0D13-5E52-4E7B-9907-E43D9BEA47FD}" name="State"/>
    <tableColumn id="2" xr3:uid="{85CE49FE-608B-466C-A055-F095D977B06D}" name="Regulation"/>
    <tableColumn id="3" xr3:uid="{DB728648-ABB2-46A0-B75E-2F4A4BE2EE77}" name="Description"/>
    <tableColumn id="4" xr3:uid="{6D72EFD6-4DD4-42D7-9D38-BED410EC4D61}" name="Violation Type"/>
    <tableColumn id="5" xr3:uid="{AA61C226-2634-4E12-8061-083F29C5D2CF}" name="Min Fine" dataDxfId="4" dataCellStyle="Currency"/>
    <tableColumn id="6" xr3:uid="{F62D6553-24D8-4D5F-9DB2-A85B76AC6418}" name="Max Fine" dataDxfId="3" dataCellStyle="Currency"/>
    <tableColumn id="7" xr3:uid="{E6A1BC7D-FC46-4496-AA99-070E14356A7F}" name="State Regulation">
      <calculatedColumnFormula>TRIM(A2) &amp; "-" &amp; TRIM(B2)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86C09D-4692-4A42-8322-FA9C1A00B634}" name="Table5" displayName="Table5" ref="A1:C6" totalsRowShown="0" headerRowDxfId="2">
  <autoFilter ref="A1:C6" xr:uid="{4686C09D-4692-4A42-8322-FA9C1A00B634}"/>
  <tableColumns count="3">
    <tableColumn id="1" xr3:uid="{6D120FDE-C77E-4275-A178-72364C58F8D1}" name="Parameter"/>
    <tableColumn id="2" xr3:uid="{E329483C-8A60-4D08-A145-5F311770A45D}" name="Values"/>
    <tableColumn id="3" xr3:uid="{FB5C9624-0D42-45B5-924A-24D77F541724}" name="Parameter Values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79F031-AD77-4A2D-BEA2-D41EC851B718}" name="Table6" displayName="Table6" ref="A1:C5" totalsRowShown="0">
  <autoFilter ref="A1:C5" xr:uid="{8C79F031-AD77-4A2D-BEA2-D41EC851B718}"/>
  <tableColumns count="3">
    <tableColumn id="1" xr3:uid="{240317C8-4838-4B77-B9D1-6F1EB7B37F0D}" name="Parameter"/>
    <tableColumn id="2" xr3:uid="{32A8A472-F2F2-4969-A5F2-E802B1E803C6}" name="Minumum Fine" dataDxfId="1" dataCellStyle="Currency"/>
    <tableColumn id="3" xr3:uid="{7608C71B-C9B1-42C1-B42A-8C9E1C4E5DE3}" name="Maximum Fine" dataDxfId="0" dataCellStyle="Currency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1"/>
  <sheetViews>
    <sheetView showGridLines="0" tabSelected="1"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38" bestFit="1" customWidth="1"/>
    <col min="3" max="3" width="23.140625" bestFit="1" customWidth="1"/>
    <col min="4" max="4" width="19.28515625" style="10" bestFit="1" customWidth="1"/>
    <col min="5" max="5" width="20.7109375" style="10" bestFit="1" customWidth="1"/>
    <col min="6" max="6" width="41.5703125" style="1" bestFit="1" customWidth="1"/>
    <col min="7" max="7" width="43.8554687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9" t="s">
        <v>3</v>
      </c>
      <c r="E1" s="9" t="s">
        <v>4</v>
      </c>
      <c r="F1" s="4" t="s">
        <v>25</v>
      </c>
    </row>
    <row r="2" spans="1:6" x14ac:dyDescent="0.25">
      <c r="A2" t="s">
        <v>5</v>
      </c>
      <c r="B2" t="s">
        <v>209</v>
      </c>
      <c r="C2" t="s">
        <v>6</v>
      </c>
      <c r="D2" s="10">
        <v>100</v>
      </c>
      <c r="E2" s="10">
        <v>50000</v>
      </c>
      <c r="F2" s="1" t="str">
        <f>TRIM(A2) &amp; "-" &amp; TRIM(B2)</f>
        <v>HIPAA-Health Data</v>
      </c>
    </row>
    <row r="3" spans="1:6" x14ac:dyDescent="0.25">
      <c r="A3" t="s">
        <v>5</v>
      </c>
      <c r="B3" t="s">
        <v>209</v>
      </c>
      <c r="C3" t="s">
        <v>7</v>
      </c>
      <c r="D3" s="10">
        <v>10000</v>
      </c>
      <c r="E3" s="10">
        <v>1500000</v>
      </c>
      <c r="F3" s="1" t="str">
        <f t="shared" ref="F3:F11" si="0">TRIM(A3) &amp; "-" &amp; TRIM(B3)</f>
        <v>HIPAA-Health Data</v>
      </c>
    </row>
    <row r="4" spans="1:6" x14ac:dyDescent="0.25">
      <c r="A4" t="s">
        <v>8</v>
      </c>
      <c r="B4" t="s">
        <v>191</v>
      </c>
      <c r="C4" t="s">
        <v>192</v>
      </c>
      <c r="D4" s="10">
        <v>500</v>
      </c>
      <c r="E4" s="10">
        <v>10000</v>
      </c>
      <c r="F4" s="1" t="str">
        <f t="shared" si="0"/>
        <v>GLBA-Financial Data Security Noncompliance</v>
      </c>
    </row>
    <row r="5" spans="1:6" x14ac:dyDescent="0.25">
      <c r="A5" t="s">
        <v>193</v>
      </c>
      <c r="B5" t="s">
        <v>194</v>
      </c>
      <c r="C5" t="s">
        <v>77</v>
      </c>
      <c r="D5" s="10">
        <v>1000</v>
      </c>
      <c r="E5" s="10">
        <v>50000</v>
      </c>
      <c r="F5" s="1" t="str">
        <f t="shared" si="0"/>
        <v>FTC Act-Unfair or Deceptive Practices</v>
      </c>
    </row>
    <row r="6" spans="1:6" x14ac:dyDescent="0.25">
      <c r="A6" t="s">
        <v>195</v>
      </c>
      <c r="B6" t="s">
        <v>196</v>
      </c>
      <c r="C6" t="s">
        <v>197</v>
      </c>
      <c r="D6" s="10">
        <v>100</v>
      </c>
      <c r="E6" s="10">
        <v>4000</v>
      </c>
      <c r="F6" s="1" t="str">
        <f t="shared" si="0"/>
        <v>FCRA-Fair Credit Reporting Violation</v>
      </c>
    </row>
    <row r="7" spans="1:6" x14ac:dyDescent="0.25">
      <c r="A7" t="s">
        <v>198</v>
      </c>
      <c r="B7" t="s">
        <v>199</v>
      </c>
      <c r="C7" t="s">
        <v>39</v>
      </c>
      <c r="D7" s="10">
        <v>1000</v>
      </c>
      <c r="E7" s="10">
        <v>46000</v>
      </c>
      <c r="F7" s="1" t="str">
        <f t="shared" si="0"/>
        <v>COPPA-Children’s Online Privacy Breach</v>
      </c>
    </row>
    <row r="8" spans="1:6" x14ac:dyDescent="0.25">
      <c r="A8" t="s">
        <v>200</v>
      </c>
      <c r="B8" t="s">
        <v>201</v>
      </c>
      <c r="C8" t="s">
        <v>202</v>
      </c>
      <c r="D8" s="10">
        <v>500</v>
      </c>
      <c r="E8" s="10">
        <v>10000</v>
      </c>
      <c r="F8" s="1" t="str">
        <f t="shared" si="0"/>
        <v>ECPA-Electronic Communication Privacy Breach</v>
      </c>
    </row>
    <row r="9" spans="1:6" x14ac:dyDescent="0.25">
      <c r="A9" t="s">
        <v>203</v>
      </c>
      <c r="B9" t="s">
        <v>204</v>
      </c>
      <c r="C9" t="s">
        <v>202</v>
      </c>
      <c r="D9" s="10">
        <v>1000</v>
      </c>
      <c r="E9" s="10">
        <v>100000</v>
      </c>
      <c r="F9" s="1" t="str">
        <f t="shared" si="0"/>
        <v>CFAA-Computer Fraud and Abuse</v>
      </c>
    </row>
    <row r="10" spans="1:6" x14ac:dyDescent="0.25">
      <c r="A10" t="s">
        <v>205</v>
      </c>
      <c r="B10" t="s">
        <v>206</v>
      </c>
      <c r="C10" t="s">
        <v>192</v>
      </c>
      <c r="D10" s="10" t="s">
        <v>42</v>
      </c>
      <c r="E10" s="10">
        <v>55000</v>
      </c>
      <c r="F10" s="1" t="str">
        <f t="shared" si="0"/>
        <v>FERPA-Student Data Privacy Breach</v>
      </c>
    </row>
    <row r="11" spans="1:6" x14ac:dyDescent="0.25">
      <c r="A11" t="s">
        <v>207</v>
      </c>
      <c r="B11" t="s">
        <v>208</v>
      </c>
      <c r="C11" t="s">
        <v>39</v>
      </c>
      <c r="D11" s="10">
        <v>2500</v>
      </c>
      <c r="E11" s="10">
        <v>7500</v>
      </c>
      <c r="F11" s="1" t="str">
        <f t="shared" si="0"/>
        <v>VPPA-Video Privacy Violation</v>
      </c>
    </row>
  </sheetData>
  <pageMargins left="0.25" right="0.25" top="0.75" bottom="0.75" header="0.3" footer="0.3"/>
  <pageSetup scale="85" fitToHeight="7" orientation="landscape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6"/>
  <sheetViews>
    <sheetView showGridLines="0" workbookViewId="0">
      <pane ySplit="1" topLeftCell="A2" activePane="bottomLeft" state="frozen"/>
      <selection pane="bottomLeft" activeCell="E1" sqref="E1:F1048576"/>
    </sheetView>
  </sheetViews>
  <sheetFormatPr defaultRowHeight="15" x14ac:dyDescent="0.25"/>
  <cols>
    <col min="1" max="1" width="13.28515625" bestFit="1" customWidth="1"/>
    <col min="2" max="2" width="38" bestFit="1" customWidth="1"/>
    <col min="3" max="3" width="23.140625" bestFit="1" customWidth="1"/>
    <col min="4" max="4" width="19.28515625" bestFit="1" customWidth="1"/>
    <col min="5" max="5" width="20.7109375" style="10" bestFit="1" customWidth="1"/>
    <col min="6" max="6" width="11.85546875" style="10" bestFit="1" customWidth="1"/>
    <col min="7" max="7" width="43.85546875" bestFit="1" customWidth="1"/>
  </cols>
  <sheetData>
    <row r="1" spans="1:7" s="3" customFormat="1" x14ac:dyDescent="0.25">
      <c r="A1" s="3" t="s">
        <v>10</v>
      </c>
      <c r="B1" s="3" t="s">
        <v>0</v>
      </c>
      <c r="C1" s="3" t="s">
        <v>1</v>
      </c>
      <c r="D1" s="3" t="s">
        <v>2</v>
      </c>
      <c r="E1" s="9" t="s">
        <v>3</v>
      </c>
      <c r="F1" s="9" t="s">
        <v>4</v>
      </c>
      <c r="G1" s="3" t="s">
        <v>190</v>
      </c>
    </row>
    <row r="2" spans="1:7" x14ac:dyDescent="0.25">
      <c r="A2" t="s">
        <v>30</v>
      </c>
      <c r="B2" t="s">
        <v>31</v>
      </c>
      <c r="C2" t="s">
        <v>32</v>
      </c>
      <c r="D2" t="s">
        <v>33</v>
      </c>
      <c r="E2" s="10">
        <v>1000</v>
      </c>
      <c r="F2" s="10">
        <v>5000</v>
      </c>
      <c r="G2" t="str">
        <f t="shared" ref="G2:G65" si="0">TRIM(A2) &amp; "-" &amp; TRIM(B2)</f>
        <v>Alabama-Alabama Data Breach Notification Act (2018)</v>
      </c>
    </row>
    <row r="3" spans="1:7" x14ac:dyDescent="0.25">
      <c r="A3" t="s">
        <v>30</v>
      </c>
      <c r="B3" t="s">
        <v>112</v>
      </c>
      <c r="C3" t="s">
        <v>113</v>
      </c>
      <c r="D3" t="s">
        <v>37</v>
      </c>
      <c r="E3" s="10">
        <v>500</v>
      </c>
      <c r="F3" s="10">
        <v>25000</v>
      </c>
      <c r="G3" t="str">
        <f t="shared" si="0"/>
        <v>Alabama-Identity Theft Prevention Act</v>
      </c>
    </row>
    <row r="4" spans="1:7" x14ac:dyDescent="0.25">
      <c r="A4" t="s">
        <v>30</v>
      </c>
      <c r="B4" t="s">
        <v>114</v>
      </c>
      <c r="C4" t="s">
        <v>115</v>
      </c>
      <c r="D4" t="s">
        <v>50</v>
      </c>
      <c r="E4" s="10">
        <v>1000</v>
      </c>
      <c r="F4" s="10">
        <v>50000</v>
      </c>
      <c r="G4" t="str">
        <f t="shared" si="0"/>
        <v>Alabama-Financial Institutions Code Compliance</v>
      </c>
    </row>
    <row r="5" spans="1:7" x14ac:dyDescent="0.25">
      <c r="A5" t="s">
        <v>30</v>
      </c>
      <c r="B5" t="s">
        <v>116</v>
      </c>
      <c r="C5" t="s">
        <v>117</v>
      </c>
      <c r="D5" t="s">
        <v>42</v>
      </c>
      <c r="E5" s="10" t="s">
        <v>42</v>
      </c>
      <c r="F5" s="10" t="s">
        <v>42</v>
      </c>
      <c r="G5" t="str">
        <f t="shared" si="0"/>
        <v>Alabama-Health Information Privacy Law</v>
      </c>
    </row>
    <row r="6" spans="1:7" x14ac:dyDescent="0.25">
      <c r="A6" t="s">
        <v>30</v>
      </c>
      <c r="B6" t="s">
        <v>118</v>
      </c>
      <c r="C6" t="s">
        <v>119</v>
      </c>
      <c r="D6" t="s">
        <v>39</v>
      </c>
      <c r="E6" s="10">
        <v>500</v>
      </c>
      <c r="F6" s="10">
        <v>10000</v>
      </c>
      <c r="G6" t="str">
        <f t="shared" si="0"/>
        <v>Alabama-Child Online Privacy Protection Law</v>
      </c>
    </row>
    <row r="7" spans="1:7" x14ac:dyDescent="0.25">
      <c r="A7" t="s">
        <v>34</v>
      </c>
      <c r="B7" t="s">
        <v>35</v>
      </c>
      <c r="C7" t="s">
        <v>36</v>
      </c>
      <c r="D7" t="s">
        <v>37</v>
      </c>
      <c r="E7" s="10">
        <v>500</v>
      </c>
      <c r="F7" s="10">
        <v>50000</v>
      </c>
      <c r="G7" t="str">
        <f t="shared" si="0"/>
        <v>Alaska-Alaska Personal Information Protection Act</v>
      </c>
    </row>
    <row r="8" spans="1:7" x14ac:dyDescent="0.25">
      <c r="A8" t="s">
        <v>34</v>
      </c>
      <c r="B8" t="s">
        <v>120</v>
      </c>
      <c r="C8" t="s">
        <v>32</v>
      </c>
      <c r="D8" t="s">
        <v>9</v>
      </c>
      <c r="E8" s="10">
        <v>1000</v>
      </c>
      <c r="F8" s="10">
        <v>25000</v>
      </c>
      <c r="G8" t="str">
        <f t="shared" si="0"/>
        <v>Alaska-Consumer Protection Act</v>
      </c>
    </row>
    <row r="9" spans="1:7" x14ac:dyDescent="0.25">
      <c r="A9" t="s">
        <v>34</v>
      </c>
      <c r="B9" t="s">
        <v>121</v>
      </c>
      <c r="C9" t="s">
        <v>122</v>
      </c>
      <c r="D9" t="s">
        <v>50</v>
      </c>
      <c r="E9" s="10" t="s">
        <v>42</v>
      </c>
      <c r="F9" s="10">
        <v>50000</v>
      </c>
      <c r="G9" t="str">
        <f t="shared" si="0"/>
        <v>Alaska-Health Data Breach Requirements</v>
      </c>
    </row>
    <row r="10" spans="1:7" x14ac:dyDescent="0.25">
      <c r="A10" t="s">
        <v>34</v>
      </c>
      <c r="B10" t="s">
        <v>123</v>
      </c>
      <c r="C10" t="s">
        <v>124</v>
      </c>
      <c r="D10" t="s">
        <v>9</v>
      </c>
      <c r="E10" s="10">
        <v>1500</v>
      </c>
      <c r="F10" s="10">
        <v>20000</v>
      </c>
      <c r="G10" t="str">
        <f t="shared" si="0"/>
        <v>Alaska-Financial Data Notification Law</v>
      </c>
    </row>
    <row r="11" spans="1:7" x14ac:dyDescent="0.25">
      <c r="A11" t="s">
        <v>34</v>
      </c>
      <c r="B11" t="s">
        <v>125</v>
      </c>
      <c r="C11" t="s">
        <v>113</v>
      </c>
      <c r="D11" t="s">
        <v>42</v>
      </c>
      <c r="E11" s="10" t="s">
        <v>42</v>
      </c>
      <c r="F11" s="10" t="s">
        <v>42</v>
      </c>
      <c r="G11" t="str">
        <f t="shared" si="0"/>
        <v>Alaska-Identity Theft Prevention Statute</v>
      </c>
    </row>
    <row r="12" spans="1:7" x14ac:dyDescent="0.25">
      <c r="A12" t="s">
        <v>38</v>
      </c>
      <c r="B12" t="s">
        <v>126</v>
      </c>
      <c r="C12" t="s">
        <v>36</v>
      </c>
      <c r="D12" t="s">
        <v>39</v>
      </c>
      <c r="E12" s="10">
        <v>1000</v>
      </c>
      <c r="F12" s="10">
        <v>10000</v>
      </c>
      <c r="G12" t="str">
        <f t="shared" si="0"/>
        <v>Arizona-Ariz. Rev. Stat. § 18-545</v>
      </c>
    </row>
    <row r="13" spans="1:7" x14ac:dyDescent="0.25">
      <c r="A13" t="s">
        <v>38</v>
      </c>
      <c r="B13" t="s">
        <v>127</v>
      </c>
      <c r="C13" t="s">
        <v>32</v>
      </c>
      <c r="D13" t="s">
        <v>33</v>
      </c>
      <c r="E13" s="10">
        <v>500</v>
      </c>
      <c r="F13" s="10">
        <v>15000</v>
      </c>
      <c r="G13" t="str">
        <f t="shared" si="0"/>
        <v>Arizona-Consumer Fraud Act</v>
      </c>
    </row>
    <row r="14" spans="1:7" x14ac:dyDescent="0.25">
      <c r="A14" t="s">
        <v>38</v>
      </c>
      <c r="B14" t="s">
        <v>128</v>
      </c>
      <c r="C14" t="s">
        <v>129</v>
      </c>
      <c r="D14" t="s">
        <v>50</v>
      </c>
      <c r="E14" s="10">
        <v>1000</v>
      </c>
      <c r="F14" s="10">
        <v>30000</v>
      </c>
      <c r="G14" t="str">
        <f t="shared" si="0"/>
        <v>Arizona-Insurance Data Breach Law</v>
      </c>
    </row>
    <row r="15" spans="1:7" x14ac:dyDescent="0.25">
      <c r="A15" t="s">
        <v>38</v>
      </c>
      <c r="B15" t="s">
        <v>130</v>
      </c>
      <c r="C15" t="s">
        <v>115</v>
      </c>
      <c r="D15" t="s">
        <v>42</v>
      </c>
      <c r="E15" s="10" t="s">
        <v>42</v>
      </c>
      <c r="F15" s="10" t="s">
        <v>42</v>
      </c>
      <c r="G15" t="str">
        <f t="shared" si="0"/>
        <v>Arizona-Financial Privacy Act</v>
      </c>
    </row>
    <row r="16" spans="1:7" x14ac:dyDescent="0.25">
      <c r="A16" t="s">
        <v>38</v>
      </c>
      <c r="B16" t="s">
        <v>131</v>
      </c>
      <c r="C16" t="s">
        <v>117</v>
      </c>
      <c r="D16" t="s">
        <v>9</v>
      </c>
      <c r="E16" s="10" t="s">
        <v>42</v>
      </c>
      <c r="F16" s="10">
        <v>50000</v>
      </c>
      <c r="G16" t="str">
        <f t="shared" si="0"/>
        <v>Arizona-Health Information Protection Act</v>
      </c>
    </row>
    <row r="17" spans="1:7" x14ac:dyDescent="0.25">
      <c r="A17" t="s">
        <v>40</v>
      </c>
      <c r="B17" t="s">
        <v>41</v>
      </c>
      <c r="C17" t="s">
        <v>32</v>
      </c>
      <c r="D17" t="s">
        <v>9</v>
      </c>
      <c r="E17" s="10">
        <v>500</v>
      </c>
      <c r="F17" s="10">
        <v>10000</v>
      </c>
      <c r="G17" t="str">
        <f t="shared" si="0"/>
        <v>Arkansas-Ark. Code § 4-110-101</v>
      </c>
    </row>
    <row r="18" spans="1:7" x14ac:dyDescent="0.25">
      <c r="A18" t="s">
        <v>40</v>
      </c>
      <c r="B18" t="s">
        <v>132</v>
      </c>
      <c r="C18" t="s">
        <v>133</v>
      </c>
      <c r="D18" t="s">
        <v>42</v>
      </c>
      <c r="E18" s="10">
        <v>50000</v>
      </c>
      <c r="F18" s="10" t="s">
        <v>42</v>
      </c>
      <c r="G18" t="str">
        <f t="shared" si="0"/>
        <v>Arkansas-Healthcare Data Security Law</v>
      </c>
    </row>
    <row r="19" spans="1:7" x14ac:dyDescent="0.25">
      <c r="A19" t="s">
        <v>40</v>
      </c>
      <c r="B19" t="s">
        <v>134</v>
      </c>
      <c r="C19" t="s">
        <v>135</v>
      </c>
      <c r="D19" t="s">
        <v>42</v>
      </c>
      <c r="E19" s="10" t="s">
        <v>42</v>
      </c>
      <c r="F19" s="10" t="s">
        <v>42</v>
      </c>
      <c r="G19" t="str">
        <f t="shared" si="0"/>
        <v>Arkansas-Insurance Fraud and Data Security</v>
      </c>
    </row>
    <row r="20" spans="1:7" x14ac:dyDescent="0.25">
      <c r="A20" t="s">
        <v>40</v>
      </c>
      <c r="B20" t="s">
        <v>136</v>
      </c>
      <c r="C20" t="s">
        <v>124</v>
      </c>
      <c r="D20" t="s">
        <v>33</v>
      </c>
      <c r="E20" s="10">
        <v>1000</v>
      </c>
      <c r="F20" s="10">
        <v>25000</v>
      </c>
      <c r="G20" t="str">
        <f t="shared" si="0"/>
        <v>Arkansas-Financial Data Breach Law</v>
      </c>
    </row>
    <row r="21" spans="1:7" x14ac:dyDescent="0.25">
      <c r="A21" t="s">
        <v>40</v>
      </c>
      <c r="B21" t="s">
        <v>137</v>
      </c>
      <c r="C21" t="s">
        <v>113</v>
      </c>
      <c r="D21" t="s">
        <v>39</v>
      </c>
      <c r="E21" s="10">
        <v>500</v>
      </c>
      <c r="F21" s="10">
        <v>10000</v>
      </c>
      <c r="G21" t="str">
        <f t="shared" si="0"/>
        <v>Arkansas-Consumer Fraud and Identity Protection Law</v>
      </c>
    </row>
    <row r="22" spans="1:7" x14ac:dyDescent="0.25">
      <c r="A22" t="s">
        <v>11</v>
      </c>
      <c r="B22" t="s">
        <v>138</v>
      </c>
      <c r="C22" t="s">
        <v>32</v>
      </c>
      <c r="D22" t="s">
        <v>12</v>
      </c>
      <c r="E22" s="10">
        <v>2500</v>
      </c>
      <c r="F22" s="10">
        <v>7500</v>
      </c>
      <c r="G22" t="str">
        <f t="shared" si="0"/>
        <v>California-CCPA (California Consumer Privacy Act)</v>
      </c>
    </row>
    <row r="23" spans="1:7" x14ac:dyDescent="0.25">
      <c r="A23" t="s">
        <v>11</v>
      </c>
      <c r="B23" t="s">
        <v>139</v>
      </c>
      <c r="C23" t="s">
        <v>119</v>
      </c>
      <c r="D23" t="s">
        <v>39</v>
      </c>
      <c r="E23" s="10">
        <v>500</v>
      </c>
      <c r="F23" s="10">
        <v>10000</v>
      </c>
      <c r="G23" t="str">
        <f t="shared" si="0"/>
        <v>California-CalOPPA (Online Privacy Protection Act)</v>
      </c>
    </row>
    <row r="24" spans="1:7" x14ac:dyDescent="0.25">
      <c r="A24" t="s">
        <v>11</v>
      </c>
      <c r="B24" t="s">
        <v>140</v>
      </c>
      <c r="C24" t="s">
        <v>141</v>
      </c>
      <c r="D24" t="s">
        <v>9</v>
      </c>
      <c r="E24" s="10">
        <v>1000</v>
      </c>
      <c r="F24" s="10">
        <v>5000</v>
      </c>
      <c r="G24" t="str">
        <f t="shared" si="0"/>
        <v>California-Shine the Light Law</v>
      </c>
    </row>
    <row r="25" spans="1:7" x14ac:dyDescent="0.25">
      <c r="A25" t="s">
        <v>11</v>
      </c>
      <c r="B25" t="s">
        <v>142</v>
      </c>
      <c r="C25" t="s">
        <v>122</v>
      </c>
      <c r="D25" t="s">
        <v>33</v>
      </c>
      <c r="E25" s="10">
        <v>2500</v>
      </c>
      <c r="F25" s="10">
        <v>50000</v>
      </c>
      <c r="G25" t="str">
        <f t="shared" si="0"/>
        <v>California-Healthcare Data Breach Law</v>
      </c>
    </row>
    <row r="26" spans="1:7" x14ac:dyDescent="0.25">
      <c r="A26" t="s">
        <v>11</v>
      </c>
      <c r="B26" t="s">
        <v>143</v>
      </c>
      <c r="C26" t="s">
        <v>36</v>
      </c>
      <c r="D26" t="s">
        <v>39</v>
      </c>
      <c r="E26" s="10">
        <v>1000</v>
      </c>
      <c r="F26" s="10">
        <v>10000</v>
      </c>
      <c r="G26" t="str">
        <f t="shared" si="0"/>
        <v>California-Data Broker Registration Law</v>
      </c>
    </row>
    <row r="27" spans="1:7" x14ac:dyDescent="0.25">
      <c r="A27" t="s">
        <v>43</v>
      </c>
      <c r="B27" t="s">
        <v>44</v>
      </c>
      <c r="C27" t="s">
        <v>36</v>
      </c>
      <c r="D27" t="s">
        <v>9</v>
      </c>
      <c r="E27" s="10" t="s">
        <v>42</v>
      </c>
      <c r="F27" s="10" t="s">
        <v>42</v>
      </c>
      <c r="G27" t="str">
        <f t="shared" si="0"/>
        <v>Colorado-Colo. Rev. Stat. § 6-1-716</v>
      </c>
    </row>
    <row r="28" spans="1:7" x14ac:dyDescent="0.25">
      <c r="A28" t="s">
        <v>43</v>
      </c>
      <c r="B28" t="s">
        <v>144</v>
      </c>
      <c r="C28" t="s">
        <v>32</v>
      </c>
      <c r="D28" t="s">
        <v>33</v>
      </c>
      <c r="E28" s="10">
        <v>1000</v>
      </c>
      <c r="F28" s="10">
        <v>50000</v>
      </c>
      <c r="G28" t="str">
        <f t="shared" si="0"/>
        <v>Colorado-Colorado Consumer Protection Act</v>
      </c>
    </row>
    <row r="29" spans="1:7" x14ac:dyDescent="0.25">
      <c r="A29" t="s">
        <v>43</v>
      </c>
      <c r="B29" t="s">
        <v>128</v>
      </c>
      <c r="C29" t="s">
        <v>135</v>
      </c>
      <c r="D29" t="s">
        <v>42</v>
      </c>
      <c r="E29" s="10" t="s">
        <v>42</v>
      </c>
      <c r="F29" s="10" t="s">
        <v>42</v>
      </c>
      <c r="G29" t="str">
        <f t="shared" si="0"/>
        <v>Colorado-Insurance Data Breach Law</v>
      </c>
    </row>
    <row r="30" spans="1:7" x14ac:dyDescent="0.25">
      <c r="A30" t="s">
        <v>43</v>
      </c>
      <c r="B30" t="s">
        <v>136</v>
      </c>
      <c r="C30" t="s">
        <v>124</v>
      </c>
      <c r="D30" t="s">
        <v>9</v>
      </c>
      <c r="E30" s="10" t="s">
        <v>42</v>
      </c>
      <c r="F30" s="10">
        <v>50000</v>
      </c>
      <c r="G30" t="str">
        <f t="shared" si="0"/>
        <v>Colorado-Financial Data Breach Law</v>
      </c>
    </row>
    <row r="31" spans="1:7" x14ac:dyDescent="0.25">
      <c r="A31" t="s">
        <v>43</v>
      </c>
      <c r="B31" t="s">
        <v>145</v>
      </c>
      <c r="C31" t="s">
        <v>32</v>
      </c>
      <c r="D31" t="s">
        <v>39</v>
      </c>
      <c r="E31" s="10">
        <v>2000</v>
      </c>
      <c r="F31" s="10">
        <v>10000</v>
      </c>
      <c r="G31" t="str">
        <f t="shared" si="0"/>
        <v>Colorado-Colorado Privacy Act (2023)</v>
      </c>
    </row>
    <row r="32" spans="1:7" x14ac:dyDescent="0.25">
      <c r="A32" t="s">
        <v>45</v>
      </c>
      <c r="B32" t="s">
        <v>46</v>
      </c>
      <c r="C32" t="s">
        <v>32</v>
      </c>
      <c r="D32" t="s">
        <v>9</v>
      </c>
      <c r="E32" s="10">
        <v>500</v>
      </c>
      <c r="F32" s="10">
        <v>5000</v>
      </c>
      <c r="G32" t="str">
        <f t="shared" si="0"/>
        <v>Connecticut-Conn. Gen. Stat. § 36a-701b</v>
      </c>
    </row>
    <row r="33" spans="1:7" x14ac:dyDescent="0.25">
      <c r="A33" t="s">
        <v>45</v>
      </c>
      <c r="B33" t="s">
        <v>146</v>
      </c>
      <c r="C33" t="s">
        <v>117</v>
      </c>
      <c r="D33" t="s">
        <v>42</v>
      </c>
      <c r="E33" s="10">
        <v>50000</v>
      </c>
      <c r="F33" s="10" t="s">
        <v>42</v>
      </c>
      <c r="G33" t="str">
        <f t="shared" si="0"/>
        <v>Connecticut-Health Insurance Breach Law</v>
      </c>
    </row>
    <row r="34" spans="1:7" x14ac:dyDescent="0.25">
      <c r="A34" t="s">
        <v>45</v>
      </c>
      <c r="B34" t="s">
        <v>147</v>
      </c>
      <c r="C34" t="s">
        <v>115</v>
      </c>
      <c r="D34" t="s">
        <v>12</v>
      </c>
      <c r="E34" s="10">
        <v>1500</v>
      </c>
      <c r="F34" s="10">
        <v>25000</v>
      </c>
      <c r="G34" t="str">
        <f t="shared" si="0"/>
        <v>Connecticut-Financial Data Privacy Act</v>
      </c>
    </row>
    <row r="35" spans="1:7" x14ac:dyDescent="0.25">
      <c r="A35" t="s">
        <v>45</v>
      </c>
      <c r="B35" t="s">
        <v>148</v>
      </c>
      <c r="C35" t="s">
        <v>149</v>
      </c>
      <c r="D35" t="s">
        <v>9</v>
      </c>
      <c r="E35" s="10" t="s">
        <v>42</v>
      </c>
      <c r="F35" s="10" t="s">
        <v>42</v>
      </c>
      <c r="G35" t="str">
        <f t="shared" si="0"/>
        <v>Connecticut-Identity Theft Protection Law</v>
      </c>
    </row>
    <row r="36" spans="1:7" x14ac:dyDescent="0.25">
      <c r="A36" t="s">
        <v>45</v>
      </c>
      <c r="B36" t="s">
        <v>150</v>
      </c>
      <c r="C36" t="s">
        <v>119</v>
      </c>
      <c r="D36" t="s">
        <v>50</v>
      </c>
      <c r="E36" s="10">
        <v>500</v>
      </c>
      <c r="F36" s="10">
        <v>10000</v>
      </c>
      <c r="G36" t="str">
        <f t="shared" si="0"/>
        <v>Connecticut-Online Consumer Protection Law</v>
      </c>
    </row>
    <row r="37" spans="1:7" x14ac:dyDescent="0.25">
      <c r="A37" t="s">
        <v>47</v>
      </c>
      <c r="B37" t="s">
        <v>48</v>
      </c>
      <c r="C37" t="s">
        <v>36</v>
      </c>
      <c r="D37" t="s">
        <v>9</v>
      </c>
      <c r="E37" s="10" t="s">
        <v>42</v>
      </c>
      <c r="F37" s="10">
        <v>10000</v>
      </c>
      <c r="G37" t="str">
        <f t="shared" si="0"/>
        <v>Delaware-Del. Code Ann. Tit. 6, § 12B-101</v>
      </c>
    </row>
    <row r="38" spans="1:7" x14ac:dyDescent="0.25">
      <c r="A38" t="s">
        <v>47</v>
      </c>
      <c r="B38" t="s">
        <v>151</v>
      </c>
      <c r="C38" t="s">
        <v>32</v>
      </c>
      <c r="D38" t="s">
        <v>33</v>
      </c>
      <c r="E38" s="10">
        <v>1000</v>
      </c>
      <c r="F38" s="10">
        <v>20000</v>
      </c>
      <c r="G38" t="str">
        <f t="shared" si="0"/>
        <v>Delaware-Consumer Privacy Protection Act</v>
      </c>
    </row>
    <row r="39" spans="1:7" x14ac:dyDescent="0.25">
      <c r="A39" t="s">
        <v>47</v>
      </c>
      <c r="B39" t="s">
        <v>152</v>
      </c>
      <c r="C39" t="s">
        <v>124</v>
      </c>
      <c r="D39" t="s">
        <v>9</v>
      </c>
      <c r="E39" s="10">
        <v>500</v>
      </c>
      <c r="F39" s="10">
        <v>15000</v>
      </c>
      <c r="G39" t="str">
        <f t="shared" si="0"/>
        <v>Delaware-Financial Data Protection Law</v>
      </c>
    </row>
    <row r="40" spans="1:7" x14ac:dyDescent="0.25">
      <c r="A40" t="s">
        <v>47</v>
      </c>
      <c r="B40" t="s">
        <v>153</v>
      </c>
      <c r="C40" t="s">
        <v>122</v>
      </c>
      <c r="D40" t="s">
        <v>12</v>
      </c>
      <c r="E40" s="10">
        <v>2000</v>
      </c>
      <c r="F40" s="10">
        <v>50000</v>
      </c>
      <c r="G40" t="str">
        <f t="shared" si="0"/>
        <v>Delaware-Healthcare Data Breach Act</v>
      </c>
    </row>
    <row r="41" spans="1:7" x14ac:dyDescent="0.25">
      <c r="A41" t="s">
        <v>47</v>
      </c>
      <c r="B41" t="s">
        <v>154</v>
      </c>
      <c r="C41" t="s">
        <v>119</v>
      </c>
      <c r="D41" t="s">
        <v>50</v>
      </c>
      <c r="E41" s="10">
        <v>500</v>
      </c>
      <c r="F41" s="10">
        <v>25000</v>
      </c>
      <c r="G41" t="str">
        <f t="shared" si="0"/>
        <v>Delaware-Online Privacy Law</v>
      </c>
    </row>
    <row r="42" spans="1:7" x14ac:dyDescent="0.25">
      <c r="A42" t="s">
        <v>49</v>
      </c>
      <c r="B42" t="s">
        <v>155</v>
      </c>
      <c r="C42" t="s">
        <v>36</v>
      </c>
      <c r="D42" t="s">
        <v>50</v>
      </c>
      <c r="E42" s="10">
        <v>1000</v>
      </c>
      <c r="F42" s="10">
        <v>500000</v>
      </c>
      <c r="G42" t="str">
        <f t="shared" si="0"/>
        <v>Florida-Fla. Stat. § 501.171</v>
      </c>
    </row>
    <row r="43" spans="1:7" x14ac:dyDescent="0.25">
      <c r="A43" t="s">
        <v>49</v>
      </c>
      <c r="B43" t="s">
        <v>156</v>
      </c>
      <c r="C43" t="s">
        <v>113</v>
      </c>
      <c r="D43" t="s">
        <v>33</v>
      </c>
      <c r="E43" s="10">
        <v>1500</v>
      </c>
      <c r="F43" s="10">
        <v>10000</v>
      </c>
      <c r="G43" t="str">
        <f t="shared" si="0"/>
        <v>Florida-Florida Identity Theft Act</v>
      </c>
    </row>
    <row r="44" spans="1:7" x14ac:dyDescent="0.25">
      <c r="A44" t="s">
        <v>49</v>
      </c>
      <c r="B44" t="s">
        <v>157</v>
      </c>
      <c r="C44" t="s">
        <v>124</v>
      </c>
      <c r="D44" t="s">
        <v>42</v>
      </c>
      <c r="E44" s="10">
        <v>50000</v>
      </c>
      <c r="F44" s="10" t="s">
        <v>42</v>
      </c>
      <c r="G44" t="str">
        <f t="shared" si="0"/>
        <v>Florida-Financial Institutions Data Security Act</v>
      </c>
    </row>
    <row r="45" spans="1:7" x14ac:dyDescent="0.25">
      <c r="A45" t="s">
        <v>49</v>
      </c>
      <c r="B45" t="s">
        <v>158</v>
      </c>
      <c r="C45" t="s">
        <v>117</v>
      </c>
      <c r="D45" t="s">
        <v>9</v>
      </c>
      <c r="E45" s="10">
        <v>1000</v>
      </c>
      <c r="F45" s="10">
        <v>25000</v>
      </c>
      <c r="G45" t="str">
        <f t="shared" si="0"/>
        <v>Florida-Healthcare Data Privacy Act</v>
      </c>
    </row>
    <row r="46" spans="1:7" x14ac:dyDescent="0.25">
      <c r="A46" t="s">
        <v>49</v>
      </c>
      <c r="B46" t="s">
        <v>159</v>
      </c>
      <c r="C46" t="s">
        <v>119</v>
      </c>
      <c r="D46" t="s">
        <v>39</v>
      </c>
      <c r="E46" s="10">
        <v>1000</v>
      </c>
      <c r="F46" s="10">
        <v>10000</v>
      </c>
      <c r="G46" t="str">
        <f t="shared" si="0"/>
        <v>Florida-Child Online Protection Law</v>
      </c>
    </row>
    <row r="47" spans="1:7" x14ac:dyDescent="0.25">
      <c r="A47" t="s">
        <v>51</v>
      </c>
      <c r="B47" t="s">
        <v>52</v>
      </c>
      <c r="C47" t="s">
        <v>32</v>
      </c>
      <c r="D47" t="s">
        <v>9</v>
      </c>
      <c r="E47" s="10">
        <v>500</v>
      </c>
      <c r="F47" s="10" t="s">
        <v>42</v>
      </c>
      <c r="G47" t="str">
        <f t="shared" si="0"/>
        <v>Georgia-O.C.G.A. § 10-1-910</v>
      </c>
    </row>
    <row r="48" spans="1:7" x14ac:dyDescent="0.25">
      <c r="A48" t="s">
        <v>51</v>
      </c>
      <c r="B48" t="s">
        <v>160</v>
      </c>
      <c r="C48" t="s">
        <v>113</v>
      </c>
      <c r="D48" t="s">
        <v>39</v>
      </c>
      <c r="E48" s="10">
        <v>1000</v>
      </c>
      <c r="F48" s="10">
        <v>15000</v>
      </c>
      <c r="G48" t="str">
        <f t="shared" si="0"/>
        <v>Georgia-Identity Theft Protection Act</v>
      </c>
    </row>
    <row r="49" spans="1:7" x14ac:dyDescent="0.25">
      <c r="A49" t="s">
        <v>51</v>
      </c>
      <c r="B49" t="s">
        <v>161</v>
      </c>
      <c r="C49" t="s">
        <v>122</v>
      </c>
      <c r="D49" t="s">
        <v>12</v>
      </c>
      <c r="E49" s="10">
        <v>1500</v>
      </c>
      <c r="F49" s="10">
        <v>30000</v>
      </c>
      <c r="G49" t="str">
        <f t="shared" si="0"/>
        <v>Georgia-Healthcare Data Security Act</v>
      </c>
    </row>
    <row r="50" spans="1:7" x14ac:dyDescent="0.25">
      <c r="A50" t="s">
        <v>51</v>
      </c>
      <c r="B50" t="s">
        <v>162</v>
      </c>
      <c r="C50" t="s">
        <v>124</v>
      </c>
      <c r="D50" t="s">
        <v>42</v>
      </c>
      <c r="E50" s="10" t="s">
        <v>42</v>
      </c>
      <c r="F50" s="10" t="s">
        <v>42</v>
      </c>
      <c r="G50" t="str">
        <f t="shared" si="0"/>
        <v>Georgia-Financial Data Breach Notification</v>
      </c>
    </row>
    <row r="51" spans="1:7" x14ac:dyDescent="0.25">
      <c r="A51" t="s">
        <v>51</v>
      </c>
      <c r="B51" t="s">
        <v>163</v>
      </c>
      <c r="C51" t="s">
        <v>119</v>
      </c>
      <c r="D51" t="s">
        <v>50</v>
      </c>
      <c r="E51" s="10">
        <v>500</v>
      </c>
      <c r="F51" s="10">
        <v>10000</v>
      </c>
      <c r="G51" t="str">
        <f t="shared" si="0"/>
        <v>Georgia-Child Online Privacy Law</v>
      </c>
    </row>
    <row r="52" spans="1:7" x14ac:dyDescent="0.25">
      <c r="A52" t="s">
        <v>53</v>
      </c>
      <c r="B52" t="s">
        <v>54</v>
      </c>
      <c r="C52" t="s">
        <v>36</v>
      </c>
      <c r="D52" t="s">
        <v>33</v>
      </c>
      <c r="E52" s="10">
        <v>500</v>
      </c>
      <c r="F52" s="10" t="s">
        <v>42</v>
      </c>
      <c r="G52" t="str">
        <f t="shared" si="0"/>
        <v>Hawaii-Haw. Rev. Stat. § 487N</v>
      </c>
    </row>
    <row r="53" spans="1:7" x14ac:dyDescent="0.25">
      <c r="A53" t="s">
        <v>53</v>
      </c>
      <c r="B53" t="s">
        <v>160</v>
      </c>
      <c r="C53" t="s">
        <v>113</v>
      </c>
      <c r="D53" t="s">
        <v>39</v>
      </c>
      <c r="E53" s="10">
        <v>1000</v>
      </c>
      <c r="F53" s="10">
        <v>15000</v>
      </c>
      <c r="G53" t="str">
        <f t="shared" si="0"/>
        <v>Hawaii-Identity Theft Protection Act</v>
      </c>
    </row>
    <row r="54" spans="1:7" x14ac:dyDescent="0.25">
      <c r="A54" t="s">
        <v>53</v>
      </c>
      <c r="B54" t="s">
        <v>164</v>
      </c>
      <c r="C54" t="s">
        <v>122</v>
      </c>
      <c r="D54" t="s">
        <v>9</v>
      </c>
      <c r="E54" s="10" t="s">
        <v>42</v>
      </c>
      <c r="F54" s="10">
        <v>25000</v>
      </c>
      <c r="G54" t="str">
        <f t="shared" si="0"/>
        <v>Hawaii-Healthcare Data Privacy Law</v>
      </c>
    </row>
    <row r="55" spans="1:7" x14ac:dyDescent="0.25">
      <c r="A55" t="s">
        <v>53</v>
      </c>
      <c r="B55" t="s">
        <v>136</v>
      </c>
      <c r="C55" t="s">
        <v>124</v>
      </c>
      <c r="D55" t="s">
        <v>50</v>
      </c>
      <c r="E55" s="10">
        <v>1000</v>
      </c>
      <c r="F55" s="10">
        <v>30000</v>
      </c>
      <c r="G55" t="str">
        <f t="shared" si="0"/>
        <v>Hawaii-Financial Data Breach Law</v>
      </c>
    </row>
    <row r="56" spans="1:7" x14ac:dyDescent="0.25">
      <c r="A56" t="s">
        <v>53</v>
      </c>
      <c r="B56" t="s">
        <v>150</v>
      </c>
      <c r="C56" t="s">
        <v>119</v>
      </c>
      <c r="D56" t="s">
        <v>12</v>
      </c>
      <c r="E56" s="10">
        <v>500</v>
      </c>
      <c r="F56" s="10">
        <v>10000</v>
      </c>
      <c r="G56" t="str">
        <f t="shared" si="0"/>
        <v>Hawaii-Online Consumer Protection Law</v>
      </c>
    </row>
    <row r="57" spans="1:7" x14ac:dyDescent="0.25">
      <c r="A57" t="s">
        <v>55</v>
      </c>
      <c r="B57" t="s">
        <v>56</v>
      </c>
      <c r="C57" t="s">
        <v>36</v>
      </c>
      <c r="D57" t="s">
        <v>9</v>
      </c>
      <c r="E57" s="10" t="s">
        <v>42</v>
      </c>
      <c r="F57" s="10">
        <v>10000</v>
      </c>
      <c r="G57" t="str">
        <f t="shared" si="0"/>
        <v>Idaho-Idaho Code Ann. § 28-51-104</v>
      </c>
    </row>
    <row r="58" spans="1:7" x14ac:dyDescent="0.25">
      <c r="A58" t="s">
        <v>55</v>
      </c>
      <c r="B58" t="s">
        <v>112</v>
      </c>
      <c r="C58" t="s">
        <v>113</v>
      </c>
      <c r="D58" t="s">
        <v>39</v>
      </c>
      <c r="E58" s="10">
        <v>1000</v>
      </c>
      <c r="F58" s="10">
        <v>20000</v>
      </c>
      <c r="G58" t="str">
        <f t="shared" si="0"/>
        <v>Idaho-Identity Theft Prevention Act</v>
      </c>
    </row>
    <row r="59" spans="1:7" x14ac:dyDescent="0.25">
      <c r="A59" t="s">
        <v>55</v>
      </c>
      <c r="B59" t="s">
        <v>132</v>
      </c>
      <c r="C59" t="s">
        <v>133</v>
      </c>
      <c r="D59" t="s">
        <v>50</v>
      </c>
      <c r="E59" s="10">
        <v>1500</v>
      </c>
      <c r="F59" s="10">
        <v>30000</v>
      </c>
      <c r="G59" t="str">
        <f t="shared" si="0"/>
        <v>Idaho-Healthcare Data Security Law</v>
      </c>
    </row>
    <row r="60" spans="1:7" x14ac:dyDescent="0.25">
      <c r="A60" t="s">
        <v>55</v>
      </c>
      <c r="B60" t="s">
        <v>165</v>
      </c>
      <c r="C60" t="s">
        <v>124</v>
      </c>
      <c r="D60" t="s">
        <v>9</v>
      </c>
      <c r="E60" s="10" t="s">
        <v>42</v>
      </c>
      <c r="F60" s="10">
        <v>50000</v>
      </c>
      <c r="G60" t="str">
        <f t="shared" si="0"/>
        <v>Idaho-Financial Data Security Act</v>
      </c>
    </row>
    <row r="61" spans="1:7" x14ac:dyDescent="0.25">
      <c r="A61" t="s">
        <v>55</v>
      </c>
      <c r="B61" t="s">
        <v>166</v>
      </c>
      <c r="C61" t="s">
        <v>119</v>
      </c>
      <c r="D61" t="s">
        <v>12</v>
      </c>
      <c r="E61" s="10">
        <v>500</v>
      </c>
      <c r="F61" s="10">
        <v>10000</v>
      </c>
      <c r="G61" t="str">
        <f t="shared" si="0"/>
        <v>Idaho-Child Online Privacy Act</v>
      </c>
    </row>
    <row r="62" spans="1:7" x14ac:dyDescent="0.25">
      <c r="A62" t="s">
        <v>57</v>
      </c>
      <c r="B62" t="s">
        <v>58</v>
      </c>
      <c r="C62" t="s">
        <v>36</v>
      </c>
      <c r="D62" t="s">
        <v>33</v>
      </c>
      <c r="E62" s="10">
        <v>1000</v>
      </c>
      <c r="F62" s="10">
        <v>50000</v>
      </c>
      <c r="G62" t="str">
        <f t="shared" si="0"/>
        <v>Illinois-Illinois PIPA</v>
      </c>
    </row>
    <row r="63" spans="1:7" x14ac:dyDescent="0.25">
      <c r="A63" t="s">
        <v>57</v>
      </c>
      <c r="B63" t="s">
        <v>167</v>
      </c>
      <c r="C63" t="s">
        <v>168</v>
      </c>
      <c r="D63" t="s">
        <v>39</v>
      </c>
      <c r="E63" s="10">
        <v>1500</v>
      </c>
      <c r="F63" s="10">
        <v>25000</v>
      </c>
      <c r="G63" t="str">
        <f t="shared" si="0"/>
        <v>Illinois-Biometric Information Privacy Act</v>
      </c>
    </row>
    <row r="64" spans="1:7" x14ac:dyDescent="0.25">
      <c r="A64" t="s">
        <v>57</v>
      </c>
      <c r="B64" t="s">
        <v>169</v>
      </c>
      <c r="C64" t="s">
        <v>133</v>
      </c>
      <c r="D64" t="s">
        <v>12</v>
      </c>
      <c r="E64" s="10">
        <v>1000</v>
      </c>
      <c r="F64" s="10">
        <v>20000</v>
      </c>
      <c r="G64" t="str">
        <f t="shared" si="0"/>
        <v>Illinois-Healthcare Breach Notification Law</v>
      </c>
    </row>
    <row r="65" spans="1:7" x14ac:dyDescent="0.25">
      <c r="A65" t="s">
        <v>57</v>
      </c>
      <c r="B65" t="s">
        <v>170</v>
      </c>
      <c r="C65" t="s">
        <v>124</v>
      </c>
      <c r="D65" t="s">
        <v>9</v>
      </c>
      <c r="E65" s="10" t="s">
        <v>42</v>
      </c>
      <c r="F65" s="10">
        <v>50000</v>
      </c>
      <c r="G65" t="str">
        <f t="shared" si="0"/>
        <v>Illinois-Financial Data Security Law</v>
      </c>
    </row>
    <row r="66" spans="1:7" x14ac:dyDescent="0.25">
      <c r="A66" t="s">
        <v>57</v>
      </c>
      <c r="B66" t="s">
        <v>150</v>
      </c>
      <c r="C66" t="s">
        <v>119</v>
      </c>
      <c r="D66" t="s">
        <v>50</v>
      </c>
      <c r="E66" s="10">
        <v>500</v>
      </c>
      <c r="F66" s="10">
        <v>15000</v>
      </c>
      <c r="G66" t="str">
        <f t="shared" ref="G66:G129" si="1">TRIM(A66) &amp; "-" &amp; TRIM(B66)</f>
        <v>Illinois-Online Consumer Protection Law</v>
      </c>
    </row>
    <row r="67" spans="1:7" x14ac:dyDescent="0.25">
      <c r="A67" t="s">
        <v>59</v>
      </c>
      <c r="B67" t="s">
        <v>60</v>
      </c>
      <c r="C67" t="s">
        <v>36</v>
      </c>
      <c r="D67" t="s">
        <v>33</v>
      </c>
      <c r="E67" s="10" t="s">
        <v>42</v>
      </c>
      <c r="F67" s="10">
        <v>10000</v>
      </c>
      <c r="G67" t="str">
        <f t="shared" si="1"/>
        <v>Indiana-Ind. Code § 24-4.9-3-1</v>
      </c>
    </row>
    <row r="68" spans="1:7" x14ac:dyDescent="0.25">
      <c r="A68" t="s">
        <v>59</v>
      </c>
      <c r="B68" t="s">
        <v>171</v>
      </c>
      <c r="C68" t="s">
        <v>113</v>
      </c>
      <c r="D68" t="s">
        <v>39</v>
      </c>
      <c r="E68" s="10">
        <v>1000</v>
      </c>
      <c r="F68" s="10">
        <v>15000</v>
      </c>
      <c r="G68" t="str">
        <f t="shared" si="1"/>
        <v>Indiana-Identity Theft Prevention Law</v>
      </c>
    </row>
    <row r="69" spans="1:7" x14ac:dyDescent="0.25">
      <c r="A69" t="s">
        <v>59</v>
      </c>
      <c r="B69" t="s">
        <v>142</v>
      </c>
      <c r="C69" t="s">
        <v>117</v>
      </c>
      <c r="D69" t="s">
        <v>9</v>
      </c>
      <c r="E69" s="10" t="s">
        <v>42</v>
      </c>
      <c r="F69" s="10">
        <v>25000</v>
      </c>
      <c r="G69" t="str">
        <f t="shared" si="1"/>
        <v>Indiana-Healthcare Data Breach Law</v>
      </c>
    </row>
    <row r="70" spans="1:7" x14ac:dyDescent="0.25">
      <c r="A70" t="s">
        <v>59</v>
      </c>
      <c r="B70" t="s">
        <v>172</v>
      </c>
      <c r="C70" t="s">
        <v>124</v>
      </c>
      <c r="D70" t="s">
        <v>50</v>
      </c>
      <c r="E70" s="10">
        <v>1500</v>
      </c>
      <c r="F70" s="10">
        <v>50000</v>
      </c>
      <c r="G70" t="str">
        <f t="shared" si="1"/>
        <v>Indiana-Financial Data Breach Act</v>
      </c>
    </row>
    <row r="71" spans="1:7" x14ac:dyDescent="0.25">
      <c r="A71" t="s">
        <v>59</v>
      </c>
      <c r="B71" t="s">
        <v>159</v>
      </c>
      <c r="C71" t="s">
        <v>119</v>
      </c>
      <c r="D71" t="s">
        <v>12</v>
      </c>
      <c r="E71" s="10">
        <v>500</v>
      </c>
      <c r="F71" s="10">
        <v>10000</v>
      </c>
      <c r="G71" t="str">
        <f t="shared" si="1"/>
        <v>Indiana-Child Online Protection Law</v>
      </c>
    </row>
    <row r="72" spans="1:7" x14ac:dyDescent="0.25">
      <c r="A72" t="s">
        <v>61</v>
      </c>
      <c r="B72" t="s">
        <v>62</v>
      </c>
      <c r="C72" t="s">
        <v>36</v>
      </c>
      <c r="D72" t="s">
        <v>9</v>
      </c>
      <c r="E72" s="10" t="s">
        <v>42</v>
      </c>
      <c r="F72" s="10">
        <v>5000</v>
      </c>
      <c r="G72" t="str">
        <f t="shared" si="1"/>
        <v>Iowa-Iowa Code Ann. § 715C.1</v>
      </c>
    </row>
    <row r="73" spans="1:7" x14ac:dyDescent="0.25">
      <c r="A73" t="s">
        <v>61</v>
      </c>
      <c r="B73" t="s">
        <v>160</v>
      </c>
      <c r="C73" t="s">
        <v>113</v>
      </c>
      <c r="D73" t="s">
        <v>39</v>
      </c>
      <c r="E73" s="10">
        <v>500</v>
      </c>
      <c r="F73" s="10">
        <v>10000</v>
      </c>
      <c r="G73" t="str">
        <f t="shared" si="1"/>
        <v>Iowa-Identity Theft Protection Act</v>
      </c>
    </row>
    <row r="74" spans="1:7" x14ac:dyDescent="0.25">
      <c r="A74" t="s">
        <v>61</v>
      </c>
      <c r="B74" t="s">
        <v>132</v>
      </c>
      <c r="C74" t="s">
        <v>133</v>
      </c>
      <c r="D74" t="s">
        <v>12</v>
      </c>
      <c r="E74" s="10">
        <v>1000</v>
      </c>
      <c r="F74" s="10">
        <v>25000</v>
      </c>
      <c r="G74" t="str">
        <f t="shared" si="1"/>
        <v>Iowa-Healthcare Data Security Law</v>
      </c>
    </row>
    <row r="75" spans="1:7" x14ac:dyDescent="0.25">
      <c r="A75" t="s">
        <v>61</v>
      </c>
      <c r="B75" t="s">
        <v>173</v>
      </c>
      <c r="C75" t="s">
        <v>124</v>
      </c>
      <c r="D75" t="s">
        <v>9</v>
      </c>
      <c r="E75" s="10" t="s">
        <v>42</v>
      </c>
      <c r="F75" s="10">
        <v>30000</v>
      </c>
      <c r="G75" t="str">
        <f t="shared" si="1"/>
        <v>Iowa-Financial Data Protection Act</v>
      </c>
    </row>
    <row r="76" spans="1:7" x14ac:dyDescent="0.25">
      <c r="A76" t="s">
        <v>61</v>
      </c>
      <c r="B76" t="s">
        <v>150</v>
      </c>
      <c r="C76" t="s">
        <v>119</v>
      </c>
      <c r="D76" t="s">
        <v>50</v>
      </c>
      <c r="E76" s="10">
        <v>1000</v>
      </c>
      <c r="F76" s="10">
        <v>20000</v>
      </c>
      <c r="G76" t="str">
        <f t="shared" si="1"/>
        <v>Iowa-Online Consumer Protection Law</v>
      </c>
    </row>
    <row r="77" spans="1:7" x14ac:dyDescent="0.25">
      <c r="A77" t="s">
        <v>63</v>
      </c>
      <c r="B77" t="s">
        <v>64</v>
      </c>
      <c r="C77" t="s">
        <v>36</v>
      </c>
      <c r="D77" t="s">
        <v>9</v>
      </c>
      <c r="E77" s="10">
        <v>500</v>
      </c>
      <c r="F77" s="10">
        <v>10000</v>
      </c>
      <c r="G77" t="str">
        <f t="shared" si="1"/>
        <v>Kansas-K.S.A. 50-7a01</v>
      </c>
    </row>
    <row r="78" spans="1:7" x14ac:dyDescent="0.25">
      <c r="A78" t="s">
        <v>63</v>
      </c>
      <c r="B78" t="s">
        <v>112</v>
      </c>
      <c r="C78" t="s">
        <v>113</v>
      </c>
      <c r="D78" t="s">
        <v>39</v>
      </c>
      <c r="E78" s="10">
        <v>1000</v>
      </c>
      <c r="F78" s="10">
        <v>20000</v>
      </c>
      <c r="G78" t="str">
        <f t="shared" si="1"/>
        <v>Kansas-Identity Theft Prevention Act</v>
      </c>
    </row>
    <row r="79" spans="1:7" x14ac:dyDescent="0.25">
      <c r="A79" t="s">
        <v>63</v>
      </c>
      <c r="B79" t="s">
        <v>142</v>
      </c>
      <c r="C79" t="s">
        <v>133</v>
      </c>
      <c r="D79" t="s">
        <v>12</v>
      </c>
      <c r="E79" s="10">
        <v>500</v>
      </c>
      <c r="F79" s="10">
        <v>15000</v>
      </c>
      <c r="G79" t="str">
        <f t="shared" si="1"/>
        <v>Kansas-Healthcare Data Breach Law</v>
      </c>
    </row>
    <row r="80" spans="1:7" x14ac:dyDescent="0.25">
      <c r="A80" t="s">
        <v>63</v>
      </c>
      <c r="B80" t="s">
        <v>162</v>
      </c>
      <c r="C80" t="s">
        <v>124</v>
      </c>
      <c r="D80" t="s">
        <v>9</v>
      </c>
      <c r="E80" s="10" t="s">
        <v>42</v>
      </c>
      <c r="F80" s="10">
        <v>50000</v>
      </c>
      <c r="G80" t="str">
        <f t="shared" si="1"/>
        <v>Kansas-Financial Data Breach Notification</v>
      </c>
    </row>
    <row r="81" spans="1:7" x14ac:dyDescent="0.25">
      <c r="A81" t="s">
        <v>63</v>
      </c>
      <c r="B81" t="s">
        <v>159</v>
      </c>
      <c r="C81" t="s">
        <v>119</v>
      </c>
      <c r="D81" t="s">
        <v>50</v>
      </c>
      <c r="E81" s="10">
        <v>1000</v>
      </c>
      <c r="F81" s="10">
        <v>10000</v>
      </c>
      <c r="G81" t="str">
        <f t="shared" si="1"/>
        <v>Kansas-Child Online Protection Law</v>
      </c>
    </row>
    <row r="82" spans="1:7" x14ac:dyDescent="0.25">
      <c r="A82" t="s">
        <v>65</v>
      </c>
      <c r="B82" t="s">
        <v>66</v>
      </c>
      <c r="C82" t="s">
        <v>32</v>
      </c>
      <c r="D82" t="s">
        <v>33</v>
      </c>
      <c r="E82" s="10">
        <v>1000</v>
      </c>
      <c r="F82" s="10" t="s">
        <v>42</v>
      </c>
      <c r="G82" t="str">
        <f t="shared" si="1"/>
        <v>Kentucky-Ky. Rev. Stat. Ann. § 365.732</v>
      </c>
    </row>
    <row r="83" spans="1:7" x14ac:dyDescent="0.25">
      <c r="A83" t="s">
        <v>65</v>
      </c>
      <c r="B83" t="s">
        <v>112</v>
      </c>
      <c r="C83" t="s">
        <v>113</v>
      </c>
      <c r="D83" t="s">
        <v>39</v>
      </c>
      <c r="E83" s="10">
        <v>1000</v>
      </c>
      <c r="F83" s="10">
        <v>15000</v>
      </c>
      <c r="G83" t="str">
        <f t="shared" si="1"/>
        <v>Kentucky-Identity Theft Prevention Act</v>
      </c>
    </row>
    <row r="84" spans="1:7" x14ac:dyDescent="0.25">
      <c r="A84" t="s">
        <v>65</v>
      </c>
      <c r="B84" t="s">
        <v>132</v>
      </c>
      <c r="C84" t="s">
        <v>133</v>
      </c>
      <c r="D84" t="s">
        <v>9</v>
      </c>
      <c r="E84" s="10" t="s">
        <v>42</v>
      </c>
      <c r="F84" s="10">
        <v>25000</v>
      </c>
      <c r="G84" t="str">
        <f t="shared" si="1"/>
        <v>Kentucky-Healthcare Data Security Law</v>
      </c>
    </row>
    <row r="85" spans="1:7" x14ac:dyDescent="0.25">
      <c r="A85" t="s">
        <v>65</v>
      </c>
      <c r="B85" t="s">
        <v>173</v>
      </c>
      <c r="C85" t="s">
        <v>124</v>
      </c>
      <c r="D85" t="s">
        <v>50</v>
      </c>
      <c r="E85" s="10">
        <v>1500</v>
      </c>
      <c r="F85" s="10">
        <v>30000</v>
      </c>
      <c r="G85" t="str">
        <f t="shared" si="1"/>
        <v>Kentucky-Financial Data Protection Act</v>
      </c>
    </row>
    <row r="86" spans="1:7" x14ac:dyDescent="0.25">
      <c r="A86" t="s">
        <v>65</v>
      </c>
      <c r="B86" t="s">
        <v>150</v>
      </c>
      <c r="C86" t="s">
        <v>119</v>
      </c>
      <c r="D86" t="s">
        <v>12</v>
      </c>
      <c r="E86" s="10">
        <v>500</v>
      </c>
      <c r="F86" s="10">
        <v>10000</v>
      </c>
      <c r="G86" t="str">
        <f t="shared" si="1"/>
        <v>Kentucky-Online Consumer Protection Law</v>
      </c>
    </row>
    <row r="87" spans="1:7" x14ac:dyDescent="0.25">
      <c r="A87" t="s">
        <v>67</v>
      </c>
      <c r="B87" t="s">
        <v>68</v>
      </c>
      <c r="C87" t="s">
        <v>36</v>
      </c>
      <c r="D87" t="s">
        <v>39</v>
      </c>
      <c r="E87" s="10">
        <v>1500</v>
      </c>
      <c r="F87" s="10">
        <v>5000</v>
      </c>
      <c r="G87" t="str">
        <f t="shared" si="1"/>
        <v>Louisiana-Louisiana Data Breach Law</v>
      </c>
    </row>
    <row r="88" spans="1:7" x14ac:dyDescent="0.25">
      <c r="A88" t="s">
        <v>67</v>
      </c>
      <c r="B88" t="s">
        <v>112</v>
      </c>
      <c r="C88" t="s">
        <v>113</v>
      </c>
      <c r="D88" t="s">
        <v>33</v>
      </c>
      <c r="E88" s="10">
        <v>500</v>
      </c>
      <c r="F88" s="10">
        <v>10000</v>
      </c>
      <c r="G88" t="str">
        <f t="shared" si="1"/>
        <v>Louisiana-Identity Theft Prevention Act</v>
      </c>
    </row>
    <row r="89" spans="1:7" x14ac:dyDescent="0.25">
      <c r="A89" t="s">
        <v>67</v>
      </c>
      <c r="B89" t="s">
        <v>164</v>
      </c>
      <c r="C89" t="s">
        <v>133</v>
      </c>
      <c r="D89" t="s">
        <v>12</v>
      </c>
      <c r="E89" s="10">
        <v>1000</v>
      </c>
      <c r="F89" s="10">
        <v>50000</v>
      </c>
      <c r="G89" t="str">
        <f t="shared" si="1"/>
        <v>Louisiana-Healthcare Data Privacy Law</v>
      </c>
    </row>
    <row r="90" spans="1:7" x14ac:dyDescent="0.25">
      <c r="A90" t="s">
        <v>67</v>
      </c>
      <c r="B90" t="s">
        <v>162</v>
      </c>
      <c r="C90" t="s">
        <v>124</v>
      </c>
      <c r="D90" t="s">
        <v>9</v>
      </c>
      <c r="E90" s="10" t="s">
        <v>42</v>
      </c>
      <c r="F90" s="10">
        <v>25000</v>
      </c>
      <c r="G90" t="str">
        <f t="shared" si="1"/>
        <v>Louisiana-Financial Data Breach Notification</v>
      </c>
    </row>
    <row r="91" spans="1:7" x14ac:dyDescent="0.25">
      <c r="A91" t="s">
        <v>67</v>
      </c>
      <c r="B91" t="s">
        <v>174</v>
      </c>
      <c r="C91" t="s">
        <v>119</v>
      </c>
      <c r="D91" t="s">
        <v>50</v>
      </c>
      <c r="E91" s="10">
        <v>500</v>
      </c>
      <c r="F91" s="10">
        <v>10000</v>
      </c>
      <c r="G91" t="str">
        <f t="shared" si="1"/>
        <v>Louisiana-Child Online Privacy Protection Act</v>
      </c>
    </row>
    <row r="92" spans="1:7" x14ac:dyDescent="0.25">
      <c r="A92" t="s">
        <v>69</v>
      </c>
      <c r="B92" t="s">
        <v>175</v>
      </c>
      <c r="C92" t="s">
        <v>36</v>
      </c>
      <c r="D92" t="s">
        <v>9</v>
      </c>
      <c r="E92" s="10" t="s">
        <v>42</v>
      </c>
      <c r="F92" s="10" t="s">
        <v>42</v>
      </c>
      <c r="G92" t="str">
        <f t="shared" si="1"/>
        <v>Maine-Me. Rev. Stat. § 1346</v>
      </c>
    </row>
    <row r="93" spans="1:7" x14ac:dyDescent="0.25">
      <c r="A93" t="s">
        <v>69</v>
      </c>
      <c r="B93" t="s">
        <v>112</v>
      </c>
      <c r="C93" t="s">
        <v>113</v>
      </c>
      <c r="D93" t="s">
        <v>33</v>
      </c>
      <c r="E93" s="10">
        <v>1000</v>
      </c>
      <c r="F93" s="10">
        <v>20000</v>
      </c>
      <c r="G93" t="str">
        <f t="shared" si="1"/>
        <v>Maine-Identity Theft Prevention Act</v>
      </c>
    </row>
    <row r="94" spans="1:7" x14ac:dyDescent="0.25">
      <c r="A94" t="s">
        <v>69</v>
      </c>
      <c r="B94" t="s">
        <v>176</v>
      </c>
      <c r="C94" t="s">
        <v>122</v>
      </c>
      <c r="D94" t="s">
        <v>12</v>
      </c>
      <c r="E94" s="10">
        <v>500</v>
      </c>
      <c r="F94" s="10">
        <v>15000</v>
      </c>
      <c r="G94" t="str">
        <f t="shared" si="1"/>
        <v>Maine-Healthcare Data Breach Notification</v>
      </c>
    </row>
    <row r="95" spans="1:7" x14ac:dyDescent="0.25">
      <c r="A95" t="s">
        <v>69</v>
      </c>
      <c r="B95" t="s">
        <v>152</v>
      </c>
      <c r="C95" t="s">
        <v>124</v>
      </c>
      <c r="D95" t="s">
        <v>9</v>
      </c>
      <c r="E95" s="10" t="s">
        <v>42</v>
      </c>
      <c r="F95" s="10">
        <v>30000</v>
      </c>
      <c r="G95" t="str">
        <f t="shared" si="1"/>
        <v>Maine-Financial Data Protection Law</v>
      </c>
    </row>
    <row r="96" spans="1:7" x14ac:dyDescent="0.25">
      <c r="A96" t="s">
        <v>69</v>
      </c>
      <c r="B96" t="s">
        <v>150</v>
      </c>
      <c r="C96" t="s">
        <v>119</v>
      </c>
      <c r="D96" t="s">
        <v>50</v>
      </c>
      <c r="E96" s="10">
        <v>500</v>
      </c>
      <c r="F96" s="10">
        <v>10000</v>
      </c>
      <c r="G96" t="str">
        <f t="shared" si="1"/>
        <v>Maine-Online Consumer Protection Law</v>
      </c>
    </row>
    <row r="97" spans="1:7" x14ac:dyDescent="0.25">
      <c r="A97" t="s">
        <v>70</v>
      </c>
      <c r="B97" t="s">
        <v>71</v>
      </c>
      <c r="C97" t="s">
        <v>32</v>
      </c>
      <c r="D97" t="s">
        <v>9</v>
      </c>
      <c r="E97" s="10" t="s">
        <v>42</v>
      </c>
      <c r="F97" s="10">
        <v>1000</v>
      </c>
      <c r="G97" t="str">
        <f t="shared" si="1"/>
        <v>Maryland-Md. Code Ann., Com. Law § 14-3504</v>
      </c>
    </row>
    <row r="98" spans="1:7" x14ac:dyDescent="0.25">
      <c r="A98" t="s">
        <v>70</v>
      </c>
      <c r="B98" t="s">
        <v>112</v>
      </c>
      <c r="C98" t="s">
        <v>113</v>
      </c>
      <c r="D98" t="s">
        <v>39</v>
      </c>
      <c r="E98" s="10">
        <v>500</v>
      </c>
      <c r="F98" s="10">
        <v>10000</v>
      </c>
      <c r="G98" t="str">
        <f t="shared" si="1"/>
        <v>Maryland-Identity Theft Prevention Act</v>
      </c>
    </row>
    <row r="99" spans="1:7" x14ac:dyDescent="0.25">
      <c r="A99" t="s">
        <v>70</v>
      </c>
      <c r="B99" t="s">
        <v>161</v>
      </c>
      <c r="C99" t="s">
        <v>117</v>
      </c>
      <c r="D99" t="s">
        <v>50</v>
      </c>
      <c r="E99" s="10">
        <v>1000</v>
      </c>
      <c r="F99" s="10">
        <v>25000</v>
      </c>
      <c r="G99" t="str">
        <f t="shared" si="1"/>
        <v>Maryland-Healthcare Data Security Act</v>
      </c>
    </row>
    <row r="100" spans="1:7" x14ac:dyDescent="0.25">
      <c r="A100" t="s">
        <v>70</v>
      </c>
      <c r="B100" t="s">
        <v>162</v>
      </c>
      <c r="C100" t="s">
        <v>124</v>
      </c>
      <c r="D100" t="s">
        <v>9</v>
      </c>
      <c r="E100" s="10" t="s">
        <v>42</v>
      </c>
      <c r="F100" s="10">
        <v>30000</v>
      </c>
      <c r="G100" t="str">
        <f t="shared" si="1"/>
        <v>Maryland-Financial Data Breach Notification</v>
      </c>
    </row>
    <row r="101" spans="1:7" x14ac:dyDescent="0.25">
      <c r="A101" t="s">
        <v>70</v>
      </c>
      <c r="B101" t="s">
        <v>150</v>
      </c>
      <c r="C101" t="s">
        <v>119</v>
      </c>
      <c r="D101" t="s">
        <v>12</v>
      </c>
      <c r="E101" s="10">
        <v>500</v>
      </c>
      <c r="F101" s="10">
        <v>15000</v>
      </c>
      <c r="G101" t="str">
        <f t="shared" si="1"/>
        <v>Maryland-Online Consumer Protection Law</v>
      </c>
    </row>
    <row r="102" spans="1:7" x14ac:dyDescent="0.25">
      <c r="A102" t="s">
        <v>13</v>
      </c>
      <c r="B102" t="s">
        <v>177</v>
      </c>
      <c r="C102" t="s">
        <v>36</v>
      </c>
      <c r="D102" t="s">
        <v>9</v>
      </c>
      <c r="E102" s="10">
        <v>500</v>
      </c>
      <c r="F102" s="10">
        <v>5000</v>
      </c>
      <c r="G102" t="str">
        <f t="shared" si="1"/>
        <v>Massachusetts-Mass. Gen. Laws ch. 93H</v>
      </c>
    </row>
    <row r="103" spans="1:7" x14ac:dyDescent="0.25">
      <c r="A103" t="s">
        <v>13</v>
      </c>
      <c r="B103" t="s">
        <v>112</v>
      </c>
      <c r="C103" t="s">
        <v>113</v>
      </c>
      <c r="D103" t="s">
        <v>33</v>
      </c>
      <c r="E103" s="10">
        <v>1000</v>
      </c>
      <c r="F103" s="10">
        <v>15000</v>
      </c>
      <c r="G103" t="str">
        <f t="shared" si="1"/>
        <v>Massachusetts-Identity Theft Prevention Act</v>
      </c>
    </row>
    <row r="104" spans="1:7" x14ac:dyDescent="0.25">
      <c r="A104" t="s">
        <v>13</v>
      </c>
      <c r="B104" t="s">
        <v>142</v>
      </c>
      <c r="C104" t="s">
        <v>122</v>
      </c>
      <c r="D104" t="s">
        <v>12</v>
      </c>
      <c r="E104" s="10">
        <v>500</v>
      </c>
      <c r="F104" s="10">
        <v>20000</v>
      </c>
      <c r="G104" t="str">
        <f t="shared" si="1"/>
        <v>Massachusetts-Healthcare Data Breach Law</v>
      </c>
    </row>
    <row r="105" spans="1:7" x14ac:dyDescent="0.25">
      <c r="A105" t="s">
        <v>13</v>
      </c>
      <c r="B105" t="s">
        <v>162</v>
      </c>
      <c r="C105" t="s">
        <v>124</v>
      </c>
      <c r="D105" t="s">
        <v>9</v>
      </c>
      <c r="E105" s="10" t="s">
        <v>42</v>
      </c>
      <c r="F105" s="10">
        <v>30000</v>
      </c>
      <c r="G105" t="str">
        <f t="shared" si="1"/>
        <v>Massachusetts-Financial Data Breach Notification</v>
      </c>
    </row>
    <row r="106" spans="1:7" x14ac:dyDescent="0.25">
      <c r="A106" t="s">
        <v>13</v>
      </c>
      <c r="B106" t="s">
        <v>178</v>
      </c>
      <c r="C106" t="s">
        <v>119</v>
      </c>
      <c r="D106" t="s">
        <v>50</v>
      </c>
      <c r="E106" s="10">
        <v>500</v>
      </c>
      <c r="F106" s="10">
        <v>10000</v>
      </c>
      <c r="G106" t="str">
        <f t="shared" si="1"/>
        <v>Massachusetts-Online Privacy Protection Law</v>
      </c>
    </row>
    <row r="107" spans="1:7" x14ac:dyDescent="0.25">
      <c r="A107" t="s">
        <v>72</v>
      </c>
      <c r="B107" t="s">
        <v>179</v>
      </c>
      <c r="C107" t="s">
        <v>36</v>
      </c>
      <c r="D107" t="s">
        <v>9</v>
      </c>
      <c r="E107" s="10">
        <v>1000</v>
      </c>
      <c r="F107" s="10">
        <v>25000</v>
      </c>
      <c r="G107" t="str">
        <f t="shared" si="1"/>
        <v>Michigan-Mich. Comp. Laws § 445.63</v>
      </c>
    </row>
    <row r="108" spans="1:7" x14ac:dyDescent="0.25">
      <c r="A108" t="s">
        <v>72</v>
      </c>
      <c r="B108" t="s">
        <v>112</v>
      </c>
      <c r="C108" t="s">
        <v>113</v>
      </c>
      <c r="D108" t="s">
        <v>39</v>
      </c>
      <c r="E108" s="10">
        <v>1000</v>
      </c>
      <c r="F108" s="10">
        <v>15000</v>
      </c>
      <c r="G108" t="str">
        <f t="shared" si="1"/>
        <v>Michigan-Identity Theft Prevention Act</v>
      </c>
    </row>
    <row r="109" spans="1:7" x14ac:dyDescent="0.25">
      <c r="A109" t="s">
        <v>72</v>
      </c>
      <c r="B109" t="s">
        <v>158</v>
      </c>
      <c r="C109" t="s">
        <v>122</v>
      </c>
      <c r="D109" t="s">
        <v>12</v>
      </c>
      <c r="E109" s="10">
        <v>500</v>
      </c>
      <c r="F109" s="10">
        <v>20000</v>
      </c>
      <c r="G109" t="str">
        <f t="shared" si="1"/>
        <v>Michigan-Healthcare Data Privacy Act</v>
      </c>
    </row>
    <row r="110" spans="1:7" x14ac:dyDescent="0.25">
      <c r="A110" t="s">
        <v>72</v>
      </c>
      <c r="B110" t="s">
        <v>136</v>
      </c>
      <c r="C110" t="s">
        <v>124</v>
      </c>
      <c r="D110" t="s">
        <v>9</v>
      </c>
      <c r="E110" s="10" t="s">
        <v>42</v>
      </c>
      <c r="F110" s="10">
        <v>30000</v>
      </c>
      <c r="G110" t="str">
        <f t="shared" si="1"/>
        <v>Michigan-Financial Data Breach Law</v>
      </c>
    </row>
    <row r="111" spans="1:7" x14ac:dyDescent="0.25">
      <c r="A111" t="s">
        <v>72</v>
      </c>
      <c r="B111" t="s">
        <v>163</v>
      </c>
      <c r="C111" t="s">
        <v>119</v>
      </c>
      <c r="D111" t="s">
        <v>50</v>
      </c>
      <c r="E111" s="10">
        <v>1000</v>
      </c>
      <c r="F111" s="10">
        <v>10000</v>
      </c>
      <c r="G111" t="str">
        <f t="shared" si="1"/>
        <v>Michigan-Child Online Privacy Law</v>
      </c>
    </row>
    <row r="112" spans="1:7" x14ac:dyDescent="0.25">
      <c r="A112" t="s">
        <v>73</v>
      </c>
      <c r="B112" t="s">
        <v>180</v>
      </c>
      <c r="C112" t="s">
        <v>36</v>
      </c>
      <c r="D112" t="s">
        <v>12</v>
      </c>
      <c r="E112" s="10">
        <v>1000</v>
      </c>
      <c r="F112" s="10">
        <v>25000</v>
      </c>
      <c r="G112" t="str">
        <f t="shared" si="1"/>
        <v>Minnesota-Minn. Stat. § 325E.61</v>
      </c>
    </row>
    <row r="113" spans="1:7" x14ac:dyDescent="0.25">
      <c r="A113" t="s">
        <v>73</v>
      </c>
      <c r="B113" t="s">
        <v>112</v>
      </c>
      <c r="C113" t="s">
        <v>113</v>
      </c>
      <c r="D113" t="s">
        <v>9</v>
      </c>
      <c r="E113" s="10" t="s">
        <v>42</v>
      </c>
      <c r="F113" s="10">
        <v>10000</v>
      </c>
      <c r="G113" t="str">
        <f t="shared" si="1"/>
        <v>Minnesota-Identity Theft Prevention Act</v>
      </c>
    </row>
    <row r="114" spans="1:7" x14ac:dyDescent="0.25">
      <c r="A114" t="s">
        <v>73</v>
      </c>
      <c r="B114" t="s">
        <v>132</v>
      </c>
      <c r="C114" t="s">
        <v>122</v>
      </c>
      <c r="D114" t="s">
        <v>50</v>
      </c>
      <c r="E114" s="10">
        <v>500</v>
      </c>
      <c r="F114" s="10">
        <v>20000</v>
      </c>
      <c r="G114" t="str">
        <f t="shared" si="1"/>
        <v>Minnesota-Healthcare Data Security Law</v>
      </c>
    </row>
    <row r="115" spans="1:7" x14ac:dyDescent="0.25">
      <c r="A115" t="s">
        <v>73</v>
      </c>
      <c r="B115" t="s">
        <v>152</v>
      </c>
      <c r="C115" t="s">
        <v>124</v>
      </c>
      <c r="D115" t="s">
        <v>12</v>
      </c>
      <c r="E115" s="10">
        <v>1500</v>
      </c>
      <c r="F115" s="10">
        <v>30000</v>
      </c>
      <c r="G115" t="str">
        <f t="shared" si="1"/>
        <v>Minnesota-Financial Data Protection Law</v>
      </c>
    </row>
    <row r="116" spans="1:7" x14ac:dyDescent="0.25">
      <c r="A116" t="s">
        <v>73</v>
      </c>
      <c r="B116" t="s">
        <v>150</v>
      </c>
      <c r="C116" t="s">
        <v>119</v>
      </c>
      <c r="D116" t="s">
        <v>50</v>
      </c>
      <c r="E116" s="10">
        <v>500</v>
      </c>
      <c r="F116" s="10">
        <v>15000</v>
      </c>
      <c r="G116" t="str">
        <f t="shared" si="1"/>
        <v>Minnesota-Online Consumer Protection Law</v>
      </c>
    </row>
    <row r="117" spans="1:7" x14ac:dyDescent="0.25">
      <c r="A117" t="s">
        <v>74</v>
      </c>
      <c r="B117" t="s">
        <v>181</v>
      </c>
      <c r="C117" t="s">
        <v>36</v>
      </c>
      <c r="D117" t="s">
        <v>9</v>
      </c>
      <c r="E117" s="10" t="s">
        <v>42</v>
      </c>
      <c r="F117" s="10" t="s">
        <v>42</v>
      </c>
      <c r="G117" t="str">
        <f t="shared" si="1"/>
        <v>Mississippi-Miss. Code § 75-24-29</v>
      </c>
    </row>
    <row r="118" spans="1:7" x14ac:dyDescent="0.25">
      <c r="A118" t="s">
        <v>74</v>
      </c>
      <c r="B118" t="s">
        <v>171</v>
      </c>
      <c r="C118" t="s">
        <v>113</v>
      </c>
      <c r="D118" t="s">
        <v>33</v>
      </c>
      <c r="E118" s="10">
        <v>500</v>
      </c>
      <c r="F118" s="10">
        <v>10000</v>
      </c>
      <c r="G118" t="str">
        <f t="shared" si="1"/>
        <v>Mississippi-Identity Theft Prevention Law</v>
      </c>
    </row>
    <row r="119" spans="1:7" x14ac:dyDescent="0.25">
      <c r="A119" t="s">
        <v>74</v>
      </c>
      <c r="B119" t="s">
        <v>176</v>
      </c>
      <c r="C119" t="s">
        <v>122</v>
      </c>
      <c r="D119" t="s">
        <v>12</v>
      </c>
      <c r="E119" s="10">
        <v>1000</v>
      </c>
      <c r="F119" s="10">
        <v>20000</v>
      </c>
      <c r="G119" t="str">
        <f t="shared" si="1"/>
        <v>Mississippi-Healthcare Data Breach Notification</v>
      </c>
    </row>
    <row r="120" spans="1:7" x14ac:dyDescent="0.25">
      <c r="A120" t="s">
        <v>74</v>
      </c>
      <c r="B120" t="s">
        <v>136</v>
      </c>
      <c r="C120" t="s">
        <v>124</v>
      </c>
      <c r="D120" t="s">
        <v>9</v>
      </c>
      <c r="E120" s="10" t="s">
        <v>42</v>
      </c>
      <c r="F120" s="10">
        <v>25000</v>
      </c>
      <c r="G120" t="str">
        <f t="shared" si="1"/>
        <v>Mississippi-Financial Data Breach Law</v>
      </c>
    </row>
    <row r="121" spans="1:7" x14ac:dyDescent="0.25">
      <c r="A121" t="s">
        <v>74</v>
      </c>
      <c r="B121" t="s">
        <v>118</v>
      </c>
      <c r="C121" t="s">
        <v>119</v>
      </c>
      <c r="D121" t="s">
        <v>50</v>
      </c>
      <c r="E121" s="10">
        <v>500</v>
      </c>
      <c r="F121" s="10">
        <v>15000</v>
      </c>
      <c r="G121" t="str">
        <f t="shared" si="1"/>
        <v>Mississippi-Child Online Privacy Protection Law</v>
      </c>
    </row>
    <row r="122" spans="1:7" x14ac:dyDescent="0.25">
      <c r="A122" t="s">
        <v>75</v>
      </c>
      <c r="B122" t="s">
        <v>76</v>
      </c>
      <c r="C122" t="s">
        <v>77</v>
      </c>
      <c r="D122" t="s">
        <v>9</v>
      </c>
      <c r="E122" s="10" t="s">
        <v>42</v>
      </c>
      <c r="F122" s="10" t="s">
        <v>42</v>
      </c>
      <c r="G122" t="str">
        <f t="shared" si="1"/>
        <v>Missouri-Mo. Rev. Stat. § 407.1500</v>
      </c>
    </row>
    <row r="123" spans="1:7" x14ac:dyDescent="0.25">
      <c r="A123" t="s">
        <v>75</v>
      </c>
      <c r="B123" t="s">
        <v>112</v>
      </c>
      <c r="C123" t="s">
        <v>113</v>
      </c>
      <c r="D123" t="s">
        <v>39</v>
      </c>
      <c r="E123" s="10">
        <v>1000</v>
      </c>
      <c r="F123" s="10">
        <v>20000</v>
      </c>
      <c r="G123" t="str">
        <f t="shared" si="1"/>
        <v>Missouri-Identity Theft Prevention Act</v>
      </c>
    </row>
    <row r="124" spans="1:7" x14ac:dyDescent="0.25">
      <c r="A124" t="s">
        <v>75</v>
      </c>
      <c r="B124" t="s">
        <v>132</v>
      </c>
      <c r="C124" t="s">
        <v>122</v>
      </c>
      <c r="D124" t="s">
        <v>12</v>
      </c>
      <c r="E124" s="10">
        <v>500</v>
      </c>
      <c r="F124" s="10">
        <v>15000</v>
      </c>
      <c r="G124" t="str">
        <f t="shared" si="1"/>
        <v>Missouri-Healthcare Data Security Law</v>
      </c>
    </row>
    <row r="125" spans="1:7" x14ac:dyDescent="0.25">
      <c r="A125" t="s">
        <v>75</v>
      </c>
      <c r="B125" t="s">
        <v>136</v>
      </c>
      <c r="C125" t="s">
        <v>124</v>
      </c>
      <c r="D125" t="s">
        <v>9</v>
      </c>
      <c r="E125" s="10" t="s">
        <v>42</v>
      </c>
      <c r="F125" s="10">
        <v>30000</v>
      </c>
      <c r="G125" t="str">
        <f t="shared" si="1"/>
        <v>Missouri-Financial Data Breach Law</v>
      </c>
    </row>
    <row r="126" spans="1:7" x14ac:dyDescent="0.25">
      <c r="A126" t="s">
        <v>75</v>
      </c>
      <c r="B126" t="s">
        <v>150</v>
      </c>
      <c r="C126" t="s">
        <v>119</v>
      </c>
      <c r="D126" t="s">
        <v>50</v>
      </c>
      <c r="E126" s="10">
        <v>500</v>
      </c>
      <c r="F126" s="10">
        <v>10000</v>
      </c>
      <c r="G126" t="str">
        <f t="shared" si="1"/>
        <v>Missouri-Online Consumer Protection Law</v>
      </c>
    </row>
    <row r="127" spans="1:7" x14ac:dyDescent="0.25">
      <c r="A127" t="s">
        <v>78</v>
      </c>
      <c r="B127" t="s">
        <v>182</v>
      </c>
      <c r="C127" t="s">
        <v>36</v>
      </c>
      <c r="D127" t="s">
        <v>33</v>
      </c>
      <c r="E127" s="10">
        <v>1000</v>
      </c>
      <c r="F127" s="10">
        <v>10000</v>
      </c>
      <c r="G127" t="str">
        <f t="shared" si="1"/>
        <v>Montana-Mont. Code § 30-14-1704</v>
      </c>
    </row>
    <row r="128" spans="1:7" x14ac:dyDescent="0.25">
      <c r="A128" t="s">
        <v>78</v>
      </c>
      <c r="B128" t="s">
        <v>112</v>
      </c>
      <c r="C128" t="s">
        <v>113</v>
      </c>
      <c r="D128" t="s">
        <v>9</v>
      </c>
      <c r="E128" s="10">
        <v>500</v>
      </c>
      <c r="F128" s="10">
        <v>15000</v>
      </c>
      <c r="G128" t="str">
        <f t="shared" si="1"/>
        <v>Montana-Identity Theft Prevention Act</v>
      </c>
    </row>
    <row r="129" spans="1:7" x14ac:dyDescent="0.25">
      <c r="A129" t="s">
        <v>78</v>
      </c>
      <c r="B129" t="s">
        <v>132</v>
      </c>
      <c r="C129" t="s">
        <v>122</v>
      </c>
      <c r="D129" t="s">
        <v>12</v>
      </c>
      <c r="E129" s="10">
        <v>500</v>
      </c>
      <c r="F129" s="10">
        <v>20000</v>
      </c>
      <c r="G129" t="str">
        <f t="shared" si="1"/>
        <v>Montana-Healthcare Data Security Law</v>
      </c>
    </row>
    <row r="130" spans="1:7" x14ac:dyDescent="0.25">
      <c r="A130" t="s">
        <v>78</v>
      </c>
      <c r="B130" t="s">
        <v>162</v>
      </c>
      <c r="C130" t="s">
        <v>124</v>
      </c>
      <c r="D130" t="s">
        <v>9</v>
      </c>
      <c r="E130" s="10" t="s">
        <v>42</v>
      </c>
      <c r="F130" s="10">
        <v>30000</v>
      </c>
      <c r="G130" t="str">
        <f t="shared" ref="G130:G193" si="2">TRIM(A130) &amp; "-" &amp; TRIM(B130)</f>
        <v>Montana-Financial Data Breach Notification</v>
      </c>
    </row>
    <row r="131" spans="1:7" x14ac:dyDescent="0.25">
      <c r="A131" t="s">
        <v>78</v>
      </c>
      <c r="B131" t="s">
        <v>150</v>
      </c>
      <c r="C131" t="s">
        <v>119</v>
      </c>
      <c r="D131" t="s">
        <v>50</v>
      </c>
      <c r="E131" s="10">
        <v>500</v>
      </c>
      <c r="F131" s="10">
        <v>10000</v>
      </c>
      <c r="G131" t="str">
        <f t="shared" si="2"/>
        <v>Montana-Online Consumer Protection Law</v>
      </c>
    </row>
    <row r="132" spans="1:7" x14ac:dyDescent="0.25">
      <c r="A132" t="s">
        <v>79</v>
      </c>
      <c r="B132" t="s">
        <v>80</v>
      </c>
      <c r="C132" t="s">
        <v>36</v>
      </c>
      <c r="D132" t="s">
        <v>9</v>
      </c>
      <c r="E132" s="10" t="s">
        <v>42</v>
      </c>
      <c r="F132" s="10">
        <v>10000</v>
      </c>
      <c r="G132" t="str">
        <f t="shared" si="2"/>
        <v>Nebraska-Neb. Rev. Stat. § 87-802</v>
      </c>
    </row>
    <row r="133" spans="1:7" x14ac:dyDescent="0.25">
      <c r="A133" t="s">
        <v>79</v>
      </c>
      <c r="B133" t="s">
        <v>160</v>
      </c>
      <c r="C133" t="s">
        <v>113</v>
      </c>
      <c r="D133" t="s">
        <v>39</v>
      </c>
      <c r="E133" s="10">
        <v>1000</v>
      </c>
      <c r="F133" s="10">
        <v>20000</v>
      </c>
      <c r="G133" t="str">
        <f t="shared" si="2"/>
        <v>Nebraska-Identity Theft Protection Act</v>
      </c>
    </row>
    <row r="134" spans="1:7" x14ac:dyDescent="0.25">
      <c r="A134" t="s">
        <v>79</v>
      </c>
      <c r="B134" t="s">
        <v>164</v>
      </c>
      <c r="C134" t="s">
        <v>117</v>
      </c>
      <c r="D134" t="s">
        <v>12</v>
      </c>
      <c r="E134" s="10">
        <v>1500</v>
      </c>
      <c r="F134" s="10">
        <v>30000</v>
      </c>
      <c r="G134" t="str">
        <f t="shared" si="2"/>
        <v>Nebraska-Healthcare Data Privacy Law</v>
      </c>
    </row>
    <row r="135" spans="1:7" x14ac:dyDescent="0.25">
      <c r="A135" t="s">
        <v>79</v>
      </c>
      <c r="B135" t="s">
        <v>136</v>
      </c>
      <c r="C135" t="s">
        <v>124</v>
      </c>
      <c r="D135" t="s">
        <v>9</v>
      </c>
      <c r="E135" s="10" t="s">
        <v>42</v>
      </c>
      <c r="F135" s="10">
        <v>50000</v>
      </c>
      <c r="G135" t="str">
        <f t="shared" si="2"/>
        <v>Nebraska-Financial Data Breach Law</v>
      </c>
    </row>
    <row r="136" spans="1:7" x14ac:dyDescent="0.25">
      <c r="A136" t="s">
        <v>79</v>
      </c>
      <c r="B136" t="s">
        <v>174</v>
      </c>
      <c r="C136" t="s">
        <v>119</v>
      </c>
      <c r="D136" t="s">
        <v>50</v>
      </c>
      <c r="E136" s="10">
        <v>1000</v>
      </c>
      <c r="F136" s="10">
        <v>10000</v>
      </c>
      <c r="G136" t="str">
        <f t="shared" si="2"/>
        <v>Nebraska-Child Online Privacy Protection Act</v>
      </c>
    </row>
    <row r="137" spans="1:7" x14ac:dyDescent="0.25">
      <c r="A137" t="s">
        <v>81</v>
      </c>
      <c r="B137" t="s">
        <v>82</v>
      </c>
      <c r="C137" t="s">
        <v>36</v>
      </c>
      <c r="D137" t="s">
        <v>9</v>
      </c>
      <c r="E137" s="10" t="s">
        <v>42</v>
      </c>
      <c r="F137" s="10">
        <v>10000</v>
      </c>
      <c r="G137" t="str">
        <f t="shared" si="2"/>
        <v>Nevada-Nev. Rev. Stat. § 603A.010</v>
      </c>
    </row>
    <row r="138" spans="1:7" x14ac:dyDescent="0.25">
      <c r="A138" t="s">
        <v>81</v>
      </c>
      <c r="B138" t="s">
        <v>112</v>
      </c>
      <c r="C138" t="s">
        <v>113</v>
      </c>
      <c r="D138" t="s">
        <v>33</v>
      </c>
      <c r="E138" s="10">
        <v>500</v>
      </c>
      <c r="F138" s="10">
        <v>15000</v>
      </c>
      <c r="G138" t="str">
        <f t="shared" si="2"/>
        <v>Nevada-Identity Theft Prevention Act</v>
      </c>
    </row>
    <row r="139" spans="1:7" x14ac:dyDescent="0.25">
      <c r="A139" t="s">
        <v>81</v>
      </c>
      <c r="B139" t="s">
        <v>176</v>
      </c>
      <c r="C139" t="s">
        <v>122</v>
      </c>
      <c r="D139" t="s">
        <v>12</v>
      </c>
      <c r="E139" s="10">
        <v>1000</v>
      </c>
      <c r="F139" s="10">
        <v>20000</v>
      </c>
      <c r="G139" t="str">
        <f t="shared" si="2"/>
        <v>Nevada-Healthcare Data Breach Notification</v>
      </c>
    </row>
    <row r="140" spans="1:7" x14ac:dyDescent="0.25">
      <c r="A140" t="s">
        <v>81</v>
      </c>
      <c r="B140" t="s">
        <v>136</v>
      </c>
      <c r="C140" t="s">
        <v>124</v>
      </c>
      <c r="D140" t="s">
        <v>9</v>
      </c>
      <c r="E140" s="10" t="s">
        <v>42</v>
      </c>
      <c r="F140" s="10">
        <v>25000</v>
      </c>
      <c r="G140" t="str">
        <f t="shared" si="2"/>
        <v>Nevada-Financial Data Breach Law</v>
      </c>
    </row>
    <row r="141" spans="1:7" x14ac:dyDescent="0.25">
      <c r="A141" t="s">
        <v>81</v>
      </c>
      <c r="B141" t="s">
        <v>150</v>
      </c>
      <c r="C141" t="s">
        <v>119</v>
      </c>
      <c r="D141" t="s">
        <v>39</v>
      </c>
      <c r="E141" s="10">
        <v>500</v>
      </c>
      <c r="F141" s="10">
        <v>10000</v>
      </c>
      <c r="G141" t="str">
        <f t="shared" si="2"/>
        <v>Nevada-Online Consumer Protection Law</v>
      </c>
    </row>
    <row r="142" spans="1:7" x14ac:dyDescent="0.25">
      <c r="A142" t="s">
        <v>83</v>
      </c>
      <c r="B142" t="s">
        <v>183</v>
      </c>
      <c r="C142" t="s">
        <v>32</v>
      </c>
      <c r="D142" t="s">
        <v>33</v>
      </c>
      <c r="E142" s="10" t="s">
        <v>42</v>
      </c>
      <c r="F142" s="10">
        <v>25000</v>
      </c>
      <c r="G142" t="str">
        <f t="shared" si="2"/>
        <v>New Hampshire-N.H. Rev. Stat. § 359-C</v>
      </c>
    </row>
    <row r="143" spans="1:7" x14ac:dyDescent="0.25">
      <c r="A143" t="s">
        <v>83</v>
      </c>
      <c r="B143" t="s">
        <v>112</v>
      </c>
      <c r="C143" t="s">
        <v>113</v>
      </c>
      <c r="D143" t="s">
        <v>39</v>
      </c>
      <c r="E143" s="10">
        <v>1000</v>
      </c>
      <c r="F143" s="10">
        <v>15000</v>
      </c>
      <c r="G143" t="str">
        <f t="shared" si="2"/>
        <v>New Hampshire-Identity Theft Prevention Act</v>
      </c>
    </row>
    <row r="144" spans="1:7" x14ac:dyDescent="0.25">
      <c r="A144" t="s">
        <v>83</v>
      </c>
      <c r="B144" t="s">
        <v>164</v>
      </c>
      <c r="C144" t="s">
        <v>122</v>
      </c>
      <c r="D144" t="s">
        <v>12</v>
      </c>
      <c r="E144" s="10">
        <v>500</v>
      </c>
      <c r="F144" s="10">
        <v>10000</v>
      </c>
      <c r="G144" t="str">
        <f t="shared" si="2"/>
        <v>New Hampshire-Healthcare Data Privacy Law</v>
      </c>
    </row>
    <row r="145" spans="1:7" x14ac:dyDescent="0.25">
      <c r="A145" t="s">
        <v>83</v>
      </c>
      <c r="B145" t="s">
        <v>170</v>
      </c>
      <c r="C145" t="s">
        <v>124</v>
      </c>
      <c r="D145" t="s">
        <v>9</v>
      </c>
      <c r="E145" s="10" t="s">
        <v>42</v>
      </c>
      <c r="F145" s="10">
        <v>30000</v>
      </c>
      <c r="G145" t="str">
        <f t="shared" si="2"/>
        <v>New Hampshire-Financial Data Security Law</v>
      </c>
    </row>
    <row r="146" spans="1:7" x14ac:dyDescent="0.25">
      <c r="A146" t="s">
        <v>83</v>
      </c>
      <c r="B146" t="s">
        <v>150</v>
      </c>
      <c r="C146" t="s">
        <v>119</v>
      </c>
      <c r="D146" t="s">
        <v>50</v>
      </c>
      <c r="E146" s="10">
        <v>500</v>
      </c>
      <c r="F146" s="10">
        <v>15000</v>
      </c>
      <c r="G146" t="str">
        <f t="shared" si="2"/>
        <v>New Hampshire-Online Consumer Protection Law</v>
      </c>
    </row>
    <row r="147" spans="1:7" x14ac:dyDescent="0.25">
      <c r="A147" t="s">
        <v>84</v>
      </c>
      <c r="B147" t="s">
        <v>85</v>
      </c>
      <c r="C147" t="s">
        <v>32</v>
      </c>
      <c r="D147" t="s">
        <v>9</v>
      </c>
      <c r="E147" s="10">
        <v>1000</v>
      </c>
      <c r="F147" s="10">
        <v>25000</v>
      </c>
      <c r="G147" t="str">
        <f t="shared" si="2"/>
        <v>New Jersey-N.J. Stat. Ann. § 56:8-161</v>
      </c>
    </row>
    <row r="148" spans="1:7" x14ac:dyDescent="0.25">
      <c r="A148" t="s">
        <v>84</v>
      </c>
      <c r="B148" t="s">
        <v>112</v>
      </c>
      <c r="C148" t="s">
        <v>113</v>
      </c>
      <c r="D148" t="s">
        <v>12</v>
      </c>
      <c r="E148" s="10">
        <v>500</v>
      </c>
      <c r="F148" s="10">
        <v>15000</v>
      </c>
      <c r="G148" t="str">
        <f t="shared" si="2"/>
        <v>New Jersey-Identity Theft Prevention Act</v>
      </c>
    </row>
    <row r="149" spans="1:7" x14ac:dyDescent="0.25">
      <c r="A149" t="s">
        <v>84</v>
      </c>
      <c r="B149" t="s">
        <v>132</v>
      </c>
      <c r="C149" t="s">
        <v>122</v>
      </c>
      <c r="D149" t="s">
        <v>9</v>
      </c>
      <c r="E149" s="10" t="s">
        <v>42</v>
      </c>
      <c r="F149" s="10">
        <v>30000</v>
      </c>
      <c r="G149" t="str">
        <f t="shared" si="2"/>
        <v>New Jersey-Healthcare Data Security Law</v>
      </c>
    </row>
    <row r="150" spans="1:7" x14ac:dyDescent="0.25">
      <c r="A150" t="s">
        <v>84</v>
      </c>
      <c r="B150" t="s">
        <v>136</v>
      </c>
      <c r="C150" t="s">
        <v>124</v>
      </c>
      <c r="D150" t="s">
        <v>50</v>
      </c>
      <c r="E150" s="10">
        <v>1500</v>
      </c>
      <c r="F150" s="10">
        <v>20000</v>
      </c>
      <c r="G150" t="str">
        <f t="shared" si="2"/>
        <v>New Jersey-Financial Data Breach Law</v>
      </c>
    </row>
    <row r="151" spans="1:7" x14ac:dyDescent="0.25">
      <c r="A151" t="s">
        <v>84</v>
      </c>
      <c r="B151" t="s">
        <v>178</v>
      </c>
      <c r="C151" t="s">
        <v>119</v>
      </c>
      <c r="D151" t="s">
        <v>39</v>
      </c>
      <c r="E151" s="10">
        <v>500</v>
      </c>
      <c r="F151" s="10">
        <v>10000</v>
      </c>
      <c r="G151" t="str">
        <f t="shared" si="2"/>
        <v>New Jersey-Online Privacy Protection Law</v>
      </c>
    </row>
    <row r="152" spans="1:7" x14ac:dyDescent="0.25">
      <c r="A152" t="s">
        <v>86</v>
      </c>
      <c r="B152" t="s">
        <v>87</v>
      </c>
      <c r="C152" t="s">
        <v>32</v>
      </c>
      <c r="D152" t="s">
        <v>33</v>
      </c>
      <c r="E152" s="10">
        <v>1000</v>
      </c>
      <c r="F152" s="10">
        <v>10000</v>
      </c>
      <c r="G152" t="str">
        <f t="shared" si="2"/>
        <v>New Mexico-New Mexico Data Breach Notification Act</v>
      </c>
    </row>
    <row r="153" spans="1:7" x14ac:dyDescent="0.25">
      <c r="A153" t="s">
        <v>86</v>
      </c>
      <c r="B153" t="s">
        <v>160</v>
      </c>
      <c r="C153" t="s">
        <v>113</v>
      </c>
      <c r="D153" t="s">
        <v>39</v>
      </c>
      <c r="E153" s="10">
        <v>500</v>
      </c>
      <c r="F153" s="10">
        <v>10000</v>
      </c>
      <c r="G153" t="str">
        <f t="shared" si="2"/>
        <v>New Mexico-Identity Theft Protection Act</v>
      </c>
    </row>
    <row r="154" spans="1:7" x14ac:dyDescent="0.25">
      <c r="A154" t="s">
        <v>86</v>
      </c>
      <c r="B154" t="s">
        <v>132</v>
      </c>
      <c r="C154" t="s">
        <v>122</v>
      </c>
      <c r="D154" t="s">
        <v>12</v>
      </c>
      <c r="E154" s="10">
        <v>1500</v>
      </c>
      <c r="F154" s="10">
        <v>25000</v>
      </c>
      <c r="G154" t="str">
        <f t="shared" si="2"/>
        <v>New Mexico-Healthcare Data Security Law</v>
      </c>
    </row>
    <row r="155" spans="1:7" x14ac:dyDescent="0.25">
      <c r="A155" t="s">
        <v>86</v>
      </c>
      <c r="B155" t="s">
        <v>162</v>
      </c>
      <c r="C155" t="s">
        <v>124</v>
      </c>
      <c r="D155" t="s">
        <v>9</v>
      </c>
      <c r="E155" s="10" t="s">
        <v>42</v>
      </c>
      <c r="F155" s="10">
        <v>20000</v>
      </c>
      <c r="G155" t="str">
        <f t="shared" si="2"/>
        <v>New Mexico-Financial Data Breach Notification</v>
      </c>
    </row>
    <row r="156" spans="1:7" x14ac:dyDescent="0.25">
      <c r="A156" t="s">
        <v>86</v>
      </c>
      <c r="B156" t="s">
        <v>150</v>
      </c>
      <c r="C156" t="s">
        <v>119</v>
      </c>
      <c r="D156" t="s">
        <v>50</v>
      </c>
      <c r="E156" s="10">
        <v>500</v>
      </c>
      <c r="F156" s="10">
        <v>15000</v>
      </c>
      <c r="G156" t="str">
        <f t="shared" si="2"/>
        <v>New Mexico-Online Consumer Protection Law</v>
      </c>
    </row>
    <row r="157" spans="1:7" x14ac:dyDescent="0.25">
      <c r="A157" t="s">
        <v>15</v>
      </c>
      <c r="B157" t="s">
        <v>16</v>
      </c>
      <c r="C157" t="s">
        <v>32</v>
      </c>
      <c r="D157" t="s">
        <v>9</v>
      </c>
      <c r="E157" s="10">
        <v>1000</v>
      </c>
      <c r="F157" s="10">
        <v>250000</v>
      </c>
      <c r="G157" t="str">
        <f t="shared" si="2"/>
        <v>New York-NY SHIELD Act</v>
      </c>
    </row>
    <row r="158" spans="1:7" x14ac:dyDescent="0.25">
      <c r="A158" t="s">
        <v>15</v>
      </c>
      <c r="B158" t="s">
        <v>148</v>
      </c>
      <c r="C158" t="s">
        <v>113</v>
      </c>
      <c r="D158" t="s">
        <v>12</v>
      </c>
      <c r="E158" s="10">
        <v>1500</v>
      </c>
      <c r="F158" s="10">
        <v>50000</v>
      </c>
      <c r="G158" t="str">
        <f t="shared" si="2"/>
        <v>New York-Identity Theft Protection Law</v>
      </c>
    </row>
    <row r="159" spans="1:7" x14ac:dyDescent="0.25">
      <c r="A159" t="s">
        <v>15</v>
      </c>
      <c r="B159" t="s">
        <v>176</v>
      </c>
      <c r="C159" t="s">
        <v>122</v>
      </c>
      <c r="D159" t="s">
        <v>50</v>
      </c>
      <c r="E159" s="10">
        <v>1000</v>
      </c>
      <c r="F159" s="10">
        <v>30000</v>
      </c>
      <c r="G159" t="str">
        <f t="shared" si="2"/>
        <v>New York-Healthcare Data Breach Notification</v>
      </c>
    </row>
    <row r="160" spans="1:7" x14ac:dyDescent="0.25">
      <c r="A160" t="s">
        <v>15</v>
      </c>
      <c r="B160" t="s">
        <v>136</v>
      </c>
      <c r="C160" t="s">
        <v>124</v>
      </c>
      <c r="D160" t="s">
        <v>9</v>
      </c>
      <c r="E160" s="10" t="s">
        <v>42</v>
      </c>
      <c r="F160" s="10">
        <v>50000</v>
      </c>
      <c r="G160" t="str">
        <f t="shared" si="2"/>
        <v>New York-Financial Data Breach Law</v>
      </c>
    </row>
    <row r="161" spans="1:7" x14ac:dyDescent="0.25">
      <c r="A161" t="s">
        <v>15</v>
      </c>
      <c r="B161" t="s">
        <v>174</v>
      </c>
      <c r="C161" t="s">
        <v>119</v>
      </c>
      <c r="D161" t="s">
        <v>39</v>
      </c>
      <c r="E161" s="10">
        <v>1000</v>
      </c>
      <c r="F161" s="10">
        <v>25000</v>
      </c>
      <c r="G161" t="str">
        <f t="shared" si="2"/>
        <v>New York-Child Online Privacy Protection Act</v>
      </c>
    </row>
    <row r="162" spans="1:7" x14ac:dyDescent="0.25">
      <c r="A162" t="s">
        <v>88</v>
      </c>
      <c r="B162" t="s">
        <v>184</v>
      </c>
      <c r="C162" t="s">
        <v>36</v>
      </c>
      <c r="D162" t="s">
        <v>33</v>
      </c>
      <c r="E162" s="10">
        <v>1500</v>
      </c>
      <c r="F162" s="10">
        <v>150000</v>
      </c>
      <c r="G162" t="str">
        <f t="shared" si="2"/>
        <v>Oklahoma-Okla. Stat. § 24-161</v>
      </c>
    </row>
    <row r="163" spans="1:7" x14ac:dyDescent="0.25">
      <c r="A163" t="s">
        <v>88</v>
      </c>
      <c r="B163" t="s">
        <v>112</v>
      </c>
      <c r="C163" t="s">
        <v>113</v>
      </c>
      <c r="D163" t="s">
        <v>39</v>
      </c>
      <c r="E163" s="10">
        <v>1000</v>
      </c>
      <c r="F163" s="10">
        <v>25000</v>
      </c>
      <c r="G163" t="str">
        <f t="shared" si="2"/>
        <v>Oklahoma-Identity Theft Prevention Act</v>
      </c>
    </row>
    <row r="164" spans="1:7" x14ac:dyDescent="0.25">
      <c r="A164" t="s">
        <v>88</v>
      </c>
      <c r="B164" t="s">
        <v>132</v>
      </c>
      <c r="C164" t="s">
        <v>122</v>
      </c>
      <c r="D164" t="s">
        <v>12</v>
      </c>
      <c r="E164" s="10">
        <v>1000</v>
      </c>
      <c r="F164" s="10">
        <v>30000</v>
      </c>
      <c r="G164" t="str">
        <f t="shared" si="2"/>
        <v>Oklahoma-Healthcare Data Security Law</v>
      </c>
    </row>
    <row r="165" spans="1:7" x14ac:dyDescent="0.25">
      <c r="A165" t="s">
        <v>88</v>
      </c>
      <c r="B165" t="s">
        <v>136</v>
      </c>
      <c r="C165" t="s">
        <v>124</v>
      </c>
      <c r="D165" t="s">
        <v>9</v>
      </c>
      <c r="E165" s="10" t="s">
        <v>42</v>
      </c>
      <c r="F165" s="10">
        <v>50000</v>
      </c>
      <c r="G165" t="str">
        <f t="shared" si="2"/>
        <v>Oklahoma-Financial Data Breach Law</v>
      </c>
    </row>
    <row r="166" spans="1:7" x14ac:dyDescent="0.25">
      <c r="A166" t="s">
        <v>88</v>
      </c>
      <c r="B166" t="s">
        <v>150</v>
      </c>
      <c r="C166" t="s">
        <v>119</v>
      </c>
      <c r="D166" t="s">
        <v>50</v>
      </c>
      <c r="E166" s="10">
        <v>500</v>
      </c>
      <c r="F166" s="10">
        <v>10000</v>
      </c>
      <c r="G166" t="str">
        <f t="shared" si="2"/>
        <v>Oklahoma-Online Consumer Protection Law</v>
      </c>
    </row>
    <row r="167" spans="1:7" x14ac:dyDescent="0.25">
      <c r="A167" t="s">
        <v>89</v>
      </c>
      <c r="B167" t="s">
        <v>90</v>
      </c>
      <c r="C167" t="s">
        <v>36</v>
      </c>
      <c r="D167" t="s">
        <v>33</v>
      </c>
      <c r="E167" s="10">
        <v>500</v>
      </c>
      <c r="F167" s="10">
        <v>10000</v>
      </c>
      <c r="G167" t="str">
        <f t="shared" si="2"/>
        <v>Oregon-Oregon Consumer Identity Theft Protection Act</v>
      </c>
    </row>
    <row r="168" spans="1:7" x14ac:dyDescent="0.25">
      <c r="A168" t="s">
        <v>89</v>
      </c>
      <c r="B168" t="s">
        <v>160</v>
      </c>
      <c r="C168" t="s">
        <v>113</v>
      </c>
      <c r="D168" t="s">
        <v>9</v>
      </c>
      <c r="E168" s="10">
        <v>1000</v>
      </c>
      <c r="F168" s="10">
        <v>25000</v>
      </c>
      <c r="G168" t="str">
        <f t="shared" si="2"/>
        <v>Oregon-Identity Theft Protection Act</v>
      </c>
    </row>
    <row r="169" spans="1:7" x14ac:dyDescent="0.25">
      <c r="A169" t="s">
        <v>89</v>
      </c>
      <c r="B169" t="s">
        <v>164</v>
      </c>
      <c r="C169" t="s">
        <v>122</v>
      </c>
      <c r="D169" t="s">
        <v>12</v>
      </c>
      <c r="E169" s="10">
        <v>1000</v>
      </c>
      <c r="F169" s="10">
        <v>20000</v>
      </c>
      <c r="G169" t="str">
        <f t="shared" si="2"/>
        <v>Oregon-Healthcare Data Privacy Law</v>
      </c>
    </row>
    <row r="170" spans="1:7" x14ac:dyDescent="0.25">
      <c r="A170" t="s">
        <v>89</v>
      </c>
      <c r="B170" t="s">
        <v>136</v>
      </c>
      <c r="C170" t="s">
        <v>124</v>
      </c>
      <c r="D170" t="s">
        <v>9</v>
      </c>
      <c r="E170" s="10" t="s">
        <v>42</v>
      </c>
      <c r="F170" s="10">
        <v>30000</v>
      </c>
      <c r="G170" t="str">
        <f t="shared" si="2"/>
        <v>Oregon-Financial Data Breach Law</v>
      </c>
    </row>
    <row r="171" spans="1:7" x14ac:dyDescent="0.25">
      <c r="A171" t="s">
        <v>89</v>
      </c>
      <c r="B171" t="s">
        <v>154</v>
      </c>
      <c r="C171" t="s">
        <v>119</v>
      </c>
      <c r="D171" t="s">
        <v>50</v>
      </c>
      <c r="E171" s="10">
        <v>500</v>
      </c>
      <c r="F171" s="10">
        <v>15000</v>
      </c>
      <c r="G171" t="str">
        <f t="shared" si="2"/>
        <v>Oregon-Online Privacy Law</v>
      </c>
    </row>
    <row r="172" spans="1:7" x14ac:dyDescent="0.25">
      <c r="A172" t="s">
        <v>91</v>
      </c>
      <c r="B172" t="s">
        <v>185</v>
      </c>
      <c r="C172" t="s">
        <v>36</v>
      </c>
      <c r="D172" t="s">
        <v>9</v>
      </c>
      <c r="E172" s="10" t="s">
        <v>42</v>
      </c>
      <c r="F172" s="10">
        <v>5000</v>
      </c>
      <c r="G172" t="str">
        <f t="shared" si="2"/>
        <v>Pennsylvania-73 Pa. Cons. Stat. § 2301</v>
      </c>
    </row>
    <row r="173" spans="1:7" x14ac:dyDescent="0.25">
      <c r="A173" t="s">
        <v>91</v>
      </c>
      <c r="B173" t="s">
        <v>112</v>
      </c>
      <c r="C173" t="s">
        <v>113</v>
      </c>
      <c r="D173" t="s">
        <v>39</v>
      </c>
      <c r="E173" s="10">
        <v>1500</v>
      </c>
      <c r="F173" s="10">
        <v>15000</v>
      </c>
      <c r="G173" t="str">
        <f t="shared" si="2"/>
        <v>Pennsylvania-Identity Theft Prevention Act</v>
      </c>
    </row>
    <row r="174" spans="1:7" x14ac:dyDescent="0.25">
      <c r="A174" t="s">
        <v>91</v>
      </c>
      <c r="B174" t="s">
        <v>132</v>
      </c>
      <c r="C174" t="s">
        <v>122</v>
      </c>
      <c r="D174" t="s">
        <v>12</v>
      </c>
      <c r="E174" s="10">
        <v>1000</v>
      </c>
      <c r="F174" s="10">
        <v>30000</v>
      </c>
      <c r="G174" t="str">
        <f t="shared" si="2"/>
        <v>Pennsylvania-Healthcare Data Security Law</v>
      </c>
    </row>
    <row r="175" spans="1:7" x14ac:dyDescent="0.25">
      <c r="A175" t="s">
        <v>91</v>
      </c>
      <c r="B175" t="s">
        <v>136</v>
      </c>
      <c r="C175" t="s">
        <v>124</v>
      </c>
      <c r="D175" t="s">
        <v>9</v>
      </c>
      <c r="E175" s="10" t="s">
        <v>42</v>
      </c>
      <c r="F175" s="10">
        <v>50000</v>
      </c>
      <c r="G175" t="str">
        <f t="shared" si="2"/>
        <v>Pennsylvania-Financial Data Breach Law</v>
      </c>
    </row>
    <row r="176" spans="1:7" x14ac:dyDescent="0.25">
      <c r="A176" t="s">
        <v>91</v>
      </c>
      <c r="B176" t="s">
        <v>150</v>
      </c>
      <c r="C176" t="s">
        <v>119</v>
      </c>
      <c r="D176" t="s">
        <v>50</v>
      </c>
      <c r="E176" s="10">
        <v>500</v>
      </c>
      <c r="F176" s="10">
        <v>10000</v>
      </c>
      <c r="G176" t="str">
        <f t="shared" si="2"/>
        <v>Pennsylvania-Online Consumer Protection Law</v>
      </c>
    </row>
    <row r="177" spans="1:7" x14ac:dyDescent="0.25">
      <c r="A177" t="s">
        <v>92</v>
      </c>
      <c r="B177" t="s">
        <v>93</v>
      </c>
      <c r="C177" t="s">
        <v>36</v>
      </c>
      <c r="D177" t="s">
        <v>50</v>
      </c>
      <c r="E177" s="10">
        <v>100</v>
      </c>
      <c r="F177" s="10">
        <v>25000</v>
      </c>
      <c r="G177" t="str">
        <f t="shared" si="2"/>
        <v>Rhode Island-R.I. Gen. Laws § 11-49.3</v>
      </c>
    </row>
    <row r="178" spans="1:7" x14ac:dyDescent="0.25">
      <c r="A178" t="s">
        <v>92</v>
      </c>
      <c r="B178" t="s">
        <v>112</v>
      </c>
      <c r="C178" t="s">
        <v>113</v>
      </c>
      <c r="D178" t="s">
        <v>39</v>
      </c>
      <c r="E178" s="10">
        <v>1000</v>
      </c>
      <c r="F178" s="10">
        <v>15000</v>
      </c>
      <c r="G178" t="str">
        <f t="shared" si="2"/>
        <v>Rhode Island-Identity Theft Prevention Act</v>
      </c>
    </row>
    <row r="179" spans="1:7" x14ac:dyDescent="0.25">
      <c r="A179" t="s">
        <v>92</v>
      </c>
      <c r="B179" t="s">
        <v>164</v>
      </c>
      <c r="C179" t="s">
        <v>122</v>
      </c>
      <c r="D179" t="s">
        <v>12</v>
      </c>
      <c r="E179" s="10">
        <v>500</v>
      </c>
      <c r="F179" s="10">
        <v>10000</v>
      </c>
      <c r="G179" t="str">
        <f t="shared" si="2"/>
        <v>Rhode Island-Healthcare Data Privacy Law</v>
      </c>
    </row>
    <row r="180" spans="1:7" x14ac:dyDescent="0.25">
      <c r="A180" t="s">
        <v>92</v>
      </c>
      <c r="B180" t="s">
        <v>162</v>
      </c>
      <c r="C180" t="s">
        <v>124</v>
      </c>
      <c r="D180" t="s">
        <v>9</v>
      </c>
      <c r="E180" s="10" t="s">
        <v>42</v>
      </c>
      <c r="F180" s="10">
        <v>30000</v>
      </c>
      <c r="G180" t="str">
        <f t="shared" si="2"/>
        <v>Rhode Island-Financial Data Breach Notification</v>
      </c>
    </row>
    <row r="181" spans="1:7" x14ac:dyDescent="0.25">
      <c r="A181" t="s">
        <v>92</v>
      </c>
      <c r="B181" t="s">
        <v>150</v>
      </c>
      <c r="C181" t="s">
        <v>119</v>
      </c>
      <c r="D181" t="s">
        <v>50</v>
      </c>
      <c r="E181" s="10">
        <v>500</v>
      </c>
      <c r="F181" s="10">
        <v>15000</v>
      </c>
      <c r="G181" t="str">
        <f t="shared" si="2"/>
        <v>Rhode Island-Online Consumer Protection Law</v>
      </c>
    </row>
    <row r="182" spans="1:7" x14ac:dyDescent="0.25">
      <c r="A182" t="s">
        <v>94</v>
      </c>
      <c r="B182" t="s">
        <v>95</v>
      </c>
      <c r="C182" t="s">
        <v>32</v>
      </c>
      <c r="D182" t="s">
        <v>33</v>
      </c>
      <c r="E182" s="10" t="s">
        <v>42</v>
      </c>
      <c r="F182" s="10" t="s">
        <v>42</v>
      </c>
      <c r="G182" t="str">
        <f t="shared" si="2"/>
        <v>South Carolina-S.C. Code Ann. § 39-1-90</v>
      </c>
    </row>
    <row r="183" spans="1:7" x14ac:dyDescent="0.25">
      <c r="A183" t="s">
        <v>94</v>
      </c>
      <c r="B183" t="s">
        <v>171</v>
      </c>
      <c r="C183" t="s">
        <v>113</v>
      </c>
      <c r="D183" t="s">
        <v>39</v>
      </c>
      <c r="E183" s="10">
        <v>500</v>
      </c>
      <c r="F183" s="10">
        <v>15000</v>
      </c>
      <c r="G183" t="str">
        <f t="shared" si="2"/>
        <v>South Carolina-Identity Theft Prevention Law</v>
      </c>
    </row>
    <row r="184" spans="1:7" x14ac:dyDescent="0.25">
      <c r="A184" t="s">
        <v>94</v>
      </c>
      <c r="B184" t="s">
        <v>132</v>
      </c>
      <c r="C184" t="s">
        <v>122</v>
      </c>
      <c r="D184" t="s">
        <v>9</v>
      </c>
      <c r="E184" s="10" t="s">
        <v>42</v>
      </c>
      <c r="F184" s="10">
        <v>25000</v>
      </c>
      <c r="G184" t="str">
        <f t="shared" si="2"/>
        <v>South Carolina-Healthcare Data Security Law</v>
      </c>
    </row>
    <row r="185" spans="1:7" x14ac:dyDescent="0.25">
      <c r="A185" t="s">
        <v>94</v>
      </c>
      <c r="B185" t="s">
        <v>162</v>
      </c>
      <c r="C185" t="s">
        <v>124</v>
      </c>
      <c r="D185" t="s">
        <v>9</v>
      </c>
      <c r="E185" s="10" t="s">
        <v>42</v>
      </c>
      <c r="F185" s="10">
        <v>30000</v>
      </c>
      <c r="G185" t="str">
        <f t="shared" si="2"/>
        <v>South Carolina-Financial Data Breach Notification</v>
      </c>
    </row>
    <row r="186" spans="1:7" x14ac:dyDescent="0.25">
      <c r="A186" t="s">
        <v>94</v>
      </c>
      <c r="B186" t="s">
        <v>159</v>
      </c>
      <c r="C186" t="s">
        <v>119</v>
      </c>
      <c r="D186" t="s">
        <v>50</v>
      </c>
      <c r="E186" s="10">
        <v>500</v>
      </c>
      <c r="F186" s="10">
        <v>10000</v>
      </c>
      <c r="G186" t="str">
        <f t="shared" si="2"/>
        <v>South Carolina-Child Online Protection Law</v>
      </c>
    </row>
    <row r="187" spans="1:7" x14ac:dyDescent="0.25">
      <c r="A187" t="s">
        <v>96</v>
      </c>
      <c r="B187" t="s">
        <v>97</v>
      </c>
      <c r="C187" t="s">
        <v>36</v>
      </c>
      <c r="D187" t="s">
        <v>33</v>
      </c>
      <c r="E187" s="10">
        <v>1000</v>
      </c>
      <c r="F187" s="10">
        <v>10000</v>
      </c>
      <c r="G187" t="str">
        <f t="shared" si="2"/>
        <v>South Dakota-S.D. Codified Laws § 22-40-19</v>
      </c>
    </row>
    <row r="188" spans="1:7" x14ac:dyDescent="0.25">
      <c r="A188" t="s">
        <v>96</v>
      </c>
      <c r="B188" t="s">
        <v>112</v>
      </c>
      <c r="C188" t="s">
        <v>113</v>
      </c>
      <c r="D188" t="s">
        <v>39</v>
      </c>
      <c r="E188" s="10">
        <v>1000</v>
      </c>
      <c r="F188" s="10">
        <v>20000</v>
      </c>
      <c r="G188" t="str">
        <f t="shared" si="2"/>
        <v>South Dakota-Identity Theft Prevention Act</v>
      </c>
    </row>
    <row r="189" spans="1:7" x14ac:dyDescent="0.25">
      <c r="A189" t="s">
        <v>96</v>
      </c>
      <c r="B189" t="s">
        <v>164</v>
      </c>
      <c r="C189" t="s">
        <v>122</v>
      </c>
      <c r="D189" t="s">
        <v>12</v>
      </c>
      <c r="E189" s="10">
        <v>500</v>
      </c>
      <c r="F189" s="10">
        <v>25000</v>
      </c>
      <c r="G189" t="str">
        <f t="shared" si="2"/>
        <v>South Dakota-Healthcare Data Privacy Law</v>
      </c>
    </row>
    <row r="190" spans="1:7" x14ac:dyDescent="0.25">
      <c r="A190" t="s">
        <v>96</v>
      </c>
      <c r="B190" t="s">
        <v>136</v>
      </c>
      <c r="C190" t="s">
        <v>124</v>
      </c>
      <c r="D190" t="s">
        <v>9</v>
      </c>
      <c r="E190" s="10" t="s">
        <v>42</v>
      </c>
      <c r="F190" s="10">
        <v>30000</v>
      </c>
      <c r="G190" t="str">
        <f t="shared" si="2"/>
        <v>South Dakota-Financial Data Breach Law</v>
      </c>
    </row>
    <row r="191" spans="1:7" x14ac:dyDescent="0.25">
      <c r="A191" t="s">
        <v>96</v>
      </c>
      <c r="B191" t="s">
        <v>150</v>
      </c>
      <c r="C191" t="s">
        <v>119</v>
      </c>
      <c r="D191" t="s">
        <v>50</v>
      </c>
      <c r="E191" s="10">
        <v>500</v>
      </c>
      <c r="F191" s="10">
        <v>15000</v>
      </c>
      <c r="G191" t="str">
        <f t="shared" si="2"/>
        <v>South Dakota-Online Consumer Protection Law</v>
      </c>
    </row>
    <row r="192" spans="1:7" x14ac:dyDescent="0.25">
      <c r="A192" t="s">
        <v>98</v>
      </c>
      <c r="B192" t="s">
        <v>186</v>
      </c>
      <c r="C192" t="s">
        <v>32</v>
      </c>
      <c r="D192" t="s">
        <v>39</v>
      </c>
      <c r="E192" s="10">
        <v>1500</v>
      </c>
      <c r="F192" s="10">
        <v>10000</v>
      </c>
      <c r="G192" t="str">
        <f t="shared" si="2"/>
        <v>Tennessee-Tenn. Code § 47-18-2107</v>
      </c>
    </row>
    <row r="193" spans="1:7" x14ac:dyDescent="0.25">
      <c r="A193" t="s">
        <v>98</v>
      </c>
      <c r="B193" t="s">
        <v>171</v>
      </c>
      <c r="C193" t="s">
        <v>113</v>
      </c>
      <c r="D193" t="s">
        <v>9</v>
      </c>
      <c r="E193" s="10">
        <v>500</v>
      </c>
      <c r="F193" s="10">
        <v>15000</v>
      </c>
      <c r="G193" t="str">
        <f t="shared" si="2"/>
        <v>Tennessee-Identity Theft Prevention Law</v>
      </c>
    </row>
    <row r="194" spans="1:7" x14ac:dyDescent="0.25">
      <c r="A194" t="s">
        <v>98</v>
      </c>
      <c r="B194" t="s">
        <v>142</v>
      </c>
      <c r="C194" t="s">
        <v>122</v>
      </c>
      <c r="D194" t="s">
        <v>12</v>
      </c>
      <c r="E194" s="10">
        <v>1000</v>
      </c>
      <c r="F194" s="10">
        <v>25000</v>
      </c>
      <c r="G194" t="str">
        <f t="shared" ref="G194:G236" si="3">TRIM(A194) &amp; "-" &amp; TRIM(B194)</f>
        <v>Tennessee-Healthcare Data Breach Law</v>
      </c>
    </row>
    <row r="195" spans="1:7" x14ac:dyDescent="0.25">
      <c r="A195" t="s">
        <v>98</v>
      </c>
      <c r="B195" t="s">
        <v>162</v>
      </c>
      <c r="C195" t="s">
        <v>124</v>
      </c>
      <c r="D195" t="s">
        <v>9</v>
      </c>
      <c r="E195" s="10" t="s">
        <v>42</v>
      </c>
      <c r="F195" s="10">
        <v>50000</v>
      </c>
      <c r="G195" t="str">
        <f t="shared" si="3"/>
        <v>Tennessee-Financial Data Breach Notification</v>
      </c>
    </row>
    <row r="196" spans="1:7" x14ac:dyDescent="0.25">
      <c r="A196" t="s">
        <v>98</v>
      </c>
      <c r="B196" t="s">
        <v>150</v>
      </c>
      <c r="C196" t="s">
        <v>119</v>
      </c>
      <c r="D196" t="s">
        <v>50</v>
      </c>
      <c r="E196" s="10">
        <v>500</v>
      </c>
      <c r="F196" s="10">
        <v>15000</v>
      </c>
      <c r="G196" t="str">
        <f t="shared" si="3"/>
        <v>Tennessee-Online Consumer Protection Law</v>
      </c>
    </row>
    <row r="197" spans="1:7" x14ac:dyDescent="0.25">
      <c r="A197" t="s">
        <v>14</v>
      </c>
      <c r="B197" t="s">
        <v>99</v>
      </c>
      <c r="C197" t="s">
        <v>36</v>
      </c>
      <c r="D197" t="s">
        <v>12</v>
      </c>
      <c r="E197" s="10">
        <v>50</v>
      </c>
      <c r="F197" s="10">
        <v>1000</v>
      </c>
      <c r="G197" t="str">
        <f t="shared" si="3"/>
        <v>Texas-Tex. Bus. &amp; Com. Code § 521.002</v>
      </c>
    </row>
    <row r="198" spans="1:7" x14ac:dyDescent="0.25">
      <c r="A198" t="s">
        <v>14</v>
      </c>
      <c r="B198" t="s">
        <v>160</v>
      </c>
      <c r="C198" t="s">
        <v>113</v>
      </c>
      <c r="D198" t="s">
        <v>9</v>
      </c>
      <c r="E198" s="10">
        <v>1000</v>
      </c>
      <c r="F198" s="10">
        <v>15000</v>
      </c>
      <c r="G198" t="str">
        <f t="shared" si="3"/>
        <v>Texas-Identity Theft Protection Act</v>
      </c>
    </row>
    <row r="199" spans="1:7" x14ac:dyDescent="0.25">
      <c r="A199" t="s">
        <v>14</v>
      </c>
      <c r="B199" t="s">
        <v>132</v>
      </c>
      <c r="C199" t="s">
        <v>122</v>
      </c>
      <c r="D199" t="s">
        <v>50</v>
      </c>
      <c r="E199" s="10">
        <v>1500</v>
      </c>
      <c r="F199" s="10">
        <v>30000</v>
      </c>
      <c r="G199" t="str">
        <f t="shared" si="3"/>
        <v>Texas-Healthcare Data Security Law</v>
      </c>
    </row>
    <row r="200" spans="1:7" x14ac:dyDescent="0.25">
      <c r="A200" t="s">
        <v>14</v>
      </c>
      <c r="B200" t="s">
        <v>162</v>
      </c>
      <c r="C200" t="s">
        <v>124</v>
      </c>
      <c r="D200" t="s">
        <v>9</v>
      </c>
      <c r="E200" s="10" t="s">
        <v>42</v>
      </c>
      <c r="F200" s="10">
        <v>50000</v>
      </c>
      <c r="G200" t="str">
        <f t="shared" si="3"/>
        <v>Texas-Financial Data Breach Notification</v>
      </c>
    </row>
    <row r="201" spans="1:7" x14ac:dyDescent="0.25">
      <c r="A201" t="s">
        <v>14</v>
      </c>
      <c r="B201" t="s">
        <v>118</v>
      </c>
      <c r="C201" t="s">
        <v>119</v>
      </c>
      <c r="D201" t="s">
        <v>39</v>
      </c>
      <c r="E201" s="10">
        <v>500</v>
      </c>
      <c r="F201" s="10">
        <v>10000</v>
      </c>
      <c r="G201" t="str">
        <f t="shared" si="3"/>
        <v>Texas-Child Online Privacy Protection Law</v>
      </c>
    </row>
    <row r="202" spans="1:7" x14ac:dyDescent="0.25">
      <c r="A202" t="s">
        <v>100</v>
      </c>
      <c r="B202" t="s">
        <v>187</v>
      </c>
      <c r="C202" t="s">
        <v>36</v>
      </c>
      <c r="D202" t="s">
        <v>33</v>
      </c>
      <c r="E202" s="10" t="s">
        <v>42</v>
      </c>
      <c r="F202" s="10" t="s">
        <v>42</v>
      </c>
      <c r="G202" t="str">
        <f t="shared" si="3"/>
        <v>Utah-Utah Code § 13-44-101</v>
      </c>
    </row>
    <row r="203" spans="1:7" x14ac:dyDescent="0.25">
      <c r="A203" t="s">
        <v>100</v>
      </c>
      <c r="B203" t="s">
        <v>171</v>
      </c>
      <c r="C203" t="s">
        <v>113</v>
      </c>
      <c r="D203" t="s">
        <v>12</v>
      </c>
      <c r="E203" s="10">
        <v>1000</v>
      </c>
      <c r="F203" s="10">
        <v>15000</v>
      </c>
      <c r="G203" t="str">
        <f t="shared" si="3"/>
        <v>Utah-Identity Theft Prevention Law</v>
      </c>
    </row>
    <row r="204" spans="1:7" x14ac:dyDescent="0.25">
      <c r="A204" t="s">
        <v>100</v>
      </c>
      <c r="B204" t="s">
        <v>164</v>
      </c>
      <c r="C204" t="s">
        <v>122</v>
      </c>
      <c r="D204" t="s">
        <v>9</v>
      </c>
      <c r="E204" s="10" t="s">
        <v>42</v>
      </c>
      <c r="F204" s="10">
        <v>25000</v>
      </c>
      <c r="G204" t="str">
        <f t="shared" si="3"/>
        <v>Utah-Healthcare Data Privacy Law</v>
      </c>
    </row>
    <row r="205" spans="1:7" x14ac:dyDescent="0.25">
      <c r="A205" t="s">
        <v>100</v>
      </c>
      <c r="B205" t="s">
        <v>136</v>
      </c>
      <c r="C205" t="s">
        <v>124</v>
      </c>
      <c r="D205" t="s">
        <v>9</v>
      </c>
      <c r="E205" s="10" t="s">
        <v>42</v>
      </c>
      <c r="F205" s="10">
        <v>30000</v>
      </c>
      <c r="G205" t="str">
        <f t="shared" si="3"/>
        <v>Utah-Financial Data Breach Law</v>
      </c>
    </row>
    <row r="206" spans="1:7" x14ac:dyDescent="0.25">
      <c r="A206" t="s">
        <v>100</v>
      </c>
      <c r="B206" t="s">
        <v>150</v>
      </c>
      <c r="C206" t="s">
        <v>119</v>
      </c>
      <c r="D206" t="s">
        <v>50</v>
      </c>
      <c r="E206" s="10">
        <v>500</v>
      </c>
      <c r="F206" s="10">
        <v>10000</v>
      </c>
      <c r="G206" t="str">
        <f t="shared" si="3"/>
        <v>Utah-Online Consumer Protection Law</v>
      </c>
    </row>
    <row r="207" spans="1:7" x14ac:dyDescent="0.25">
      <c r="A207" t="s">
        <v>101</v>
      </c>
      <c r="B207" t="s">
        <v>188</v>
      </c>
      <c r="C207" t="s">
        <v>32</v>
      </c>
      <c r="D207" t="s">
        <v>9</v>
      </c>
      <c r="E207" s="10" t="s">
        <v>42</v>
      </c>
      <c r="F207" s="10">
        <v>25000</v>
      </c>
      <c r="G207" t="str">
        <f t="shared" si="3"/>
        <v>Vermont-Vt. Stat. § 2435</v>
      </c>
    </row>
    <row r="208" spans="1:7" x14ac:dyDescent="0.25">
      <c r="A208" t="s">
        <v>101</v>
      </c>
      <c r="B208" t="s">
        <v>112</v>
      </c>
      <c r="C208" t="s">
        <v>113</v>
      </c>
      <c r="D208" t="s">
        <v>12</v>
      </c>
      <c r="E208" s="10">
        <v>500</v>
      </c>
      <c r="F208" s="10">
        <v>10000</v>
      </c>
      <c r="G208" t="str">
        <f t="shared" si="3"/>
        <v>Vermont-Identity Theft Prevention Act</v>
      </c>
    </row>
    <row r="209" spans="1:7" x14ac:dyDescent="0.25">
      <c r="A209" t="s">
        <v>101</v>
      </c>
      <c r="B209" t="s">
        <v>176</v>
      </c>
      <c r="C209" t="s">
        <v>122</v>
      </c>
      <c r="D209" t="s">
        <v>12</v>
      </c>
      <c r="E209" s="10">
        <v>1000</v>
      </c>
      <c r="F209" s="10">
        <v>30000</v>
      </c>
      <c r="G209" t="str">
        <f t="shared" si="3"/>
        <v>Vermont-Healthcare Data Breach Notification</v>
      </c>
    </row>
    <row r="210" spans="1:7" x14ac:dyDescent="0.25">
      <c r="A210" t="s">
        <v>101</v>
      </c>
      <c r="B210" t="s">
        <v>136</v>
      </c>
      <c r="C210" t="s">
        <v>124</v>
      </c>
      <c r="D210" t="s">
        <v>9</v>
      </c>
      <c r="E210" s="10" t="s">
        <v>42</v>
      </c>
      <c r="F210" s="10">
        <v>50000</v>
      </c>
      <c r="G210" t="str">
        <f t="shared" si="3"/>
        <v>Vermont-Financial Data Breach Law</v>
      </c>
    </row>
    <row r="211" spans="1:7" x14ac:dyDescent="0.25">
      <c r="A211" t="s">
        <v>101</v>
      </c>
      <c r="B211" t="s">
        <v>150</v>
      </c>
      <c r="C211" t="s">
        <v>119</v>
      </c>
      <c r="D211" t="s">
        <v>50</v>
      </c>
      <c r="E211" s="10">
        <v>500</v>
      </c>
      <c r="F211" s="10">
        <v>10000</v>
      </c>
      <c r="G211" t="str">
        <f t="shared" si="3"/>
        <v>Vermont-Online Consumer Protection Law</v>
      </c>
    </row>
    <row r="212" spans="1:7" x14ac:dyDescent="0.25">
      <c r="A212" t="s">
        <v>102</v>
      </c>
      <c r="B212" t="s">
        <v>103</v>
      </c>
      <c r="C212" t="s">
        <v>32</v>
      </c>
      <c r="D212" t="s">
        <v>33</v>
      </c>
      <c r="E212" s="10" t="s">
        <v>42</v>
      </c>
      <c r="F212" s="10">
        <v>150000</v>
      </c>
      <c r="G212" t="str">
        <f t="shared" si="3"/>
        <v>Virginia-Va. Code Ann. § 18.2-186.6</v>
      </c>
    </row>
    <row r="213" spans="1:7" x14ac:dyDescent="0.25">
      <c r="A213" t="s">
        <v>102</v>
      </c>
      <c r="B213" t="s">
        <v>171</v>
      </c>
      <c r="C213" t="s">
        <v>113</v>
      </c>
      <c r="D213" t="s">
        <v>12</v>
      </c>
      <c r="E213" s="10">
        <v>500</v>
      </c>
      <c r="F213" s="10">
        <v>15000</v>
      </c>
      <c r="G213" t="str">
        <f t="shared" si="3"/>
        <v>Virginia-Identity Theft Prevention Law</v>
      </c>
    </row>
    <row r="214" spans="1:7" x14ac:dyDescent="0.25">
      <c r="A214" t="s">
        <v>102</v>
      </c>
      <c r="B214" t="s">
        <v>164</v>
      </c>
      <c r="C214" t="s">
        <v>122</v>
      </c>
      <c r="D214" t="s">
        <v>50</v>
      </c>
      <c r="E214" s="10">
        <v>1000</v>
      </c>
      <c r="F214" s="10">
        <v>30000</v>
      </c>
      <c r="G214" t="str">
        <f t="shared" si="3"/>
        <v>Virginia-Healthcare Data Privacy Law</v>
      </c>
    </row>
    <row r="215" spans="1:7" x14ac:dyDescent="0.25">
      <c r="A215" t="s">
        <v>102</v>
      </c>
      <c r="B215" t="s">
        <v>136</v>
      </c>
      <c r="C215" t="s">
        <v>124</v>
      </c>
      <c r="D215" t="s">
        <v>9</v>
      </c>
      <c r="E215" s="10" t="s">
        <v>42</v>
      </c>
      <c r="F215" s="10">
        <v>50000</v>
      </c>
      <c r="G215" t="str">
        <f t="shared" si="3"/>
        <v>Virginia-Financial Data Breach Law</v>
      </c>
    </row>
    <row r="216" spans="1:7" x14ac:dyDescent="0.25">
      <c r="A216" t="s">
        <v>102</v>
      </c>
      <c r="B216" t="s">
        <v>154</v>
      </c>
      <c r="C216" t="s">
        <v>119</v>
      </c>
      <c r="D216" t="s">
        <v>39</v>
      </c>
      <c r="E216" s="10">
        <v>500</v>
      </c>
      <c r="F216" s="10">
        <v>10000</v>
      </c>
      <c r="G216" t="str">
        <f t="shared" si="3"/>
        <v>Virginia-Online Privacy Law</v>
      </c>
    </row>
    <row r="217" spans="1:7" x14ac:dyDescent="0.25">
      <c r="A217" t="s">
        <v>104</v>
      </c>
      <c r="B217" t="s">
        <v>105</v>
      </c>
      <c r="C217" t="s">
        <v>36</v>
      </c>
      <c r="D217" t="s">
        <v>50</v>
      </c>
      <c r="E217" s="10">
        <v>2000</v>
      </c>
      <c r="F217" s="10">
        <v>50000</v>
      </c>
      <c r="G217" t="str">
        <f t="shared" si="3"/>
        <v>Washington-Wash. Rev. Code § 19.255.010</v>
      </c>
    </row>
    <row r="218" spans="1:7" x14ac:dyDescent="0.25">
      <c r="A218" t="s">
        <v>104</v>
      </c>
      <c r="B218" t="s">
        <v>112</v>
      </c>
      <c r="C218" t="s">
        <v>113</v>
      </c>
      <c r="D218" t="s">
        <v>39</v>
      </c>
      <c r="E218" s="10">
        <v>1000</v>
      </c>
      <c r="F218" s="10">
        <v>15000</v>
      </c>
      <c r="G218" t="str">
        <f t="shared" si="3"/>
        <v>Washington-Identity Theft Prevention Act</v>
      </c>
    </row>
    <row r="219" spans="1:7" x14ac:dyDescent="0.25">
      <c r="A219" t="s">
        <v>104</v>
      </c>
      <c r="B219" t="s">
        <v>132</v>
      </c>
      <c r="C219" t="s">
        <v>122</v>
      </c>
      <c r="D219" t="s">
        <v>12</v>
      </c>
      <c r="E219" s="10">
        <v>500</v>
      </c>
      <c r="F219" s="10">
        <v>20000</v>
      </c>
      <c r="G219" t="str">
        <f t="shared" si="3"/>
        <v>Washington-Healthcare Data Security Law</v>
      </c>
    </row>
    <row r="220" spans="1:7" x14ac:dyDescent="0.25">
      <c r="A220" t="s">
        <v>104</v>
      </c>
      <c r="B220" t="s">
        <v>136</v>
      </c>
      <c r="C220" t="s">
        <v>124</v>
      </c>
      <c r="D220" t="s">
        <v>9</v>
      </c>
      <c r="E220" s="10" t="s">
        <v>42</v>
      </c>
      <c r="F220" s="10">
        <v>30000</v>
      </c>
      <c r="G220" t="str">
        <f t="shared" si="3"/>
        <v>Washington-Financial Data Breach Law</v>
      </c>
    </row>
    <row r="221" spans="1:7" x14ac:dyDescent="0.25">
      <c r="A221" t="s">
        <v>104</v>
      </c>
      <c r="B221" t="s">
        <v>150</v>
      </c>
      <c r="C221" t="s">
        <v>119</v>
      </c>
      <c r="D221" t="s">
        <v>50</v>
      </c>
      <c r="E221" s="10">
        <v>500</v>
      </c>
      <c r="F221" s="10">
        <v>10000</v>
      </c>
      <c r="G221" t="str">
        <f t="shared" si="3"/>
        <v>Washington-Online Consumer Protection Law</v>
      </c>
    </row>
    <row r="222" spans="1:7" x14ac:dyDescent="0.25">
      <c r="A222" t="s">
        <v>106</v>
      </c>
      <c r="B222" t="s">
        <v>189</v>
      </c>
      <c r="C222" t="s">
        <v>32</v>
      </c>
      <c r="D222" t="s">
        <v>33</v>
      </c>
      <c r="E222" s="10" t="s">
        <v>42</v>
      </c>
      <c r="F222" s="10">
        <v>10000</v>
      </c>
      <c r="G222" t="str">
        <f t="shared" si="3"/>
        <v>West Virginia-W.Va. Code § 46A-2A-101</v>
      </c>
    </row>
    <row r="223" spans="1:7" x14ac:dyDescent="0.25">
      <c r="A223" t="s">
        <v>106</v>
      </c>
      <c r="B223" t="s">
        <v>171</v>
      </c>
      <c r="C223" t="s">
        <v>113</v>
      </c>
      <c r="D223" t="s">
        <v>12</v>
      </c>
      <c r="E223" s="10">
        <v>500</v>
      </c>
      <c r="F223" s="10">
        <v>15000</v>
      </c>
      <c r="G223" t="str">
        <f t="shared" si="3"/>
        <v>West Virginia-Identity Theft Prevention Law</v>
      </c>
    </row>
    <row r="224" spans="1:7" x14ac:dyDescent="0.25">
      <c r="A224" t="s">
        <v>106</v>
      </c>
      <c r="B224" t="s">
        <v>132</v>
      </c>
      <c r="C224" t="s">
        <v>122</v>
      </c>
      <c r="D224" t="s">
        <v>50</v>
      </c>
      <c r="E224" s="10">
        <v>1000</v>
      </c>
      <c r="F224" s="10">
        <v>20000</v>
      </c>
      <c r="G224" t="str">
        <f t="shared" si="3"/>
        <v>West Virginia-Healthcare Data Security Law</v>
      </c>
    </row>
    <row r="225" spans="1:7" x14ac:dyDescent="0.25">
      <c r="A225" t="s">
        <v>106</v>
      </c>
      <c r="B225" t="s">
        <v>136</v>
      </c>
      <c r="C225" t="s">
        <v>124</v>
      </c>
      <c r="D225" t="s">
        <v>9</v>
      </c>
      <c r="E225" s="10" t="s">
        <v>42</v>
      </c>
      <c r="F225" s="10">
        <v>30000</v>
      </c>
      <c r="G225" t="str">
        <f t="shared" si="3"/>
        <v>West Virginia-Financial Data Breach Law</v>
      </c>
    </row>
    <row r="226" spans="1:7" x14ac:dyDescent="0.25">
      <c r="A226" t="s">
        <v>106</v>
      </c>
      <c r="B226" t="s">
        <v>150</v>
      </c>
      <c r="C226" t="s">
        <v>119</v>
      </c>
      <c r="D226" t="s">
        <v>50</v>
      </c>
      <c r="E226" s="10">
        <v>500</v>
      </c>
      <c r="F226" s="10">
        <v>10000</v>
      </c>
      <c r="G226" t="str">
        <f t="shared" si="3"/>
        <v>West Virginia-Online Consumer Protection Law</v>
      </c>
    </row>
    <row r="227" spans="1:7" x14ac:dyDescent="0.25">
      <c r="A227" t="s">
        <v>107</v>
      </c>
      <c r="B227" t="s">
        <v>108</v>
      </c>
      <c r="C227" t="s">
        <v>36</v>
      </c>
      <c r="D227" t="s">
        <v>50</v>
      </c>
      <c r="E227" s="10">
        <v>100</v>
      </c>
      <c r="F227" s="10">
        <v>25000</v>
      </c>
      <c r="G227" t="str">
        <f t="shared" si="3"/>
        <v>Wisconsin-Wis. Stat. § 134.98</v>
      </c>
    </row>
    <row r="228" spans="1:7" x14ac:dyDescent="0.25">
      <c r="A228" t="s">
        <v>107</v>
      </c>
      <c r="B228" t="s">
        <v>112</v>
      </c>
      <c r="C228" t="s">
        <v>113</v>
      </c>
      <c r="D228" t="s">
        <v>39</v>
      </c>
      <c r="E228" s="10">
        <v>500</v>
      </c>
      <c r="F228" s="10">
        <v>10000</v>
      </c>
      <c r="G228" t="str">
        <f t="shared" si="3"/>
        <v>Wisconsin-Identity Theft Prevention Act</v>
      </c>
    </row>
    <row r="229" spans="1:7" x14ac:dyDescent="0.25">
      <c r="A229" t="s">
        <v>107</v>
      </c>
      <c r="B229" t="s">
        <v>164</v>
      </c>
      <c r="C229" t="s">
        <v>122</v>
      </c>
      <c r="D229" t="s">
        <v>12</v>
      </c>
      <c r="E229" s="10">
        <v>1000</v>
      </c>
      <c r="F229" s="10">
        <v>30000</v>
      </c>
      <c r="G229" t="str">
        <f t="shared" si="3"/>
        <v>Wisconsin-Healthcare Data Privacy Law</v>
      </c>
    </row>
    <row r="230" spans="1:7" x14ac:dyDescent="0.25">
      <c r="A230" t="s">
        <v>107</v>
      </c>
      <c r="B230" t="s">
        <v>162</v>
      </c>
      <c r="C230" t="s">
        <v>124</v>
      </c>
      <c r="D230" t="s">
        <v>9</v>
      </c>
      <c r="E230" s="10" t="s">
        <v>42</v>
      </c>
      <c r="F230" s="10">
        <v>50000</v>
      </c>
      <c r="G230" t="str">
        <f t="shared" si="3"/>
        <v>Wisconsin-Financial Data Breach Notification</v>
      </c>
    </row>
    <row r="231" spans="1:7" x14ac:dyDescent="0.25">
      <c r="A231" t="s">
        <v>107</v>
      </c>
      <c r="B231" t="s">
        <v>154</v>
      </c>
      <c r="C231" t="s">
        <v>119</v>
      </c>
      <c r="D231" t="s">
        <v>39</v>
      </c>
      <c r="E231" s="10">
        <v>500</v>
      </c>
      <c r="F231" s="10">
        <v>15000</v>
      </c>
      <c r="G231" t="str">
        <f t="shared" si="3"/>
        <v>Wisconsin-Online Privacy Law</v>
      </c>
    </row>
    <row r="232" spans="1:7" x14ac:dyDescent="0.25">
      <c r="A232" t="s">
        <v>109</v>
      </c>
      <c r="B232" t="s">
        <v>110</v>
      </c>
      <c r="C232" t="s">
        <v>32</v>
      </c>
      <c r="D232" t="s">
        <v>9</v>
      </c>
      <c r="E232" s="10" t="s">
        <v>42</v>
      </c>
      <c r="F232" s="10">
        <v>10000</v>
      </c>
      <c r="G232" t="str">
        <f t="shared" si="3"/>
        <v>Wyoming-Wyo. Stat. Ann. § 40-12-501</v>
      </c>
    </row>
    <row r="233" spans="1:7" x14ac:dyDescent="0.25">
      <c r="A233" t="s">
        <v>109</v>
      </c>
      <c r="B233" t="s">
        <v>160</v>
      </c>
      <c r="C233" t="s">
        <v>113</v>
      </c>
      <c r="D233" t="s">
        <v>12</v>
      </c>
      <c r="E233" s="10">
        <v>1000</v>
      </c>
      <c r="F233" s="10">
        <v>20000</v>
      </c>
      <c r="G233" t="str">
        <f t="shared" si="3"/>
        <v>Wyoming-Identity Theft Protection Act</v>
      </c>
    </row>
    <row r="234" spans="1:7" x14ac:dyDescent="0.25">
      <c r="A234" t="s">
        <v>109</v>
      </c>
      <c r="B234" t="s">
        <v>176</v>
      </c>
      <c r="C234" t="s">
        <v>122</v>
      </c>
      <c r="D234" t="s">
        <v>50</v>
      </c>
      <c r="E234" s="10">
        <v>1500</v>
      </c>
      <c r="F234" s="10">
        <v>30000</v>
      </c>
      <c r="G234" t="str">
        <f t="shared" si="3"/>
        <v>Wyoming-Healthcare Data Breach Notification</v>
      </c>
    </row>
    <row r="235" spans="1:7" x14ac:dyDescent="0.25">
      <c r="A235" t="s">
        <v>109</v>
      </c>
      <c r="B235" t="s">
        <v>170</v>
      </c>
      <c r="C235" t="s">
        <v>124</v>
      </c>
      <c r="D235" t="s">
        <v>9</v>
      </c>
      <c r="E235" s="10" t="s">
        <v>42</v>
      </c>
      <c r="F235" s="10">
        <v>50000</v>
      </c>
      <c r="G235" t="str">
        <f t="shared" si="3"/>
        <v>Wyoming-Financial Data Security Law</v>
      </c>
    </row>
    <row r="236" spans="1:7" x14ac:dyDescent="0.25">
      <c r="A236" t="s">
        <v>109</v>
      </c>
      <c r="B236" t="s">
        <v>150</v>
      </c>
      <c r="C236" t="s">
        <v>119</v>
      </c>
      <c r="D236" t="s">
        <v>50</v>
      </c>
      <c r="E236" s="10">
        <v>500</v>
      </c>
      <c r="F236" s="10">
        <v>10000</v>
      </c>
      <c r="G236" t="str">
        <f t="shared" si="3"/>
        <v>Wyoming-Online Consumer Protection Law</v>
      </c>
    </row>
  </sheetData>
  <pageMargins left="0.75" right="0.75" top="1" bottom="1" header="0.5" footer="0.5"/>
  <picture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9AD0-8B98-4808-8F47-1C9811A10380}">
  <dimension ref="A1:F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38" bestFit="1" customWidth="1"/>
    <col min="3" max="3" width="38.140625" bestFit="1" customWidth="1"/>
    <col min="4" max="4" width="19.28515625" bestFit="1" customWidth="1"/>
    <col min="5" max="5" width="20.7109375" style="1" bestFit="1" customWidth="1"/>
    <col min="6" max="6" width="11.85546875" style="1" bestFit="1" customWidth="1"/>
    <col min="7" max="7" width="43.85546875" bestFit="1" customWidth="1"/>
  </cols>
  <sheetData>
    <row r="1" spans="1:6" s="3" customFormat="1" x14ac:dyDescent="0.25">
      <c r="A1" s="3" t="s">
        <v>17</v>
      </c>
      <c r="B1" s="3" t="s">
        <v>23</v>
      </c>
      <c r="C1" s="3" t="s">
        <v>111</v>
      </c>
      <c r="E1" s="4"/>
      <c r="F1" s="4"/>
    </row>
    <row r="2" spans="1:6" x14ac:dyDescent="0.25">
      <c r="A2" t="s">
        <v>10</v>
      </c>
      <c r="B2" t="s">
        <v>40</v>
      </c>
      <c r="C2" t="str">
        <f>TRIM(B2) &amp; "-" &amp; TRIM(B3)</f>
        <v>Arkansas-Healthcare Data Security Law</v>
      </c>
    </row>
    <row r="3" spans="1:6" x14ac:dyDescent="0.25">
      <c r="A3" t="s">
        <v>24</v>
      </c>
      <c r="B3" t="s">
        <v>132</v>
      </c>
    </row>
    <row r="4" spans="1:6" x14ac:dyDescent="0.25">
      <c r="A4" t="s">
        <v>26</v>
      </c>
      <c r="B4" t="s">
        <v>5</v>
      </c>
    </row>
    <row r="5" spans="1:6" x14ac:dyDescent="0.25">
      <c r="A5" t="s">
        <v>27</v>
      </c>
      <c r="B5" t="s">
        <v>209</v>
      </c>
    </row>
    <row r="6" spans="1:6" x14ac:dyDescent="0.25">
      <c r="A6" t="s">
        <v>18</v>
      </c>
      <c r="B6">
        <v>50</v>
      </c>
    </row>
    <row r="8" spans="1:6" x14ac:dyDescent="0.25">
      <c r="B8" s="8" t="s">
        <v>217</v>
      </c>
      <c r="C8" s="7"/>
    </row>
  </sheetData>
  <pageMargins left="0.7" right="0.7" top="0.75" bottom="0.75" header="0.3" footer="0.3"/>
  <picture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DD29FC6-93BF-424B-AAE5-F58A71C953E0}">
          <x14:formula1>
            <xm:f>'State Regulations'!$A:$A</xm:f>
          </x14:formula1>
          <xm:sqref>B2</xm:sqref>
        </x14:dataValidation>
        <x14:dataValidation type="list" allowBlank="1" showInputMessage="1" showErrorMessage="1" xr:uid="{A98D7275-5CBD-44EC-83D2-D527BE99C394}">
          <x14:formula1>
            <xm:f>'State Regulations'!$B$2:$B$236</xm:f>
          </x14:formula1>
          <xm:sqref>B3</xm:sqref>
        </x14:dataValidation>
        <x14:dataValidation type="list" allowBlank="1" showInputMessage="1" showErrorMessage="1" xr:uid="{76E85CE4-38BE-4C1B-B19A-911D2D76E89D}">
          <x14:formula1>
            <xm:f>'Federal Regulations'!$A:$A</xm:f>
          </x14:formula1>
          <xm:sqref>B4</xm:sqref>
        </x14:dataValidation>
        <x14:dataValidation type="list" allowBlank="1" showInputMessage="1" showErrorMessage="1" xr:uid="{C6609AEC-4DE1-4982-A6AF-C42E86AEFB58}">
          <x14:formula1>
            <xm:f>'Federal Regulations'!$B$1:$B$11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10" sqref="D10"/>
    </sheetView>
  </sheetViews>
  <sheetFormatPr defaultRowHeight="15" x14ac:dyDescent="0.25"/>
  <cols>
    <col min="1" max="1" width="19.7109375" bestFit="1" customWidth="1"/>
    <col min="2" max="2" width="15.140625" customWidth="1"/>
    <col min="3" max="3" width="16.85546875" style="1" bestFit="1" customWidth="1"/>
    <col min="4" max="4" width="227.140625" bestFit="1" customWidth="1"/>
  </cols>
  <sheetData>
    <row r="1" spans="1:4" x14ac:dyDescent="0.25">
      <c r="A1" t="s">
        <v>17</v>
      </c>
      <c r="B1" t="s">
        <v>28</v>
      </c>
      <c r="C1" s="1" t="s">
        <v>29</v>
      </c>
    </row>
    <row r="2" spans="1:4" x14ac:dyDescent="0.25">
      <c r="A2" t="s">
        <v>19</v>
      </c>
      <c r="B2" s="1">
        <f>IFERROR(INDEX('State Regulations'!E:E, MATCH('Input Form'!C2, 'State Regulations'!G:G, 0)) * 'Input Form'!B6,"N/A")</f>
        <v>2500000</v>
      </c>
      <c r="C2" s="1" t="str">
        <f>IFERROR(INDEX('State Regulations'!F:F, MATCH('Input Form'!C2, 'State Regulations'!G:G, 0)) * 'Input Form'!B6, "N/A")</f>
        <v>N/A</v>
      </c>
    </row>
    <row r="3" spans="1:4" x14ac:dyDescent="0.25">
      <c r="A3" t="s">
        <v>20</v>
      </c>
      <c r="B3" s="1">
        <f>IFERROR(INDEX('Federal Regulations'!D:D, MATCH('Input Form'!B4 &amp; "-" &amp; 'Input Form'!B5, 'Federal Regulations'!F:F, 0)) * 'Input Form'!B6, "N/A")</f>
        <v>5000</v>
      </c>
      <c r="C3" s="1">
        <f>IFERROR(INDEX('Federal Regulations'!E:E, MATCH('Input Form'!B4 &amp; "-" &amp; 'Input Form'!B5, 'Federal Regulations'!F:F, 0)) * 'Input Form'!B6, "N/A")</f>
        <v>2500000</v>
      </c>
    </row>
    <row r="4" spans="1:4" x14ac:dyDescent="0.25">
      <c r="A4" t="s">
        <v>21</v>
      </c>
      <c r="B4" s="1">
        <f>'Input Form'!B6*20</f>
        <v>1000</v>
      </c>
      <c r="C4" s="1">
        <f>'Input Form'!B6*20</f>
        <v>1000</v>
      </c>
    </row>
    <row r="5" spans="1:4" x14ac:dyDescent="0.25">
      <c r="A5" t="s">
        <v>22</v>
      </c>
      <c r="B5" s="1">
        <f>SUM(B2:B4)</f>
        <v>2506000</v>
      </c>
      <c r="C5" s="1">
        <f>SUM(C2:C4)</f>
        <v>2501000</v>
      </c>
    </row>
    <row r="9" spans="1:4" ht="40.15" customHeight="1" x14ac:dyDescent="0.3">
      <c r="D9" s="5" t="str">
        <f>_xlfn.CONCAT(Sheet1!A1,Sheet1!B1,Sheet1!C1,Sheet1!D1,Sheet1!E1, Sheet1!F1, Sheet1!G1)</f>
        <v>According to the Federal law of HIPAA, in regards to Health Data, The federal fine ranges from $5000 to $2500000 per records breached.</v>
      </c>
    </row>
    <row r="10" spans="1:4" ht="51" customHeight="1" x14ac:dyDescent="0.3">
      <c r="D10" s="6" t="str">
        <f>_xlfn.CONCAT(Sheet1!A2,Sheet1!B2,Sheet1!C2,Sheet1!D2,Sheet1!E2,Sheet1!F2, Sheet1!G2)</f>
        <v>According to the state of Arkansas, when violating Healthcare Data Security Law, the fine starts from $2500000 depending on the case per records breached.</v>
      </c>
    </row>
    <row r="11" spans="1:4" x14ac:dyDescent="0.25">
      <c r="D11" t="s">
        <v>210</v>
      </c>
    </row>
  </sheetData>
  <pageMargins left="0.75" right="0.75" top="1" bottom="1" header="0.5" footer="0.5"/>
  <drawing r:id="rId1"/>
  <picture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9B02-475D-4406-921B-72768FA209C0}">
  <dimension ref="A1:G2"/>
  <sheetViews>
    <sheetView workbookViewId="0">
      <selection activeCell="F2" sqref="F2"/>
    </sheetView>
  </sheetViews>
  <sheetFormatPr defaultRowHeight="15" x14ac:dyDescent="0.25"/>
  <cols>
    <col min="1" max="1" width="27" bestFit="1" customWidth="1"/>
    <col min="3" max="3" width="10" bestFit="1" customWidth="1"/>
    <col min="4" max="5" width="30.28515625" customWidth="1"/>
    <col min="6" max="6" width="45.42578125" bestFit="1" customWidth="1"/>
    <col min="7" max="7" width="19.28515625" bestFit="1" customWidth="1"/>
  </cols>
  <sheetData>
    <row r="1" spans="1:7" x14ac:dyDescent="0.25">
      <c r="A1" t="s">
        <v>211</v>
      </c>
      <c r="B1" t="str">
        <f>'Input Form'!B4</f>
        <v>HIPAA</v>
      </c>
      <c r="C1" t="s">
        <v>215</v>
      </c>
      <c r="D1" t="str">
        <f>'Input Form'!B5</f>
        <v>Health Data</v>
      </c>
      <c r="E1" t="s">
        <v>213</v>
      </c>
      <c r="F1" t="str">
        <f>IF(AND('Cost Estimator'!B3="N/A", 'Cost Estimator'!C3="N/A"), "There is no federal regulation for this case", IF('Cost Estimator'!B3="N/A", "The federal fine may go up to $" &amp; 'Cost Estimator'!C3 &amp; " depending on the case", IF('Cost Estimator'!C3="N/A", "The federal fine starts from $" &amp; 'Cost Estimator'!B3 &amp; " depending on the case", "The federal fine ranges from $" &amp; 'Cost Estimator'!B3 &amp; " to $" &amp; 'Cost Estimator'!C3) ) )</f>
        <v>The federal fine ranges from $5000 to $2500000</v>
      </c>
      <c r="G1" t="s">
        <v>214</v>
      </c>
    </row>
    <row r="2" spans="1:7" x14ac:dyDescent="0.25">
      <c r="A2" t="s">
        <v>212</v>
      </c>
      <c r="B2" t="str">
        <f>'Input Form'!B2</f>
        <v>Arkansas</v>
      </c>
      <c r="C2" t="s">
        <v>216</v>
      </c>
      <c r="D2" s="2" t="str">
        <f>'Input Form'!B3</f>
        <v>Healthcare Data Security Law</v>
      </c>
      <c r="E2" s="2" t="s">
        <v>213</v>
      </c>
      <c r="F2" t="str">
        <f>IF(AND('Cost Estimator'!B2="N/A",'Cost Estimator'!C2= "N/A"), "the state fines vary case by case", IF('Cost Estimator'!B2="N/A", "the fine may go up to $" &amp;'Cost Estimator'!C2 &amp; " depending on the case", IF('Cost Estimator'!C2="N/A", "the fine starts from $" &amp;'Cost Estimator'!B2 &amp; " depending on the case", "the fine ranges from $" &amp;'Cost Estimator'!B2 &amp; " to $" &amp;'Cost Estimator'!C2 ) ) )</f>
        <v>the fine starts from $2500000 depending on the case</v>
      </c>
      <c r="G2" t="s">
        <v>214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276c875-7768-4967-88eb-c66a74d102ac}" enabled="1" method="Privilege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Federal Regulations</vt:lpstr>
      <vt:lpstr>State Regulations</vt:lpstr>
      <vt:lpstr>Input Form</vt:lpstr>
      <vt:lpstr>Cost Estimator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Shiferaw, Maria</cp:lastModifiedBy>
  <dcterms:created xsi:type="dcterms:W3CDTF">2024-10-26T05:48:51Z</dcterms:created>
  <dcterms:modified xsi:type="dcterms:W3CDTF">2024-11-17T03:05:19Z</dcterms:modified>
</cp:coreProperties>
</file>