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guye\Desktop\Pictet Case Study\Project\ESG_Country_Score\Graphs\"/>
    </mc:Choice>
  </mc:AlternateContent>
  <xr:revisionPtr revIDLastSave="0" documentId="13_ncr:1_{00467CE0-BD92-429D-ABDE-578AF4A30BCD}" xr6:coauthVersionLast="47" xr6:coauthVersionMax="47" xr10:uidLastSave="{00000000-0000-0000-0000-000000000000}"/>
  <bookViews>
    <workbookView xWindow="7140" yWindow="1245" windowWidth="21570" windowHeight="12690" activeTab="3" xr2:uid="{00000000-000D-0000-FFFF-FFFF00000000}"/>
  </bookViews>
  <sheets>
    <sheet name="ESG raw score" sheetId="1" r:id="rId1"/>
    <sheet name="ESG PPP Adjusted" sheetId="2" r:id="rId2"/>
    <sheet name="ESG Score region" sheetId="3" r:id="rId3"/>
    <sheet name="Not Covered" sheetId="4" r:id="rId4"/>
  </sheets>
  <externalReferences>
    <externalReference r:id="rId5"/>
  </externalReferences>
  <definedNames>
    <definedName name="_xlchart.v1.0" hidden="1">'ESG PPP Adjusted'!$G$2:$G$200</definedName>
    <definedName name="_xlchart.v1.1" hidden="1">'ESG PPP Adjusted'!$D$2:$D$200</definedName>
    <definedName name="_xlchart.v1.2" hidden="1">'ESG PPP Adjusted'!$M$2:$M$222</definedName>
    <definedName name="_xlchart.v1.3" hidden="1">'ESG PPP Adjusted'!$G$2:$G$200</definedName>
    <definedName name="_xlchart.v1.4" hidden="1">'ESG Score region'!$A$1:$A$7</definedName>
    <definedName name="_xlchart.v1.5" hidden="1">'ESG Score region'!$B$1:$B$7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Q4" i="2"/>
  <c r="Q3" i="2"/>
  <c r="Q2" i="2"/>
  <c r="P6" i="2"/>
  <c r="P5" i="2"/>
  <c r="P4" i="2"/>
  <c r="P3" i="2"/>
  <c r="P2" i="2"/>
  <c r="E4" i="2"/>
  <c r="E5" i="2"/>
  <c r="E8" i="2"/>
  <c r="E7" i="2"/>
  <c r="E9" i="2"/>
  <c r="E2" i="2"/>
  <c r="E3" i="2"/>
  <c r="E12" i="2"/>
  <c r="E10" i="2"/>
  <c r="E14" i="2"/>
  <c r="E11" i="2"/>
  <c r="E27" i="2"/>
  <c r="E25" i="2"/>
  <c r="E15" i="2"/>
  <c r="E13" i="2"/>
  <c r="E20" i="2"/>
  <c r="E18" i="2"/>
  <c r="E17" i="2"/>
  <c r="E16" i="2"/>
  <c r="E28" i="2"/>
  <c r="E22" i="2"/>
  <c r="E21" i="2"/>
  <c r="E30" i="2"/>
  <c r="E24" i="2"/>
  <c r="E19" i="2"/>
  <c r="E23" i="2"/>
  <c r="E34" i="2"/>
  <c r="E41" i="2"/>
  <c r="E31" i="2"/>
  <c r="E40" i="2"/>
  <c r="E33" i="2"/>
  <c r="E49" i="2"/>
  <c r="E42" i="2"/>
  <c r="E29" i="2"/>
  <c r="E39" i="2"/>
  <c r="E72" i="2"/>
  <c r="E52" i="2"/>
  <c r="E26" i="2"/>
  <c r="E56" i="2"/>
  <c r="E58" i="2"/>
  <c r="E44" i="2"/>
  <c r="E38" i="2"/>
  <c r="E59" i="2"/>
  <c r="E71" i="2"/>
  <c r="E35" i="2"/>
  <c r="E37" i="2"/>
  <c r="E46" i="2"/>
  <c r="E36" i="2"/>
  <c r="E62" i="2"/>
  <c r="E60" i="2"/>
  <c r="E45" i="2"/>
  <c r="E43" i="2"/>
  <c r="E32" i="2"/>
  <c r="E47" i="2"/>
  <c r="E74" i="2"/>
  <c r="E48" i="2"/>
  <c r="E57" i="2"/>
  <c r="E50" i="2"/>
  <c r="E92" i="2"/>
  <c r="E75" i="2"/>
  <c r="E68" i="2"/>
  <c r="E55" i="2"/>
  <c r="E81" i="2"/>
  <c r="E78" i="2"/>
  <c r="E119" i="2"/>
  <c r="E89" i="2"/>
  <c r="E51" i="2"/>
  <c r="E70" i="2"/>
  <c r="E65" i="2"/>
  <c r="E90" i="2"/>
  <c r="E93" i="2"/>
  <c r="E85" i="2"/>
  <c r="E76" i="2"/>
  <c r="E96" i="2"/>
  <c r="E63" i="2"/>
  <c r="E91" i="2"/>
  <c r="E64" i="2"/>
  <c r="E83" i="2"/>
  <c r="E66" i="2"/>
  <c r="E73" i="2"/>
  <c r="E131" i="2"/>
  <c r="E53" i="2"/>
  <c r="E54" i="2"/>
  <c r="E82" i="2"/>
  <c r="E67" i="2"/>
  <c r="E87" i="2"/>
  <c r="E88" i="2"/>
  <c r="E107" i="2"/>
  <c r="E102" i="2"/>
  <c r="E109" i="2"/>
  <c r="E98" i="2"/>
  <c r="E61" i="2"/>
  <c r="E80" i="2"/>
  <c r="E97" i="2"/>
  <c r="E111" i="2"/>
  <c r="E110" i="2"/>
  <c r="E69" i="2"/>
  <c r="E108" i="2"/>
  <c r="E114" i="2"/>
  <c r="E136" i="2"/>
  <c r="E106" i="2"/>
  <c r="E115" i="2"/>
  <c r="E101" i="2"/>
  <c r="E157" i="2"/>
  <c r="E133" i="2"/>
  <c r="E142" i="2"/>
  <c r="E162" i="2"/>
  <c r="E116" i="2"/>
  <c r="E84" i="2"/>
  <c r="E117" i="2"/>
  <c r="E77" i="2"/>
  <c r="E105" i="2"/>
  <c r="E152" i="2"/>
  <c r="E126" i="2"/>
  <c r="E113" i="2"/>
  <c r="E164" i="2"/>
  <c r="E94" i="2"/>
  <c r="E134" i="2"/>
  <c r="E135" i="2"/>
  <c r="E124" i="2"/>
  <c r="E121" i="2"/>
  <c r="E79" i="2"/>
  <c r="E86" i="2"/>
  <c r="E95" i="2"/>
  <c r="E112" i="2"/>
  <c r="E104" i="2"/>
  <c r="E138" i="2"/>
  <c r="E161" i="2"/>
  <c r="E123" i="2"/>
  <c r="E99" i="2"/>
  <c r="E128" i="2"/>
  <c r="E154" i="2"/>
  <c r="E176" i="2"/>
  <c r="E169" i="2"/>
  <c r="E103" i="2"/>
  <c r="E143" i="2"/>
  <c r="E182" i="2"/>
  <c r="E147" i="2"/>
  <c r="E166" i="2"/>
  <c r="E140" i="2"/>
  <c r="E118" i="2"/>
  <c r="E122" i="2"/>
  <c r="E129" i="2"/>
  <c r="E100" i="2"/>
  <c r="E125" i="2"/>
  <c r="E120" i="2"/>
  <c r="E160" i="2"/>
  <c r="E188" i="2"/>
  <c r="E150" i="2"/>
  <c r="E183" i="2"/>
  <c r="E149" i="2"/>
  <c r="E137" i="2"/>
  <c r="E171" i="2"/>
  <c r="E156" i="2"/>
  <c r="E139" i="2"/>
  <c r="E132" i="2"/>
  <c r="E158" i="2"/>
  <c r="E155" i="2"/>
  <c r="E165" i="2"/>
  <c r="E144" i="2"/>
  <c r="E167" i="2"/>
  <c r="E148" i="2"/>
  <c r="E163" i="2"/>
  <c r="E127" i="2"/>
  <c r="E151" i="2"/>
  <c r="E141" i="2"/>
  <c r="E130" i="2"/>
  <c r="E159" i="2"/>
  <c r="E172" i="2"/>
  <c r="E181" i="2"/>
  <c r="E180" i="2"/>
  <c r="E168" i="2"/>
  <c r="E146" i="2"/>
  <c r="E153" i="2"/>
  <c r="E187" i="2"/>
  <c r="E189" i="2"/>
  <c r="E177" i="2"/>
  <c r="E185" i="2"/>
  <c r="E178" i="2"/>
  <c r="E145" i="2"/>
  <c r="E175" i="2"/>
  <c r="E173" i="2"/>
  <c r="E179" i="2"/>
  <c r="E170" i="2"/>
  <c r="F170" i="2" s="1"/>
  <c r="E186" i="2"/>
  <c r="E199" i="2"/>
  <c r="E174" i="2"/>
  <c r="E192" i="2"/>
  <c r="E197" i="2"/>
  <c r="E184" i="2"/>
  <c r="E190" i="2"/>
  <c r="E200" i="2"/>
  <c r="F200" i="2" s="1"/>
  <c r="E191" i="2"/>
  <c r="E195" i="2"/>
  <c r="E194" i="2"/>
  <c r="E193" i="2"/>
  <c r="E196" i="2"/>
  <c r="E198" i="2"/>
  <c r="E6" i="2"/>
  <c r="H179" i="2"/>
  <c r="H172" i="2"/>
  <c r="H43" i="2"/>
  <c r="H92" i="2"/>
  <c r="H109" i="2"/>
  <c r="H37" i="2"/>
  <c r="H78" i="2"/>
  <c r="H20" i="2"/>
  <c r="H2" i="2"/>
  <c r="H171" i="2"/>
  <c r="H145" i="2"/>
  <c r="H12" i="2"/>
  <c r="H139" i="2"/>
  <c r="H120" i="2"/>
  <c r="H178" i="2"/>
  <c r="H39" i="2"/>
  <c r="H164" i="2"/>
  <c r="H89" i="2"/>
  <c r="H57" i="2"/>
  <c r="H91" i="2"/>
  <c r="H73" i="2"/>
  <c r="H182" i="2"/>
  <c r="H113" i="2"/>
  <c r="H135" i="2"/>
  <c r="H35" i="2"/>
  <c r="H131" i="2"/>
  <c r="H29" i="2"/>
  <c r="H108" i="2"/>
  <c r="H170" i="2"/>
  <c r="H15" i="2"/>
  <c r="H9" i="2"/>
  <c r="H44" i="2"/>
  <c r="H166" i="2"/>
  <c r="H156" i="2"/>
  <c r="H168" i="2"/>
  <c r="H174" i="2"/>
  <c r="H175" i="2"/>
  <c r="H126" i="2"/>
  <c r="H125" i="2"/>
  <c r="H32" i="2"/>
  <c r="H23" i="2"/>
  <c r="H45" i="2"/>
  <c r="H193" i="2"/>
  <c r="H188" i="2"/>
  <c r="H40" i="2"/>
  <c r="H18" i="2"/>
  <c r="H28" i="2"/>
  <c r="H165" i="2"/>
  <c r="H76" i="2"/>
  <c r="H3" i="2"/>
  <c r="H110" i="2"/>
  <c r="H180" i="2"/>
  <c r="H124" i="2"/>
  <c r="H185" i="2"/>
  <c r="H176" i="2"/>
  <c r="H194" i="2"/>
  <c r="H59" i="2"/>
  <c r="H11" i="2"/>
  <c r="H151" i="2"/>
  <c r="H4" i="2"/>
  <c r="H36" i="2"/>
  <c r="H34" i="2"/>
  <c r="H134" i="2"/>
  <c r="H30" i="2"/>
  <c r="H19" i="2"/>
  <c r="H66" i="2"/>
  <c r="H132" i="2"/>
  <c r="H77" i="2"/>
  <c r="H141" i="2"/>
  <c r="H189" i="2"/>
  <c r="H60" i="2"/>
  <c r="H68" i="2"/>
  <c r="H121" i="2"/>
  <c r="H102" i="2"/>
  <c r="H112" i="2"/>
  <c r="H16" i="2"/>
  <c r="H144" i="2"/>
  <c r="H42" i="2"/>
  <c r="H138" i="2"/>
  <c r="H128" i="2"/>
  <c r="H25" i="2"/>
  <c r="H181" i="2"/>
  <c r="H192" i="2"/>
  <c r="H5" i="2"/>
  <c r="H58" i="2"/>
  <c r="H74" i="2"/>
  <c r="H50" i="2"/>
  <c r="H82" i="2"/>
  <c r="H56" i="2"/>
  <c r="H133" i="2"/>
  <c r="H104" i="2"/>
  <c r="H67" i="2"/>
  <c r="H149" i="2"/>
  <c r="H54" i="2"/>
  <c r="H107" i="2"/>
  <c r="H41" i="2"/>
  <c r="H157" i="2"/>
  <c r="H160" i="2"/>
  <c r="H154" i="2"/>
  <c r="H146" i="2"/>
  <c r="H195" i="2"/>
  <c r="H87" i="2"/>
  <c r="H116" i="2"/>
  <c r="H53" i="2"/>
  <c r="H22" i="2"/>
  <c r="H27" i="2"/>
  <c r="H17" i="2"/>
  <c r="H140" i="2"/>
  <c r="H47" i="2"/>
  <c r="H127" i="2"/>
  <c r="H98" i="2"/>
  <c r="H161" i="2"/>
  <c r="H155" i="2"/>
  <c r="H38" i="2"/>
  <c r="H173" i="2"/>
  <c r="H49" i="2"/>
  <c r="H163" i="2"/>
  <c r="H31" i="2"/>
  <c r="H48" i="2"/>
  <c r="H130" i="2"/>
  <c r="H150" i="2"/>
  <c r="H33" i="2"/>
  <c r="H100" i="2"/>
  <c r="H90" i="2"/>
  <c r="H65" i="2"/>
  <c r="H153" i="2"/>
  <c r="H177" i="2"/>
  <c r="H123" i="2"/>
  <c r="H14" i="2"/>
  <c r="H7" i="2"/>
  <c r="H94" i="2"/>
  <c r="H115" i="2"/>
  <c r="H6" i="2"/>
  <c r="H96" i="2"/>
  <c r="H158" i="2"/>
  <c r="H93" i="2"/>
  <c r="H88" i="2"/>
  <c r="H143" i="2"/>
  <c r="H85" i="2"/>
  <c r="H129" i="2"/>
  <c r="H52" i="2"/>
  <c r="H142" i="2"/>
  <c r="H13" i="2"/>
  <c r="H97" i="2"/>
  <c r="H80" i="2"/>
  <c r="H64" i="2"/>
  <c r="H119" i="2"/>
  <c r="H62" i="2"/>
  <c r="H152" i="2"/>
  <c r="H61" i="2"/>
  <c r="H183" i="2"/>
  <c r="H186" i="2"/>
  <c r="H95" i="2"/>
  <c r="H72" i="2"/>
  <c r="H103" i="2"/>
  <c r="H79" i="2"/>
  <c r="H55" i="2"/>
  <c r="H162" i="2"/>
  <c r="H184" i="2"/>
  <c r="H46" i="2"/>
  <c r="H191" i="2"/>
  <c r="H84" i="2"/>
  <c r="H114" i="2"/>
  <c r="H21" i="2"/>
  <c r="H10" i="2"/>
  <c r="H8" i="2"/>
  <c r="H147" i="2"/>
  <c r="H196" i="2"/>
  <c r="H75" i="2"/>
  <c r="H198" i="2"/>
  <c r="H190" i="2"/>
  <c r="H86" i="2"/>
  <c r="H111" i="2"/>
  <c r="H122" i="2"/>
  <c r="H197" i="2"/>
  <c r="H118" i="2"/>
  <c r="H63" i="2"/>
  <c r="H81" i="2"/>
  <c r="H101" i="2"/>
  <c r="H169" i="2"/>
  <c r="H51" i="2"/>
  <c r="H148" i="2"/>
  <c r="H99" i="2"/>
  <c r="H106" i="2"/>
  <c r="H24" i="2"/>
  <c r="H71" i="2"/>
  <c r="H167" i="2"/>
  <c r="H83" i="2"/>
  <c r="H199" i="2"/>
  <c r="H105" i="2"/>
  <c r="H69" i="2"/>
  <c r="H187" i="2"/>
  <c r="H26" i="2"/>
  <c r="H70" i="2"/>
  <c r="H200" i="2"/>
  <c r="H117" i="2"/>
  <c r="H137" i="2"/>
  <c r="H159" i="2"/>
  <c r="H136" i="2"/>
  <c r="F144" i="2" l="1"/>
  <c r="F157" i="2"/>
  <c r="F48" i="2"/>
  <c r="F20" i="2"/>
  <c r="F198" i="2"/>
  <c r="F184" i="2"/>
  <c r="F173" i="2"/>
  <c r="F153" i="2"/>
  <c r="F141" i="2"/>
  <c r="F155" i="2"/>
  <c r="F183" i="2"/>
  <c r="F122" i="2"/>
  <c r="F169" i="2"/>
  <c r="F104" i="2"/>
  <c r="F134" i="2"/>
  <c r="F117" i="2"/>
  <c r="F115" i="2"/>
  <c r="F97" i="2"/>
  <c r="F87" i="2"/>
  <c r="F83" i="2"/>
  <c r="F90" i="2"/>
  <c r="F55" i="2"/>
  <c r="F47" i="2"/>
  <c r="F37" i="2"/>
  <c r="F26" i="2"/>
  <c r="F40" i="2"/>
  <c r="F21" i="2"/>
  <c r="F15" i="2"/>
  <c r="F2" i="2"/>
  <c r="F100" i="2"/>
  <c r="F110" i="2"/>
  <c r="F36" i="2"/>
  <c r="F196" i="2"/>
  <c r="F197" i="2"/>
  <c r="F175" i="2"/>
  <c r="F146" i="2"/>
  <c r="F151" i="2"/>
  <c r="F158" i="2"/>
  <c r="F150" i="2"/>
  <c r="F118" i="2"/>
  <c r="F176" i="2"/>
  <c r="F112" i="2"/>
  <c r="F94" i="2"/>
  <c r="F84" i="2"/>
  <c r="F106" i="2"/>
  <c r="F80" i="2"/>
  <c r="F67" i="2"/>
  <c r="F64" i="2"/>
  <c r="F65" i="2"/>
  <c r="F68" i="2"/>
  <c r="F32" i="2"/>
  <c r="F35" i="2"/>
  <c r="F52" i="2"/>
  <c r="F31" i="2"/>
  <c r="F22" i="2"/>
  <c r="F25" i="2"/>
  <c r="F9" i="2"/>
  <c r="F143" i="2"/>
  <c r="F107" i="2"/>
  <c r="F58" i="2"/>
  <c r="F193" i="2"/>
  <c r="F192" i="2"/>
  <c r="F145" i="2"/>
  <c r="F168" i="2"/>
  <c r="F127" i="2"/>
  <c r="F132" i="2"/>
  <c r="F188" i="2"/>
  <c r="F140" i="2"/>
  <c r="F154" i="2"/>
  <c r="F95" i="2"/>
  <c r="F164" i="2"/>
  <c r="F116" i="2"/>
  <c r="F136" i="2"/>
  <c r="F61" i="2"/>
  <c r="F82" i="2"/>
  <c r="F91" i="2"/>
  <c r="F70" i="2"/>
  <c r="F75" i="2"/>
  <c r="F43" i="2"/>
  <c r="F71" i="2"/>
  <c r="F72" i="2"/>
  <c r="F41" i="2"/>
  <c r="F28" i="2"/>
  <c r="F27" i="2"/>
  <c r="F7" i="2"/>
  <c r="F137" i="2"/>
  <c r="F105" i="2"/>
  <c r="F190" i="2"/>
  <c r="F12" i="2"/>
  <c r="F194" i="2"/>
  <c r="F174" i="2"/>
  <c r="F178" i="2"/>
  <c r="F180" i="2"/>
  <c r="F163" i="2"/>
  <c r="F139" i="2"/>
  <c r="F160" i="2"/>
  <c r="F166" i="2"/>
  <c r="F128" i="2"/>
  <c r="F86" i="2"/>
  <c r="F113" i="2"/>
  <c r="F162" i="2"/>
  <c r="F114" i="2"/>
  <c r="F98" i="2"/>
  <c r="F54" i="2"/>
  <c r="F63" i="2"/>
  <c r="F51" i="2"/>
  <c r="F92" i="2"/>
  <c r="F45" i="2"/>
  <c r="F59" i="2"/>
  <c r="F39" i="2"/>
  <c r="F34" i="2"/>
  <c r="F16" i="2"/>
  <c r="F11" i="2"/>
  <c r="F8" i="2"/>
  <c r="F189" i="2"/>
  <c r="F124" i="2"/>
  <c r="F85" i="2"/>
  <c r="F24" i="2"/>
  <c r="F195" i="2"/>
  <c r="F199" i="2"/>
  <c r="F185" i="2"/>
  <c r="F181" i="2"/>
  <c r="F148" i="2"/>
  <c r="F156" i="2"/>
  <c r="F120" i="2"/>
  <c r="F147" i="2"/>
  <c r="F99" i="2"/>
  <c r="F79" i="2"/>
  <c r="F126" i="2"/>
  <c r="F142" i="2"/>
  <c r="F108" i="2"/>
  <c r="F109" i="2"/>
  <c r="F53" i="2"/>
  <c r="F96" i="2"/>
  <c r="F89" i="2"/>
  <c r="F50" i="2"/>
  <c r="F60" i="2"/>
  <c r="F38" i="2"/>
  <c r="F29" i="2"/>
  <c r="F23" i="2"/>
  <c r="F17" i="2"/>
  <c r="F14" i="2"/>
  <c r="F5" i="2"/>
  <c r="F159" i="2"/>
  <c r="F161" i="2"/>
  <c r="F73" i="2"/>
  <c r="F49" i="2"/>
  <c r="F191" i="2"/>
  <c r="F186" i="2"/>
  <c r="F177" i="2"/>
  <c r="F172" i="2"/>
  <c r="F167" i="2"/>
  <c r="F171" i="2"/>
  <c r="F125" i="2"/>
  <c r="F182" i="2"/>
  <c r="F123" i="2"/>
  <c r="F121" i="2"/>
  <c r="F152" i="2"/>
  <c r="F133" i="2"/>
  <c r="F69" i="2"/>
  <c r="F102" i="2"/>
  <c r="F131" i="2"/>
  <c r="F76" i="2"/>
  <c r="F119" i="2"/>
  <c r="F57" i="2"/>
  <c r="F62" i="2"/>
  <c r="F44" i="2"/>
  <c r="F42" i="2"/>
  <c r="F19" i="2"/>
  <c r="F18" i="2"/>
  <c r="F10" i="2"/>
  <c r="F4" i="2"/>
  <c r="F149" i="2"/>
  <c r="F78" i="2"/>
  <c r="F6" i="2"/>
  <c r="F187" i="2"/>
  <c r="F165" i="2"/>
  <c r="F103" i="2"/>
  <c r="F77" i="2"/>
  <c r="F111" i="2"/>
  <c r="F66" i="2"/>
  <c r="F81" i="2"/>
  <c r="F46" i="2"/>
  <c r="F33" i="2"/>
  <c r="F3" i="2"/>
  <c r="F179" i="2"/>
  <c r="F130" i="2"/>
  <c r="F129" i="2"/>
  <c r="F138" i="2"/>
  <c r="F101" i="2"/>
  <c r="F88" i="2"/>
  <c r="F93" i="2"/>
  <c r="F74" i="2"/>
  <c r="F56" i="2"/>
  <c r="F30" i="2"/>
  <c r="F13" i="2"/>
  <c r="F135" i="2"/>
  <c r="I63" i="2"/>
  <c r="J63" i="2" s="1"/>
  <c r="I75" i="2"/>
  <c r="J75" i="2" s="1"/>
  <c r="I95" i="2"/>
  <c r="J95" i="2" s="1"/>
  <c r="I80" i="2"/>
  <c r="J80" i="2" s="1"/>
  <c r="I197" i="2"/>
  <c r="J197" i="2" s="1"/>
  <c r="I184" i="2"/>
  <c r="J184" i="2" s="1"/>
  <c r="I183" i="2"/>
  <c r="J183" i="2" s="1"/>
  <c r="I13" i="2"/>
  <c r="J13" i="2" s="1"/>
  <c r="I177" i="2"/>
  <c r="J177" i="2" s="1"/>
  <c r="I125" i="2"/>
  <c r="J125" i="2" s="1"/>
  <c r="I98" i="2"/>
  <c r="J98" i="2" s="1"/>
  <c r="I116" i="2"/>
  <c r="J116" i="2" s="1"/>
  <c r="I107" i="2"/>
  <c r="J107" i="2" s="1"/>
  <c r="I88" i="2"/>
  <c r="J88" i="2" s="1"/>
  <c r="I138" i="2"/>
  <c r="J138" i="2" s="1"/>
  <c r="I3" i="2"/>
  <c r="J3" i="2" s="1"/>
  <c r="I134" i="2"/>
  <c r="J134" i="2" s="1"/>
  <c r="I2" i="2"/>
  <c r="J2" i="2" s="1"/>
  <c r="I164" i="2"/>
  <c r="J164" i="2" s="1"/>
  <c r="I113" i="2"/>
  <c r="J113" i="2" s="1"/>
  <c r="I178" i="2"/>
  <c r="J178" i="2" s="1"/>
  <c r="I171" i="2"/>
  <c r="J171" i="2" s="1"/>
  <c r="I99" i="2"/>
  <c r="J99" i="2" s="1"/>
  <c r="I147" i="2"/>
  <c r="J147" i="2" s="1"/>
  <c r="I191" i="2"/>
  <c r="J191" i="2" s="1"/>
  <c r="I21" i="2"/>
  <c r="J21" i="2" s="1"/>
  <c r="I79" i="2"/>
  <c r="J79" i="2" s="1"/>
  <c r="I62" i="2"/>
  <c r="J62" i="2" s="1"/>
  <c r="I129" i="2"/>
  <c r="J129" i="2" s="1"/>
  <c r="I115" i="2"/>
  <c r="J115" i="2" s="1"/>
  <c r="I69" i="2"/>
  <c r="J69" i="2" s="1"/>
  <c r="I24" i="2"/>
  <c r="J24" i="2" s="1"/>
  <c r="I150" i="2"/>
  <c r="J150" i="2" s="1"/>
  <c r="I83" i="2"/>
  <c r="J83" i="2" s="1"/>
  <c r="I84" i="2"/>
  <c r="J84" i="2" s="1"/>
  <c r="I90" i="2"/>
  <c r="J90" i="2" s="1"/>
  <c r="I121" i="2"/>
  <c r="J121" i="2" s="1"/>
  <c r="I71" i="2"/>
  <c r="J71" i="2" s="1"/>
  <c r="I93" i="2"/>
  <c r="J93" i="2" s="1"/>
  <c r="I33" i="2"/>
  <c r="J33" i="2" s="1"/>
  <c r="I133" i="2"/>
  <c r="J133" i="2" s="1"/>
  <c r="I60" i="2"/>
  <c r="J60" i="2" s="1"/>
  <c r="I76" i="2"/>
  <c r="J76" i="2" s="1"/>
  <c r="I131" i="2"/>
  <c r="J131" i="2" s="1"/>
  <c r="I78" i="2"/>
  <c r="J78" i="2" s="1"/>
  <c r="I64" i="2"/>
  <c r="J64" i="2" s="1"/>
  <c r="I66" i="2"/>
  <c r="J66" i="2" s="1"/>
  <c r="I200" i="2"/>
  <c r="J200" i="2" s="1"/>
  <c r="I106" i="2"/>
  <c r="J106" i="2" s="1"/>
  <c r="I198" i="2"/>
  <c r="J198" i="2" s="1"/>
  <c r="I130" i="2"/>
  <c r="J130" i="2" s="1"/>
  <c r="I27" i="2"/>
  <c r="J27" i="2" s="1"/>
  <c r="I50" i="2"/>
  <c r="J50" i="2" s="1"/>
  <c r="I19" i="2"/>
  <c r="J19" i="2" s="1"/>
  <c r="I45" i="2"/>
  <c r="J45" i="2" s="1"/>
  <c r="I158" i="2"/>
  <c r="J158" i="2" s="1"/>
  <c r="I28" i="2"/>
  <c r="J28" i="2" s="1"/>
  <c r="I70" i="2"/>
  <c r="J70" i="2" s="1"/>
  <c r="I97" i="2"/>
  <c r="J97" i="2" s="1"/>
  <c r="I7" i="2"/>
  <c r="J7" i="2" s="1"/>
  <c r="I48" i="2"/>
  <c r="J48" i="2" s="1"/>
  <c r="I22" i="2"/>
  <c r="J22" i="2" s="1"/>
  <c r="I181" i="2"/>
  <c r="J181" i="2" s="1"/>
  <c r="I23" i="2"/>
  <c r="J23" i="2" s="1"/>
  <c r="I89" i="2"/>
  <c r="J89" i="2" s="1"/>
  <c r="I117" i="2"/>
  <c r="J117" i="2" s="1"/>
  <c r="I35" i="2"/>
  <c r="J35" i="2" s="1"/>
  <c r="I169" i="2"/>
  <c r="J169" i="2" s="1"/>
  <c r="I72" i="2"/>
  <c r="J72" i="2" s="1"/>
  <c r="I14" i="2"/>
  <c r="J14" i="2" s="1"/>
  <c r="I11" i="2"/>
  <c r="J11" i="2" s="1"/>
  <c r="I86" i="2"/>
  <c r="J86" i="2" s="1"/>
  <c r="I140" i="2"/>
  <c r="J140" i="2" s="1"/>
  <c r="I26" i="2"/>
  <c r="J26" i="2" s="1"/>
  <c r="I196" i="2"/>
  <c r="J196" i="2" s="1"/>
  <c r="I49" i="2"/>
  <c r="J49" i="2" s="1"/>
  <c r="I25" i="2"/>
  <c r="J25" i="2" s="1"/>
  <c r="I187" i="2"/>
  <c r="J187" i="2" s="1"/>
  <c r="I81" i="2"/>
  <c r="J81" i="2" s="1"/>
  <c r="I123" i="2"/>
  <c r="J123" i="2" s="1"/>
  <c r="I38" i="2"/>
  <c r="J38" i="2" s="1"/>
  <c r="I160" i="2"/>
  <c r="J160" i="2" s="1"/>
  <c r="I59" i="2"/>
  <c r="J59" i="2" s="1"/>
  <c r="I156" i="2"/>
  <c r="J156" i="2" s="1"/>
  <c r="I46" i="2"/>
  <c r="J46" i="2" s="1"/>
  <c r="I56" i="2"/>
  <c r="J56" i="2" s="1"/>
  <c r="I136" i="2"/>
  <c r="J136" i="2" s="1"/>
  <c r="I186" i="2"/>
  <c r="J186" i="2" s="1"/>
  <c r="I143" i="2"/>
  <c r="J143" i="2" s="1"/>
  <c r="I155" i="2"/>
  <c r="J155" i="2" s="1"/>
  <c r="I157" i="2"/>
  <c r="J157" i="2" s="1"/>
  <c r="I102" i="2"/>
  <c r="J102" i="2" s="1"/>
  <c r="I176" i="2"/>
  <c r="J176" i="2" s="1"/>
  <c r="I166" i="2"/>
  <c r="J166" i="2" s="1"/>
  <c r="I118" i="2"/>
  <c r="J118" i="2" s="1"/>
  <c r="I161" i="2"/>
  <c r="J161" i="2" s="1"/>
  <c r="I9" i="2"/>
  <c r="J9" i="2" s="1"/>
  <c r="I159" i="2"/>
  <c r="J159" i="2" s="1"/>
  <c r="I105" i="2"/>
  <c r="J105" i="2" s="1"/>
  <c r="I148" i="2"/>
  <c r="J148" i="2" s="1"/>
  <c r="I122" i="2"/>
  <c r="J122" i="2" s="1"/>
  <c r="I8" i="2"/>
  <c r="J8" i="2" s="1"/>
  <c r="I162" i="2"/>
  <c r="J162" i="2" s="1"/>
  <c r="I61" i="2"/>
  <c r="J61" i="2" s="1"/>
  <c r="I142" i="2"/>
  <c r="J142" i="2" s="1"/>
  <c r="I96" i="2"/>
  <c r="J96" i="2" s="1"/>
  <c r="I153" i="2"/>
  <c r="J153" i="2" s="1"/>
  <c r="I31" i="2"/>
  <c r="J31" i="2" s="1"/>
  <c r="I127" i="2"/>
  <c r="J127" i="2" s="1"/>
  <c r="I87" i="2"/>
  <c r="J87" i="2" s="1"/>
  <c r="I54" i="2"/>
  <c r="J54" i="2" s="1"/>
  <c r="I74" i="2"/>
  <c r="J74" i="2" s="1"/>
  <c r="I42" i="2"/>
  <c r="J42" i="2" s="1"/>
  <c r="I189" i="2"/>
  <c r="J189" i="2" s="1"/>
  <c r="I34" i="2"/>
  <c r="J34" i="2" s="1"/>
  <c r="I185" i="2"/>
  <c r="J185" i="2" s="1"/>
  <c r="I18" i="2"/>
  <c r="J18" i="2" s="1"/>
  <c r="I126" i="2"/>
  <c r="J126" i="2" s="1"/>
  <c r="I15" i="2"/>
  <c r="J15" i="2" s="1"/>
  <c r="I182" i="2"/>
  <c r="J182" i="2" s="1"/>
  <c r="I120" i="2"/>
  <c r="J120" i="2" s="1"/>
  <c r="I37" i="2"/>
  <c r="J37" i="2" s="1"/>
  <c r="I137" i="2"/>
  <c r="J137" i="2" s="1"/>
  <c r="I199" i="2"/>
  <c r="J199" i="2" s="1"/>
  <c r="I51" i="2"/>
  <c r="J51" i="2" s="1"/>
  <c r="I111" i="2"/>
  <c r="J111" i="2" s="1"/>
  <c r="I10" i="2"/>
  <c r="J10" i="2" s="1"/>
  <c r="I55" i="2"/>
  <c r="J55" i="2" s="1"/>
  <c r="I152" i="2"/>
  <c r="J152" i="2" s="1"/>
  <c r="I52" i="2"/>
  <c r="J52" i="2" s="1"/>
  <c r="I6" i="2"/>
  <c r="J6" i="2" s="1"/>
  <c r="I65" i="2"/>
  <c r="J65" i="2" s="1"/>
  <c r="I163" i="2"/>
  <c r="J163" i="2" s="1"/>
  <c r="I47" i="2"/>
  <c r="J47" i="2" s="1"/>
  <c r="I195" i="2"/>
  <c r="J195" i="2" s="1"/>
  <c r="I149" i="2"/>
  <c r="J149" i="2" s="1"/>
  <c r="I58" i="2"/>
  <c r="J58" i="2" s="1"/>
  <c r="I144" i="2"/>
  <c r="J144" i="2" s="1"/>
  <c r="I141" i="2"/>
  <c r="J141" i="2" s="1"/>
  <c r="I36" i="2"/>
  <c r="J36" i="2" s="1"/>
  <c r="I124" i="2"/>
  <c r="J124" i="2" s="1"/>
  <c r="I40" i="2"/>
  <c r="J40" i="2" s="1"/>
  <c r="I175" i="2"/>
  <c r="J175" i="2" s="1"/>
  <c r="I170" i="2"/>
  <c r="J170" i="2" s="1"/>
  <c r="I73" i="2"/>
  <c r="J73" i="2" s="1"/>
  <c r="I139" i="2"/>
  <c r="J139" i="2" s="1"/>
  <c r="I109" i="2"/>
  <c r="J109" i="2" s="1"/>
  <c r="I146" i="2"/>
  <c r="J146" i="2" s="1"/>
  <c r="I67" i="2"/>
  <c r="J67" i="2" s="1"/>
  <c r="I5" i="2"/>
  <c r="J5" i="2" s="1"/>
  <c r="I16" i="2"/>
  <c r="J16" i="2" s="1"/>
  <c r="I77" i="2"/>
  <c r="J77" i="2" s="1"/>
  <c r="I4" i="2"/>
  <c r="J4" i="2" s="1"/>
  <c r="I180" i="2"/>
  <c r="J180" i="2" s="1"/>
  <c r="I188" i="2"/>
  <c r="J188" i="2" s="1"/>
  <c r="I174" i="2"/>
  <c r="J174" i="2" s="1"/>
  <c r="I108" i="2"/>
  <c r="J108" i="2" s="1"/>
  <c r="I91" i="2"/>
  <c r="J91" i="2" s="1"/>
  <c r="I12" i="2"/>
  <c r="J12" i="2" s="1"/>
  <c r="I92" i="2"/>
  <c r="J92" i="2" s="1"/>
  <c r="I167" i="2"/>
  <c r="J167" i="2" s="1"/>
  <c r="I101" i="2"/>
  <c r="J101" i="2" s="1"/>
  <c r="I190" i="2"/>
  <c r="J190" i="2" s="1"/>
  <c r="I114" i="2"/>
  <c r="J114" i="2" s="1"/>
  <c r="I103" i="2"/>
  <c r="J103" i="2" s="1"/>
  <c r="I119" i="2"/>
  <c r="J119" i="2" s="1"/>
  <c r="I85" i="2"/>
  <c r="J85" i="2" s="1"/>
  <c r="I94" i="2"/>
  <c r="J94" i="2" s="1"/>
  <c r="I100" i="2"/>
  <c r="J100" i="2" s="1"/>
  <c r="I173" i="2"/>
  <c r="J173" i="2" s="1"/>
  <c r="I17" i="2"/>
  <c r="J17" i="2" s="1"/>
  <c r="I154" i="2"/>
  <c r="J154" i="2" s="1"/>
  <c r="I104" i="2"/>
  <c r="J104" i="2" s="1"/>
  <c r="I192" i="2"/>
  <c r="J192" i="2" s="1"/>
  <c r="I112" i="2"/>
  <c r="J112" i="2" s="1"/>
  <c r="I132" i="2"/>
  <c r="J132" i="2" s="1"/>
  <c r="I151" i="2"/>
  <c r="J151" i="2" s="1"/>
  <c r="I110" i="2"/>
  <c r="J110" i="2" s="1"/>
  <c r="I193" i="2"/>
  <c r="J193" i="2" s="1"/>
  <c r="I168" i="2"/>
  <c r="J168" i="2" s="1"/>
  <c r="I29" i="2"/>
  <c r="J29" i="2" s="1"/>
  <c r="I57" i="2"/>
  <c r="J57" i="2" s="1"/>
  <c r="I145" i="2"/>
  <c r="J145" i="2" s="1"/>
  <c r="I43" i="2"/>
  <c r="J43" i="2" s="1"/>
  <c r="I172" i="2"/>
  <c r="J172" i="2" s="1"/>
  <c r="I179" i="2"/>
  <c r="J179" i="2" s="1"/>
  <c r="I53" i="2"/>
  <c r="J53" i="2" s="1"/>
  <c r="I41" i="2"/>
  <c r="J41" i="2" s="1"/>
  <c r="I82" i="2"/>
  <c r="J82" i="2" s="1"/>
  <c r="I128" i="2"/>
  <c r="J128" i="2" s="1"/>
  <c r="I68" i="2"/>
  <c r="J68" i="2" s="1"/>
  <c r="I30" i="2"/>
  <c r="J30" i="2" s="1"/>
  <c r="I194" i="2"/>
  <c r="J194" i="2" s="1"/>
  <c r="I165" i="2"/>
  <c r="J165" i="2" s="1"/>
  <c r="I32" i="2"/>
  <c r="J32" i="2" s="1"/>
  <c r="I44" i="2"/>
  <c r="J44" i="2" s="1"/>
  <c r="I135" i="2"/>
  <c r="J135" i="2" s="1"/>
  <c r="I39" i="2"/>
  <c r="J39" i="2" s="1"/>
  <c r="I20" i="2"/>
  <c r="J20" i="2" s="1"/>
</calcChain>
</file>

<file path=xl/sharedStrings.xml><?xml version="1.0" encoding="utf-8"?>
<sst xmlns="http://schemas.openxmlformats.org/spreadsheetml/2006/main" count="892" uniqueCount="464">
  <si>
    <t>ABW</t>
  </si>
  <si>
    <t>AFG</t>
  </si>
  <si>
    <t>AGO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</si>
  <si>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</si>
  <si>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</si>
  <si>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</si>
  <si>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</si>
  <si>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</si>
  <si>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</si>
  <si>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</si>
  <si>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</si>
  <si>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</si>
  <si>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</si>
  <si>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</si>
  <si>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</si>
  <si>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</si>
  <si>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</si>
  <si>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</si>
  <si>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</si>
  <si>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</si>
  <si>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</si>
  <si>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</si>
  <si>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</si>
  <si>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</si>
  <si>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</si>
  <si>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</si>
  <si>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</si>
  <si>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</si>
  <si>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</si>
  <si>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</si>
  <si>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</si>
  <si>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</si>
  <si>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</si>
  <si>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</si>
  <si>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</si>
  <si>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</si>
  <si>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</si>
  <si>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</si>
  <si>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</si>
  <si>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</si>
  <si>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</si>
  <si>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</si>
  <si>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</si>
  <si>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</si>
  <si>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</si>
  <si>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</si>
  <si>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</si>
  <si>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</si>
  <si>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</si>
  <si>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</si>
  <si>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</si>
  <si>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</si>
  <si>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</si>
  <si>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</si>
  <si>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</si>
  <si>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EMU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</si>
  <si>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</si>
  <si>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</si>
  <si>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</si>
  <si>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</si>
  <si>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</si>
  <si>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</si>
  <si>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</si>
  <si>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</si>
  <si>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</si>
  <si>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</si>
  <si>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</si>
  <si>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</si>
  <si>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</si>
  <si>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</si>
  <si>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</si>
  <si>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</si>
  <si>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</si>
  <si>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</si>
  <si>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</si>
  <si>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</si>
  <si>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</si>
  <si>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</si>
  <si>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</si>
  <si>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</si>
  <si>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</si>
  <si>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</si>
  <si>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</si>
  <si>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</si>
  <si>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</si>
  <si>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</si>
  <si>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</si>
  <si>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</si>
  <si>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</si>
  <si>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</si>
  <si>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</si>
  <si>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</si>
  <si>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</si>
  <si>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</si>
  <si>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</si>
  <si>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</si>
  <si>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</si>
  <si>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</si>
  <si>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</si>
  <si>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</si>
  <si>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</si>
  <si>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</si>
  <si>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</si>
  <si>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</si>
  <si>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</si>
  <si>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</si>
  <si>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</si>
  <si>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</si>
  <si>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</si>
  <si>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</si>
  <si>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</si>
  <si>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</si>
  <si>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</si>
  <si>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</si>
  <si>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</si>
  <si>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</si>
  <si>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</si>
  <si>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</si>
  <si>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</si>
  <si>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</si>
  <si>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</si>
  <si>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</si>
  <si>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</si>
  <si>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</si>
  <si>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</si>
  <si>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</si>
  <si>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</si>
  <si>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</si>
  <si>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</si>
  <si>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</si>
  <si>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</si>
  <si>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</si>
  <si>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</si>
  <si>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</si>
  <si>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</si>
  <si>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</si>
  <si>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</si>
  <si>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</si>
  <si>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</si>
  <si>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</si>
  <si>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</si>
  <si>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</si>
  <si>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</si>
  <si>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PRT</t>
  </si>
  <si>
    <t>PRY</t>
  </si>
  <si>
    <t>PSE</t>
  </si>
  <si>
    <t>PSS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</si>
  <si>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</si>
  <si>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</si>
  <si>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</si>
  <si>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</si>
  <si>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</si>
  <si>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</si>
  <si>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</si>
  <si>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</si>
  <si>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</si>
  <si>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</si>
  <si>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</si>
  <si>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</si>
  <si>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</si>
  <si>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</si>
  <si>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</si>
  <si>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</si>
  <si>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</si>
  <si>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</si>
  <si>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</si>
  <si>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</si>
  <si>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</si>
  <si>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</si>
  <si>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</si>
  <si>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</si>
  <si>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</si>
  <si>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</si>
  <si>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</si>
  <si>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</si>
  <si>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</si>
  <si>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</si>
  <si>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</si>
  <si>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</si>
  <si>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</si>
  <si>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</si>
  <si>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</si>
  <si>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</si>
  <si>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</si>
  <si>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</si>
  <si>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</si>
  <si>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</si>
  <si>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</si>
  <si>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</si>
  <si>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</si>
  <si>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</si>
  <si>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</si>
  <si>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</si>
  <si>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</si>
  <si>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</si>
  <si>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</si>
  <si>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</si>
  <si>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</si>
  <si>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</si>
  <si>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Country</t>
  </si>
  <si>
    <t>GDP PPP</t>
  </si>
  <si>
    <t>ESG</t>
  </si>
  <si>
    <t>ESG adjusted score</t>
  </si>
  <si>
    <t>Coverage</t>
  </si>
  <si>
    <t>AND</t>
  </si>
  <si>
    <t>ASM</t>
  </si>
  <si>
    <t>CHI</t>
  </si>
  <si>
    <t>CUB</t>
  </si>
  <si>
    <t>FRO</t>
  </si>
  <si>
    <t>FSM</t>
  </si>
  <si>
    <t>GIB</t>
  </si>
  <si>
    <t>GRL</t>
  </si>
  <si>
    <t>GUM</t>
  </si>
  <si>
    <t>HKG</t>
  </si>
  <si>
    <t>IMN</t>
  </si>
  <si>
    <t>LIE</t>
  </si>
  <si>
    <t>MAF</t>
  </si>
  <si>
    <t>MCO</t>
  </si>
  <si>
    <t>MNP</t>
  </si>
  <si>
    <t>NCL</t>
  </si>
  <si>
    <t>PRK</t>
  </si>
  <si>
    <t>PYF</t>
  </si>
  <si>
    <t>SYR</t>
  </si>
  <si>
    <t>TWN</t>
  </si>
  <si>
    <t>VGB</t>
  </si>
  <si>
    <t>VIR</t>
  </si>
  <si>
    <t>country</t>
  </si>
  <si>
    <t>Rank Ajusted</t>
  </si>
  <si>
    <t>Percentrank adjusted</t>
  </si>
  <si>
    <t>Position</t>
  </si>
  <si>
    <t>St. Vincent and the Grenadines</t>
  </si>
  <si>
    <t>Uzbekistan</t>
  </si>
  <si>
    <t>United States</t>
  </si>
  <si>
    <t>Uruguay</t>
  </si>
  <si>
    <t>Zimbabwe</t>
  </si>
  <si>
    <t>Zambia</t>
  </si>
  <si>
    <t>South Africa</t>
  </si>
  <si>
    <t>Yemen</t>
  </si>
  <si>
    <t>Kosovo</t>
  </si>
  <si>
    <t>Samoa</t>
  </si>
  <si>
    <t>World</t>
  </si>
  <si>
    <t>Vanuatu</t>
  </si>
  <si>
    <t>Vietnam</t>
  </si>
  <si>
    <t>Venezuela</t>
  </si>
  <si>
    <t>Ukraine</t>
  </si>
  <si>
    <t>Uganda</t>
  </si>
  <si>
    <t>Tanzania</t>
  </si>
  <si>
    <t>Tuvalu</t>
  </si>
  <si>
    <t>Turkey</t>
  </si>
  <si>
    <t>Tunisia</t>
  </si>
  <si>
    <t>Trinidad and Tobago</t>
  </si>
  <si>
    <t>Tonga</t>
  </si>
  <si>
    <t>Timor-Leste</t>
  </si>
  <si>
    <t>Turkmenistan</t>
  </si>
  <si>
    <t>Tajikistan</t>
  </si>
  <si>
    <t>Thailand</t>
  </si>
  <si>
    <t>Togo</t>
  </si>
  <si>
    <t>Chad</t>
  </si>
  <si>
    <t>Turks and Caicos Islands</t>
  </si>
  <si>
    <t>Seychelles</t>
  </si>
  <si>
    <t>Sint Maarten (Dutch part)</t>
  </si>
  <si>
    <t>Eswatini</t>
  </si>
  <si>
    <t>Sweden</t>
  </si>
  <si>
    <t>Slovenia</t>
  </si>
  <si>
    <t>Slovak Republic</t>
  </si>
  <si>
    <t>Suriname</t>
  </si>
  <si>
    <t>Sao Tome and Principe</t>
  </si>
  <si>
    <t>South Sudan</t>
  </si>
  <si>
    <t>Serbia</t>
  </si>
  <si>
    <t>Somalia</t>
  </si>
  <si>
    <t>San Marino</t>
  </si>
  <si>
    <t>El Salvador</t>
  </si>
  <si>
    <t>Sierra Leone</t>
  </si>
  <si>
    <t>Solomon Islands</t>
  </si>
  <si>
    <t>Singapore</t>
  </si>
  <si>
    <t>Senegal</t>
  </si>
  <si>
    <t>Sudan</t>
  </si>
  <si>
    <t>Saudi Arabia</t>
  </si>
  <si>
    <t>Rwanda</t>
  </si>
  <si>
    <t>Russian Federation</t>
  </si>
  <si>
    <t>Romania</t>
  </si>
  <si>
    <t>Qatar</t>
  </si>
  <si>
    <t>Pacific island small states</t>
  </si>
  <si>
    <t>West Bank and Gaza</t>
  </si>
  <si>
    <t>Paraguay</t>
  </si>
  <si>
    <t>Portugal</t>
  </si>
  <si>
    <t>Korea</t>
  </si>
  <si>
    <t>Puerto Rico</t>
  </si>
  <si>
    <t>Poland</t>
  </si>
  <si>
    <t>Papua New Guinea</t>
  </si>
  <si>
    <t>Palau</t>
  </si>
  <si>
    <t>Philippines</t>
  </si>
  <si>
    <t>Peru</t>
  </si>
  <si>
    <t>Panama</t>
  </si>
  <si>
    <t>Pakistan</t>
  </si>
  <si>
    <t>Oman</t>
  </si>
  <si>
    <t>New Zealand</t>
  </si>
  <si>
    <t>Nauru</t>
  </si>
  <si>
    <t>Nepal</t>
  </si>
  <si>
    <t>Norway</t>
  </si>
  <si>
    <t>Netherlands</t>
  </si>
  <si>
    <t>Nicaragua</t>
  </si>
  <si>
    <t>Nigeria</t>
  </si>
  <si>
    <t>Niger</t>
  </si>
  <si>
    <t>Namibia</t>
  </si>
  <si>
    <t>Malaysia</t>
  </si>
  <si>
    <t>Malawi</t>
  </si>
  <si>
    <t>Mauritius</t>
  </si>
  <si>
    <t>Mauritania</t>
  </si>
  <si>
    <t>Mozambique</t>
  </si>
  <si>
    <t>Mongolia</t>
  </si>
  <si>
    <t>Montenegro</t>
  </si>
  <si>
    <t>Myanmar</t>
  </si>
  <si>
    <t>Malta</t>
  </si>
  <si>
    <t>Mali</t>
  </si>
  <si>
    <t>North Macedonia</t>
  </si>
  <si>
    <t>Marshall Islands</t>
  </si>
  <si>
    <t>Mexico</t>
  </si>
  <si>
    <t>Maldives</t>
  </si>
  <si>
    <t>Madagascar</t>
  </si>
  <si>
    <t>Moldova</t>
  </si>
  <si>
    <t>Morocco</t>
  </si>
  <si>
    <t>Latvia</t>
  </si>
  <si>
    <t>Luxembourg</t>
  </si>
  <si>
    <t>Lithuania</t>
  </si>
  <si>
    <t>Lesotho</t>
  </si>
  <si>
    <t>Sri Lanka</t>
  </si>
  <si>
    <t>St. Lucia</t>
  </si>
  <si>
    <t>Libya</t>
  </si>
  <si>
    <t>Liberia</t>
  </si>
  <si>
    <t>Lebanon</t>
  </si>
  <si>
    <t>Lao PDR</t>
  </si>
  <si>
    <t>Kuwait</t>
  </si>
  <si>
    <t>St. Kitts and Nevis</t>
  </si>
  <si>
    <t>Kiribati</t>
  </si>
  <si>
    <t>Cambodia</t>
  </si>
  <si>
    <t>Kyrgyz Republic</t>
  </si>
  <si>
    <t>Kenya</t>
  </si>
  <si>
    <t>Kazakhstan</t>
  </si>
  <si>
    <t>Japan</t>
  </si>
  <si>
    <t>Jordan</t>
  </si>
  <si>
    <t>Jamaica</t>
  </si>
  <si>
    <t>Italy</t>
  </si>
  <si>
    <t>Israel</t>
  </si>
  <si>
    <t>Iceland</t>
  </si>
  <si>
    <t>Iraq</t>
  </si>
  <si>
    <t>Iran</t>
  </si>
  <si>
    <t>Ireland</t>
  </si>
  <si>
    <t>India</t>
  </si>
  <si>
    <t>Indonesia</t>
  </si>
  <si>
    <t>Hungary</t>
  </si>
  <si>
    <t>Haiti</t>
  </si>
  <si>
    <t>Croatia</t>
  </si>
  <si>
    <t>Honduras</t>
  </si>
  <si>
    <t>Guyana</t>
  </si>
  <si>
    <t>Guatemala</t>
  </si>
  <si>
    <t>Grenada</t>
  </si>
  <si>
    <t>Greece</t>
  </si>
  <si>
    <t>Equatorial Guinea</t>
  </si>
  <si>
    <t>Guinea-Bissau</t>
  </si>
  <si>
    <t>Gambia</t>
  </si>
  <si>
    <t>Guinea</t>
  </si>
  <si>
    <t>Ghana</t>
  </si>
  <si>
    <t>Georgia</t>
  </si>
  <si>
    <t>United Kingdom</t>
  </si>
  <si>
    <t>Gabon</t>
  </si>
  <si>
    <t>France</t>
  </si>
  <si>
    <t>Fiji</t>
  </si>
  <si>
    <t>Finland</t>
  </si>
  <si>
    <t>Ethiopia</t>
  </si>
  <si>
    <t>Estonia</t>
  </si>
  <si>
    <t>Spain</t>
  </si>
  <si>
    <t>Eritrea</t>
  </si>
  <si>
    <t>Euro area</t>
  </si>
  <si>
    <t>Egypt</t>
  </si>
  <si>
    <t>Ecuador</t>
  </si>
  <si>
    <t>Algeria</t>
  </si>
  <si>
    <t>Dominican Republic</t>
  </si>
  <si>
    <t>Denmark</t>
  </si>
  <si>
    <t>Dominica</t>
  </si>
  <si>
    <t>Djibouti</t>
  </si>
  <si>
    <t>Germany</t>
  </si>
  <si>
    <t>Czech Republic</t>
  </si>
  <si>
    <t>Cyprus</t>
  </si>
  <si>
    <t>Cayman Islands</t>
  </si>
  <si>
    <t>Curacao</t>
  </si>
  <si>
    <t>Caribbean small states</t>
  </si>
  <si>
    <t>Costa Rica</t>
  </si>
  <si>
    <t>Cabo Verde</t>
  </si>
  <si>
    <t>Comoros</t>
  </si>
  <si>
    <t>Colombia</t>
  </si>
  <si>
    <t>Congo</t>
  </si>
  <si>
    <t>Cameroon</t>
  </si>
  <si>
    <t>Cote d'Ivoire</t>
  </si>
  <si>
    <t>China</t>
  </si>
  <si>
    <t>Chile</t>
  </si>
  <si>
    <t>Switzerland</t>
  </si>
  <si>
    <t>Canada</t>
  </si>
  <si>
    <t>Central African Republic</t>
  </si>
  <si>
    <t>Botswana</t>
  </si>
  <si>
    <t>Bhutan</t>
  </si>
  <si>
    <t>Brunei Darussalam</t>
  </si>
  <si>
    <t>Barbados</t>
  </si>
  <si>
    <t>Brazil</t>
  </si>
  <si>
    <t>Bolivia</t>
  </si>
  <si>
    <t>Bermuda</t>
  </si>
  <si>
    <t>Belize</t>
  </si>
  <si>
    <t>Belarus</t>
  </si>
  <si>
    <t>Bosnia and Herzegovina</t>
  </si>
  <si>
    <t>Bahamas</t>
  </si>
  <si>
    <t>Bahrain</t>
  </si>
  <si>
    <t>Bulgaria</t>
  </si>
  <si>
    <t>Bangladesh</t>
  </si>
  <si>
    <t>Burkina Faso</t>
  </si>
  <si>
    <t>Benin</t>
  </si>
  <si>
    <t>Belgium</t>
  </si>
  <si>
    <t>Burundi</t>
  </si>
  <si>
    <t>Azerbaijan</t>
  </si>
  <si>
    <t>Austria</t>
  </si>
  <si>
    <t>Australia</t>
  </si>
  <si>
    <t>Antigua and Barbuda</t>
  </si>
  <si>
    <t>Armenia</t>
  </si>
  <si>
    <t>Argentina</t>
  </si>
  <si>
    <t>United Arab Emirates</t>
  </si>
  <si>
    <t>Albania</t>
  </si>
  <si>
    <t>Angola</t>
  </si>
  <si>
    <t>Afghanistan</t>
  </si>
  <si>
    <t>Aruba</t>
  </si>
  <si>
    <t>Country Name</t>
  </si>
  <si>
    <t>Rank</t>
  </si>
  <si>
    <t xml:space="preserve">Percentrank </t>
  </si>
  <si>
    <t xml:space="preserve">Average </t>
  </si>
  <si>
    <t>Median</t>
  </si>
  <si>
    <t>Min</t>
  </si>
  <si>
    <t>Max</t>
  </si>
  <si>
    <t>Std</t>
  </si>
  <si>
    <t>Score adjusted</t>
  </si>
  <si>
    <t>Score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</si>
  <si>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</si>
  <si>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</si>
  <si>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</si>
  <si>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</si>
  <si>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</si>
  <si>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</si>
  <si>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</si>
  <si>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 xml:space="preserve"> The</t>
  </si>
  <si>
    <t>Channel Islands</t>
  </si>
  <si>
    <t xml:space="preserve"> Dem. Rep.</t>
  </si>
  <si>
    <t xml:space="preserve"> Rep.</t>
  </si>
  <si>
    <t xml:space="preserve"> Arab Rep.</t>
  </si>
  <si>
    <t>Faroe Islands</t>
  </si>
  <si>
    <t>Gibraltar</t>
  </si>
  <si>
    <t>Hong Kong SAR</t>
  </si>
  <si>
    <t>Isle of Man</t>
  </si>
  <si>
    <t xml:space="preserve"> Islamic Rep.</t>
  </si>
  <si>
    <t>St. Martin (French part)</t>
  </si>
  <si>
    <t>Northern Mariana Islands</t>
  </si>
  <si>
    <t>New Caledonia</t>
  </si>
  <si>
    <t xml:space="preserve"> Dem. People's Rep.</t>
  </si>
  <si>
    <t xml:space="preserve"> Dem. Rep</t>
  </si>
  <si>
    <t>French Polynesia</t>
  </si>
  <si>
    <t>Taiwan</t>
  </si>
  <si>
    <t xml:space="preserve"> RB</t>
  </si>
  <si>
    <t>British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</si>
</sst>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628334845625"/>
          <c:y val="3.9044005976499811E-2"/>
          <c:w val="0.80327674496093393"/>
          <c:h val="0.73611562168286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'ESG raw score'!$B$1:$B$199</c:f>
              <c:numCache>
                <c:formatCode>General</c:formatCode>
                <c:ptCount val="199"/>
                <c:pt idx="0">
                  <c:v>38897.122666274998</c:v>
                </c:pt>
                <c:pt idx="1">
                  <c:v>2087.6363940006199</c:v>
                </c:pt>
                <c:pt idx="2">
                  <c:v>6538.4520538729103</c:v>
                </c:pt>
                <c:pt idx="3">
                  <c:v>13817.758965675601</c:v>
                </c:pt>
                <c:pt idx="4">
                  <c:v>69957.618075339793</c:v>
                </c:pt>
                <c:pt idx="5">
                  <c:v>20767.6105001703</c:v>
                </c:pt>
                <c:pt idx="6">
                  <c:v>13284.160830729001</c:v>
                </c:pt>
                <c:pt idx="7">
                  <c:v>18942.3880651775</c:v>
                </c:pt>
                <c:pt idx="8">
                  <c:v>52518.324483038203</c:v>
                </c:pt>
                <c:pt idx="9">
                  <c:v>55097.461225832798</c:v>
                </c:pt>
                <c:pt idx="10">
                  <c:v>14451.983696650699</c:v>
                </c:pt>
                <c:pt idx="11">
                  <c:v>771.20961876159095</c:v>
                </c:pt>
                <c:pt idx="12">
                  <c:v>51968.192022777097</c:v>
                </c:pt>
                <c:pt idx="13">
                  <c:v>3505.63516358263</c:v>
                </c:pt>
                <c:pt idx="14">
                  <c:v>2279.1561732032701</c:v>
                </c:pt>
                <c:pt idx="15">
                  <c:v>5082.6807503643404</c:v>
                </c:pt>
                <c:pt idx="16">
                  <c:v>24367.3239228848</c:v>
                </c:pt>
                <c:pt idx="17">
                  <c:v>43181.210625575397</c:v>
                </c:pt>
                <c:pt idx="18">
                  <c:v>32453.529574089702</c:v>
                </c:pt>
                <c:pt idx="19">
                  <c:v>15611.7913059942</c:v>
                </c:pt>
                <c:pt idx="20">
                  <c:v>20199.698492850599</c:v>
                </c:pt>
                <c:pt idx="21">
                  <c:v>6455.9617526987204</c:v>
                </c:pt>
                <c:pt idx="22">
                  <c:v>85263.763003175904</c:v>
                </c:pt>
                <c:pt idx="23">
                  <c:v>8367.3271590664299</c:v>
                </c:pt>
                <c:pt idx="24">
                  <c:v>14836.3071009143</c:v>
                </c:pt>
                <c:pt idx="25">
                  <c:v>13576.8017995317</c:v>
                </c:pt>
                <c:pt idx="26">
                  <c:v>65661.693929708796</c:v>
                </c:pt>
                <c:pt idx="27">
                  <c:v>11508.174177483799</c:v>
                </c:pt>
                <c:pt idx="28">
                  <c:v>16920.8466745308</c:v>
                </c:pt>
                <c:pt idx="29">
                  <c:v>979.58306608744999</c:v>
                </c:pt>
                <c:pt idx="30">
                  <c:v>48072.583756378001</c:v>
                </c:pt>
                <c:pt idx="31">
                  <c:v>71352.352599026795</c:v>
                </c:pt>
                <c:pt idx="32">
                  <c:v>25067.6916009163</c:v>
                </c:pt>
                <c:pt idx="33">
                  <c:v>17311.997920284801</c:v>
                </c:pt>
                <c:pt idx="34">
                  <c:v>5458.2366511258197</c:v>
                </c:pt>
                <c:pt idx="35">
                  <c:v>3772.7449855499399</c:v>
                </c:pt>
                <c:pt idx="36">
                  <c:v>1131.0906069863599</c:v>
                </c:pt>
                <c:pt idx="37">
                  <c:v>3638.5557749751301</c:v>
                </c:pt>
                <c:pt idx="38">
                  <c:v>14565.3680522873</c:v>
                </c:pt>
                <c:pt idx="39">
                  <c:v>3313.17046714151</c:v>
                </c:pt>
                <c:pt idx="40">
                  <c:v>6377.0258315573401</c:v>
                </c:pt>
                <c:pt idx="41">
                  <c:v>21031.817543651101</c:v>
                </c:pt>
                <c:pt idx="42">
                  <c:v>76747.666306293802</c:v>
                </c:pt>
                <c:pt idx="43">
                  <c:v>38458.191261807202</c:v>
                </c:pt>
                <c:pt idx="44">
                  <c:v>41737.418040924698</c:v>
                </c:pt>
                <c:pt idx="45">
                  <c:v>53694.354712343098</c:v>
                </c:pt>
                <c:pt idx="46">
                  <c:v>5782.1106254149099</c:v>
                </c:pt>
                <c:pt idx="47">
                  <c:v>10434.4729370643</c:v>
                </c:pt>
                <c:pt idx="48">
                  <c:v>60398.453343049201</c:v>
                </c:pt>
                <c:pt idx="49">
                  <c:v>17936.734684996201</c:v>
                </c:pt>
                <c:pt idx="50">
                  <c:v>11268.2644722324</c:v>
                </c:pt>
                <c:pt idx="51">
                  <c:v>10896.427433954401</c:v>
                </c:pt>
                <c:pt idx="52">
                  <c:v>12607.7621145597</c:v>
                </c:pt>
                <c:pt idx="53">
                  <c:v>1625.50767298855</c:v>
                </c:pt>
                <c:pt idx="54">
                  <c:v>38334.611344423101</c:v>
                </c:pt>
                <c:pt idx="55">
                  <c:v>38394.917534512097</c:v>
                </c:pt>
                <c:pt idx="56">
                  <c:v>2422.95778889544</c:v>
                </c:pt>
                <c:pt idx="57">
                  <c:v>51089.785332156702</c:v>
                </c:pt>
                <c:pt idx="58">
                  <c:v>11601.400526134799</c:v>
                </c:pt>
                <c:pt idx="59">
                  <c:v>46226.950535686898</c:v>
                </c:pt>
                <c:pt idx="60">
                  <c:v>15190.638625121101</c:v>
                </c:pt>
                <c:pt idx="61">
                  <c:v>44916.228338524903</c:v>
                </c:pt>
                <c:pt idx="62">
                  <c:v>14863.0173692196</c:v>
                </c:pt>
                <c:pt idx="63">
                  <c:v>5596.3070706445596</c:v>
                </c:pt>
                <c:pt idx="64">
                  <c:v>2817.4918088079198</c:v>
                </c:pt>
                <c:pt idx="65">
                  <c:v>2278.0278146916799</c:v>
                </c:pt>
                <c:pt idx="66">
                  <c:v>1948.91954049728</c:v>
                </c:pt>
                <c:pt idx="67">
                  <c:v>17941.5996995858</c:v>
                </c:pt>
                <c:pt idx="68">
                  <c:v>28463.788682894701</c:v>
                </c:pt>
                <c:pt idx="69">
                  <c:v>15893.2153791848</c:v>
                </c:pt>
                <c:pt idx="70">
                  <c:v>8854.2024639095907</c:v>
                </c:pt>
                <c:pt idx="71">
                  <c:v>19705.7926684251</c:v>
                </c:pt>
                <c:pt idx="72">
                  <c:v>5420.5601963290201</c:v>
                </c:pt>
                <c:pt idx="73">
                  <c:v>28503.880573891602</c:v>
                </c:pt>
                <c:pt idx="74">
                  <c:v>2925.3653238706702</c:v>
                </c:pt>
                <c:pt idx="75">
                  <c:v>33084.096233434102</c:v>
                </c:pt>
                <c:pt idx="76">
                  <c:v>12073.461509430999</c:v>
                </c:pt>
                <c:pt idx="77">
                  <c:v>6454.3473563818297</c:v>
                </c:pt>
                <c:pt idx="78">
                  <c:v>93612.165910609401</c:v>
                </c:pt>
                <c:pt idx="79">
                  <c:v>13116.0723596195</c:v>
                </c:pt>
                <c:pt idx="80">
                  <c:v>9763.5099913334107</c:v>
                </c:pt>
                <c:pt idx="81">
                  <c:v>55216.026178382097</c:v>
                </c:pt>
                <c:pt idx="82">
                  <c:v>41854.934151547801</c:v>
                </c:pt>
                <c:pt idx="83">
                  <c:v>41839.991022899398</c:v>
                </c:pt>
                <c:pt idx="84">
                  <c:v>9221.5933050964795</c:v>
                </c:pt>
                <c:pt idx="85">
                  <c:v>10355.631317089001</c:v>
                </c:pt>
                <c:pt idx="86">
                  <c:v>42197.254805129902</c:v>
                </c:pt>
                <c:pt idx="87">
                  <c:v>26728.5439182062</c:v>
                </c:pt>
                <c:pt idx="88">
                  <c:v>4452.2060236705202</c:v>
                </c:pt>
                <c:pt idx="89">
                  <c:v>4965.0318757531304</c:v>
                </c:pt>
                <c:pt idx="90">
                  <c:v>4422.0457429342996</c:v>
                </c:pt>
                <c:pt idx="91">
                  <c:v>2417.7674660576199</c:v>
                </c:pt>
                <c:pt idx="92">
                  <c:v>24536.6518405639</c:v>
                </c:pt>
                <c:pt idx="93">
                  <c:v>43124.294685730201</c:v>
                </c:pt>
                <c:pt idx="94">
                  <c:v>51962.047698350099</c:v>
                </c:pt>
                <c:pt idx="95">
                  <c:v>8234.4545367667106</c:v>
                </c:pt>
                <c:pt idx="96">
                  <c:v>12288.7585242164</c:v>
                </c:pt>
                <c:pt idx="97">
                  <c:v>1428.18929960426</c:v>
                </c:pt>
                <c:pt idx="98">
                  <c:v>10846.9438234929</c:v>
                </c:pt>
                <c:pt idx="99">
                  <c:v>12943.8219371625</c:v>
                </c:pt>
                <c:pt idx="100">
                  <c:v>13225.4088007871</c:v>
                </c:pt>
                <c:pt idx="101">
                  <c:v>2405.0965174458302</c:v>
                </c:pt>
                <c:pt idx="102">
                  <c:v>38734.729315300101</c:v>
                </c:pt>
                <c:pt idx="103">
                  <c:v>118359.52616184299</c:v>
                </c:pt>
                <c:pt idx="104">
                  <c:v>32019.222335100701</c:v>
                </c:pt>
                <c:pt idx="105">
                  <c:v>7296.1580646201901</c:v>
                </c:pt>
                <c:pt idx="106">
                  <c:v>13001.550045211001</c:v>
                </c:pt>
                <c:pt idx="107">
                  <c:v>1593.07126604476</c:v>
                </c:pt>
                <c:pt idx="108">
                  <c:v>13765.6359819057</c:v>
                </c:pt>
                <c:pt idx="109">
                  <c:v>18833.082415227698</c:v>
                </c:pt>
                <c:pt idx="110">
                  <c:v>4199.4761403689499</c:v>
                </c:pt>
                <c:pt idx="111">
                  <c:v>16926.624142555698</c:v>
                </c:pt>
                <c:pt idx="112">
                  <c:v>2338.5075230460802</c:v>
                </c:pt>
                <c:pt idx="113">
                  <c:v>42640.116103875902</c:v>
                </c:pt>
                <c:pt idx="114">
                  <c:v>4793.5568348330698</c:v>
                </c:pt>
                <c:pt idx="115">
                  <c:v>20566.638407198501</c:v>
                </c:pt>
                <c:pt idx="116">
                  <c:v>12100.586698631099</c:v>
                </c:pt>
                <c:pt idx="117">
                  <c:v>1296.57503494766</c:v>
                </c:pt>
                <c:pt idx="118">
                  <c:v>5256.8745474079597</c:v>
                </c:pt>
                <c:pt idx="119">
                  <c:v>20538.6949103031</c:v>
                </c:pt>
                <c:pt idx="120">
                  <c:v>1568.4247812661399</c:v>
                </c:pt>
                <c:pt idx="121">
                  <c:v>27886.8608901388</c:v>
                </c:pt>
                <c:pt idx="122">
                  <c:v>9382.2175367398304</c:v>
                </c:pt>
                <c:pt idx="123">
                  <c:v>1262.60417554175</c:v>
                </c:pt>
                <c:pt idx="124">
                  <c:v>5186.7234837793203</c:v>
                </c:pt>
                <c:pt idx="125">
                  <c:v>5570.0998748493203</c:v>
                </c:pt>
                <c:pt idx="126">
                  <c:v>59228.834953760503</c:v>
                </c:pt>
                <c:pt idx="127">
                  <c:v>63197.981470586499</c:v>
                </c:pt>
                <c:pt idx="128">
                  <c:v>4008.74658033482</c:v>
                </c:pt>
                <c:pt idx="129">
                  <c:v>14099.4853537362</c:v>
                </c:pt>
                <c:pt idx="130">
                  <c:v>44251.794224699101</c:v>
                </c:pt>
                <c:pt idx="131">
                  <c:v>28448.858775950401</c:v>
                </c:pt>
                <c:pt idx="132">
                  <c:v>4876.6305536435402</c:v>
                </c:pt>
                <c:pt idx="133">
                  <c:v>26775.694452699801</c:v>
                </c:pt>
                <c:pt idx="134">
                  <c:v>11879.2358960654</c:v>
                </c:pt>
                <c:pt idx="135">
                  <c:v>8390.3531436861103</c:v>
                </c:pt>
                <c:pt idx="136">
                  <c:v>18315.767721455701</c:v>
                </c:pt>
                <c:pt idx="137">
                  <c:v>4326.4376075194496</c:v>
                </c:pt>
                <c:pt idx="138">
                  <c:v>34264.7597598664</c:v>
                </c:pt>
                <c:pt idx="139">
                  <c:v>35279.347034939201</c:v>
                </c:pt>
                <c:pt idx="140">
                  <c:v>34495.922473463601</c:v>
                </c:pt>
                <c:pt idx="141">
                  <c:v>13012.875695484099</c:v>
                </c:pt>
                <c:pt idx="142">
                  <c:v>5690.2875170376401</c:v>
                </c:pt>
                <c:pt idx="143">
                  <c:v>89948.610580230001</c:v>
                </c:pt>
                <c:pt idx="144">
                  <c:v>31945.749656632801</c:v>
                </c:pt>
                <c:pt idx="145">
                  <c:v>28213.447838229698</c:v>
                </c:pt>
                <c:pt idx="146">
                  <c:v>2213.96118971842</c:v>
                </c:pt>
                <c:pt idx="147">
                  <c:v>46762.469270671601</c:v>
                </c:pt>
                <c:pt idx="148">
                  <c:v>4243.7819360944904</c:v>
                </c:pt>
                <c:pt idx="149">
                  <c:v>3481.30992187621</c:v>
                </c:pt>
                <c:pt idx="150">
                  <c:v>98525.954353122303</c:v>
                </c:pt>
                <c:pt idx="151">
                  <c:v>2619.2190071356599</c:v>
                </c:pt>
                <c:pt idx="152">
                  <c:v>1738.5563269409599</c:v>
                </c:pt>
                <c:pt idx="153">
                  <c:v>8498.9687204028905</c:v>
                </c:pt>
                <c:pt idx="154">
                  <c:v>63420.327135217398</c:v>
                </c:pt>
                <c:pt idx="155">
                  <c:v>875.169599242956</c:v>
                </c:pt>
                <c:pt idx="156">
                  <c:v>19230.6300632762</c:v>
                </c:pt>
                <c:pt idx="157">
                  <c:v>1234.7255756489501</c:v>
                </c:pt>
                <c:pt idx="158">
                  <c:v>4274.0990115222403</c:v>
                </c:pt>
                <c:pt idx="159">
                  <c:v>17015.9602788948</c:v>
                </c:pt>
                <c:pt idx="160">
                  <c:v>31832.394609506999</c:v>
                </c:pt>
                <c:pt idx="161">
                  <c:v>39593.307440702301</c:v>
                </c:pt>
                <c:pt idx="162">
                  <c:v>54563.121412207198</c:v>
                </c:pt>
                <c:pt idx="163">
                  <c:v>8853.6042434462597</c:v>
                </c:pt>
                <c:pt idx="164">
                  <c:v>25699.7290739829</c:v>
                </c:pt>
                <c:pt idx="165">
                  <c:v>1603.37845658993</c:v>
                </c:pt>
                <c:pt idx="166">
                  <c:v>2223.6314906298298</c:v>
                </c:pt>
                <c:pt idx="167">
                  <c:v>18236.176111150398</c:v>
                </c:pt>
                <c:pt idx="168">
                  <c:v>3858.42941540215</c:v>
                </c:pt>
                <c:pt idx="169">
                  <c:v>16195.5387877252</c:v>
                </c:pt>
                <c:pt idx="170">
                  <c:v>3355.8295616012301</c:v>
                </c:pt>
                <c:pt idx="171">
                  <c:v>6647.8589985028902</c:v>
                </c:pt>
                <c:pt idx="172">
                  <c:v>25031.192158772101</c:v>
                </c:pt>
                <c:pt idx="173">
                  <c:v>10261.6908447281</c:v>
                </c:pt>
                <c:pt idx="174">
                  <c:v>28119.453039890501</c:v>
                </c:pt>
                <c:pt idx="175">
                  <c:v>4653.2336642971204</c:v>
                </c:pt>
                <c:pt idx="176">
                  <c:v>2780.0555482202499</c:v>
                </c:pt>
                <c:pt idx="177">
                  <c:v>2297.1786844070398</c:v>
                </c:pt>
                <c:pt idx="178">
                  <c:v>13056.7020745176</c:v>
                </c:pt>
                <c:pt idx="179">
                  <c:v>22795.058750005301</c:v>
                </c:pt>
                <c:pt idx="180">
                  <c:v>63543.577788723996</c:v>
                </c:pt>
                <c:pt idx="181">
                  <c:v>7378.2547203591503</c:v>
                </c:pt>
                <c:pt idx="182">
                  <c:v>12770.149236556001</c:v>
                </c:pt>
                <c:pt idx="183">
                  <c:v>17527.748738237598</c:v>
                </c:pt>
                <c:pt idx="184">
                  <c:v>8650.6536723991794</c:v>
                </c:pt>
                <c:pt idx="185">
                  <c:v>2914.5102731031502</c:v>
                </c:pt>
                <c:pt idx="186">
                  <c:v>6777.7765086772397</c:v>
                </c:pt>
                <c:pt idx="187">
                  <c:v>11367.8652811621</c:v>
                </c:pt>
                <c:pt idx="188">
                  <c:v>3688.5194085236299</c:v>
                </c:pt>
                <c:pt idx="189">
                  <c:v>12095.856289625</c:v>
                </c:pt>
                <c:pt idx="190">
                  <c:v>3449.6093221155002</c:v>
                </c:pt>
                <c:pt idx="191">
                  <c:v>2895.4156454758399</c:v>
                </c:pt>
              </c:numCache>
            </c:numRef>
          </c:xVal>
          <c:yVal>
            <c:numRef>
              <c:f>'ESG raw score'!$C$1:$C$199</c:f>
              <c:numCache>
                <c:formatCode>General</c:formatCode>
                <c:ptCount val="199"/>
                <c:pt idx="0">
                  <c:v>49.2150701820145</c:v>
                </c:pt>
                <c:pt idx="1">
                  <c:v>26.240747815775801</c:v>
                </c:pt>
                <c:pt idx="2">
                  <c:v>34.232805734593803</c:v>
                </c:pt>
                <c:pt idx="3">
                  <c:v>61.769742783012298</c:v>
                </c:pt>
                <c:pt idx="4">
                  <c:v>58.949897285683399</c:v>
                </c:pt>
                <c:pt idx="5">
                  <c:v>50.4318315406802</c:v>
                </c:pt>
                <c:pt idx="6">
                  <c:v>62.917235150734101</c:v>
                </c:pt>
                <c:pt idx="7">
                  <c:v>55.9247609341326</c:v>
                </c:pt>
                <c:pt idx="8">
                  <c:v>75.420046251897901</c:v>
                </c:pt>
                <c:pt idx="9">
                  <c:v>83.244719437467495</c:v>
                </c:pt>
                <c:pt idx="10">
                  <c:v>38.223351692614997</c:v>
                </c:pt>
                <c:pt idx="11">
                  <c:v>30.6476778187847</c:v>
                </c:pt>
                <c:pt idx="12">
                  <c:v>78.758616611280601</c:v>
                </c:pt>
                <c:pt idx="13">
                  <c:v>38.130760784014498</c:v>
                </c:pt>
                <c:pt idx="14">
                  <c:v>39.2933447724971</c:v>
                </c:pt>
                <c:pt idx="15">
                  <c:v>31.021712847668901</c:v>
                </c:pt>
                <c:pt idx="16">
                  <c:v>65.115817378021802</c:v>
                </c:pt>
                <c:pt idx="17">
                  <c:v>45.914214667979401</c:v>
                </c:pt>
                <c:pt idx="18">
                  <c:v>55.815231837629</c:v>
                </c:pt>
                <c:pt idx="19">
                  <c:v>59.790470625728901</c:v>
                </c:pt>
                <c:pt idx="20">
                  <c:v>53.413262716303002</c:v>
                </c:pt>
                <c:pt idx="21">
                  <c:v>52.6585196188</c:v>
                </c:pt>
                <c:pt idx="22">
                  <c:v>41.5760143832117</c:v>
                </c:pt>
                <c:pt idx="23">
                  <c:v>46.090838803971302</c:v>
                </c:pt>
                <c:pt idx="24">
                  <c:v>45.273047794533497</c:v>
                </c:pt>
                <c:pt idx="25">
                  <c:v>63.351862429370101</c:v>
                </c:pt>
                <c:pt idx="26">
                  <c:v>52.338685754047297</c:v>
                </c:pt>
                <c:pt idx="27">
                  <c:v>65.691929127807498</c:v>
                </c:pt>
                <c:pt idx="28">
                  <c:v>49.540229836764702</c:v>
                </c:pt>
                <c:pt idx="29">
                  <c:v>26.227242706778199</c:v>
                </c:pt>
                <c:pt idx="30">
                  <c:v>76.467284348443599</c:v>
                </c:pt>
                <c:pt idx="31">
                  <c:v>83.631309022357399</c:v>
                </c:pt>
                <c:pt idx="32">
                  <c:v>64.0510580016294</c:v>
                </c:pt>
                <c:pt idx="33">
                  <c:v>41.509793553873202</c:v>
                </c:pt>
                <c:pt idx="34">
                  <c:v>38.210199118592399</c:v>
                </c:pt>
                <c:pt idx="35">
                  <c:v>33.433891705115798</c:v>
                </c:pt>
                <c:pt idx="36">
                  <c:v>25.427220264114901</c:v>
                </c:pt>
                <c:pt idx="37">
                  <c:v>30.5387916511871</c:v>
                </c:pt>
                <c:pt idx="38">
                  <c:v>46.165513694923597</c:v>
                </c:pt>
                <c:pt idx="39">
                  <c:v>39.578588858473701</c:v>
                </c:pt>
                <c:pt idx="40">
                  <c:v>60.950694746239897</c:v>
                </c:pt>
                <c:pt idx="41">
                  <c:v>70.290347541908901</c:v>
                </c:pt>
                <c:pt idx="42">
                  <c:v>39.006276566314902</c:v>
                </c:pt>
                <c:pt idx="43">
                  <c:v>67.125635690815699</c:v>
                </c:pt>
                <c:pt idx="44">
                  <c:v>75.293503704757697</c:v>
                </c:pt>
                <c:pt idx="45">
                  <c:v>73.638512269401701</c:v>
                </c:pt>
                <c:pt idx="46">
                  <c:v>36.767540569779698</c:v>
                </c:pt>
                <c:pt idx="47">
                  <c:v>53.983218366794098</c:v>
                </c:pt>
                <c:pt idx="48">
                  <c:v>82.693529516161703</c:v>
                </c:pt>
                <c:pt idx="49">
                  <c:v>49.734813508840197</c:v>
                </c:pt>
                <c:pt idx="50">
                  <c:v>33.706170981089798</c:v>
                </c:pt>
                <c:pt idx="51">
                  <c:v>45.028963678078298</c:v>
                </c:pt>
                <c:pt idx="52">
                  <c:v>31.147421355635199</c:v>
                </c:pt>
                <c:pt idx="53">
                  <c:v>12.0855306228166</c:v>
                </c:pt>
                <c:pt idx="54">
                  <c:v>63.574075142459797</c:v>
                </c:pt>
                <c:pt idx="55">
                  <c:v>77.8783839449205</c:v>
                </c:pt>
                <c:pt idx="56">
                  <c:v>35.3599150130825</c:v>
                </c:pt>
                <c:pt idx="57">
                  <c:v>86.2752236637875</c:v>
                </c:pt>
                <c:pt idx="58">
                  <c:v>62.398943442977597</c:v>
                </c:pt>
                <c:pt idx="59">
                  <c:v>69.335012839774095</c:v>
                </c:pt>
                <c:pt idx="60">
                  <c:v>45.575222310089899</c:v>
                </c:pt>
                <c:pt idx="61">
                  <c:v>71.812912720796604</c:v>
                </c:pt>
                <c:pt idx="62">
                  <c:v>70.462723971880493</c:v>
                </c:pt>
                <c:pt idx="63">
                  <c:v>52.724857129373397</c:v>
                </c:pt>
                <c:pt idx="64">
                  <c:v>38.072915191002501</c:v>
                </c:pt>
                <c:pt idx="65">
                  <c:v>46.893214377564597</c:v>
                </c:pt>
                <c:pt idx="66">
                  <c:v>35.236032296672697</c:v>
                </c:pt>
                <c:pt idx="67">
                  <c:v>31.5445400010552</c:v>
                </c:pt>
                <c:pt idx="68">
                  <c:v>62.110709258143899</c:v>
                </c:pt>
                <c:pt idx="69">
                  <c:v>57.220164710631103</c:v>
                </c:pt>
                <c:pt idx="70">
                  <c:v>45.007563618892</c:v>
                </c:pt>
                <c:pt idx="71">
                  <c:v>50.852433776080801</c:v>
                </c:pt>
                <c:pt idx="72">
                  <c:v>44.225002601155303</c:v>
                </c:pt>
                <c:pt idx="73">
                  <c:v>74.1011387630071</c:v>
                </c:pt>
                <c:pt idx="74">
                  <c:v>36.756485484575201</c:v>
                </c:pt>
                <c:pt idx="75">
                  <c:v>65.816159711077304</c:v>
                </c:pt>
                <c:pt idx="76">
                  <c:v>43.877362549121699</c:v>
                </c:pt>
                <c:pt idx="77">
                  <c:v>42.074020334897099</c:v>
                </c:pt>
                <c:pt idx="78">
                  <c:v>76.804646163501602</c:v>
                </c:pt>
                <c:pt idx="79">
                  <c:v>33.747313181081502</c:v>
                </c:pt>
                <c:pt idx="80">
                  <c:v>24.997993827266701</c:v>
                </c:pt>
                <c:pt idx="81">
                  <c:v>85.166612504907306</c:v>
                </c:pt>
                <c:pt idx="82">
                  <c:v>64.106187541370602</c:v>
                </c:pt>
                <c:pt idx="83">
                  <c:v>60.800690986417699</c:v>
                </c:pt>
                <c:pt idx="84">
                  <c:v>59.121050713191401</c:v>
                </c:pt>
                <c:pt idx="85">
                  <c:v>52.251750260427201</c:v>
                </c:pt>
                <c:pt idx="86">
                  <c:v>64.358058560322206</c:v>
                </c:pt>
                <c:pt idx="87">
                  <c:v>48.145351394879199</c:v>
                </c:pt>
                <c:pt idx="88">
                  <c:v>44.044377944786497</c:v>
                </c:pt>
                <c:pt idx="89">
                  <c:v>52.183835638969398</c:v>
                </c:pt>
                <c:pt idx="90">
                  <c:v>38.278561774213799</c:v>
                </c:pt>
                <c:pt idx="91">
                  <c:v>52.256009793662102</c:v>
                </c:pt>
                <c:pt idx="92">
                  <c:v>51.342569025957502</c:v>
                </c:pt>
                <c:pt idx="93">
                  <c:v>67.146511004626603</c:v>
                </c:pt>
                <c:pt idx="94">
                  <c:v>48.2289159358535</c:v>
                </c:pt>
                <c:pt idx="95">
                  <c:v>39.177012583465398</c:v>
                </c:pt>
                <c:pt idx="96">
                  <c:v>42.056618288046302</c:v>
                </c:pt>
                <c:pt idx="97">
                  <c:v>33.422161441818901</c:v>
                </c:pt>
                <c:pt idx="98">
                  <c:v>15.554086610416</c:v>
                </c:pt>
                <c:pt idx="99">
                  <c:v>51.927886217217001</c:v>
                </c:pt>
                <c:pt idx="100">
                  <c:v>47.903241744861901</c:v>
                </c:pt>
                <c:pt idx="101">
                  <c:v>52.333569775482999</c:v>
                </c:pt>
                <c:pt idx="102">
                  <c:v>73.1180115309878</c:v>
                </c:pt>
                <c:pt idx="103">
                  <c:v>77.384428582733804</c:v>
                </c:pt>
                <c:pt idx="104">
                  <c:v>74.514955022243996</c:v>
                </c:pt>
                <c:pt idx="105">
                  <c:v>41.2162521445658</c:v>
                </c:pt>
                <c:pt idx="106">
                  <c:v>60.814954463738196</c:v>
                </c:pt>
                <c:pt idx="107">
                  <c:v>36.0950500850876</c:v>
                </c:pt>
                <c:pt idx="108">
                  <c:v>50.320144923478701</c:v>
                </c:pt>
                <c:pt idx="109">
                  <c:v>42.793648800462499</c:v>
                </c:pt>
                <c:pt idx="110">
                  <c:v>37.0882983265289</c:v>
                </c:pt>
                <c:pt idx="111">
                  <c:v>63.789668903428002</c:v>
                </c:pt>
                <c:pt idx="112">
                  <c:v>28.7952047975404</c:v>
                </c:pt>
                <c:pt idx="113">
                  <c:v>66.129471022357194</c:v>
                </c:pt>
                <c:pt idx="114">
                  <c:v>36.136879195730202</c:v>
                </c:pt>
                <c:pt idx="115">
                  <c:v>67.126361851090493</c:v>
                </c:pt>
                <c:pt idx="116">
                  <c:v>60.472617674225702</c:v>
                </c:pt>
                <c:pt idx="117">
                  <c:v>34.805910946510899</c:v>
                </c:pt>
                <c:pt idx="118">
                  <c:v>38.994477510748297</c:v>
                </c:pt>
                <c:pt idx="119">
                  <c:v>66.180807494902496</c:v>
                </c:pt>
                <c:pt idx="120">
                  <c:v>39.929377621466799</c:v>
                </c:pt>
                <c:pt idx="121">
                  <c:v>54.930281928328803</c:v>
                </c:pt>
                <c:pt idx="122">
                  <c:v>55.068638359191901</c:v>
                </c:pt>
                <c:pt idx="123">
                  <c:v>32.329017402895502</c:v>
                </c:pt>
                <c:pt idx="124">
                  <c:v>31.264686873553899</c:v>
                </c:pt>
                <c:pt idx="125">
                  <c:v>42.133336055886403</c:v>
                </c:pt>
                <c:pt idx="126">
                  <c:v>78.302225414038105</c:v>
                </c:pt>
                <c:pt idx="127">
                  <c:v>84.949123273251999</c:v>
                </c:pt>
                <c:pt idx="128">
                  <c:v>45.910780337629603</c:v>
                </c:pt>
                <c:pt idx="129">
                  <c:v>48.4116813993571</c:v>
                </c:pt>
                <c:pt idx="130">
                  <c:v>89.585118153088899</c:v>
                </c:pt>
                <c:pt idx="131">
                  <c:v>53.705416114298799</c:v>
                </c:pt>
                <c:pt idx="132">
                  <c:v>37.275770426795297</c:v>
                </c:pt>
                <c:pt idx="133">
                  <c:v>54.588400059137399</c:v>
                </c:pt>
                <c:pt idx="134">
                  <c:v>51.383158112694602</c:v>
                </c:pt>
                <c:pt idx="135">
                  <c:v>41.581553018032601</c:v>
                </c:pt>
                <c:pt idx="136">
                  <c:v>54.239898606816197</c:v>
                </c:pt>
                <c:pt idx="137">
                  <c:v>40.263281305041701</c:v>
                </c:pt>
                <c:pt idx="138">
                  <c:v>64.581891084583006</c:v>
                </c:pt>
                <c:pt idx="139">
                  <c:v>48.135656675315303</c:v>
                </c:pt>
                <c:pt idx="140">
                  <c:v>75.922864002189698</c:v>
                </c:pt>
                <c:pt idx="141">
                  <c:v>50.074444290827202</c:v>
                </c:pt>
                <c:pt idx="142">
                  <c:v>50.1059546097027</c:v>
                </c:pt>
                <c:pt idx="143">
                  <c:v>55.9246100603497</c:v>
                </c:pt>
                <c:pt idx="144">
                  <c:v>62.133257867027901</c:v>
                </c:pt>
                <c:pt idx="145">
                  <c:v>46.381073636274301</c:v>
                </c:pt>
                <c:pt idx="146">
                  <c:v>50.236281019120099</c:v>
                </c:pt>
                <c:pt idx="147">
                  <c:v>38.444341588399901</c:v>
                </c:pt>
                <c:pt idx="148">
                  <c:v>25.981318622866599</c:v>
                </c:pt>
                <c:pt idx="149">
                  <c:v>44.470747963593098</c:v>
                </c:pt>
                <c:pt idx="150">
                  <c:v>64.996486154624904</c:v>
                </c:pt>
                <c:pt idx="151">
                  <c:v>41.680293191769501</c:v>
                </c:pt>
                <c:pt idx="152">
                  <c:v>44.885165459840401</c:v>
                </c:pt>
                <c:pt idx="153">
                  <c:v>57.192979373740002</c:v>
                </c:pt>
                <c:pt idx="154">
                  <c:v>47.989693271474799</c:v>
                </c:pt>
                <c:pt idx="155">
                  <c:v>19.817668850049301</c:v>
                </c:pt>
                <c:pt idx="156">
                  <c:v>62.680890344464203</c:v>
                </c:pt>
                <c:pt idx="157">
                  <c:v>16.483815118830002</c:v>
                </c:pt>
                <c:pt idx="158">
                  <c:v>47.736513387439302</c:v>
                </c:pt>
                <c:pt idx="159">
                  <c:v>49.282838361742797</c:v>
                </c:pt>
                <c:pt idx="160">
                  <c:v>72.467599662806705</c:v>
                </c:pt>
                <c:pt idx="161">
                  <c:v>78.648509386990398</c:v>
                </c:pt>
                <c:pt idx="162">
                  <c:v>85.150391924443198</c:v>
                </c:pt>
                <c:pt idx="163">
                  <c:v>41.5590817315477</c:v>
                </c:pt>
                <c:pt idx="164">
                  <c:v>58.5126193069677</c:v>
                </c:pt>
                <c:pt idx="165">
                  <c:v>18.576860803124699</c:v>
                </c:pt>
                <c:pt idx="166">
                  <c:v>44.693325771658202</c:v>
                </c:pt>
                <c:pt idx="167">
                  <c:v>49.771482171030101</c:v>
                </c:pt>
                <c:pt idx="168">
                  <c:v>40.485303304631799</c:v>
                </c:pt>
                <c:pt idx="169">
                  <c:v>20.038401623376998</c:v>
                </c:pt>
                <c:pt idx="170">
                  <c:v>41.095880254467701</c:v>
                </c:pt>
                <c:pt idx="171">
                  <c:v>53.6809531182219</c:v>
                </c:pt>
                <c:pt idx="172">
                  <c:v>56.406043912272601</c:v>
                </c:pt>
                <c:pt idx="173">
                  <c:v>48.2999066425512</c:v>
                </c:pt>
                <c:pt idx="174">
                  <c:v>41.973043369125101</c:v>
                </c:pt>
                <c:pt idx="175">
                  <c:v>55.666471044823403</c:v>
                </c:pt>
                <c:pt idx="176">
                  <c:v>36.254327510546901</c:v>
                </c:pt>
                <c:pt idx="177">
                  <c:v>42.0797780758935</c:v>
                </c:pt>
                <c:pt idx="178">
                  <c:v>48.685926934837902</c:v>
                </c:pt>
                <c:pt idx="179">
                  <c:v>70.488724177437703</c:v>
                </c:pt>
                <c:pt idx="180">
                  <c:v>63.376365954332002</c:v>
                </c:pt>
                <c:pt idx="181">
                  <c:v>36.655410764882802</c:v>
                </c:pt>
                <c:pt idx="182">
                  <c:v>53.175183979051802</c:v>
                </c:pt>
                <c:pt idx="183">
                  <c:v>25.513078851441701</c:v>
                </c:pt>
                <c:pt idx="184">
                  <c:v>46.874929568627003</c:v>
                </c:pt>
                <c:pt idx="185">
                  <c:v>49.551128175900999</c:v>
                </c:pt>
                <c:pt idx="186">
                  <c:v>64.518526940744195</c:v>
                </c:pt>
                <c:pt idx="187">
                  <c:v>55.621212950918498</c:v>
                </c:pt>
                <c:pt idx="188">
                  <c:v>16.520530651968901</c:v>
                </c:pt>
                <c:pt idx="189">
                  <c:v>47.0241458048853</c:v>
                </c:pt>
                <c:pt idx="190">
                  <c:v>38.244994058436603</c:v>
                </c:pt>
                <c:pt idx="191">
                  <c:v>34.733839537050699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3-4148-948E-AEFE0A3C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3504"/>
        <c:axId val="466152256"/>
      </c:scatterChart>
      <c:valAx>
        <c:axId val="466153504"/>
        <c:scaling>
          <c:logBase val="10"/>
          <c:orientation val="minMax"/>
          <c:max val="2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GDP PPP per capita</a:t>
                </a:r>
              </a:p>
            </c:rich>
          </c:tx>
          <c:layout>
            <c:manualLayout>
              <c:xMode val="edge"/>
              <c:yMode val="edge"/>
              <c:x val="0.38026182232591477"/>
              <c:y val="0.86462378291420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2256"/>
        <c:crosses val="autoZero"/>
        <c:crossBetween val="midCat"/>
      </c:valAx>
      <c:valAx>
        <c:axId val="466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ESG Score</a:t>
                </a:r>
              </a:p>
            </c:rich>
          </c:tx>
          <c:layout>
            <c:manualLayout>
              <c:xMode val="edge"/>
              <c:yMode val="edge"/>
              <c:x val="3.4500701534387425E-2"/>
              <c:y val="0.27096232714572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7086713522153"/>
          <c:y val="3.2603310134495071E-2"/>
          <c:w val="0.83696712143837371"/>
          <c:h val="0.75084186321032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'ESG Score region'!$A$1:$A$7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'ESG Score region'!$B$1:$B$7</c:f>
              <c:numCache>
                <c:formatCode>General</c:formatCode>
                <c:ptCount val="7"/>
                <c:pt idx="0">
                  <c:v>50.647145603940601</c:v>
                </c:pt>
                <c:pt idx="1">
                  <c:v>66.163717858117806</c:v>
                </c:pt>
                <c:pt idx="2">
                  <c:v>50.021408119997098</c:v>
                </c:pt>
                <c:pt idx="3">
                  <c:v>41.600764073700702</c:v>
                </c:pt>
                <c:pt idx="4">
                  <c:v>60.4732215619958</c:v>
                </c:pt>
                <c:pt idx="5">
                  <c:v>43.304793444864302</c:v>
                </c:pt>
                <c:pt idx="6">
                  <c:v>38.505363296138597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6-41AF-80B4-9A08CD61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76896"/>
        <c:axId val="559677312"/>
      </c:barChart>
      <c:catAx>
        <c:axId val="559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7312"/>
        <c:crosses val="autoZero"/>
        <c:auto val="1"/>
        <c:lblAlgn val="ctr"/>
        <c:lblOffset val="100"/>
        <c:noMultiLvlLbl val="0"/>
      </c:catAx>
      <c:valAx>
        <c:axId val="559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600" baseline="0" dirty="0" err="1"/>
                  <a:t>Average</a:t>
                </a:r>
                <a:r>
                  <a:rPr lang="fr-CH" sz="1600" baseline="0" dirty="0"/>
                  <a:t> ESG Score</a:t>
                </a:r>
                <a:endParaRPr lang="en-GB" sz="1600" baseline="0" dirty="0"/>
              </a:p>
            </c:rich>
          </c:tx>
          <c:layout>
            <c:manualLayout>
              <c:xMode val="edge"/>
              <c:yMode val="edge"/>
              <c:x val="4.2099512859999397E-2"/>
              <c:y val="0.2249976676787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7086713522153"/>
          <c:y val="3.2603310134495071E-2"/>
          <c:w val="0.83696712143837371"/>
          <c:h val="0.75084186321032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'ESG Score region'!$A$1:$A$7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'ESG Score region'!$N$1:$N$7</c:f>
              <c:numCache>
                <c:formatCode>General</c:formatCode>
                <c:ptCount val="7"/>
                <c:pt idx="0">
                  <c:v>52.403812339127398</c:v>
                </c:pt>
                <c:pt idx="1">
                  <c:v>65.389967649454405</c:v>
                </c:pt>
                <c:pt idx="2">
                  <c:v>50.989771522780899</c:v>
                </c:pt>
                <c:pt idx="3">
                  <c:v>42.888729666941202</c:v>
                </c:pt>
                <c:pt idx="4">
                  <c:v>60.4732215619958</c:v>
                </c:pt>
                <c:pt idx="5">
                  <c:v>43.304793444864302</c:v>
                </c:pt>
                <c:pt idx="6">
                  <c:v>38.505363296138597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410D-9009-0BC43829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76896"/>
        <c:axId val="559677312"/>
      </c:barChart>
      <c:catAx>
        <c:axId val="559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7312"/>
        <c:crosses val="autoZero"/>
        <c:auto val="1"/>
        <c:lblAlgn val="ctr"/>
        <c:lblOffset val="100"/>
        <c:noMultiLvlLbl val="0"/>
      </c:catAx>
      <c:valAx>
        <c:axId val="559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600" baseline="0" dirty="0" err="1"/>
                  <a:t>Average</a:t>
                </a:r>
                <a:r>
                  <a:rPr lang="fr-CH" sz="1600" baseline="0" dirty="0"/>
                  <a:t> ESG Score</a:t>
                </a:r>
                <a:endParaRPr lang="en-GB" sz="1600" baseline="0" dirty="0"/>
              </a:p>
            </c:rich>
          </c:tx>
          <c:layout>
            <c:manualLayout>
              <c:xMode val="edge"/>
              <c:yMode val="edge"/>
              <c:x val="4.2099512859999397E-2"/>
              <c:y val="0.2249976676787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7E7C608-63E8-4C3C-88BD-B7ACD79BCC8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ESG Coverage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ESG Coverage</a:t>
              </a:r>
            </a:p>
          </cx:txPr>
        </cx:title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Number of countries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/>
            </a:pPr>
            <a:endParaRPr lang="en-US" sz="16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5FABDF99-D709-4DA4-9B52-98190EC2AC3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ESG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ESG Score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Number of countries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/>
            </a:pPr>
            <a:endParaRPr lang="en-US" sz="16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8DD5F39-FC92-40FB-9E7D-8475A610EED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adjusted ESG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adjusted ESG Score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 dirty="0">
                  <a:solidFill>
                    <a:prstClr val="black">
                      <a:lumMod val="65000"/>
                      <a:lumOff val="35000"/>
                    </a:prstClr>
                  </a:solidFill>
                  <a:latin typeface="Franklin Gothic Book" panose="020B0502020104020203"/>
                </a:rPr>
                <a:t>Number of countries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/>
            </a:pPr>
            <a:endParaRPr lang="en-US" sz="1600" b="0" i="0" u="none" strike="noStrike" baseline="0">
              <a:solidFill>
                <a:prstClr val="black">
                  <a:lumMod val="65000"/>
                  <a:lumOff val="35000"/>
                </a:prstClr>
              </a:solidFill>
              <a:latin typeface="Franklin Gothic Book" panose="020B0502020104020203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480391</xdr:colOff>
      <xdr:row>0</xdr:row>
      <xdr:rowOff>157370</xdr:rowOff>
    </xdr:from>
    <xdr:to>
      <xdr:col>14</xdr:col>
      <xdr:colOff>314617</xdr:colOff>
      <xdr:row>19</xdr:row>
      <xdr:rowOff>115884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F9897-3C17-44BC-90DA-04B195E4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162485</xdr:colOff>
      <xdr:row>2</xdr:row>
      <xdr:rowOff>104054</xdr:rowOff>
    </xdr:from>
    <xdr:to>
      <xdr:col>30</xdr:col>
      <xdr:colOff>444383</xdr:colOff>
      <xdr:row>20</xdr:row>
      <xdr:rowOff>111828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9E8856A-2BC9-489A-8D27-C2BC92E48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1235" y="485054"/>
              <a:ext cx="5792791" cy="343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544285</xdr:colOff>
      <xdr:row>23</xdr:row>
      <xdr:rowOff>75239</xdr:rowOff>
    </xdr:from>
    <xdr:to>
      <xdr:col>30</xdr:col>
      <xdr:colOff>213862</xdr:colOff>
      <xdr:row>41</xdr:row>
      <xdr:rowOff>83013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D489967-FDB9-479F-867C-FAA43FC81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0714" y="4456739"/>
              <a:ext cx="5792791" cy="343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44823</xdr:colOff>
      <xdr:row>46</xdr:row>
      <xdr:rowOff>56030</xdr:rowOff>
    </xdr:from>
    <xdr:to>
      <xdr:col>26</xdr:col>
      <xdr:colOff>326721</xdr:colOff>
      <xdr:row>64</xdr:row>
      <xdr:rowOff>63804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FE1B1B7-5303-4F85-A63C-EE33AF5EA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8023" y="8819030"/>
              <a:ext cx="5768298" cy="343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54428</xdr:rowOff>
    </xdr:from>
    <xdr:to>
      <xdr:col>18</xdr:col>
      <xdr:colOff>7829</xdr:colOff>
      <xdr:row>38</xdr:row>
      <xdr:rowOff>42857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743898-593B-4A16-9002-62AC73E6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367393</xdr:colOff>
      <xdr:row>13</xdr:row>
      <xdr:rowOff>54429</xdr:rowOff>
    </xdr:from>
    <xdr:to>
      <xdr:col>39</xdr:col>
      <xdr:colOff>375222</xdr:colOff>
      <xdr:row>39</xdr:row>
      <xdr:rowOff>42858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67C8C6-F754-49F2-9475-42B224D5E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zoomScale="70" zoomScaleNormal="70" workbookViewId="0">
      <selection activeCell="P8" sqref="P8"/>
    </sheetView>
  </sheetViews>
  <sheetFormatPr defaultRowHeight="15" x14ac:dyDescent="0.25"/>
  <sheetData>
    <row r="1" spans="1:3" x14ac:dyDescent="0.25">
      <c r="A1" t="s">
        <v>0</v>
      </c>
      <c r="B1">
        <v>38897.122666274998</v>
      </c>
      <c r="C1">
        <v>49.2150701820145</v>
      </c>
    </row>
    <row r="2" spans="1:3" x14ac:dyDescent="0.25">
      <c r="A2" t="s">
        <v>1</v>
      </c>
      <c r="B2">
        <v>2087.6363940006199</v>
      </c>
      <c r="C2">
        <v>26.240747815775801</v>
      </c>
    </row>
    <row r="3" spans="1:3" x14ac:dyDescent="0.25">
      <c r="A3" t="s">
        <v>2</v>
      </c>
      <c r="B3">
        <v>6538.4520538729103</v>
      </c>
      <c r="C3">
        <v>34.232805734593803</v>
      </c>
    </row>
    <row r="4" spans="1:3" x14ac:dyDescent="0.25">
      <c r="A4" t="s">
        <v>3</v>
      </c>
      <c r="B4">
        <v>13817.758965675601</v>
      </c>
      <c r="C4">
        <v>61.769742783012298</v>
      </c>
    </row>
    <row r="5" spans="1:3" x14ac:dyDescent="0.25">
      <c r="A5" t="s">
        <v>4</v>
      </c>
      <c r="B5">
        <v>69957.618075339793</v>
      </c>
      <c r="C5">
        <v>58.949897285683399</v>
      </c>
    </row>
    <row r="6" spans="1:3" x14ac:dyDescent="0.25">
      <c r="A6" t="s">
        <v>5</v>
      </c>
      <c r="B6">
        <v>20767.6105001703</v>
      </c>
      <c r="C6">
        <v>50.4318315406802</v>
      </c>
    </row>
    <row r="7" spans="1:3" x14ac:dyDescent="0.25">
      <c r="A7" t="s">
        <v>6</v>
      </c>
      <c r="B7">
        <v>13284.160830729001</v>
      </c>
      <c r="C7">
        <v>62.917235150734101</v>
      </c>
    </row>
    <row r="8" spans="1:3" x14ac:dyDescent="0.25">
      <c r="A8" t="s">
        <v>7</v>
      </c>
      <c r="B8">
        <v>18942.3880651775</v>
      </c>
      <c r="C8">
        <v>55.9247609341326</v>
      </c>
    </row>
    <row r="9" spans="1:3" x14ac:dyDescent="0.25">
      <c r="A9" t="s">
        <v>8</v>
      </c>
      <c r="B9">
        <v>52518.324483038203</v>
      </c>
      <c r="C9">
        <v>75.420046251897901</v>
      </c>
    </row>
    <row r="10" spans="1:3" x14ac:dyDescent="0.25">
      <c r="A10" t="s">
        <v>9</v>
      </c>
      <c r="B10">
        <v>55097.461225832798</v>
      </c>
      <c r="C10">
        <v>83.244719437467495</v>
      </c>
    </row>
    <row r="11" spans="1:3" x14ac:dyDescent="0.25">
      <c r="A11" t="s">
        <v>10</v>
      </c>
      <c r="B11">
        <v>14451.983696650699</v>
      </c>
      <c r="C11">
        <v>38.223351692614997</v>
      </c>
    </row>
    <row r="12" spans="1:3" x14ac:dyDescent="0.25">
      <c r="A12" t="s">
        <v>11</v>
      </c>
      <c r="B12">
        <v>771.20961876159095</v>
      </c>
      <c r="C12">
        <v>30.6476778187847</v>
      </c>
    </row>
    <row r="13" spans="1:3" x14ac:dyDescent="0.25">
      <c r="A13" t="s">
        <v>12</v>
      </c>
      <c r="B13">
        <v>51968.192022777097</v>
      </c>
      <c r="C13">
        <v>78.758616611280601</v>
      </c>
    </row>
    <row r="14" spans="1:3" x14ac:dyDescent="0.25">
      <c r="A14" t="s">
        <v>13</v>
      </c>
      <c r="B14">
        <v>3505.63516358263</v>
      </c>
      <c r="C14">
        <v>38.130760784014498</v>
      </c>
    </row>
    <row r="15" spans="1:3" x14ac:dyDescent="0.25">
      <c r="A15" t="s">
        <v>14</v>
      </c>
      <c r="B15">
        <v>2279.1561732032701</v>
      </c>
      <c r="C15">
        <v>39.2933447724971</v>
      </c>
    </row>
    <row r="16" spans="1:3" x14ac:dyDescent="0.25">
      <c r="A16" t="s">
        <v>15</v>
      </c>
      <c r="B16">
        <v>5082.6807503643404</v>
      </c>
      <c r="C16">
        <v>31.021712847668901</v>
      </c>
    </row>
    <row r="17" spans="1:3" x14ac:dyDescent="0.25">
      <c r="A17" t="s">
        <v>16</v>
      </c>
      <c r="B17">
        <v>24367.3239228848</v>
      </c>
      <c r="C17">
        <v>65.115817378021802</v>
      </c>
    </row>
    <row r="18" spans="1:3" x14ac:dyDescent="0.25">
      <c r="A18" t="s">
        <v>17</v>
      </c>
      <c r="B18">
        <v>43181.210625575397</v>
      </c>
      <c r="C18">
        <v>45.914214667979401</v>
      </c>
    </row>
    <row r="19" spans="1:3" x14ac:dyDescent="0.25">
      <c r="A19" t="s">
        <v>18</v>
      </c>
      <c r="B19">
        <v>32453.529574089702</v>
      </c>
      <c r="C19">
        <v>55.815231837629</v>
      </c>
    </row>
    <row r="20" spans="1:3" x14ac:dyDescent="0.25">
      <c r="A20" t="s">
        <v>19</v>
      </c>
      <c r="B20">
        <v>15611.7913059942</v>
      </c>
      <c r="C20">
        <v>59.790470625728901</v>
      </c>
    </row>
    <row r="21" spans="1:3" x14ac:dyDescent="0.25">
      <c r="A21" t="s">
        <v>20</v>
      </c>
      <c r="B21">
        <v>20199.698492850599</v>
      </c>
      <c r="C21">
        <v>53.413262716303002</v>
      </c>
    </row>
    <row r="22" spans="1:3" x14ac:dyDescent="0.25">
      <c r="A22" t="s">
        <v>21</v>
      </c>
      <c r="B22">
        <v>6455.9617526987204</v>
      </c>
      <c r="C22">
        <v>52.6585196188</v>
      </c>
    </row>
    <row r="23" spans="1:3" x14ac:dyDescent="0.25">
      <c r="A23" t="s">
        <v>22</v>
      </c>
      <c r="B23">
        <v>85263.763003175904</v>
      </c>
      <c r="C23">
        <v>41.5760143832117</v>
      </c>
    </row>
    <row r="24" spans="1:3" x14ac:dyDescent="0.25">
      <c r="A24" t="s">
        <v>23</v>
      </c>
      <c r="B24">
        <v>8367.3271590664299</v>
      </c>
      <c r="C24">
        <v>46.090838803971302</v>
      </c>
    </row>
    <row r="25" spans="1:3" x14ac:dyDescent="0.25">
      <c r="A25" t="s">
        <v>24</v>
      </c>
      <c r="B25">
        <v>14836.3071009143</v>
      </c>
      <c r="C25">
        <v>45.273047794533497</v>
      </c>
    </row>
    <row r="26" spans="1:3" x14ac:dyDescent="0.25">
      <c r="A26" t="s">
        <v>25</v>
      </c>
      <c r="B26">
        <v>13576.8017995317</v>
      </c>
      <c r="C26">
        <v>63.351862429370101</v>
      </c>
    </row>
    <row r="27" spans="1:3" x14ac:dyDescent="0.25">
      <c r="A27" t="s">
        <v>26</v>
      </c>
      <c r="B27">
        <v>65661.693929708796</v>
      </c>
      <c r="C27">
        <v>52.338685754047297</v>
      </c>
    </row>
    <row r="28" spans="1:3" x14ac:dyDescent="0.25">
      <c r="A28" t="s">
        <v>27</v>
      </c>
      <c r="B28">
        <v>11508.174177483799</v>
      </c>
      <c r="C28">
        <v>65.691929127807498</v>
      </c>
    </row>
    <row r="29" spans="1:3" x14ac:dyDescent="0.25">
      <c r="A29" t="s">
        <v>28</v>
      </c>
      <c r="B29">
        <v>16920.8466745308</v>
      </c>
      <c r="C29">
        <v>49.540229836764702</v>
      </c>
    </row>
    <row r="30" spans="1:3" x14ac:dyDescent="0.25">
      <c r="A30" t="s">
        <v>29</v>
      </c>
      <c r="B30">
        <v>979.58306608744999</v>
      </c>
      <c r="C30">
        <v>26.227242706778199</v>
      </c>
    </row>
    <row r="31" spans="1:3" x14ac:dyDescent="0.25">
      <c r="A31" t="s">
        <v>30</v>
      </c>
      <c r="B31">
        <v>48072.583756378001</v>
      </c>
      <c r="C31">
        <v>76.467284348443599</v>
      </c>
    </row>
    <row r="32" spans="1:3" x14ac:dyDescent="0.25">
      <c r="A32" t="s">
        <v>31</v>
      </c>
      <c r="B32">
        <v>71352.352599026795</v>
      </c>
      <c r="C32">
        <v>83.631309022357399</v>
      </c>
    </row>
    <row r="33" spans="1:3" x14ac:dyDescent="0.25">
      <c r="A33" t="s">
        <v>32</v>
      </c>
      <c r="B33">
        <v>25067.6916009163</v>
      </c>
      <c r="C33">
        <v>64.0510580016294</v>
      </c>
    </row>
    <row r="34" spans="1:3" x14ac:dyDescent="0.25">
      <c r="A34" t="s">
        <v>33</v>
      </c>
      <c r="B34">
        <v>17311.997920284801</v>
      </c>
      <c r="C34">
        <v>41.509793553873202</v>
      </c>
    </row>
    <row r="35" spans="1:3" x14ac:dyDescent="0.25">
      <c r="A35" t="s">
        <v>34</v>
      </c>
      <c r="B35">
        <v>5458.2366511258197</v>
      </c>
      <c r="C35">
        <v>38.210199118592399</v>
      </c>
    </row>
    <row r="36" spans="1:3" x14ac:dyDescent="0.25">
      <c r="A36" t="s">
        <v>35</v>
      </c>
      <c r="B36">
        <v>3772.7449855499399</v>
      </c>
      <c r="C36">
        <v>33.433891705115798</v>
      </c>
    </row>
    <row r="37" spans="1:3" x14ac:dyDescent="0.25">
      <c r="A37" t="s">
        <v>36</v>
      </c>
      <c r="B37">
        <v>1131.0906069863599</v>
      </c>
      <c r="C37">
        <v>25.427220264114901</v>
      </c>
    </row>
    <row r="38" spans="1:3" x14ac:dyDescent="0.25">
      <c r="A38" t="s">
        <v>37</v>
      </c>
      <c r="B38">
        <v>3638.5557749751301</v>
      </c>
      <c r="C38">
        <v>30.5387916511871</v>
      </c>
    </row>
    <row r="39" spans="1:3" x14ac:dyDescent="0.25">
      <c r="A39" t="s">
        <v>38</v>
      </c>
      <c r="B39">
        <v>14565.3680522873</v>
      </c>
      <c r="C39">
        <v>46.165513694923597</v>
      </c>
    </row>
    <row r="40" spans="1:3" x14ac:dyDescent="0.25">
      <c r="A40" t="s">
        <v>39</v>
      </c>
      <c r="B40">
        <v>3313.17046714151</v>
      </c>
      <c r="C40">
        <v>39.578588858473701</v>
      </c>
    </row>
    <row r="41" spans="1:3" x14ac:dyDescent="0.25">
      <c r="A41" t="s">
        <v>40</v>
      </c>
      <c r="B41">
        <v>6377.0258315573401</v>
      </c>
      <c r="C41">
        <v>60.950694746239897</v>
      </c>
    </row>
    <row r="42" spans="1:3" x14ac:dyDescent="0.25">
      <c r="A42" t="s">
        <v>41</v>
      </c>
      <c r="B42">
        <v>21031.817543651101</v>
      </c>
      <c r="C42">
        <v>70.290347541908901</v>
      </c>
    </row>
    <row r="43" spans="1:3" x14ac:dyDescent="0.25">
      <c r="A43" t="s">
        <v>44</v>
      </c>
      <c r="B43">
        <v>76747.666306293802</v>
      </c>
      <c r="C43">
        <v>39.006276566314902</v>
      </c>
    </row>
    <row r="44" spans="1:3" x14ac:dyDescent="0.25">
      <c r="A44" t="s">
        <v>45</v>
      </c>
      <c r="B44">
        <v>38458.191261807202</v>
      </c>
      <c r="C44">
        <v>67.125635690815699</v>
      </c>
    </row>
    <row r="45" spans="1:3" x14ac:dyDescent="0.25">
      <c r="A45" t="s">
        <v>46</v>
      </c>
      <c r="B45">
        <v>41737.418040924698</v>
      </c>
      <c r="C45">
        <v>75.293503704757697</v>
      </c>
    </row>
    <row r="46" spans="1:3" x14ac:dyDescent="0.25">
      <c r="A46" t="s">
        <v>47</v>
      </c>
      <c r="B46">
        <v>53694.354712343098</v>
      </c>
      <c r="C46">
        <v>73.638512269401701</v>
      </c>
    </row>
    <row r="47" spans="1:3" x14ac:dyDescent="0.25">
      <c r="A47" t="s">
        <v>48</v>
      </c>
      <c r="B47">
        <v>5782.1106254149099</v>
      </c>
      <c r="C47">
        <v>36.767540569779698</v>
      </c>
    </row>
    <row r="48" spans="1:3" x14ac:dyDescent="0.25">
      <c r="A48" t="s">
        <v>49</v>
      </c>
      <c r="B48">
        <v>10434.4729370643</v>
      </c>
      <c r="C48">
        <v>53.983218366794098</v>
      </c>
    </row>
    <row r="49" spans="1:3" x14ac:dyDescent="0.25">
      <c r="A49" t="s">
        <v>50</v>
      </c>
      <c r="B49">
        <v>60398.453343049201</v>
      </c>
      <c r="C49">
        <v>82.693529516161703</v>
      </c>
    </row>
    <row r="50" spans="1:3" x14ac:dyDescent="0.25">
      <c r="A50" t="s">
        <v>51</v>
      </c>
      <c r="B50">
        <v>17936.734684996201</v>
      </c>
      <c r="C50">
        <v>49.734813508840197</v>
      </c>
    </row>
    <row r="51" spans="1:3" x14ac:dyDescent="0.25">
      <c r="A51" t="s">
        <v>52</v>
      </c>
      <c r="B51">
        <v>11268.2644722324</v>
      </c>
      <c r="C51">
        <v>33.706170981089798</v>
      </c>
    </row>
    <row r="52" spans="1:3" x14ac:dyDescent="0.25">
      <c r="A52" t="s">
        <v>53</v>
      </c>
      <c r="B52">
        <v>10896.427433954401</v>
      </c>
      <c r="C52">
        <v>45.028963678078298</v>
      </c>
    </row>
    <row r="53" spans="1:3" x14ac:dyDescent="0.25">
      <c r="A53" t="s">
        <v>54</v>
      </c>
      <c r="B53">
        <v>12607.7621145597</v>
      </c>
      <c r="C53">
        <v>31.147421355635199</v>
      </c>
    </row>
    <row r="54" spans="1:3" x14ac:dyDescent="0.25">
      <c r="A54" t="s">
        <v>56</v>
      </c>
      <c r="B54">
        <v>1625.50767298855</v>
      </c>
      <c r="C54">
        <v>12.0855306228166</v>
      </c>
    </row>
    <row r="55" spans="1:3" x14ac:dyDescent="0.25">
      <c r="A55" t="s">
        <v>57</v>
      </c>
      <c r="B55">
        <v>38334.611344423101</v>
      </c>
      <c r="C55">
        <v>63.574075142459797</v>
      </c>
    </row>
    <row r="56" spans="1:3" x14ac:dyDescent="0.25">
      <c r="A56" t="s">
        <v>58</v>
      </c>
      <c r="B56">
        <v>38394.917534512097</v>
      </c>
      <c r="C56">
        <v>77.8783839449205</v>
      </c>
    </row>
    <row r="57" spans="1:3" x14ac:dyDescent="0.25">
      <c r="A57" t="s">
        <v>59</v>
      </c>
      <c r="B57">
        <v>2422.95778889544</v>
      </c>
      <c r="C57">
        <v>35.3599150130825</v>
      </c>
    </row>
    <row r="58" spans="1:3" x14ac:dyDescent="0.25">
      <c r="A58" t="s">
        <v>60</v>
      </c>
      <c r="B58">
        <v>51089.785332156702</v>
      </c>
      <c r="C58">
        <v>86.2752236637875</v>
      </c>
    </row>
    <row r="59" spans="1:3" x14ac:dyDescent="0.25">
      <c r="A59" t="s">
        <v>61</v>
      </c>
      <c r="B59">
        <v>11601.400526134799</v>
      </c>
      <c r="C59">
        <v>62.398943442977597</v>
      </c>
    </row>
    <row r="60" spans="1:3" x14ac:dyDescent="0.25">
      <c r="A60" t="s">
        <v>62</v>
      </c>
      <c r="B60">
        <v>46226.950535686898</v>
      </c>
      <c r="C60">
        <v>69.335012839774095</v>
      </c>
    </row>
    <row r="61" spans="1:3" x14ac:dyDescent="0.25">
      <c r="A61" t="s">
        <v>63</v>
      </c>
      <c r="B61">
        <v>15190.638625121101</v>
      </c>
      <c r="C61">
        <v>45.575222310089899</v>
      </c>
    </row>
    <row r="62" spans="1:3" x14ac:dyDescent="0.25">
      <c r="A62" t="s">
        <v>64</v>
      </c>
      <c r="B62">
        <v>44916.228338524903</v>
      </c>
      <c r="C62">
        <v>71.812912720796604</v>
      </c>
    </row>
    <row r="63" spans="1:3" x14ac:dyDescent="0.25">
      <c r="A63" t="s">
        <v>65</v>
      </c>
      <c r="B63">
        <v>14863.0173692196</v>
      </c>
      <c r="C63">
        <v>70.462723971880493</v>
      </c>
    </row>
    <row r="64" spans="1:3" x14ac:dyDescent="0.25">
      <c r="A64" t="s">
        <v>66</v>
      </c>
      <c r="B64">
        <v>5596.3070706445596</v>
      </c>
      <c r="C64">
        <v>52.724857129373397</v>
      </c>
    </row>
    <row r="65" spans="1:3" x14ac:dyDescent="0.25">
      <c r="A65" t="s">
        <v>67</v>
      </c>
      <c r="B65">
        <v>2817.4918088079198</v>
      </c>
      <c r="C65">
        <v>38.072915191002501</v>
      </c>
    </row>
    <row r="66" spans="1:3" x14ac:dyDescent="0.25">
      <c r="A66" t="s">
        <v>68</v>
      </c>
      <c r="B66">
        <v>2278.0278146916799</v>
      </c>
      <c r="C66">
        <v>46.893214377564597</v>
      </c>
    </row>
    <row r="67" spans="1:3" x14ac:dyDescent="0.25">
      <c r="A67" t="s">
        <v>69</v>
      </c>
      <c r="B67">
        <v>1948.91954049728</v>
      </c>
      <c r="C67">
        <v>35.236032296672697</v>
      </c>
    </row>
    <row r="68" spans="1:3" x14ac:dyDescent="0.25">
      <c r="A68" t="s">
        <v>70</v>
      </c>
      <c r="B68">
        <v>17941.5996995858</v>
      </c>
      <c r="C68">
        <v>31.5445400010552</v>
      </c>
    </row>
    <row r="69" spans="1:3" x14ac:dyDescent="0.25">
      <c r="A69" t="s">
        <v>71</v>
      </c>
      <c r="B69">
        <v>28463.788682894701</v>
      </c>
      <c r="C69">
        <v>62.110709258143899</v>
      </c>
    </row>
    <row r="70" spans="1:3" x14ac:dyDescent="0.25">
      <c r="A70" t="s">
        <v>72</v>
      </c>
      <c r="B70">
        <v>15893.2153791848</v>
      </c>
      <c r="C70">
        <v>57.220164710631103</v>
      </c>
    </row>
    <row r="71" spans="1:3" x14ac:dyDescent="0.25">
      <c r="A71" t="s">
        <v>73</v>
      </c>
      <c r="B71">
        <v>8854.2024639095907</v>
      </c>
      <c r="C71">
        <v>45.007563618892</v>
      </c>
    </row>
    <row r="72" spans="1:3" x14ac:dyDescent="0.25">
      <c r="A72" t="s">
        <v>74</v>
      </c>
      <c r="B72">
        <v>19705.7926684251</v>
      </c>
      <c r="C72">
        <v>50.852433776080801</v>
      </c>
    </row>
    <row r="73" spans="1:3" x14ac:dyDescent="0.25">
      <c r="A73" t="s">
        <v>75</v>
      </c>
      <c r="B73">
        <v>5420.5601963290201</v>
      </c>
      <c r="C73">
        <v>44.225002601155303</v>
      </c>
    </row>
    <row r="74" spans="1:3" x14ac:dyDescent="0.25">
      <c r="A74" t="s">
        <v>76</v>
      </c>
      <c r="B74">
        <v>28503.880573891602</v>
      </c>
      <c r="C74">
        <v>74.1011387630071</v>
      </c>
    </row>
    <row r="75" spans="1:3" x14ac:dyDescent="0.25">
      <c r="A75" t="s">
        <v>77</v>
      </c>
      <c r="B75">
        <v>2925.3653238706702</v>
      </c>
      <c r="C75">
        <v>36.756485484575201</v>
      </c>
    </row>
    <row r="76" spans="1:3" x14ac:dyDescent="0.25">
      <c r="A76" t="s">
        <v>78</v>
      </c>
      <c r="B76">
        <v>33084.096233434102</v>
      </c>
      <c r="C76">
        <v>65.816159711077304</v>
      </c>
    </row>
    <row r="77" spans="1:3" x14ac:dyDescent="0.25">
      <c r="A77" t="s">
        <v>79</v>
      </c>
      <c r="B77">
        <v>12073.461509430999</v>
      </c>
      <c r="C77">
        <v>43.877362549121699</v>
      </c>
    </row>
    <row r="78" spans="1:3" x14ac:dyDescent="0.25">
      <c r="A78" t="s">
        <v>80</v>
      </c>
      <c r="B78">
        <v>6454.3473563818297</v>
      </c>
      <c r="C78">
        <v>42.074020334897099</v>
      </c>
    </row>
    <row r="79" spans="1:3" x14ac:dyDescent="0.25">
      <c r="A79" t="s">
        <v>81</v>
      </c>
      <c r="B79">
        <v>93612.165910609401</v>
      </c>
      <c r="C79">
        <v>76.804646163501602</v>
      </c>
    </row>
    <row r="80" spans="1:3" x14ac:dyDescent="0.25">
      <c r="A80" t="s">
        <v>82</v>
      </c>
      <c r="B80">
        <v>13116.0723596195</v>
      </c>
      <c r="C80">
        <v>33.747313181081502</v>
      </c>
    </row>
    <row r="81" spans="1:3" x14ac:dyDescent="0.25">
      <c r="A81" t="s">
        <v>83</v>
      </c>
      <c r="B81">
        <v>9763.5099913334107</v>
      </c>
      <c r="C81">
        <v>24.997993827266701</v>
      </c>
    </row>
    <row r="82" spans="1:3" x14ac:dyDescent="0.25">
      <c r="A82" t="s">
        <v>84</v>
      </c>
      <c r="B82">
        <v>55216.026178382097</v>
      </c>
      <c r="C82">
        <v>85.166612504907306</v>
      </c>
    </row>
    <row r="83" spans="1:3" x14ac:dyDescent="0.25">
      <c r="A83" t="s">
        <v>85</v>
      </c>
      <c r="B83">
        <v>41854.934151547801</v>
      </c>
      <c r="C83">
        <v>64.106187541370602</v>
      </c>
    </row>
    <row r="84" spans="1:3" x14ac:dyDescent="0.25">
      <c r="A84" t="s">
        <v>86</v>
      </c>
      <c r="B84">
        <v>41839.991022899398</v>
      </c>
      <c r="C84">
        <v>60.800690986417699</v>
      </c>
    </row>
    <row r="85" spans="1:3" x14ac:dyDescent="0.25">
      <c r="A85" t="s">
        <v>87</v>
      </c>
      <c r="B85">
        <v>9221.5933050964795</v>
      </c>
      <c r="C85">
        <v>59.121050713191401</v>
      </c>
    </row>
    <row r="86" spans="1:3" x14ac:dyDescent="0.25">
      <c r="A86" t="s">
        <v>88</v>
      </c>
      <c r="B86">
        <v>10355.631317089001</v>
      </c>
      <c r="C86">
        <v>52.251750260427201</v>
      </c>
    </row>
    <row r="87" spans="1:3" x14ac:dyDescent="0.25">
      <c r="A87" t="s">
        <v>89</v>
      </c>
      <c r="B87">
        <v>42197.254805129902</v>
      </c>
      <c r="C87">
        <v>64.358058560322206</v>
      </c>
    </row>
    <row r="88" spans="1:3" x14ac:dyDescent="0.25">
      <c r="A88" t="s">
        <v>90</v>
      </c>
      <c r="B88">
        <v>26728.5439182062</v>
      </c>
      <c r="C88">
        <v>48.145351394879199</v>
      </c>
    </row>
    <row r="89" spans="1:3" x14ac:dyDescent="0.25">
      <c r="A89" t="s">
        <v>91</v>
      </c>
      <c r="B89">
        <v>4452.2060236705202</v>
      </c>
      <c r="C89">
        <v>44.044377944786497</v>
      </c>
    </row>
    <row r="90" spans="1:3" x14ac:dyDescent="0.25">
      <c r="A90" t="s">
        <v>92</v>
      </c>
      <c r="B90">
        <v>4965.0318757531304</v>
      </c>
      <c r="C90">
        <v>52.183835638969398</v>
      </c>
    </row>
    <row r="91" spans="1:3" x14ac:dyDescent="0.25">
      <c r="A91" t="s">
        <v>93</v>
      </c>
      <c r="B91">
        <v>4422.0457429342996</v>
      </c>
      <c r="C91">
        <v>38.278561774213799</v>
      </c>
    </row>
    <row r="92" spans="1:3" x14ac:dyDescent="0.25">
      <c r="A92" t="s">
        <v>94</v>
      </c>
      <c r="B92">
        <v>2417.7674660576199</v>
      </c>
      <c r="C92">
        <v>52.256009793662102</v>
      </c>
    </row>
    <row r="93" spans="1:3" x14ac:dyDescent="0.25">
      <c r="A93" t="s">
        <v>95</v>
      </c>
      <c r="B93">
        <v>24536.6518405639</v>
      </c>
      <c r="C93">
        <v>51.342569025957502</v>
      </c>
    </row>
    <row r="94" spans="1:3" x14ac:dyDescent="0.25">
      <c r="A94" t="s">
        <v>96</v>
      </c>
      <c r="B94">
        <v>43124.294685730201</v>
      </c>
      <c r="C94">
        <v>67.146511004626603</v>
      </c>
    </row>
    <row r="95" spans="1:3" x14ac:dyDescent="0.25">
      <c r="A95" t="s">
        <v>97</v>
      </c>
      <c r="B95">
        <v>51962.047698350099</v>
      </c>
      <c r="C95">
        <v>48.2289159358535</v>
      </c>
    </row>
    <row r="96" spans="1:3" x14ac:dyDescent="0.25">
      <c r="A96" t="s">
        <v>98</v>
      </c>
      <c r="B96">
        <v>8234.4545367667106</v>
      </c>
      <c r="C96">
        <v>39.177012583465398</v>
      </c>
    </row>
    <row r="97" spans="1:3" x14ac:dyDescent="0.25">
      <c r="A97" t="s">
        <v>99</v>
      </c>
      <c r="B97">
        <v>12288.7585242164</v>
      </c>
      <c r="C97">
        <v>42.056618288046302</v>
      </c>
    </row>
    <row r="98" spans="1:3" x14ac:dyDescent="0.25">
      <c r="A98" t="s">
        <v>100</v>
      </c>
      <c r="B98">
        <v>1428.18929960426</v>
      </c>
      <c r="C98">
        <v>33.422161441818901</v>
      </c>
    </row>
    <row r="99" spans="1:3" x14ac:dyDescent="0.25">
      <c r="A99" t="s">
        <v>101</v>
      </c>
      <c r="B99">
        <v>10846.9438234929</v>
      </c>
      <c r="C99">
        <v>15.554086610416</v>
      </c>
    </row>
    <row r="100" spans="1:3" x14ac:dyDescent="0.25">
      <c r="A100" t="s">
        <v>102</v>
      </c>
      <c r="B100">
        <v>12943.8219371625</v>
      </c>
      <c r="C100">
        <v>51.927886217217001</v>
      </c>
    </row>
    <row r="101" spans="1:3" x14ac:dyDescent="0.25">
      <c r="A101" t="s">
        <v>103</v>
      </c>
      <c r="B101">
        <v>13225.4088007871</v>
      </c>
      <c r="C101">
        <v>47.903241744861901</v>
      </c>
    </row>
    <row r="102" spans="1:3" x14ac:dyDescent="0.25">
      <c r="A102" t="s">
        <v>104</v>
      </c>
      <c r="B102">
        <v>2405.0965174458302</v>
      </c>
      <c r="C102">
        <v>52.333569775482999</v>
      </c>
    </row>
    <row r="103" spans="1:3" x14ac:dyDescent="0.25">
      <c r="A103" t="s">
        <v>105</v>
      </c>
      <c r="B103">
        <v>38734.729315300101</v>
      </c>
      <c r="C103">
        <v>73.1180115309878</v>
      </c>
    </row>
    <row r="104" spans="1:3" x14ac:dyDescent="0.25">
      <c r="A104" t="s">
        <v>106</v>
      </c>
      <c r="B104">
        <v>118359.52616184299</v>
      </c>
      <c r="C104">
        <v>77.384428582733804</v>
      </c>
    </row>
    <row r="105" spans="1:3" x14ac:dyDescent="0.25">
      <c r="A105" t="s">
        <v>107</v>
      </c>
      <c r="B105">
        <v>32019.222335100701</v>
      </c>
      <c r="C105">
        <v>74.514955022243996</v>
      </c>
    </row>
    <row r="106" spans="1:3" x14ac:dyDescent="0.25">
      <c r="A106" t="s">
        <v>108</v>
      </c>
      <c r="B106">
        <v>7296.1580646201901</v>
      </c>
      <c r="C106">
        <v>41.2162521445658</v>
      </c>
    </row>
    <row r="107" spans="1:3" x14ac:dyDescent="0.25">
      <c r="A107" t="s">
        <v>109</v>
      </c>
      <c r="B107">
        <v>13001.550045211001</v>
      </c>
      <c r="C107">
        <v>60.814954463738196</v>
      </c>
    </row>
    <row r="108" spans="1:3" x14ac:dyDescent="0.25">
      <c r="A108" t="s">
        <v>110</v>
      </c>
      <c r="B108">
        <v>1593.07126604476</v>
      </c>
      <c r="C108">
        <v>36.0950500850876</v>
      </c>
    </row>
    <row r="109" spans="1:3" x14ac:dyDescent="0.25">
      <c r="A109" t="s">
        <v>111</v>
      </c>
      <c r="B109">
        <v>13765.6359819057</v>
      </c>
      <c r="C109">
        <v>50.320144923478701</v>
      </c>
    </row>
    <row r="110" spans="1:3" x14ac:dyDescent="0.25">
      <c r="A110" t="s">
        <v>112</v>
      </c>
      <c r="B110">
        <v>18833.082415227698</v>
      </c>
      <c r="C110">
        <v>42.793648800462499</v>
      </c>
    </row>
    <row r="111" spans="1:3" x14ac:dyDescent="0.25">
      <c r="A111" t="s">
        <v>113</v>
      </c>
      <c r="B111">
        <v>4199.4761403689499</v>
      </c>
      <c r="C111">
        <v>37.0882983265289</v>
      </c>
    </row>
    <row r="112" spans="1:3" x14ac:dyDescent="0.25">
      <c r="A112" t="s">
        <v>114</v>
      </c>
      <c r="B112">
        <v>16926.624142555698</v>
      </c>
      <c r="C112">
        <v>63.789668903428002</v>
      </c>
    </row>
    <row r="113" spans="1:3" x14ac:dyDescent="0.25">
      <c r="A113" t="s">
        <v>115</v>
      </c>
      <c r="B113">
        <v>2338.5075230460802</v>
      </c>
      <c r="C113">
        <v>28.7952047975404</v>
      </c>
    </row>
    <row r="114" spans="1:3" x14ac:dyDescent="0.25">
      <c r="A114" t="s">
        <v>116</v>
      </c>
      <c r="B114">
        <v>42640.116103875902</v>
      </c>
      <c r="C114">
        <v>66.129471022357194</v>
      </c>
    </row>
    <row r="115" spans="1:3" x14ac:dyDescent="0.25">
      <c r="A115" t="s">
        <v>117</v>
      </c>
      <c r="B115">
        <v>4793.5568348330698</v>
      </c>
      <c r="C115">
        <v>36.136879195730202</v>
      </c>
    </row>
    <row r="116" spans="1:3" x14ac:dyDescent="0.25">
      <c r="A116" t="s">
        <v>118</v>
      </c>
      <c r="B116">
        <v>20566.638407198501</v>
      </c>
      <c r="C116">
        <v>67.126361851090493</v>
      </c>
    </row>
    <row r="117" spans="1:3" x14ac:dyDescent="0.25">
      <c r="A117" t="s">
        <v>119</v>
      </c>
      <c r="B117">
        <v>12100.586698631099</v>
      </c>
      <c r="C117">
        <v>60.472617674225702</v>
      </c>
    </row>
    <row r="118" spans="1:3" x14ac:dyDescent="0.25">
      <c r="A118" t="s">
        <v>120</v>
      </c>
      <c r="B118">
        <v>1296.57503494766</v>
      </c>
      <c r="C118">
        <v>34.805910946510899</v>
      </c>
    </row>
    <row r="119" spans="1:3" x14ac:dyDescent="0.25">
      <c r="A119" t="s">
        <v>121</v>
      </c>
      <c r="B119">
        <v>5256.8745474079597</v>
      </c>
      <c r="C119">
        <v>38.994477510748297</v>
      </c>
    </row>
    <row r="120" spans="1:3" x14ac:dyDescent="0.25">
      <c r="A120" t="s">
        <v>122</v>
      </c>
      <c r="B120">
        <v>20538.6949103031</v>
      </c>
      <c r="C120">
        <v>66.180807494902496</v>
      </c>
    </row>
    <row r="121" spans="1:3" x14ac:dyDescent="0.25">
      <c r="A121" t="s">
        <v>123</v>
      </c>
      <c r="B121">
        <v>1568.4247812661399</v>
      </c>
      <c r="C121">
        <v>39.929377621466799</v>
      </c>
    </row>
    <row r="122" spans="1:3" x14ac:dyDescent="0.25">
      <c r="A122" t="s">
        <v>124</v>
      </c>
      <c r="B122">
        <v>27886.8608901388</v>
      </c>
      <c r="C122">
        <v>54.930281928328803</v>
      </c>
    </row>
    <row r="123" spans="1:3" x14ac:dyDescent="0.25">
      <c r="A123" t="s">
        <v>125</v>
      </c>
      <c r="B123">
        <v>9382.2175367398304</v>
      </c>
      <c r="C123">
        <v>55.068638359191901</v>
      </c>
    </row>
    <row r="124" spans="1:3" x14ac:dyDescent="0.25">
      <c r="A124" t="s">
        <v>126</v>
      </c>
      <c r="B124">
        <v>1262.60417554175</v>
      </c>
      <c r="C124">
        <v>32.329017402895502</v>
      </c>
    </row>
    <row r="125" spans="1:3" x14ac:dyDescent="0.25">
      <c r="A125" t="s">
        <v>127</v>
      </c>
      <c r="B125">
        <v>5186.7234837793203</v>
      </c>
      <c r="C125">
        <v>31.264686873553899</v>
      </c>
    </row>
    <row r="126" spans="1:3" x14ac:dyDescent="0.25">
      <c r="A126" t="s">
        <v>128</v>
      </c>
      <c r="B126">
        <v>5570.0998748493203</v>
      </c>
      <c r="C126">
        <v>42.133336055886403</v>
      </c>
    </row>
    <row r="127" spans="1:3" x14ac:dyDescent="0.25">
      <c r="A127" t="s">
        <v>129</v>
      </c>
      <c r="B127">
        <v>59228.834953760503</v>
      </c>
      <c r="C127">
        <v>78.302225414038105</v>
      </c>
    </row>
    <row r="128" spans="1:3" x14ac:dyDescent="0.25">
      <c r="A128" t="s">
        <v>130</v>
      </c>
      <c r="B128">
        <v>63197.981470586499</v>
      </c>
      <c r="C128">
        <v>84.949123273251999</v>
      </c>
    </row>
    <row r="129" spans="1:3" x14ac:dyDescent="0.25">
      <c r="A129" t="s">
        <v>131</v>
      </c>
      <c r="B129">
        <v>4008.74658033482</v>
      </c>
      <c r="C129">
        <v>45.910780337629603</v>
      </c>
    </row>
    <row r="130" spans="1:3" x14ac:dyDescent="0.25">
      <c r="A130" t="s">
        <v>132</v>
      </c>
      <c r="B130">
        <v>14099.4853537362</v>
      </c>
      <c r="C130">
        <v>48.4116813993571</v>
      </c>
    </row>
    <row r="131" spans="1:3" x14ac:dyDescent="0.25">
      <c r="A131" t="s">
        <v>133</v>
      </c>
      <c r="B131">
        <v>44251.794224699101</v>
      </c>
      <c r="C131">
        <v>89.585118153088899</v>
      </c>
    </row>
    <row r="132" spans="1:3" x14ac:dyDescent="0.25">
      <c r="A132" t="s">
        <v>134</v>
      </c>
      <c r="B132">
        <v>28448.858775950401</v>
      </c>
      <c r="C132">
        <v>53.705416114298799</v>
      </c>
    </row>
    <row r="133" spans="1:3" x14ac:dyDescent="0.25">
      <c r="A133" t="s">
        <v>135</v>
      </c>
      <c r="B133">
        <v>4876.6305536435402</v>
      </c>
      <c r="C133">
        <v>37.275770426795297</v>
      </c>
    </row>
    <row r="134" spans="1:3" x14ac:dyDescent="0.25">
      <c r="A134" t="s">
        <v>136</v>
      </c>
      <c r="B134">
        <v>26775.694452699801</v>
      </c>
      <c r="C134">
        <v>54.588400059137399</v>
      </c>
    </row>
    <row r="135" spans="1:3" x14ac:dyDescent="0.25">
      <c r="A135" t="s">
        <v>137</v>
      </c>
      <c r="B135">
        <v>11879.2358960654</v>
      </c>
      <c r="C135">
        <v>51.383158112694602</v>
      </c>
    </row>
    <row r="136" spans="1:3" x14ac:dyDescent="0.25">
      <c r="A136" t="s">
        <v>138</v>
      </c>
      <c r="B136">
        <v>8390.3531436861103</v>
      </c>
      <c r="C136">
        <v>41.581553018032601</v>
      </c>
    </row>
    <row r="137" spans="1:3" x14ac:dyDescent="0.25">
      <c r="A137" t="s">
        <v>139</v>
      </c>
      <c r="B137">
        <v>18315.767721455701</v>
      </c>
      <c r="C137">
        <v>54.239898606816197</v>
      </c>
    </row>
    <row r="138" spans="1:3" x14ac:dyDescent="0.25">
      <c r="A138" t="s">
        <v>140</v>
      </c>
      <c r="B138">
        <v>4326.4376075194496</v>
      </c>
      <c r="C138">
        <v>40.263281305041701</v>
      </c>
    </row>
    <row r="139" spans="1:3" x14ac:dyDescent="0.25">
      <c r="A139" t="s">
        <v>141</v>
      </c>
      <c r="B139">
        <v>34264.7597598664</v>
      </c>
      <c r="C139">
        <v>64.581891084583006</v>
      </c>
    </row>
    <row r="140" spans="1:3" x14ac:dyDescent="0.25">
      <c r="A140" t="s">
        <v>142</v>
      </c>
      <c r="B140">
        <v>35279.347034939201</v>
      </c>
      <c r="C140">
        <v>48.135656675315303</v>
      </c>
    </row>
    <row r="141" spans="1:3" x14ac:dyDescent="0.25">
      <c r="A141" t="s">
        <v>143</v>
      </c>
      <c r="B141">
        <v>34495.922473463601</v>
      </c>
      <c r="C141">
        <v>75.922864002189698</v>
      </c>
    </row>
    <row r="142" spans="1:3" x14ac:dyDescent="0.25">
      <c r="A142" t="s">
        <v>144</v>
      </c>
      <c r="B142">
        <v>13012.875695484099</v>
      </c>
      <c r="C142">
        <v>50.074444290827202</v>
      </c>
    </row>
    <row r="143" spans="1:3" x14ac:dyDescent="0.25">
      <c r="A143" t="s">
        <v>145</v>
      </c>
      <c r="B143">
        <v>5690.2875170376401</v>
      </c>
      <c r="C143">
        <v>50.1059546097027</v>
      </c>
    </row>
    <row r="144" spans="1:3" x14ac:dyDescent="0.25">
      <c r="A144" t="s">
        <v>147</v>
      </c>
      <c r="B144">
        <v>89948.610580230001</v>
      </c>
      <c r="C144">
        <v>55.9246100603497</v>
      </c>
    </row>
    <row r="145" spans="1:3" x14ac:dyDescent="0.25">
      <c r="A145" t="s">
        <v>148</v>
      </c>
      <c r="B145">
        <v>31945.749656632801</v>
      </c>
      <c r="C145">
        <v>62.133257867027901</v>
      </c>
    </row>
    <row r="146" spans="1:3" x14ac:dyDescent="0.25">
      <c r="A146" t="s">
        <v>149</v>
      </c>
      <c r="B146">
        <v>28213.447838229698</v>
      </c>
      <c r="C146">
        <v>46.381073636274301</v>
      </c>
    </row>
    <row r="147" spans="1:3" x14ac:dyDescent="0.25">
      <c r="A147" t="s">
        <v>150</v>
      </c>
      <c r="B147">
        <v>2213.96118971842</v>
      </c>
      <c r="C147">
        <v>50.236281019120099</v>
      </c>
    </row>
    <row r="148" spans="1:3" x14ac:dyDescent="0.25">
      <c r="A148" t="s">
        <v>151</v>
      </c>
      <c r="B148">
        <v>46762.469270671601</v>
      </c>
      <c r="C148">
        <v>38.444341588399901</v>
      </c>
    </row>
    <row r="149" spans="1:3" x14ac:dyDescent="0.25">
      <c r="A149" t="s">
        <v>152</v>
      </c>
      <c r="B149">
        <v>4243.7819360944904</v>
      </c>
      <c r="C149">
        <v>25.981318622866599</v>
      </c>
    </row>
    <row r="150" spans="1:3" x14ac:dyDescent="0.25">
      <c r="A150" t="s">
        <v>153</v>
      </c>
      <c r="B150">
        <v>3481.30992187621</v>
      </c>
      <c r="C150">
        <v>44.470747963593098</v>
      </c>
    </row>
    <row r="151" spans="1:3" x14ac:dyDescent="0.25">
      <c r="A151" t="s">
        <v>154</v>
      </c>
      <c r="B151">
        <v>98525.954353122303</v>
      </c>
      <c r="C151">
        <v>64.996486154624904</v>
      </c>
    </row>
    <row r="152" spans="1:3" x14ac:dyDescent="0.25">
      <c r="A152" t="s">
        <v>155</v>
      </c>
      <c r="B152">
        <v>2619.2190071356599</v>
      </c>
      <c r="C152">
        <v>41.680293191769501</v>
      </c>
    </row>
    <row r="153" spans="1:3" x14ac:dyDescent="0.25">
      <c r="A153" t="s">
        <v>156</v>
      </c>
      <c r="B153">
        <v>1738.5563269409599</v>
      </c>
      <c r="C153">
        <v>44.885165459840401</v>
      </c>
    </row>
    <row r="154" spans="1:3" x14ac:dyDescent="0.25">
      <c r="A154" t="s">
        <v>157</v>
      </c>
      <c r="B154">
        <v>8498.9687204028905</v>
      </c>
      <c r="C154">
        <v>57.192979373740002</v>
      </c>
    </row>
    <row r="155" spans="1:3" x14ac:dyDescent="0.25">
      <c r="A155" t="s">
        <v>158</v>
      </c>
      <c r="B155">
        <v>63420.327135217398</v>
      </c>
      <c r="C155">
        <v>47.989693271474799</v>
      </c>
    </row>
    <row r="156" spans="1:3" x14ac:dyDescent="0.25">
      <c r="A156" t="s">
        <v>159</v>
      </c>
      <c r="B156">
        <v>875.169599242956</v>
      </c>
      <c r="C156">
        <v>19.817668850049301</v>
      </c>
    </row>
    <row r="157" spans="1:3" x14ac:dyDescent="0.25">
      <c r="A157" t="s">
        <v>160</v>
      </c>
      <c r="B157">
        <v>19230.6300632762</v>
      </c>
      <c r="C157">
        <v>62.680890344464203</v>
      </c>
    </row>
    <row r="158" spans="1:3" x14ac:dyDescent="0.25">
      <c r="A158" t="s">
        <v>161</v>
      </c>
      <c r="B158">
        <v>1234.7255756489501</v>
      </c>
      <c r="C158">
        <v>16.483815118830002</v>
      </c>
    </row>
    <row r="159" spans="1:3" x14ac:dyDescent="0.25">
      <c r="A159" t="s">
        <v>162</v>
      </c>
      <c r="B159">
        <v>4274.0990115222403</v>
      </c>
      <c r="C159">
        <v>47.736513387439302</v>
      </c>
    </row>
    <row r="160" spans="1:3" x14ac:dyDescent="0.25">
      <c r="A160" t="s">
        <v>163</v>
      </c>
      <c r="B160">
        <v>17015.9602788948</v>
      </c>
      <c r="C160">
        <v>49.282838361742797</v>
      </c>
    </row>
    <row r="161" spans="1:3" x14ac:dyDescent="0.25">
      <c r="A161" t="s">
        <v>164</v>
      </c>
      <c r="B161">
        <v>31832.394609506999</v>
      </c>
      <c r="C161">
        <v>72.467599662806705</v>
      </c>
    </row>
    <row r="162" spans="1:3" x14ac:dyDescent="0.25">
      <c r="A162" t="s">
        <v>165</v>
      </c>
      <c r="B162">
        <v>39593.307440702301</v>
      </c>
      <c r="C162">
        <v>78.648509386990398</v>
      </c>
    </row>
    <row r="163" spans="1:3" x14ac:dyDescent="0.25">
      <c r="A163" t="s">
        <v>166</v>
      </c>
      <c r="B163">
        <v>54563.121412207198</v>
      </c>
      <c r="C163">
        <v>85.150391924443198</v>
      </c>
    </row>
    <row r="164" spans="1:3" x14ac:dyDescent="0.25">
      <c r="A164" t="s">
        <v>167</v>
      </c>
      <c r="B164">
        <v>8853.6042434462597</v>
      </c>
      <c r="C164">
        <v>41.5590817315477</v>
      </c>
    </row>
    <row r="165" spans="1:3" x14ac:dyDescent="0.25">
      <c r="A165" t="s">
        <v>169</v>
      </c>
      <c r="B165">
        <v>25699.7290739829</v>
      </c>
      <c r="C165">
        <v>58.5126193069677</v>
      </c>
    </row>
    <row r="166" spans="1:3" x14ac:dyDescent="0.25">
      <c r="A166" t="s">
        <v>171</v>
      </c>
      <c r="B166">
        <v>1603.37845658993</v>
      </c>
      <c r="C166">
        <v>18.576860803124699</v>
      </c>
    </row>
    <row r="167" spans="1:3" x14ac:dyDescent="0.25">
      <c r="A167" t="s">
        <v>172</v>
      </c>
      <c r="B167">
        <v>2223.6314906298298</v>
      </c>
      <c r="C167">
        <v>44.693325771658202</v>
      </c>
    </row>
    <row r="168" spans="1:3" x14ac:dyDescent="0.25">
      <c r="A168" t="s">
        <v>173</v>
      </c>
      <c r="B168">
        <v>18236.176111150398</v>
      </c>
      <c r="C168">
        <v>49.771482171030101</v>
      </c>
    </row>
    <row r="169" spans="1:3" x14ac:dyDescent="0.25">
      <c r="A169" t="s">
        <v>174</v>
      </c>
      <c r="B169">
        <v>3858.42941540215</v>
      </c>
      <c r="C169">
        <v>40.485303304631799</v>
      </c>
    </row>
    <row r="170" spans="1:3" x14ac:dyDescent="0.25">
      <c r="A170" t="s">
        <v>175</v>
      </c>
      <c r="B170">
        <v>16195.5387877252</v>
      </c>
      <c r="C170">
        <v>20.038401623376998</v>
      </c>
    </row>
    <row r="171" spans="1:3" x14ac:dyDescent="0.25">
      <c r="A171" t="s">
        <v>176</v>
      </c>
      <c r="B171">
        <v>3355.8295616012301</v>
      </c>
      <c r="C171">
        <v>41.095880254467701</v>
      </c>
    </row>
    <row r="172" spans="1:3" x14ac:dyDescent="0.25">
      <c r="A172" t="s">
        <v>177</v>
      </c>
      <c r="B172">
        <v>6647.8589985028902</v>
      </c>
      <c r="C172">
        <v>53.6809531182219</v>
      </c>
    </row>
    <row r="173" spans="1:3" x14ac:dyDescent="0.25">
      <c r="A173" t="s">
        <v>178</v>
      </c>
      <c r="B173">
        <v>25031.192158772101</v>
      </c>
      <c r="C173">
        <v>56.406043912272601</v>
      </c>
    </row>
    <row r="174" spans="1:3" x14ac:dyDescent="0.25">
      <c r="A174" t="s">
        <v>179</v>
      </c>
      <c r="B174">
        <v>10261.6908447281</v>
      </c>
      <c r="C174">
        <v>48.2999066425512</v>
      </c>
    </row>
    <row r="175" spans="1:3" x14ac:dyDescent="0.25">
      <c r="A175" t="s">
        <v>180</v>
      </c>
      <c r="B175">
        <v>28119.453039890501</v>
      </c>
      <c r="C175">
        <v>41.973043369125101</v>
      </c>
    </row>
    <row r="176" spans="1:3" x14ac:dyDescent="0.25">
      <c r="A176" t="s">
        <v>181</v>
      </c>
      <c r="B176">
        <v>4653.2336642971204</v>
      </c>
      <c r="C176">
        <v>55.666471044823403</v>
      </c>
    </row>
    <row r="177" spans="1:3" x14ac:dyDescent="0.25">
      <c r="A177" t="s">
        <v>182</v>
      </c>
      <c r="B177">
        <v>2780.0555482202499</v>
      </c>
      <c r="C177">
        <v>36.254327510546901</v>
      </c>
    </row>
    <row r="178" spans="1:3" x14ac:dyDescent="0.25">
      <c r="A178" t="s">
        <v>183</v>
      </c>
      <c r="B178">
        <v>2297.1786844070398</v>
      </c>
      <c r="C178">
        <v>42.0797780758935</v>
      </c>
    </row>
    <row r="179" spans="1:3" x14ac:dyDescent="0.25">
      <c r="A179" t="s">
        <v>184</v>
      </c>
      <c r="B179">
        <v>13056.7020745176</v>
      </c>
      <c r="C179">
        <v>48.685926934837902</v>
      </c>
    </row>
    <row r="180" spans="1:3" x14ac:dyDescent="0.25">
      <c r="A180" t="s">
        <v>185</v>
      </c>
      <c r="B180">
        <v>22795.058750005301</v>
      </c>
      <c r="C180">
        <v>70.488724177437703</v>
      </c>
    </row>
    <row r="181" spans="1:3" x14ac:dyDescent="0.25">
      <c r="A181" t="s">
        <v>186</v>
      </c>
      <c r="B181">
        <v>63543.577788723996</v>
      </c>
      <c r="C181">
        <v>63.376365954332002</v>
      </c>
    </row>
    <row r="182" spans="1:3" x14ac:dyDescent="0.25">
      <c r="A182" t="s">
        <v>187</v>
      </c>
      <c r="B182">
        <v>7378.2547203591503</v>
      </c>
      <c r="C182">
        <v>36.655410764882802</v>
      </c>
    </row>
    <row r="183" spans="1:3" x14ac:dyDescent="0.25">
      <c r="A183" t="s">
        <v>188</v>
      </c>
      <c r="B183">
        <v>12770.149236556001</v>
      </c>
      <c r="C183">
        <v>53.175183979051802</v>
      </c>
    </row>
    <row r="184" spans="1:3" x14ac:dyDescent="0.25">
      <c r="A184" t="s">
        <v>189</v>
      </c>
      <c r="B184">
        <v>17527.748738237598</v>
      </c>
      <c r="C184">
        <v>25.513078851441701</v>
      </c>
    </row>
    <row r="185" spans="1:3" x14ac:dyDescent="0.25">
      <c r="A185" t="s">
        <v>190</v>
      </c>
      <c r="B185">
        <v>8650.6536723991794</v>
      </c>
      <c r="C185">
        <v>46.874929568627003</v>
      </c>
    </row>
    <row r="186" spans="1:3" x14ac:dyDescent="0.25">
      <c r="A186" t="s">
        <v>191</v>
      </c>
      <c r="B186">
        <v>2914.5102731031502</v>
      </c>
      <c r="C186">
        <v>49.551128175900999</v>
      </c>
    </row>
    <row r="187" spans="1:3" x14ac:dyDescent="0.25">
      <c r="A187" t="s">
        <v>193</v>
      </c>
      <c r="B187">
        <v>6777.7765086772397</v>
      </c>
      <c r="C187">
        <v>64.518526940744195</v>
      </c>
    </row>
    <row r="188" spans="1:3" x14ac:dyDescent="0.25">
      <c r="A188" t="s">
        <v>194</v>
      </c>
      <c r="B188">
        <v>11367.8652811621</v>
      </c>
      <c r="C188">
        <v>55.621212950918498</v>
      </c>
    </row>
    <row r="189" spans="1:3" x14ac:dyDescent="0.25">
      <c r="A189" t="s">
        <v>195</v>
      </c>
      <c r="B189">
        <v>3688.5194085236299</v>
      </c>
      <c r="C189">
        <v>16.520530651968901</v>
      </c>
    </row>
    <row r="190" spans="1:3" x14ac:dyDescent="0.25">
      <c r="A190" t="s">
        <v>196</v>
      </c>
      <c r="B190">
        <v>12095.856289625</v>
      </c>
      <c r="C190">
        <v>47.0241458048853</v>
      </c>
    </row>
    <row r="191" spans="1:3" x14ac:dyDescent="0.25">
      <c r="A191" t="s">
        <v>197</v>
      </c>
      <c r="B191">
        <v>3449.6093221155002</v>
      </c>
      <c r="C191">
        <v>38.244994058436603</v>
      </c>
    </row>
    <row r="192" spans="1:3" x14ac:dyDescent="0.25">
      <c r="A192" t="s">
        <v>198</v>
      </c>
      <c r="B192">
        <v>2895.4156454758399</v>
      </c>
      <c r="C192">
        <v>34.733839537050699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B6A9-2B69-4057-AFDB-61FC88C385D8}">
  <dimension ref="A1:Q222"/>
  <sheetViews>
    <sheetView topLeftCell="A100" zoomScale="70" zoomScaleNormal="70" workbookViewId="0">
      <selection sqref="A1:B200"/>
    </sheetView>
  </sheetViews>
  <sheetFormatPr defaultRowHeight="15" x14ac:dyDescent="0.25"/>
  <sheetData>
    <row r="1" spans="1:17" x14ac:dyDescent="0.25">
      <c r="A1" t="s">
        <v>428</v>
      </c>
      <c r="B1" t="s">
        <v>199</v>
      </c>
      <c r="C1" t="s">
        <v>200</v>
      </c>
      <c r="D1" t="s">
        <v>201</v>
      </c>
      <c r="E1" t="s">
        <v>429</v>
      </c>
      <c r="F1" t="s">
        <v>430</v>
      </c>
      <c r="G1" t="s">
        <v>202</v>
      </c>
      <c r="H1" t="s">
        <v>227</v>
      </c>
      <c r="I1" t="s">
        <v>228</v>
      </c>
      <c r="J1" t="s">
        <v>229</v>
      </c>
      <c r="L1" t="s">
        <v>226</v>
      </c>
      <c r="M1" t="s">
        <v>203</v>
      </c>
      <c r="P1" t="s">
        <v>437</v>
      </c>
      <c r="Q1" t="s">
        <v>436</v>
      </c>
    </row>
    <row r="2" spans="1:17" x14ac:dyDescent="0.25">
      <c r="A2" t="s">
        <v>418</v>
      </c>
      <c r="B2" t="s">
        <v>9</v>
      </c>
      <c r="C2">
        <v>55097.461225832798</v>
      </c>
      <c r="D2">
        <v>83.244719437467495</v>
      </c>
      <c r="E2">
        <f t="shared" ref="E2:E33" si="0">RANK(D2,$D$2:$D$1000)</f>
        <v>7</v>
      </c>
      <c r="F2">
        <f t="shared" ref="F2:F33" si="1">1-E2/MAX(E:E)</f>
        <v>0.96446700507614214</v>
      </c>
      <c r="G2">
        <v>100</v>
      </c>
      <c r="H2">
        <f t="shared" ref="H2:H33" si="2">RANK(G2,$G$2:$G$1000)</f>
        <v>1</v>
      </c>
      <c r="I2">
        <f t="shared" ref="I2:I33" si="3">1-H2/MAX(H:H)</f>
        <v>0.99479166666666663</v>
      </c>
      <c r="J2" t="str">
        <f t="shared" ref="J2:J33" si="4">IF(I2&gt;0.66,"Top",IF(I2&gt;0.33,"Middle","Bottom"))</f>
        <v>Top</v>
      </c>
      <c r="L2" t="s">
        <v>0</v>
      </c>
      <c r="M2">
        <v>0.34523809523810001</v>
      </c>
      <c r="O2" t="s">
        <v>431</v>
      </c>
      <c r="P2" s="1">
        <f>AVERAGE(D:D)</f>
        <v>49.973569144044511</v>
      </c>
      <c r="Q2" s="1">
        <f>AVERAGE(G:G)</f>
        <v>50.822568547306815</v>
      </c>
    </row>
    <row r="3" spans="1:17" x14ac:dyDescent="0.25">
      <c r="A3" t="s">
        <v>378</v>
      </c>
      <c r="B3" t="s">
        <v>50</v>
      </c>
      <c r="C3">
        <v>60398.453343049201</v>
      </c>
      <c r="D3">
        <v>82.693529516161703</v>
      </c>
      <c r="E3">
        <f t="shared" si="0"/>
        <v>8</v>
      </c>
      <c r="F3">
        <f t="shared" si="1"/>
        <v>0.95939086294416243</v>
      </c>
      <c r="G3">
        <v>100</v>
      </c>
      <c r="H3">
        <f t="shared" si="2"/>
        <v>1</v>
      </c>
      <c r="I3">
        <f t="shared" si="3"/>
        <v>0.99479166666666663</v>
      </c>
      <c r="J3" t="str">
        <f t="shared" si="4"/>
        <v>Top</v>
      </c>
      <c r="L3" t="s">
        <v>1</v>
      </c>
      <c r="M3">
        <v>0.86666666666667003</v>
      </c>
      <c r="O3" t="s">
        <v>432</v>
      </c>
      <c r="P3" s="1">
        <f>MEDIAN(D:D)</f>
        <v>49.282838361742797</v>
      </c>
      <c r="Q3" s="1">
        <f>MEDIAN(G:G)</f>
        <v>48.077754375498003</v>
      </c>
    </row>
    <row r="4" spans="1:17" x14ac:dyDescent="0.25">
      <c r="A4" t="s">
        <v>368</v>
      </c>
      <c r="B4" t="s">
        <v>60</v>
      </c>
      <c r="C4">
        <v>51089.785332156702</v>
      </c>
      <c r="D4">
        <v>86.2752236637875</v>
      </c>
      <c r="E4">
        <f t="shared" si="0"/>
        <v>2</v>
      </c>
      <c r="F4">
        <f t="shared" si="1"/>
        <v>0.98984771573604058</v>
      </c>
      <c r="G4">
        <v>100</v>
      </c>
      <c r="H4">
        <f t="shared" si="2"/>
        <v>1</v>
      </c>
      <c r="I4">
        <f t="shared" si="3"/>
        <v>0.99479166666666663</v>
      </c>
      <c r="J4" t="str">
        <f t="shared" si="4"/>
        <v>Top</v>
      </c>
      <c r="L4" t="s">
        <v>2</v>
      </c>
      <c r="M4">
        <v>1</v>
      </c>
      <c r="O4" t="s">
        <v>435</v>
      </c>
      <c r="P4" s="1">
        <f>_xlfn.STDEV.P(D:D)</f>
        <v>16.982489019719935</v>
      </c>
      <c r="Q4" s="1">
        <f>_xlfn.STDEV.P(G:G)</f>
        <v>25.276012374894741</v>
      </c>
    </row>
    <row r="5" spans="1:17" x14ac:dyDescent="0.25">
      <c r="A5" t="s">
        <v>344</v>
      </c>
      <c r="B5" t="s">
        <v>84</v>
      </c>
      <c r="C5">
        <v>55216.026178382097</v>
      </c>
      <c r="D5">
        <v>85.166612504907306</v>
      </c>
      <c r="E5">
        <f t="shared" si="0"/>
        <v>3</v>
      </c>
      <c r="F5">
        <f t="shared" si="1"/>
        <v>0.98477157360406087</v>
      </c>
      <c r="G5">
        <v>100</v>
      </c>
      <c r="H5">
        <f t="shared" si="2"/>
        <v>1</v>
      </c>
      <c r="I5">
        <f t="shared" si="3"/>
        <v>0.99479166666666663</v>
      </c>
      <c r="J5" t="str">
        <f t="shared" si="4"/>
        <v>Top</v>
      </c>
      <c r="L5" t="s">
        <v>3</v>
      </c>
      <c r="M5">
        <v>1</v>
      </c>
      <c r="O5" t="s">
        <v>433</v>
      </c>
      <c r="P5" s="1">
        <f>MIN(D:D)</f>
        <v>0</v>
      </c>
      <c r="Q5" s="1">
        <f>MIN(G:G)</f>
        <v>0</v>
      </c>
    </row>
    <row r="6" spans="1:17" x14ac:dyDescent="0.25">
      <c r="A6" t="s">
        <v>296</v>
      </c>
      <c r="B6" t="s">
        <v>133</v>
      </c>
      <c r="C6">
        <v>44251.794224699101</v>
      </c>
      <c r="D6">
        <v>89.585118153088899</v>
      </c>
      <c r="E6">
        <f t="shared" si="0"/>
        <v>1</v>
      </c>
      <c r="F6">
        <f t="shared" si="1"/>
        <v>0.99492385786802029</v>
      </c>
      <c r="G6">
        <v>100</v>
      </c>
      <c r="H6">
        <f t="shared" si="2"/>
        <v>1</v>
      </c>
      <c r="I6">
        <f t="shared" si="3"/>
        <v>0.99479166666666663</v>
      </c>
      <c r="J6" t="str">
        <f t="shared" si="4"/>
        <v>Top</v>
      </c>
      <c r="L6" t="s">
        <v>204</v>
      </c>
      <c r="M6">
        <v>0.41190476190476</v>
      </c>
      <c r="O6" t="s">
        <v>434</v>
      </c>
      <c r="P6" s="1">
        <f>MAX(D:D)</f>
        <v>89.585118153088899</v>
      </c>
      <c r="Q6" s="1">
        <f>MAX(G:G)</f>
        <v>100</v>
      </c>
    </row>
    <row r="7" spans="1:17" x14ac:dyDescent="0.25">
      <c r="A7" t="s">
        <v>299</v>
      </c>
      <c r="B7" t="s">
        <v>130</v>
      </c>
      <c r="C7">
        <v>63197.981470586499</v>
      </c>
      <c r="D7">
        <v>84.949123273251999</v>
      </c>
      <c r="E7">
        <f t="shared" si="0"/>
        <v>5</v>
      </c>
      <c r="F7">
        <f t="shared" si="1"/>
        <v>0.97461928934010156</v>
      </c>
      <c r="G7">
        <v>100</v>
      </c>
      <c r="H7">
        <f t="shared" si="2"/>
        <v>1</v>
      </c>
      <c r="I7">
        <f t="shared" si="3"/>
        <v>0.99479166666666663</v>
      </c>
      <c r="J7" t="str">
        <f t="shared" si="4"/>
        <v>Top</v>
      </c>
      <c r="L7" t="s">
        <v>4</v>
      </c>
      <c r="M7">
        <v>0.89166666666667005</v>
      </c>
      <c r="P7" s="1"/>
      <c r="Q7" s="1"/>
    </row>
    <row r="8" spans="1:17" x14ac:dyDescent="0.25">
      <c r="A8" t="s">
        <v>262</v>
      </c>
      <c r="B8" t="s">
        <v>166</v>
      </c>
      <c r="C8">
        <v>54563.121412207198</v>
      </c>
      <c r="D8">
        <v>85.150391924443198</v>
      </c>
      <c r="E8">
        <f t="shared" si="0"/>
        <v>4</v>
      </c>
      <c r="F8">
        <f t="shared" si="1"/>
        <v>0.97969543147208127</v>
      </c>
      <c r="G8">
        <v>100</v>
      </c>
      <c r="H8">
        <f t="shared" si="2"/>
        <v>1</v>
      </c>
      <c r="I8">
        <f t="shared" si="3"/>
        <v>0.99479166666666663</v>
      </c>
      <c r="J8" t="str">
        <f t="shared" si="4"/>
        <v>Top</v>
      </c>
      <c r="L8" t="s">
        <v>5</v>
      </c>
      <c r="M8">
        <v>1</v>
      </c>
    </row>
    <row r="9" spans="1:17" x14ac:dyDescent="0.25">
      <c r="A9" t="s">
        <v>396</v>
      </c>
      <c r="B9" t="s">
        <v>31</v>
      </c>
      <c r="C9">
        <v>71352.352599026795</v>
      </c>
      <c r="D9">
        <v>83.631309022357399</v>
      </c>
      <c r="E9">
        <f t="shared" si="0"/>
        <v>6</v>
      </c>
      <c r="F9">
        <f t="shared" si="1"/>
        <v>0.96954314720812185</v>
      </c>
      <c r="G9">
        <v>100</v>
      </c>
      <c r="H9">
        <f t="shared" si="2"/>
        <v>1</v>
      </c>
      <c r="I9">
        <f t="shared" si="3"/>
        <v>0.99479166666666663</v>
      </c>
      <c r="J9" t="str">
        <f t="shared" si="4"/>
        <v>Top</v>
      </c>
      <c r="L9" t="s">
        <v>6</v>
      </c>
      <c r="M9">
        <v>1</v>
      </c>
    </row>
    <row r="10" spans="1:17" x14ac:dyDescent="0.25">
      <c r="A10" t="s">
        <v>263</v>
      </c>
      <c r="B10" t="s">
        <v>165</v>
      </c>
      <c r="C10">
        <v>39593.307440702301</v>
      </c>
      <c r="D10">
        <v>78.648509386990398</v>
      </c>
      <c r="E10">
        <f t="shared" si="0"/>
        <v>10</v>
      </c>
      <c r="F10">
        <f t="shared" si="1"/>
        <v>0.949238578680203</v>
      </c>
      <c r="G10">
        <v>96.569732045486802</v>
      </c>
      <c r="H10">
        <f t="shared" si="2"/>
        <v>9</v>
      </c>
      <c r="I10">
        <f t="shared" si="3"/>
        <v>0.953125</v>
      </c>
      <c r="J10" t="str">
        <f t="shared" si="4"/>
        <v>Top</v>
      </c>
      <c r="L10" t="s">
        <v>205</v>
      </c>
      <c r="M10">
        <v>0.29761904761905</v>
      </c>
    </row>
    <row r="11" spans="1:17" x14ac:dyDescent="0.25">
      <c r="A11" t="s">
        <v>370</v>
      </c>
      <c r="B11" t="s">
        <v>58</v>
      </c>
      <c r="C11">
        <v>38394.917534512097</v>
      </c>
      <c r="D11">
        <v>77.8783839449205</v>
      </c>
      <c r="E11">
        <f t="shared" si="0"/>
        <v>12</v>
      </c>
      <c r="F11">
        <f t="shared" si="1"/>
        <v>0.93908629441624369</v>
      </c>
      <c r="G11">
        <v>95.307303660009097</v>
      </c>
      <c r="H11">
        <f t="shared" si="2"/>
        <v>10</v>
      </c>
      <c r="I11">
        <f t="shared" si="3"/>
        <v>0.94791666666666663</v>
      </c>
      <c r="J11" t="str">
        <f t="shared" si="4"/>
        <v>Top</v>
      </c>
      <c r="L11" t="s">
        <v>7</v>
      </c>
      <c r="M11">
        <v>0.8</v>
      </c>
    </row>
    <row r="12" spans="1:17" x14ac:dyDescent="0.25">
      <c r="A12" t="s">
        <v>415</v>
      </c>
      <c r="B12" t="s">
        <v>12</v>
      </c>
      <c r="C12">
        <v>51968.192022777097</v>
      </c>
      <c r="D12">
        <v>78.758616611280601</v>
      </c>
      <c r="E12">
        <f t="shared" si="0"/>
        <v>9</v>
      </c>
      <c r="F12">
        <f t="shared" si="1"/>
        <v>0.95431472081218272</v>
      </c>
      <c r="G12">
        <v>94.331516170824301</v>
      </c>
      <c r="H12">
        <f t="shared" si="2"/>
        <v>11</v>
      </c>
      <c r="I12">
        <f t="shared" si="3"/>
        <v>0.94270833333333337</v>
      </c>
      <c r="J12" t="str">
        <f t="shared" si="4"/>
        <v>Top</v>
      </c>
      <c r="L12" t="s">
        <v>8</v>
      </c>
      <c r="M12">
        <v>0.95833333333333004</v>
      </c>
    </row>
    <row r="13" spans="1:17" x14ac:dyDescent="0.25">
      <c r="A13" t="s">
        <v>285</v>
      </c>
      <c r="B13" t="s">
        <v>143</v>
      </c>
      <c r="C13">
        <v>34495.922473463601</v>
      </c>
      <c r="D13">
        <v>75.922864002189698</v>
      </c>
      <c r="E13">
        <f t="shared" si="0"/>
        <v>16</v>
      </c>
      <c r="F13">
        <f t="shared" si="1"/>
        <v>0.91878172588832485</v>
      </c>
      <c r="G13">
        <v>92.364226373174105</v>
      </c>
      <c r="H13">
        <f t="shared" si="2"/>
        <v>12</v>
      </c>
      <c r="I13">
        <f t="shared" si="3"/>
        <v>0.9375</v>
      </c>
      <c r="J13" t="str">
        <f t="shared" si="4"/>
        <v>Top</v>
      </c>
      <c r="L13" t="s">
        <v>9</v>
      </c>
      <c r="M13">
        <v>0.95833333333333004</v>
      </c>
    </row>
    <row r="14" spans="1:17" x14ac:dyDescent="0.25">
      <c r="A14" t="s">
        <v>300</v>
      </c>
      <c r="B14" t="s">
        <v>129</v>
      </c>
      <c r="C14">
        <v>59228.834953760503</v>
      </c>
      <c r="D14">
        <v>78.302225414038105</v>
      </c>
      <c r="E14">
        <f t="shared" si="0"/>
        <v>11</v>
      </c>
      <c r="F14">
        <f t="shared" si="1"/>
        <v>0.94416243654822329</v>
      </c>
      <c r="G14">
        <v>92.236606145522799</v>
      </c>
      <c r="H14">
        <f t="shared" si="2"/>
        <v>13</v>
      </c>
      <c r="I14">
        <f t="shared" si="3"/>
        <v>0.93229166666666663</v>
      </c>
      <c r="J14" t="str">
        <f t="shared" si="4"/>
        <v>Top</v>
      </c>
      <c r="L14" t="s">
        <v>10</v>
      </c>
      <c r="M14">
        <v>1</v>
      </c>
    </row>
    <row r="15" spans="1:17" x14ac:dyDescent="0.25">
      <c r="A15" t="s">
        <v>397</v>
      </c>
      <c r="B15" t="s">
        <v>30</v>
      </c>
      <c r="C15">
        <v>48072.583756378001</v>
      </c>
      <c r="D15">
        <v>76.467284348443599</v>
      </c>
      <c r="E15">
        <f t="shared" si="0"/>
        <v>15</v>
      </c>
      <c r="F15">
        <f t="shared" si="1"/>
        <v>0.92385786802030456</v>
      </c>
      <c r="G15">
        <v>90.453191081469896</v>
      </c>
      <c r="H15">
        <f t="shared" si="2"/>
        <v>14</v>
      </c>
      <c r="I15">
        <f t="shared" si="3"/>
        <v>0.92708333333333337</v>
      </c>
      <c r="J15" t="str">
        <f t="shared" si="4"/>
        <v>Top</v>
      </c>
      <c r="L15" t="s">
        <v>11</v>
      </c>
      <c r="M15">
        <v>1</v>
      </c>
    </row>
    <row r="16" spans="1:17" x14ac:dyDescent="0.25">
      <c r="A16" t="s">
        <v>352</v>
      </c>
      <c r="B16" t="s">
        <v>76</v>
      </c>
      <c r="C16">
        <v>28503.880573891602</v>
      </c>
      <c r="D16">
        <v>74.1011387630071</v>
      </c>
      <c r="E16">
        <f t="shared" si="0"/>
        <v>20</v>
      </c>
      <c r="F16">
        <f t="shared" si="1"/>
        <v>0.89847715736040612</v>
      </c>
      <c r="G16">
        <v>90.445479692561804</v>
      </c>
      <c r="H16">
        <f t="shared" si="2"/>
        <v>15</v>
      </c>
      <c r="I16">
        <f t="shared" si="3"/>
        <v>0.921875</v>
      </c>
      <c r="J16" t="str">
        <f t="shared" si="4"/>
        <v>Top</v>
      </c>
      <c r="L16" t="s">
        <v>12</v>
      </c>
      <c r="M16">
        <v>0.95833333333333004</v>
      </c>
    </row>
    <row r="17" spans="1:13" x14ac:dyDescent="0.25">
      <c r="A17" t="s">
        <v>322</v>
      </c>
      <c r="B17" t="s">
        <v>107</v>
      </c>
      <c r="C17">
        <v>32019.222335100701</v>
      </c>
      <c r="D17">
        <v>74.514955022243996</v>
      </c>
      <c r="E17">
        <f t="shared" si="0"/>
        <v>19</v>
      </c>
      <c r="F17">
        <f t="shared" si="1"/>
        <v>0.90355329949238583</v>
      </c>
      <c r="G17">
        <v>90.221877768214</v>
      </c>
      <c r="H17">
        <f t="shared" si="2"/>
        <v>16</v>
      </c>
      <c r="I17">
        <f t="shared" si="3"/>
        <v>0.91666666666666663</v>
      </c>
      <c r="J17" t="str">
        <f t="shared" si="4"/>
        <v>Top</v>
      </c>
      <c r="L17" t="s">
        <v>13</v>
      </c>
      <c r="M17">
        <v>1</v>
      </c>
    </row>
    <row r="18" spans="1:13" x14ac:dyDescent="0.25">
      <c r="A18" t="s">
        <v>382</v>
      </c>
      <c r="B18" t="s">
        <v>46</v>
      </c>
      <c r="C18">
        <v>41737.418040924698</v>
      </c>
      <c r="D18">
        <v>75.293503704757697</v>
      </c>
      <c r="E18">
        <f t="shared" si="0"/>
        <v>18</v>
      </c>
      <c r="F18">
        <f t="shared" si="1"/>
        <v>0.90862944162436543</v>
      </c>
      <c r="G18">
        <v>89.383007346434297</v>
      </c>
      <c r="H18">
        <f t="shared" si="2"/>
        <v>17</v>
      </c>
      <c r="I18">
        <f t="shared" si="3"/>
        <v>0.91145833333333337</v>
      </c>
      <c r="J18" t="str">
        <f t="shared" si="4"/>
        <v>Top</v>
      </c>
      <c r="L18" t="s">
        <v>14</v>
      </c>
      <c r="M18">
        <v>1</v>
      </c>
    </row>
    <row r="19" spans="1:13" x14ac:dyDescent="0.25">
      <c r="A19" t="s">
        <v>363</v>
      </c>
      <c r="B19" t="s">
        <v>65</v>
      </c>
      <c r="C19">
        <v>14863.0173692196</v>
      </c>
      <c r="D19">
        <v>70.462723971880493</v>
      </c>
      <c r="E19">
        <f t="shared" si="0"/>
        <v>26</v>
      </c>
      <c r="F19">
        <f t="shared" si="1"/>
        <v>0.86802030456852797</v>
      </c>
      <c r="G19">
        <v>89.0547092104581</v>
      </c>
      <c r="H19">
        <f t="shared" si="2"/>
        <v>18</v>
      </c>
      <c r="I19">
        <f t="shared" si="3"/>
        <v>0.90625</v>
      </c>
      <c r="J19" t="str">
        <f t="shared" si="4"/>
        <v>Top</v>
      </c>
      <c r="L19" t="s">
        <v>15</v>
      </c>
      <c r="M19">
        <v>1</v>
      </c>
    </row>
    <row r="20" spans="1:13" x14ac:dyDescent="0.25">
      <c r="A20" t="s">
        <v>419</v>
      </c>
      <c r="B20" t="s">
        <v>8</v>
      </c>
      <c r="C20">
        <v>52518.324483038203</v>
      </c>
      <c r="D20">
        <v>75.420046251897901</v>
      </c>
      <c r="E20">
        <f t="shared" si="0"/>
        <v>17</v>
      </c>
      <c r="F20">
        <f t="shared" si="1"/>
        <v>0.91370558375634514</v>
      </c>
      <c r="G20">
        <v>87.559188996733397</v>
      </c>
      <c r="H20">
        <f t="shared" si="2"/>
        <v>19</v>
      </c>
      <c r="I20">
        <f t="shared" si="3"/>
        <v>0.90104166666666663</v>
      </c>
      <c r="J20" t="str">
        <f t="shared" si="4"/>
        <v>Top</v>
      </c>
      <c r="L20" t="s">
        <v>16</v>
      </c>
      <c r="M20">
        <v>1</v>
      </c>
    </row>
    <row r="21" spans="1:13" x14ac:dyDescent="0.25">
      <c r="A21" t="s">
        <v>264</v>
      </c>
      <c r="B21" t="s">
        <v>164</v>
      </c>
      <c r="C21">
        <v>31832.394609506999</v>
      </c>
      <c r="D21">
        <v>72.467599662806705</v>
      </c>
      <c r="E21">
        <f t="shared" si="0"/>
        <v>23</v>
      </c>
      <c r="F21">
        <f t="shared" si="1"/>
        <v>0.88324873096446699</v>
      </c>
      <c r="G21">
        <v>86.180064505484694</v>
      </c>
      <c r="H21">
        <f t="shared" si="2"/>
        <v>20</v>
      </c>
      <c r="I21">
        <f t="shared" si="3"/>
        <v>0.89583333333333337</v>
      </c>
      <c r="J21" t="str">
        <f t="shared" si="4"/>
        <v>Top</v>
      </c>
      <c r="L21" t="s">
        <v>17</v>
      </c>
      <c r="M21">
        <v>0.82499999999999996</v>
      </c>
    </row>
    <row r="22" spans="1:13" x14ac:dyDescent="0.25">
      <c r="A22" t="s">
        <v>324</v>
      </c>
      <c r="B22" t="s">
        <v>105</v>
      </c>
      <c r="C22">
        <v>38734.729315300101</v>
      </c>
      <c r="D22">
        <v>73.1180115309878</v>
      </c>
      <c r="E22">
        <f t="shared" si="0"/>
        <v>22</v>
      </c>
      <c r="F22">
        <f t="shared" si="1"/>
        <v>0.8883248730964467</v>
      </c>
      <c r="G22">
        <v>85.706909155169896</v>
      </c>
      <c r="H22">
        <f t="shared" si="2"/>
        <v>21</v>
      </c>
      <c r="I22">
        <f t="shared" si="3"/>
        <v>0.890625</v>
      </c>
      <c r="J22" t="str">
        <f t="shared" si="4"/>
        <v>Top</v>
      </c>
      <c r="L22" t="s">
        <v>18</v>
      </c>
      <c r="M22">
        <v>0.64404761904761998</v>
      </c>
    </row>
    <row r="23" spans="1:13" x14ac:dyDescent="0.25">
      <c r="A23" t="s">
        <v>387</v>
      </c>
      <c r="B23" t="s">
        <v>41</v>
      </c>
      <c r="C23">
        <v>21031.817543651101</v>
      </c>
      <c r="D23">
        <v>70.290347541908901</v>
      </c>
      <c r="E23">
        <f t="shared" si="0"/>
        <v>27</v>
      </c>
      <c r="F23">
        <f t="shared" si="1"/>
        <v>0.86294416243654826</v>
      </c>
      <c r="G23">
        <v>85.571874764571206</v>
      </c>
      <c r="H23">
        <f t="shared" si="2"/>
        <v>22</v>
      </c>
      <c r="I23">
        <f t="shared" si="3"/>
        <v>0.88541666666666663</v>
      </c>
      <c r="J23" t="str">
        <f t="shared" si="4"/>
        <v>Top</v>
      </c>
      <c r="L23" t="s">
        <v>19</v>
      </c>
      <c r="M23">
        <v>1</v>
      </c>
    </row>
    <row r="24" spans="1:13" x14ac:dyDescent="0.25">
      <c r="A24" t="s">
        <v>233</v>
      </c>
      <c r="B24" t="s">
        <v>185</v>
      </c>
      <c r="C24">
        <v>22795.058750005301</v>
      </c>
      <c r="D24">
        <v>70.488724177437703</v>
      </c>
      <c r="E24">
        <f t="shared" si="0"/>
        <v>25</v>
      </c>
      <c r="F24">
        <f t="shared" si="1"/>
        <v>0.87309644670050757</v>
      </c>
      <c r="G24">
        <v>85.240898818222902</v>
      </c>
      <c r="H24">
        <f t="shared" si="2"/>
        <v>23</v>
      </c>
      <c r="I24">
        <f t="shared" si="3"/>
        <v>0.88020833333333337</v>
      </c>
      <c r="J24" t="str">
        <f t="shared" si="4"/>
        <v>Top</v>
      </c>
      <c r="L24" t="s">
        <v>20</v>
      </c>
      <c r="M24">
        <v>1</v>
      </c>
    </row>
    <row r="25" spans="1:13" x14ac:dyDescent="0.25">
      <c r="A25" t="s">
        <v>347</v>
      </c>
      <c r="B25" t="s">
        <v>81</v>
      </c>
      <c r="C25">
        <v>93612.165910609401</v>
      </c>
      <c r="D25">
        <v>76.804646163501602</v>
      </c>
      <c r="E25">
        <f t="shared" si="0"/>
        <v>14</v>
      </c>
      <c r="F25">
        <f t="shared" si="1"/>
        <v>0.92893401015228427</v>
      </c>
      <c r="G25">
        <v>85.103697757858299</v>
      </c>
      <c r="H25">
        <f t="shared" si="2"/>
        <v>24</v>
      </c>
      <c r="I25">
        <f t="shared" si="3"/>
        <v>0.875</v>
      </c>
      <c r="J25" t="str">
        <f t="shared" si="4"/>
        <v>Top</v>
      </c>
      <c r="L25" t="s">
        <v>21</v>
      </c>
      <c r="M25">
        <v>0.86666666666667003</v>
      </c>
    </row>
    <row r="26" spans="1:13" x14ac:dyDescent="0.25">
      <c r="A26" t="s">
        <v>239</v>
      </c>
      <c r="B26" t="s">
        <v>193</v>
      </c>
      <c r="C26">
        <v>6777.7765086772397</v>
      </c>
      <c r="D26">
        <v>64.518526940744195</v>
      </c>
      <c r="E26">
        <f t="shared" si="0"/>
        <v>39</v>
      </c>
      <c r="F26">
        <f t="shared" si="1"/>
        <v>0.80203045685279184</v>
      </c>
      <c r="G26">
        <v>84.264206281773298</v>
      </c>
      <c r="H26">
        <f t="shared" si="2"/>
        <v>25</v>
      </c>
      <c r="I26">
        <f t="shared" si="3"/>
        <v>0.86979166666666663</v>
      </c>
      <c r="J26" t="str">
        <f t="shared" si="4"/>
        <v>Top</v>
      </c>
      <c r="L26" t="s">
        <v>22</v>
      </c>
      <c r="M26">
        <v>0.34523809523810001</v>
      </c>
    </row>
    <row r="27" spans="1:13" x14ac:dyDescent="0.25">
      <c r="A27" t="s">
        <v>323</v>
      </c>
      <c r="B27" t="s">
        <v>106</v>
      </c>
      <c r="C27">
        <v>118359.52616184299</v>
      </c>
      <c r="D27">
        <v>77.384428582733804</v>
      </c>
      <c r="E27">
        <f t="shared" si="0"/>
        <v>13</v>
      </c>
      <c r="F27">
        <f t="shared" si="1"/>
        <v>0.93401015228426398</v>
      </c>
      <c r="G27">
        <v>84.142949187760195</v>
      </c>
      <c r="H27">
        <f t="shared" si="2"/>
        <v>26</v>
      </c>
      <c r="I27">
        <f t="shared" si="3"/>
        <v>0.86458333333333337</v>
      </c>
      <c r="J27" t="str">
        <f t="shared" si="4"/>
        <v>Top</v>
      </c>
      <c r="L27" t="s">
        <v>23</v>
      </c>
      <c r="M27">
        <v>0.93333333333333002</v>
      </c>
    </row>
    <row r="28" spans="1:13" x14ac:dyDescent="0.25">
      <c r="A28" t="s">
        <v>381</v>
      </c>
      <c r="B28" t="s">
        <v>47</v>
      </c>
      <c r="C28">
        <v>53694.354712343098</v>
      </c>
      <c r="D28">
        <v>73.638512269401701</v>
      </c>
      <c r="E28">
        <f t="shared" si="0"/>
        <v>21</v>
      </c>
      <c r="F28">
        <f t="shared" si="1"/>
        <v>0.89340101522842641</v>
      </c>
      <c r="G28">
        <v>83.795939508005503</v>
      </c>
      <c r="H28">
        <f t="shared" si="2"/>
        <v>27</v>
      </c>
      <c r="I28">
        <f t="shared" si="3"/>
        <v>0.859375</v>
      </c>
      <c r="J28" t="str">
        <f t="shared" si="4"/>
        <v>Top</v>
      </c>
      <c r="L28" t="s">
        <v>24</v>
      </c>
      <c r="M28">
        <v>1</v>
      </c>
    </row>
    <row r="29" spans="1:13" x14ac:dyDescent="0.25">
      <c r="A29" t="s">
        <v>400</v>
      </c>
      <c r="B29" t="s">
        <v>27</v>
      </c>
      <c r="C29">
        <v>11508.174177483799</v>
      </c>
      <c r="D29">
        <v>65.691929127807498</v>
      </c>
      <c r="E29">
        <f t="shared" si="0"/>
        <v>35</v>
      </c>
      <c r="F29">
        <f t="shared" si="1"/>
        <v>0.82233502538071068</v>
      </c>
      <c r="G29">
        <v>81.825536011398697</v>
      </c>
      <c r="H29">
        <f t="shared" si="2"/>
        <v>28</v>
      </c>
      <c r="I29">
        <f t="shared" si="3"/>
        <v>0.85416666666666663</v>
      </c>
      <c r="J29" t="str">
        <f t="shared" si="4"/>
        <v>Top</v>
      </c>
      <c r="L29" t="s">
        <v>25</v>
      </c>
      <c r="M29">
        <v>0.69166666666666998</v>
      </c>
    </row>
    <row r="30" spans="1:13" x14ac:dyDescent="0.25">
      <c r="A30" t="s">
        <v>364</v>
      </c>
      <c r="B30" t="s">
        <v>64</v>
      </c>
      <c r="C30">
        <v>44916.228338524903</v>
      </c>
      <c r="D30">
        <v>71.812912720796604</v>
      </c>
      <c r="E30">
        <f t="shared" si="0"/>
        <v>24</v>
      </c>
      <c r="F30">
        <f t="shared" si="1"/>
        <v>0.87817258883248728</v>
      </c>
      <c r="G30">
        <v>81.758331659007396</v>
      </c>
      <c r="H30">
        <f t="shared" si="2"/>
        <v>29</v>
      </c>
      <c r="I30">
        <f t="shared" si="3"/>
        <v>0.84895833333333337</v>
      </c>
      <c r="J30" t="str">
        <f t="shared" si="4"/>
        <v>Top</v>
      </c>
      <c r="L30" t="s">
        <v>26</v>
      </c>
      <c r="M30">
        <v>0.82499999999999996</v>
      </c>
    </row>
    <row r="31" spans="1:13" x14ac:dyDescent="0.25">
      <c r="A31" t="s">
        <v>311</v>
      </c>
      <c r="B31" t="s">
        <v>118</v>
      </c>
      <c r="C31">
        <v>20566.638407198501</v>
      </c>
      <c r="D31">
        <v>67.126361851090493</v>
      </c>
      <c r="E31">
        <f t="shared" si="0"/>
        <v>30</v>
      </c>
      <c r="F31">
        <f t="shared" si="1"/>
        <v>0.84771573604060912</v>
      </c>
      <c r="G31">
        <v>79.446077354148102</v>
      </c>
      <c r="H31">
        <f t="shared" si="2"/>
        <v>30</v>
      </c>
      <c r="I31">
        <f t="shared" si="3"/>
        <v>0.84375</v>
      </c>
      <c r="J31" t="str">
        <f t="shared" si="4"/>
        <v>Top</v>
      </c>
      <c r="L31" t="s">
        <v>27</v>
      </c>
      <c r="M31">
        <v>1</v>
      </c>
    </row>
    <row r="32" spans="1:13" x14ac:dyDescent="0.25">
      <c r="A32" t="s">
        <v>388</v>
      </c>
      <c r="B32" t="s">
        <v>40</v>
      </c>
      <c r="C32">
        <v>6377.0258315573401</v>
      </c>
      <c r="D32">
        <v>60.950694746239897</v>
      </c>
      <c r="E32">
        <f t="shared" si="0"/>
        <v>54</v>
      </c>
      <c r="F32">
        <f t="shared" si="1"/>
        <v>0.72588832487309651</v>
      </c>
      <c r="G32">
        <v>77.679461798096398</v>
      </c>
      <c r="H32">
        <f t="shared" si="2"/>
        <v>31</v>
      </c>
      <c r="I32">
        <f t="shared" si="3"/>
        <v>0.83854166666666663</v>
      </c>
      <c r="J32" t="str">
        <f t="shared" si="4"/>
        <v>Top</v>
      </c>
      <c r="L32" t="s">
        <v>28</v>
      </c>
      <c r="M32">
        <v>1</v>
      </c>
    </row>
    <row r="33" spans="1:13" x14ac:dyDescent="0.25">
      <c r="A33" t="s">
        <v>307</v>
      </c>
      <c r="B33" t="s">
        <v>122</v>
      </c>
      <c r="C33">
        <v>20538.6949103031</v>
      </c>
      <c r="D33">
        <v>66.180807494902496</v>
      </c>
      <c r="E33">
        <f t="shared" si="0"/>
        <v>32</v>
      </c>
      <c r="F33">
        <f t="shared" si="1"/>
        <v>0.8375634517766497</v>
      </c>
      <c r="G33">
        <v>77.567258496993901</v>
      </c>
      <c r="H33">
        <f t="shared" si="2"/>
        <v>32</v>
      </c>
      <c r="I33">
        <f t="shared" si="3"/>
        <v>0.83333333333333337</v>
      </c>
      <c r="J33" t="str">
        <f t="shared" si="4"/>
        <v>Top</v>
      </c>
      <c r="L33" t="s">
        <v>29</v>
      </c>
      <c r="M33">
        <v>1</v>
      </c>
    </row>
    <row r="34" spans="1:13" x14ac:dyDescent="0.25">
      <c r="A34" t="s">
        <v>366</v>
      </c>
      <c r="B34" t="s">
        <v>62</v>
      </c>
      <c r="C34">
        <v>46226.950535686898</v>
      </c>
      <c r="D34">
        <v>69.335012839774095</v>
      </c>
      <c r="E34">
        <f t="shared" ref="E34:E65" si="5">RANK(D34,$D$2:$D$1000)</f>
        <v>28</v>
      </c>
      <c r="F34">
        <f t="shared" ref="F34:F65" si="6">1-E34/MAX(E:E)</f>
        <v>0.85786802030456855</v>
      </c>
      <c r="G34">
        <v>76.542527588434496</v>
      </c>
      <c r="H34">
        <f t="shared" ref="H34:H65" si="7">RANK(G34,$G$2:$G$1000)</f>
        <v>33</v>
      </c>
      <c r="I34">
        <f t="shared" ref="I34:I65" si="8">1-H34/MAX(H:H)</f>
        <v>0.828125</v>
      </c>
      <c r="J34" t="str">
        <f t="shared" ref="J34:J65" si="9">IF(I34&gt;0.66,"Top",IF(I34&gt;0.33,"Middle","Bottom"))</f>
        <v>Top</v>
      </c>
      <c r="L34" t="s">
        <v>30</v>
      </c>
      <c r="M34">
        <v>0.95833333333333004</v>
      </c>
    </row>
    <row r="35" spans="1:13" x14ac:dyDescent="0.25">
      <c r="A35" t="s">
        <v>402</v>
      </c>
      <c r="B35" t="s">
        <v>25</v>
      </c>
      <c r="C35">
        <v>13576.8017995317</v>
      </c>
      <c r="D35">
        <v>63.351862429370101</v>
      </c>
      <c r="E35">
        <f t="shared" si="5"/>
        <v>46</v>
      </c>
      <c r="F35">
        <f t="shared" si="6"/>
        <v>0.76649746192893398</v>
      </c>
      <c r="G35">
        <v>75.651163403025194</v>
      </c>
      <c r="H35">
        <f t="shared" si="7"/>
        <v>34</v>
      </c>
      <c r="I35">
        <f t="shared" si="8"/>
        <v>0.82291666666666663</v>
      </c>
      <c r="J35" t="str">
        <f t="shared" si="9"/>
        <v>Top</v>
      </c>
      <c r="L35" t="s">
        <v>31</v>
      </c>
      <c r="M35">
        <v>0.95833333333333004</v>
      </c>
    </row>
    <row r="36" spans="1:13" x14ac:dyDescent="0.25">
      <c r="A36" t="s">
        <v>367</v>
      </c>
      <c r="B36" t="s">
        <v>61</v>
      </c>
      <c r="C36">
        <v>11601.400526134799</v>
      </c>
      <c r="D36">
        <v>62.398943442977597</v>
      </c>
      <c r="E36">
        <f t="shared" si="5"/>
        <v>49</v>
      </c>
      <c r="F36">
        <f t="shared" si="6"/>
        <v>0.75126903553299496</v>
      </c>
      <c r="G36">
        <v>75.166633468812094</v>
      </c>
      <c r="H36">
        <f t="shared" si="7"/>
        <v>35</v>
      </c>
      <c r="I36">
        <f t="shared" si="8"/>
        <v>0.81770833333333337</v>
      </c>
      <c r="J36" t="str">
        <f t="shared" si="9"/>
        <v>Top</v>
      </c>
      <c r="L36" t="s">
        <v>206</v>
      </c>
      <c r="M36">
        <v>4.7619047619050003E-2</v>
      </c>
    </row>
    <row r="37" spans="1:13" x14ac:dyDescent="0.25">
      <c r="A37" t="s">
        <v>421</v>
      </c>
      <c r="B37" t="s">
        <v>6</v>
      </c>
      <c r="C37">
        <v>13284.160830729001</v>
      </c>
      <c r="D37">
        <v>62.917235150734101</v>
      </c>
      <c r="E37">
        <f t="shared" si="5"/>
        <v>47</v>
      </c>
      <c r="F37">
        <f t="shared" si="6"/>
        <v>0.76142131979695438</v>
      </c>
      <c r="G37">
        <v>74.978876474859703</v>
      </c>
      <c r="H37">
        <f t="shared" si="7"/>
        <v>36</v>
      </c>
      <c r="I37">
        <f t="shared" si="8"/>
        <v>0.8125</v>
      </c>
      <c r="J37" t="str">
        <f t="shared" si="9"/>
        <v>Top</v>
      </c>
      <c r="L37" t="s">
        <v>32</v>
      </c>
      <c r="M37">
        <v>1</v>
      </c>
    </row>
    <row r="38" spans="1:13" x14ac:dyDescent="0.25">
      <c r="A38" t="s">
        <v>315</v>
      </c>
      <c r="B38" t="s">
        <v>114</v>
      </c>
      <c r="C38">
        <v>16926.624142555698</v>
      </c>
      <c r="D38">
        <v>63.789668903428002</v>
      </c>
      <c r="E38">
        <f t="shared" si="5"/>
        <v>43</v>
      </c>
      <c r="F38">
        <f t="shared" si="6"/>
        <v>0.78172588832487311</v>
      </c>
      <c r="G38">
        <v>74.533386108824601</v>
      </c>
      <c r="H38">
        <f t="shared" si="7"/>
        <v>37</v>
      </c>
      <c r="I38">
        <f t="shared" si="8"/>
        <v>0.80729166666666663</v>
      </c>
      <c r="J38" t="str">
        <f t="shared" si="9"/>
        <v>Top</v>
      </c>
      <c r="L38" t="s">
        <v>33</v>
      </c>
      <c r="M38">
        <v>0.93333333333333002</v>
      </c>
    </row>
    <row r="39" spans="1:13" x14ac:dyDescent="0.25">
      <c r="A39" t="s">
        <v>411</v>
      </c>
      <c r="B39" t="s">
        <v>16</v>
      </c>
      <c r="C39">
        <v>24367.3239228848</v>
      </c>
      <c r="D39">
        <v>65.115817378021802</v>
      </c>
      <c r="E39">
        <f t="shared" si="5"/>
        <v>36</v>
      </c>
      <c r="F39">
        <f t="shared" si="6"/>
        <v>0.81725888324873097</v>
      </c>
      <c r="G39">
        <v>73.892171533010099</v>
      </c>
      <c r="H39">
        <f t="shared" si="7"/>
        <v>38</v>
      </c>
      <c r="I39">
        <f t="shared" si="8"/>
        <v>0.80208333333333337</v>
      </c>
      <c r="J39" t="str">
        <f t="shared" si="9"/>
        <v>Top</v>
      </c>
      <c r="L39" t="s">
        <v>34</v>
      </c>
      <c r="M39">
        <v>0.93333333333333002</v>
      </c>
    </row>
    <row r="40" spans="1:13" x14ac:dyDescent="0.25">
      <c r="A40" t="s">
        <v>383</v>
      </c>
      <c r="B40" t="s">
        <v>45</v>
      </c>
      <c r="C40">
        <v>38458.191261807202</v>
      </c>
      <c r="D40">
        <v>67.125635690815699</v>
      </c>
      <c r="E40">
        <f t="shared" si="5"/>
        <v>31</v>
      </c>
      <c r="F40">
        <f t="shared" si="6"/>
        <v>0.84263959390862941</v>
      </c>
      <c r="G40">
        <v>73.786922927803005</v>
      </c>
      <c r="H40">
        <f t="shared" si="7"/>
        <v>39</v>
      </c>
      <c r="I40">
        <f t="shared" si="8"/>
        <v>0.796875</v>
      </c>
      <c r="J40" t="str">
        <f t="shared" si="9"/>
        <v>Top</v>
      </c>
      <c r="L40" t="s">
        <v>35</v>
      </c>
      <c r="M40">
        <v>1</v>
      </c>
    </row>
    <row r="41" spans="1:13" x14ac:dyDescent="0.25">
      <c r="A41" t="s">
        <v>286</v>
      </c>
      <c r="B41" t="s">
        <v>96</v>
      </c>
      <c r="C41">
        <v>43124.294685730201</v>
      </c>
      <c r="D41">
        <v>67.146511004626603</v>
      </c>
      <c r="E41">
        <f t="shared" si="5"/>
        <v>29</v>
      </c>
      <c r="F41">
        <f t="shared" si="6"/>
        <v>0.85279187817258884</v>
      </c>
      <c r="G41">
        <v>72.793541441751103</v>
      </c>
      <c r="H41">
        <f t="shared" si="7"/>
        <v>40</v>
      </c>
      <c r="I41">
        <f t="shared" si="8"/>
        <v>0.79166666666666663</v>
      </c>
      <c r="J41" t="str">
        <f t="shared" si="9"/>
        <v>Top</v>
      </c>
      <c r="L41" t="s">
        <v>36</v>
      </c>
      <c r="M41">
        <v>1</v>
      </c>
    </row>
    <row r="42" spans="1:13" x14ac:dyDescent="0.25">
      <c r="A42" t="s">
        <v>350</v>
      </c>
      <c r="B42" t="s">
        <v>78</v>
      </c>
      <c r="C42">
        <v>33084.096233434102</v>
      </c>
      <c r="D42">
        <v>65.816159711077304</v>
      </c>
      <c r="E42">
        <f t="shared" si="5"/>
        <v>34</v>
      </c>
      <c r="F42">
        <f t="shared" si="6"/>
        <v>0.82741116751269039</v>
      </c>
      <c r="G42">
        <v>72.528555424831794</v>
      </c>
      <c r="H42">
        <f t="shared" si="7"/>
        <v>41</v>
      </c>
      <c r="I42">
        <f t="shared" si="8"/>
        <v>0.78645833333333337</v>
      </c>
      <c r="J42" t="str">
        <f t="shared" si="9"/>
        <v>Top</v>
      </c>
      <c r="L42" t="s">
        <v>37</v>
      </c>
      <c r="M42">
        <v>1</v>
      </c>
    </row>
    <row r="43" spans="1:13" x14ac:dyDescent="0.25">
      <c r="A43" t="s">
        <v>424</v>
      </c>
      <c r="B43" t="s">
        <v>3</v>
      </c>
      <c r="C43">
        <v>13817.758965675601</v>
      </c>
      <c r="D43">
        <v>61.769742783012298</v>
      </c>
      <c r="E43">
        <f t="shared" si="5"/>
        <v>53</v>
      </c>
      <c r="F43">
        <f t="shared" si="6"/>
        <v>0.73096446700507611</v>
      </c>
      <c r="G43">
        <v>72.327904448230299</v>
      </c>
      <c r="H43">
        <f t="shared" si="7"/>
        <v>42</v>
      </c>
      <c r="I43">
        <f t="shared" si="8"/>
        <v>0.78125</v>
      </c>
      <c r="J43" t="str">
        <f t="shared" si="9"/>
        <v>Top</v>
      </c>
      <c r="L43" t="s">
        <v>38</v>
      </c>
      <c r="M43">
        <v>1</v>
      </c>
    </row>
    <row r="44" spans="1:13" x14ac:dyDescent="0.25">
      <c r="A44" t="s">
        <v>395</v>
      </c>
      <c r="B44" t="s">
        <v>32</v>
      </c>
      <c r="C44">
        <v>25067.6916009163</v>
      </c>
      <c r="D44">
        <v>64.0510580016294</v>
      </c>
      <c r="E44">
        <f t="shared" si="5"/>
        <v>42</v>
      </c>
      <c r="F44">
        <f t="shared" si="6"/>
        <v>0.78680203045685282</v>
      </c>
      <c r="G44">
        <v>71.506508536750601</v>
      </c>
      <c r="H44">
        <f t="shared" si="7"/>
        <v>43</v>
      </c>
      <c r="I44">
        <f t="shared" si="8"/>
        <v>0.77604166666666663</v>
      </c>
      <c r="J44" t="str">
        <f t="shared" si="9"/>
        <v>Top</v>
      </c>
      <c r="L44" t="s">
        <v>39</v>
      </c>
      <c r="M44">
        <v>1</v>
      </c>
    </row>
    <row r="45" spans="1:13" x14ac:dyDescent="0.25">
      <c r="A45" t="s">
        <v>386</v>
      </c>
      <c r="B45" t="s">
        <v>42</v>
      </c>
      <c r="C45">
        <v>15659.645950894999</v>
      </c>
      <c r="D45">
        <v>61.804266634860198</v>
      </c>
      <c r="E45">
        <f t="shared" si="5"/>
        <v>52</v>
      </c>
      <c r="F45">
        <f t="shared" si="6"/>
        <v>0.73604060913705582</v>
      </c>
      <c r="G45">
        <v>71.265844287357297</v>
      </c>
      <c r="H45">
        <f t="shared" si="7"/>
        <v>44</v>
      </c>
      <c r="I45">
        <f t="shared" si="8"/>
        <v>0.77083333333333337</v>
      </c>
      <c r="J45" t="str">
        <f t="shared" si="9"/>
        <v>Top</v>
      </c>
      <c r="L45" t="s">
        <v>40</v>
      </c>
      <c r="M45">
        <v>0.79047619047619</v>
      </c>
    </row>
    <row r="46" spans="1:13" x14ac:dyDescent="0.25">
      <c r="A46" t="s">
        <v>268</v>
      </c>
      <c r="B46" t="s">
        <v>160</v>
      </c>
      <c r="C46">
        <v>19230.6300632762</v>
      </c>
      <c r="D46">
        <v>62.680890344464203</v>
      </c>
      <c r="E46">
        <f t="shared" si="5"/>
        <v>48</v>
      </c>
      <c r="F46">
        <f t="shared" si="6"/>
        <v>0.75634517766497456</v>
      </c>
      <c r="G46">
        <v>71.162266519331595</v>
      </c>
      <c r="H46">
        <f t="shared" si="7"/>
        <v>45</v>
      </c>
      <c r="I46">
        <f t="shared" si="8"/>
        <v>0.765625</v>
      </c>
      <c r="J46" t="str">
        <f t="shared" si="9"/>
        <v>Top</v>
      </c>
      <c r="L46" t="s">
        <v>41</v>
      </c>
      <c r="M46">
        <v>1</v>
      </c>
    </row>
    <row r="47" spans="1:13" x14ac:dyDescent="0.25">
      <c r="A47" t="s">
        <v>320</v>
      </c>
      <c r="B47" t="s">
        <v>109</v>
      </c>
      <c r="C47">
        <v>13001.550045211001</v>
      </c>
      <c r="D47">
        <v>60.814954463738196</v>
      </c>
      <c r="E47">
        <f t="shared" si="5"/>
        <v>55</v>
      </c>
      <c r="F47">
        <f t="shared" si="6"/>
        <v>0.72081218274111669</v>
      </c>
      <c r="G47">
        <v>70.968694332469497</v>
      </c>
      <c r="H47">
        <f t="shared" si="7"/>
        <v>46</v>
      </c>
      <c r="I47">
        <f t="shared" si="8"/>
        <v>0.76041666666666663</v>
      </c>
      <c r="J47" t="str">
        <f t="shared" si="9"/>
        <v>Top</v>
      </c>
      <c r="L47" t="s">
        <v>42</v>
      </c>
      <c r="M47">
        <v>0.13095238095237999</v>
      </c>
    </row>
    <row r="48" spans="1:13" x14ac:dyDescent="0.25">
      <c r="A48" t="s">
        <v>310</v>
      </c>
      <c r="B48" t="s">
        <v>119</v>
      </c>
      <c r="C48">
        <v>12100.586698631099</v>
      </c>
      <c r="D48">
        <v>60.472617674225702</v>
      </c>
      <c r="E48">
        <f t="shared" si="5"/>
        <v>57</v>
      </c>
      <c r="F48">
        <f t="shared" si="6"/>
        <v>0.71065989847715738</v>
      </c>
      <c r="G48">
        <v>70.933173870832405</v>
      </c>
      <c r="H48">
        <f t="shared" si="7"/>
        <v>47</v>
      </c>
      <c r="I48">
        <f t="shared" si="8"/>
        <v>0.75520833333333337</v>
      </c>
      <c r="J48" t="str">
        <f t="shared" si="9"/>
        <v>Top</v>
      </c>
      <c r="L48" t="s">
        <v>207</v>
      </c>
      <c r="M48">
        <v>0.57380952380951999</v>
      </c>
    </row>
    <row r="49" spans="1:13" x14ac:dyDescent="0.25">
      <c r="A49" t="s">
        <v>313</v>
      </c>
      <c r="B49" t="s">
        <v>116</v>
      </c>
      <c r="C49">
        <v>42640.116103875902</v>
      </c>
      <c r="D49">
        <v>66.129471022357194</v>
      </c>
      <c r="E49">
        <f t="shared" si="5"/>
        <v>33</v>
      </c>
      <c r="F49">
        <f t="shared" si="6"/>
        <v>0.8324873096446701</v>
      </c>
      <c r="G49">
        <v>70.861524211778203</v>
      </c>
      <c r="H49">
        <f t="shared" si="7"/>
        <v>48</v>
      </c>
      <c r="I49">
        <f t="shared" si="8"/>
        <v>0.75</v>
      </c>
      <c r="J49" t="str">
        <f t="shared" si="9"/>
        <v>Top</v>
      </c>
      <c r="L49" t="s">
        <v>43</v>
      </c>
      <c r="M49">
        <v>4.7619047619050003E-2</v>
      </c>
    </row>
    <row r="50" spans="1:13" x14ac:dyDescent="0.25">
      <c r="A50" t="s">
        <v>341</v>
      </c>
      <c r="B50" t="s">
        <v>87</v>
      </c>
      <c r="C50">
        <v>9221.5933050964795</v>
      </c>
      <c r="D50">
        <v>59.121050713191401</v>
      </c>
      <c r="E50">
        <f t="shared" si="5"/>
        <v>59</v>
      </c>
      <c r="F50">
        <f t="shared" si="6"/>
        <v>0.70050761421319796</v>
      </c>
      <c r="G50">
        <v>70.686069139529707</v>
      </c>
      <c r="H50">
        <f t="shared" si="7"/>
        <v>49</v>
      </c>
      <c r="I50">
        <f t="shared" si="8"/>
        <v>0.74479166666666674</v>
      </c>
      <c r="J50" t="str">
        <f t="shared" si="9"/>
        <v>Top</v>
      </c>
      <c r="L50" t="s">
        <v>44</v>
      </c>
      <c r="M50">
        <v>0.29761904761905</v>
      </c>
    </row>
    <row r="51" spans="1:13" x14ac:dyDescent="0.25">
      <c r="A51" t="s">
        <v>247</v>
      </c>
      <c r="B51" t="s">
        <v>181</v>
      </c>
      <c r="C51">
        <v>4653.2336642971204</v>
      </c>
      <c r="D51">
        <v>55.666471044823403</v>
      </c>
      <c r="E51">
        <f t="shared" si="5"/>
        <v>68</v>
      </c>
      <c r="F51">
        <f t="shared" si="6"/>
        <v>0.65482233502538079</v>
      </c>
      <c r="G51">
        <v>69.959649801858504</v>
      </c>
      <c r="H51">
        <f t="shared" si="7"/>
        <v>50</v>
      </c>
      <c r="I51">
        <f t="shared" si="8"/>
        <v>0.73958333333333326</v>
      </c>
      <c r="J51" t="str">
        <f t="shared" si="9"/>
        <v>Top</v>
      </c>
      <c r="L51" t="s">
        <v>45</v>
      </c>
      <c r="M51">
        <v>0.95833333333333004</v>
      </c>
    </row>
    <row r="52" spans="1:13" x14ac:dyDescent="0.25">
      <c r="A52" t="s">
        <v>288</v>
      </c>
      <c r="B52" t="s">
        <v>141</v>
      </c>
      <c r="C52">
        <v>34264.7597598664</v>
      </c>
      <c r="D52">
        <v>64.581891084583006</v>
      </c>
      <c r="E52">
        <f t="shared" si="5"/>
        <v>38</v>
      </c>
      <c r="F52">
        <f t="shared" si="6"/>
        <v>0.80710659898477155</v>
      </c>
      <c r="G52">
        <v>69.743058112361794</v>
      </c>
      <c r="H52">
        <f t="shared" si="7"/>
        <v>51</v>
      </c>
      <c r="I52">
        <f t="shared" si="8"/>
        <v>0.734375</v>
      </c>
      <c r="J52" t="str">
        <f t="shared" si="9"/>
        <v>Top</v>
      </c>
      <c r="L52" t="s">
        <v>46</v>
      </c>
      <c r="M52">
        <v>0.95833333333333004</v>
      </c>
    </row>
    <row r="53" spans="1:13" x14ac:dyDescent="0.25">
      <c r="A53" t="s">
        <v>325</v>
      </c>
      <c r="B53" t="s">
        <v>104</v>
      </c>
      <c r="C53">
        <v>2405.0965174458302</v>
      </c>
      <c r="D53">
        <v>52.333569775482999</v>
      </c>
      <c r="E53">
        <f t="shared" si="5"/>
        <v>83</v>
      </c>
      <c r="F53">
        <f t="shared" si="6"/>
        <v>0.57868020304568524</v>
      </c>
      <c r="G53">
        <v>69.259526094559604</v>
      </c>
      <c r="H53">
        <f t="shared" si="7"/>
        <v>52</v>
      </c>
      <c r="I53">
        <f t="shared" si="8"/>
        <v>0.72916666666666674</v>
      </c>
      <c r="J53" t="str">
        <f t="shared" si="9"/>
        <v>Top</v>
      </c>
      <c r="L53" t="s">
        <v>47</v>
      </c>
      <c r="M53">
        <v>0.95833333333333004</v>
      </c>
    </row>
    <row r="54" spans="1:13" x14ac:dyDescent="0.25">
      <c r="A54" t="s">
        <v>334</v>
      </c>
      <c r="B54" t="s">
        <v>94</v>
      </c>
      <c r="C54">
        <v>2417.7674660576199</v>
      </c>
      <c r="D54">
        <v>52.256009793662102</v>
      </c>
      <c r="E54">
        <f t="shared" si="5"/>
        <v>84</v>
      </c>
      <c r="F54">
        <f t="shared" si="6"/>
        <v>0.57360406091370564</v>
      </c>
      <c r="G54">
        <v>69.056908796710402</v>
      </c>
      <c r="H54">
        <f t="shared" si="7"/>
        <v>53</v>
      </c>
      <c r="I54">
        <f t="shared" si="8"/>
        <v>0.72395833333333326</v>
      </c>
      <c r="J54" t="str">
        <f t="shared" si="9"/>
        <v>Top</v>
      </c>
      <c r="L54" t="s">
        <v>48</v>
      </c>
      <c r="M54">
        <v>0.93333333333333002</v>
      </c>
    </row>
    <row r="55" spans="1:13" x14ac:dyDescent="0.25">
      <c r="A55" t="s">
        <v>271</v>
      </c>
      <c r="B55" t="s">
        <v>157</v>
      </c>
      <c r="C55">
        <v>8498.9687204028905</v>
      </c>
      <c r="D55">
        <v>57.192979373740002</v>
      </c>
      <c r="E55">
        <f t="shared" si="5"/>
        <v>63</v>
      </c>
      <c r="F55">
        <f t="shared" si="6"/>
        <v>0.68020304568527923</v>
      </c>
      <c r="G55">
        <v>67.567559340342797</v>
      </c>
      <c r="H55">
        <f t="shared" si="7"/>
        <v>54</v>
      </c>
      <c r="I55">
        <f t="shared" si="8"/>
        <v>0.71875</v>
      </c>
      <c r="J55" t="str">
        <f t="shared" si="9"/>
        <v>Top</v>
      </c>
      <c r="L55" t="s">
        <v>49</v>
      </c>
      <c r="M55">
        <v>0.73333333333332995</v>
      </c>
    </row>
    <row r="56" spans="1:13" x14ac:dyDescent="0.25">
      <c r="A56" t="s">
        <v>339</v>
      </c>
      <c r="B56" t="s">
        <v>89</v>
      </c>
      <c r="C56">
        <v>42197.254805129902</v>
      </c>
      <c r="D56">
        <v>64.358058560322206</v>
      </c>
      <c r="E56">
        <f t="shared" si="5"/>
        <v>40</v>
      </c>
      <c r="F56">
        <f t="shared" si="6"/>
        <v>0.79695431472081224</v>
      </c>
      <c r="G56">
        <v>67.4130724685986</v>
      </c>
      <c r="H56">
        <f t="shared" si="7"/>
        <v>55</v>
      </c>
      <c r="I56">
        <f t="shared" si="8"/>
        <v>0.71354166666666674</v>
      </c>
      <c r="J56" t="str">
        <f t="shared" si="9"/>
        <v>Top</v>
      </c>
      <c r="L56" t="s">
        <v>50</v>
      </c>
      <c r="M56">
        <v>0.95833333333333004</v>
      </c>
    </row>
    <row r="57" spans="1:13" x14ac:dyDescent="0.25">
      <c r="A57" t="s">
        <v>408</v>
      </c>
      <c r="B57" t="s">
        <v>19</v>
      </c>
      <c r="C57">
        <v>15611.7913059942</v>
      </c>
      <c r="D57">
        <v>59.790470625728901</v>
      </c>
      <c r="E57">
        <f t="shared" si="5"/>
        <v>58</v>
      </c>
      <c r="F57">
        <f t="shared" si="6"/>
        <v>0.70558375634517767</v>
      </c>
      <c r="G57">
        <v>67.265917908712197</v>
      </c>
      <c r="H57">
        <f t="shared" si="7"/>
        <v>56</v>
      </c>
      <c r="I57">
        <f t="shared" si="8"/>
        <v>0.70833333333333326</v>
      </c>
      <c r="J57" t="str">
        <f t="shared" si="9"/>
        <v>Top</v>
      </c>
      <c r="L57" t="s">
        <v>51</v>
      </c>
      <c r="M57">
        <v>1</v>
      </c>
    </row>
    <row r="58" spans="1:13" x14ac:dyDescent="0.25">
      <c r="A58" t="s">
        <v>343</v>
      </c>
      <c r="B58" t="s">
        <v>85</v>
      </c>
      <c r="C58">
        <v>41854.934151547801</v>
      </c>
      <c r="D58">
        <v>64.106187541370602</v>
      </c>
      <c r="E58">
        <f t="shared" si="5"/>
        <v>41</v>
      </c>
      <c r="F58">
        <f t="shared" si="6"/>
        <v>0.79187817258883242</v>
      </c>
      <c r="G58">
        <v>66.982959717924203</v>
      </c>
      <c r="H58">
        <f t="shared" si="7"/>
        <v>57</v>
      </c>
      <c r="I58">
        <f t="shared" si="8"/>
        <v>0.703125</v>
      </c>
      <c r="J58" t="str">
        <f t="shared" si="9"/>
        <v>Top</v>
      </c>
      <c r="L58" t="s">
        <v>52</v>
      </c>
      <c r="M58">
        <v>0.93333333333333002</v>
      </c>
    </row>
    <row r="59" spans="1:13" x14ac:dyDescent="0.25">
      <c r="A59" t="s">
        <v>371</v>
      </c>
      <c r="B59" t="s">
        <v>57</v>
      </c>
      <c r="C59">
        <v>38334.611344423101</v>
      </c>
      <c r="D59">
        <v>63.574075142459797</v>
      </c>
      <c r="E59">
        <f t="shared" si="5"/>
        <v>44</v>
      </c>
      <c r="F59">
        <f t="shared" si="6"/>
        <v>0.7766497461928934</v>
      </c>
      <c r="G59">
        <v>66.712895056933405</v>
      </c>
      <c r="H59">
        <f t="shared" si="7"/>
        <v>58</v>
      </c>
      <c r="I59">
        <f t="shared" si="8"/>
        <v>0.69791666666666674</v>
      </c>
      <c r="J59" t="str">
        <f t="shared" si="9"/>
        <v>Top</v>
      </c>
      <c r="L59" t="s">
        <v>53</v>
      </c>
      <c r="M59">
        <v>1</v>
      </c>
    </row>
    <row r="60" spans="1:13" x14ac:dyDescent="0.25">
      <c r="A60" t="s">
        <v>357</v>
      </c>
      <c r="B60" t="s">
        <v>71</v>
      </c>
      <c r="C60">
        <v>28463.788682894701</v>
      </c>
      <c r="D60">
        <v>62.110709258143899</v>
      </c>
      <c r="E60">
        <f t="shared" si="5"/>
        <v>51</v>
      </c>
      <c r="F60">
        <f t="shared" si="6"/>
        <v>0.74111675126903553</v>
      </c>
      <c r="G60">
        <v>66.477343763535998</v>
      </c>
      <c r="H60">
        <f t="shared" si="7"/>
        <v>59</v>
      </c>
      <c r="I60">
        <f t="shared" si="8"/>
        <v>0.69270833333333326</v>
      </c>
      <c r="J60" t="str">
        <f t="shared" si="9"/>
        <v>Top</v>
      </c>
      <c r="L60" t="s">
        <v>54</v>
      </c>
      <c r="M60">
        <v>1</v>
      </c>
    </row>
    <row r="61" spans="1:13" x14ac:dyDescent="0.25">
      <c r="A61" t="s">
        <v>278</v>
      </c>
      <c r="B61" t="s">
        <v>150</v>
      </c>
      <c r="C61">
        <v>2213.96118971842</v>
      </c>
      <c r="D61">
        <v>50.236281019120099</v>
      </c>
      <c r="E61">
        <f t="shared" si="5"/>
        <v>93</v>
      </c>
      <c r="F61">
        <f t="shared" si="6"/>
        <v>0.52791878172588835</v>
      </c>
      <c r="G61">
        <v>65.813462293394707</v>
      </c>
      <c r="H61">
        <f t="shared" si="7"/>
        <v>60</v>
      </c>
      <c r="I61">
        <f t="shared" si="8"/>
        <v>0.6875</v>
      </c>
      <c r="J61" t="str">
        <f t="shared" si="9"/>
        <v>Top</v>
      </c>
      <c r="L61" t="s">
        <v>55</v>
      </c>
      <c r="M61">
        <v>8.9285714285709999E-2</v>
      </c>
    </row>
    <row r="62" spans="1:13" x14ac:dyDescent="0.25">
      <c r="A62" t="s">
        <v>280</v>
      </c>
      <c r="B62" t="s">
        <v>148</v>
      </c>
      <c r="C62">
        <v>31945.749656632801</v>
      </c>
      <c r="D62">
        <v>62.133257867027901</v>
      </c>
      <c r="E62">
        <f t="shared" si="5"/>
        <v>50</v>
      </c>
      <c r="F62">
        <f t="shared" si="6"/>
        <v>0.74619289340101524</v>
      </c>
      <c r="G62">
        <v>65.479249224458002</v>
      </c>
      <c r="H62">
        <f t="shared" si="7"/>
        <v>61</v>
      </c>
      <c r="I62">
        <f t="shared" si="8"/>
        <v>0.68229166666666674</v>
      </c>
      <c r="J62" t="str">
        <f t="shared" si="9"/>
        <v>Top</v>
      </c>
      <c r="L62" t="s">
        <v>56</v>
      </c>
      <c r="M62">
        <v>0.8</v>
      </c>
    </row>
    <row r="63" spans="1:13" x14ac:dyDescent="0.25">
      <c r="A63" t="s">
        <v>251</v>
      </c>
      <c r="B63" t="s">
        <v>177</v>
      </c>
      <c r="C63">
        <v>6647.8589985028902</v>
      </c>
      <c r="D63">
        <v>53.6809531182219</v>
      </c>
      <c r="E63">
        <f t="shared" si="5"/>
        <v>76</v>
      </c>
      <c r="F63">
        <f t="shared" si="6"/>
        <v>0.6142131979695431</v>
      </c>
      <c r="G63">
        <v>62.764007253692199</v>
      </c>
      <c r="H63">
        <f t="shared" si="7"/>
        <v>62</v>
      </c>
      <c r="I63">
        <f t="shared" si="8"/>
        <v>0.67708333333333326</v>
      </c>
      <c r="J63" t="str">
        <f t="shared" si="9"/>
        <v>Top</v>
      </c>
      <c r="L63" t="s">
        <v>57</v>
      </c>
      <c r="M63">
        <v>0.95833333333333004</v>
      </c>
    </row>
    <row r="64" spans="1:13" x14ac:dyDescent="0.25">
      <c r="A64" t="s">
        <v>282</v>
      </c>
      <c r="B64" t="s">
        <v>146</v>
      </c>
      <c r="C64">
        <v>6375.9894542024804</v>
      </c>
      <c r="D64">
        <v>53.375543688285198</v>
      </c>
      <c r="E64">
        <f t="shared" si="5"/>
        <v>78</v>
      </c>
      <c r="F64">
        <f t="shared" si="6"/>
        <v>0.60406091370558368</v>
      </c>
      <c r="G64">
        <v>62.530628842392503</v>
      </c>
      <c r="H64">
        <f t="shared" si="7"/>
        <v>63</v>
      </c>
      <c r="I64">
        <f t="shared" si="8"/>
        <v>0.671875</v>
      </c>
      <c r="J64" t="str">
        <f t="shared" si="9"/>
        <v>Top</v>
      </c>
      <c r="L64" t="s">
        <v>58</v>
      </c>
      <c r="M64">
        <v>1</v>
      </c>
    </row>
    <row r="65" spans="1:13" x14ac:dyDescent="0.25">
      <c r="A65" t="s">
        <v>304</v>
      </c>
      <c r="B65" t="s">
        <v>125</v>
      </c>
      <c r="C65">
        <v>9382.2175367398304</v>
      </c>
      <c r="D65">
        <v>55.068638359191901</v>
      </c>
      <c r="E65">
        <f t="shared" si="5"/>
        <v>70</v>
      </c>
      <c r="F65">
        <f t="shared" si="6"/>
        <v>0.64467005076142136</v>
      </c>
      <c r="G65">
        <v>62.4251512040195</v>
      </c>
      <c r="H65">
        <f t="shared" si="7"/>
        <v>64</v>
      </c>
      <c r="I65">
        <f t="shared" si="8"/>
        <v>0.66666666666666674</v>
      </c>
      <c r="J65" t="str">
        <f t="shared" si="9"/>
        <v>Top</v>
      </c>
      <c r="L65" t="s">
        <v>59</v>
      </c>
      <c r="M65">
        <v>1</v>
      </c>
    </row>
    <row r="66" spans="1:13" x14ac:dyDescent="0.25">
      <c r="A66" t="s">
        <v>362</v>
      </c>
      <c r="B66" t="s">
        <v>66</v>
      </c>
      <c r="C66">
        <v>5596.3070706445596</v>
      </c>
      <c r="D66">
        <v>52.724857129373397</v>
      </c>
      <c r="E66">
        <f t="shared" ref="E66:E97" si="10">RANK(D66,$D$2:$D$1000)</f>
        <v>80</v>
      </c>
      <c r="F66">
        <f t="shared" ref="F66:F97" si="11">1-E66/MAX(E:E)</f>
        <v>0.59390862944162437</v>
      </c>
      <c r="G66">
        <v>62.408271113781403</v>
      </c>
      <c r="H66">
        <f t="shared" ref="H66:H97" si="12">RANK(G66,$G$2:$G$1000)</f>
        <v>65</v>
      </c>
      <c r="I66">
        <f t="shared" ref="I66:I97" si="13">1-H66/MAX(H:H)</f>
        <v>0.66145833333333326</v>
      </c>
      <c r="J66" t="str">
        <f t="shared" ref="J66:J97" si="14">IF(I66&gt;0.66,"Top",IF(I66&gt;0.33,"Middle","Bottom"))</f>
        <v>Top</v>
      </c>
      <c r="L66" t="s">
        <v>60</v>
      </c>
      <c r="M66">
        <v>0.95833333333333004</v>
      </c>
    </row>
    <row r="67" spans="1:13" x14ac:dyDescent="0.25">
      <c r="A67" t="s">
        <v>336</v>
      </c>
      <c r="B67" t="s">
        <v>92</v>
      </c>
      <c r="C67">
        <v>4965.0318757531304</v>
      </c>
      <c r="D67">
        <v>52.183835638969398</v>
      </c>
      <c r="E67">
        <f t="shared" si="10"/>
        <v>86</v>
      </c>
      <c r="F67">
        <f t="shared" si="11"/>
        <v>0.56345177664974622</v>
      </c>
      <c r="G67">
        <v>62.408115056909402</v>
      </c>
      <c r="H67">
        <f t="shared" si="12"/>
        <v>66</v>
      </c>
      <c r="I67">
        <f t="shared" si="13"/>
        <v>0.65625</v>
      </c>
      <c r="J67" t="str">
        <f t="shared" si="14"/>
        <v>Middle</v>
      </c>
      <c r="L67" t="s">
        <v>61</v>
      </c>
      <c r="M67">
        <v>1</v>
      </c>
    </row>
    <row r="68" spans="1:13" x14ac:dyDescent="0.25">
      <c r="A68" t="s">
        <v>356</v>
      </c>
      <c r="B68" t="s">
        <v>72</v>
      </c>
      <c r="C68">
        <v>15893.2153791848</v>
      </c>
      <c r="D68">
        <v>57.220164710631103</v>
      </c>
      <c r="E68">
        <f t="shared" si="10"/>
        <v>62</v>
      </c>
      <c r="F68">
        <f t="shared" si="11"/>
        <v>0.68527918781725883</v>
      </c>
      <c r="G68">
        <v>61.963811725637498</v>
      </c>
      <c r="H68">
        <f t="shared" si="12"/>
        <v>67</v>
      </c>
      <c r="I68">
        <f t="shared" si="13"/>
        <v>0.65104166666666674</v>
      </c>
      <c r="J68" t="str">
        <f t="shared" si="14"/>
        <v>Middle</v>
      </c>
      <c r="L68" t="s">
        <v>62</v>
      </c>
      <c r="M68">
        <v>0.95833333333333004</v>
      </c>
    </row>
    <row r="69" spans="1:13" x14ac:dyDescent="0.25">
      <c r="A69" t="s">
        <v>241</v>
      </c>
      <c r="B69" t="s">
        <v>191</v>
      </c>
      <c r="C69">
        <v>2914.5102731031502</v>
      </c>
      <c r="D69">
        <v>49.551128175900999</v>
      </c>
      <c r="E69">
        <f t="shared" si="10"/>
        <v>98</v>
      </c>
      <c r="F69">
        <f t="shared" si="11"/>
        <v>0.50253807106598991</v>
      </c>
      <c r="G69">
        <v>61.958089685790803</v>
      </c>
      <c r="H69">
        <f t="shared" si="12"/>
        <v>68</v>
      </c>
      <c r="I69">
        <f t="shared" si="13"/>
        <v>0.64583333333333326</v>
      </c>
      <c r="J69" t="str">
        <f t="shared" si="14"/>
        <v>Middle</v>
      </c>
      <c r="L69" t="s">
        <v>208</v>
      </c>
      <c r="M69">
        <v>4.7619047619050003E-2</v>
      </c>
    </row>
    <row r="70" spans="1:13" x14ac:dyDescent="0.25">
      <c r="A70" t="s">
        <v>238</v>
      </c>
      <c r="B70" t="s">
        <v>194</v>
      </c>
      <c r="C70">
        <v>11367.8652811621</v>
      </c>
      <c r="D70">
        <v>55.621212950918498</v>
      </c>
      <c r="E70">
        <f t="shared" si="10"/>
        <v>69</v>
      </c>
      <c r="F70">
        <f t="shared" si="11"/>
        <v>0.64974619289340096</v>
      </c>
      <c r="G70">
        <v>61.794988947986099</v>
      </c>
      <c r="H70">
        <f t="shared" si="12"/>
        <v>69</v>
      </c>
      <c r="I70">
        <f t="shared" si="13"/>
        <v>0.640625</v>
      </c>
      <c r="J70" t="str">
        <f t="shared" si="14"/>
        <v>Middle</v>
      </c>
      <c r="L70" t="s">
        <v>209</v>
      </c>
      <c r="M70">
        <v>0.20952380952381</v>
      </c>
    </row>
    <row r="71" spans="1:13" x14ac:dyDescent="0.25">
      <c r="A71" t="s">
        <v>232</v>
      </c>
      <c r="B71" t="s">
        <v>186</v>
      </c>
      <c r="C71">
        <v>63543.577788723996</v>
      </c>
      <c r="D71">
        <v>63.376365954332002</v>
      </c>
      <c r="E71">
        <f t="shared" si="10"/>
        <v>45</v>
      </c>
      <c r="F71">
        <f t="shared" si="11"/>
        <v>0.77157360406091369</v>
      </c>
      <c r="G71">
        <v>61.749267827028497</v>
      </c>
      <c r="H71">
        <f t="shared" si="12"/>
        <v>70</v>
      </c>
      <c r="I71">
        <f t="shared" si="13"/>
        <v>0.63541666666666674</v>
      </c>
      <c r="J71" t="str">
        <f t="shared" si="14"/>
        <v>Middle</v>
      </c>
      <c r="L71" t="s">
        <v>63</v>
      </c>
      <c r="M71">
        <v>1</v>
      </c>
    </row>
    <row r="72" spans="1:13" x14ac:dyDescent="0.25">
      <c r="A72" t="s">
        <v>274</v>
      </c>
      <c r="B72" t="s">
        <v>154</v>
      </c>
      <c r="C72">
        <v>98525.954353122303</v>
      </c>
      <c r="D72">
        <v>64.996486154624904</v>
      </c>
      <c r="E72">
        <f t="shared" si="10"/>
        <v>37</v>
      </c>
      <c r="F72">
        <f t="shared" si="11"/>
        <v>0.81218274111675126</v>
      </c>
      <c r="G72">
        <v>61.024930974105096</v>
      </c>
      <c r="H72">
        <f t="shared" si="12"/>
        <v>71</v>
      </c>
      <c r="I72">
        <f t="shared" si="13"/>
        <v>0.63020833333333326</v>
      </c>
      <c r="J72" t="str">
        <f t="shared" si="14"/>
        <v>Middle</v>
      </c>
      <c r="L72" t="s">
        <v>64</v>
      </c>
      <c r="M72">
        <v>0.95833333333333004</v>
      </c>
    </row>
    <row r="73" spans="1:13" x14ac:dyDescent="0.25">
      <c r="A73" t="s">
        <v>406</v>
      </c>
      <c r="B73" t="s">
        <v>21</v>
      </c>
      <c r="C73">
        <v>6455.9617526987204</v>
      </c>
      <c r="D73">
        <v>52.6585196188</v>
      </c>
      <c r="E73">
        <f t="shared" si="10"/>
        <v>81</v>
      </c>
      <c r="F73">
        <f t="shared" si="11"/>
        <v>0.58883248730964466</v>
      </c>
      <c r="G73">
        <v>60.983908542855097</v>
      </c>
      <c r="H73">
        <f t="shared" si="12"/>
        <v>72</v>
      </c>
      <c r="I73">
        <f t="shared" si="13"/>
        <v>0.625</v>
      </c>
      <c r="J73" t="str">
        <f t="shared" si="14"/>
        <v>Middle</v>
      </c>
      <c r="L73" t="s">
        <v>65</v>
      </c>
      <c r="M73">
        <v>1</v>
      </c>
    </row>
    <row r="74" spans="1:13" x14ac:dyDescent="0.25">
      <c r="A74" t="s">
        <v>342</v>
      </c>
      <c r="B74" t="s">
        <v>86</v>
      </c>
      <c r="C74">
        <v>41839.991022899398</v>
      </c>
      <c r="D74">
        <v>60.800690986417699</v>
      </c>
      <c r="E74">
        <f t="shared" si="10"/>
        <v>56</v>
      </c>
      <c r="F74">
        <f t="shared" si="11"/>
        <v>0.71573604060913709</v>
      </c>
      <c r="G74">
        <v>60.375194407408202</v>
      </c>
      <c r="H74">
        <f t="shared" si="12"/>
        <v>73</v>
      </c>
      <c r="I74">
        <f t="shared" si="13"/>
        <v>0.61979166666666674</v>
      </c>
      <c r="J74" t="str">
        <f t="shared" si="14"/>
        <v>Middle</v>
      </c>
      <c r="L74" t="s">
        <v>66</v>
      </c>
      <c r="M74">
        <v>1</v>
      </c>
    </row>
    <row r="75" spans="1:13" x14ac:dyDescent="0.25">
      <c r="A75" t="s">
        <v>259</v>
      </c>
      <c r="B75" t="s">
        <v>169</v>
      </c>
      <c r="C75">
        <v>25699.7290739829</v>
      </c>
      <c r="D75">
        <v>58.5126193069677</v>
      </c>
      <c r="E75">
        <f t="shared" si="10"/>
        <v>61</v>
      </c>
      <c r="F75">
        <f t="shared" si="11"/>
        <v>0.69035532994923865</v>
      </c>
      <c r="G75">
        <v>60.204547321306499</v>
      </c>
      <c r="H75">
        <f t="shared" si="12"/>
        <v>74</v>
      </c>
      <c r="I75">
        <f t="shared" si="13"/>
        <v>0.61458333333333326</v>
      </c>
      <c r="J75" t="str">
        <f t="shared" si="14"/>
        <v>Middle</v>
      </c>
      <c r="L75" t="s">
        <v>210</v>
      </c>
      <c r="M75">
        <v>4.7619047619050003E-2</v>
      </c>
    </row>
    <row r="76" spans="1:13" x14ac:dyDescent="0.25">
      <c r="A76" t="s">
        <v>379</v>
      </c>
      <c r="B76" t="s">
        <v>49</v>
      </c>
      <c r="C76">
        <v>10434.4729370643</v>
      </c>
      <c r="D76">
        <v>53.983218366794098</v>
      </c>
      <c r="E76">
        <f t="shared" si="10"/>
        <v>74</v>
      </c>
      <c r="F76">
        <f t="shared" si="11"/>
        <v>0.62436548223350252</v>
      </c>
      <c r="G76">
        <v>59.293445212315802</v>
      </c>
      <c r="H76">
        <f t="shared" si="12"/>
        <v>75</v>
      </c>
      <c r="I76">
        <f t="shared" si="13"/>
        <v>0.609375</v>
      </c>
      <c r="J76" t="str">
        <f t="shared" si="14"/>
        <v>Middle</v>
      </c>
      <c r="L76" t="s">
        <v>67</v>
      </c>
      <c r="M76">
        <v>1</v>
      </c>
    </row>
    <row r="77" spans="1:13" x14ac:dyDescent="0.25">
      <c r="A77" t="s">
        <v>360</v>
      </c>
      <c r="B77" t="s">
        <v>68</v>
      </c>
      <c r="C77">
        <v>2278.0278146916799</v>
      </c>
      <c r="D77">
        <v>46.893214377564597</v>
      </c>
      <c r="E77">
        <f t="shared" si="10"/>
        <v>112</v>
      </c>
      <c r="F77">
        <f t="shared" si="11"/>
        <v>0.43147208121827407</v>
      </c>
      <c r="G77">
        <v>58.869467375179603</v>
      </c>
      <c r="H77">
        <f t="shared" si="12"/>
        <v>76</v>
      </c>
      <c r="I77">
        <f t="shared" si="13"/>
        <v>0.60416666666666674</v>
      </c>
      <c r="J77" t="str">
        <f t="shared" si="14"/>
        <v>Middle</v>
      </c>
      <c r="L77" t="s">
        <v>68</v>
      </c>
      <c r="M77">
        <v>1</v>
      </c>
    </row>
    <row r="78" spans="1:13" x14ac:dyDescent="0.25">
      <c r="A78" t="s">
        <v>420</v>
      </c>
      <c r="B78" t="s">
        <v>7</v>
      </c>
      <c r="C78">
        <v>18942.3880651775</v>
      </c>
      <c r="D78">
        <v>55.9247609341326</v>
      </c>
      <c r="E78">
        <f t="shared" si="10"/>
        <v>65</v>
      </c>
      <c r="F78">
        <f t="shared" si="11"/>
        <v>0.67005076142131981</v>
      </c>
      <c r="G78">
        <v>57.7865204236588</v>
      </c>
      <c r="H78">
        <f t="shared" si="12"/>
        <v>77</v>
      </c>
      <c r="I78">
        <f t="shared" si="13"/>
        <v>0.59895833333333326</v>
      </c>
      <c r="J78" t="str">
        <f t="shared" si="14"/>
        <v>Middle</v>
      </c>
      <c r="L78" t="s">
        <v>69</v>
      </c>
      <c r="M78">
        <v>0.86666666666667003</v>
      </c>
    </row>
    <row r="79" spans="1:13" x14ac:dyDescent="0.25">
      <c r="A79" t="s">
        <v>272</v>
      </c>
      <c r="B79" t="s">
        <v>156</v>
      </c>
      <c r="C79">
        <v>1738.5563269409599</v>
      </c>
      <c r="D79">
        <v>44.885165459840401</v>
      </c>
      <c r="E79">
        <f t="shared" si="10"/>
        <v>123</v>
      </c>
      <c r="F79">
        <f t="shared" si="11"/>
        <v>0.37563451776649748</v>
      </c>
      <c r="G79">
        <v>57.2962817936912</v>
      </c>
      <c r="H79">
        <f t="shared" si="12"/>
        <v>78</v>
      </c>
      <c r="I79">
        <f t="shared" si="13"/>
        <v>0.59375</v>
      </c>
      <c r="J79" t="str">
        <f t="shared" si="14"/>
        <v>Middle</v>
      </c>
      <c r="L79" t="s">
        <v>70</v>
      </c>
      <c r="M79">
        <v>0.75238095238095004</v>
      </c>
    </row>
    <row r="80" spans="1:13" x14ac:dyDescent="0.25">
      <c r="A80" t="s">
        <v>283</v>
      </c>
      <c r="B80" t="s">
        <v>145</v>
      </c>
      <c r="C80">
        <v>5690.2875170376401</v>
      </c>
      <c r="D80">
        <v>50.1059546097027</v>
      </c>
      <c r="E80">
        <f t="shared" si="10"/>
        <v>94</v>
      </c>
      <c r="F80">
        <f t="shared" si="11"/>
        <v>0.52284263959390864</v>
      </c>
      <c r="G80">
        <v>57.019927175216303</v>
      </c>
      <c r="H80">
        <f t="shared" si="12"/>
        <v>79</v>
      </c>
      <c r="I80">
        <f t="shared" si="13"/>
        <v>0.58854166666666674</v>
      </c>
      <c r="J80" t="str">
        <f t="shared" si="14"/>
        <v>Middle</v>
      </c>
      <c r="L80" t="s">
        <v>71</v>
      </c>
      <c r="M80">
        <v>0.95833333333333004</v>
      </c>
    </row>
    <row r="81" spans="1:13" x14ac:dyDescent="0.25">
      <c r="A81" t="s">
        <v>250</v>
      </c>
      <c r="B81" t="s">
        <v>178</v>
      </c>
      <c r="C81">
        <v>25031.192158772101</v>
      </c>
      <c r="D81">
        <v>56.406043912272601</v>
      </c>
      <c r="E81">
        <f t="shared" si="10"/>
        <v>64</v>
      </c>
      <c r="F81">
        <f t="shared" si="11"/>
        <v>0.67512690355329952</v>
      </c>
      <c r="G81">
        <v>56.229651467970001</v>
      </c>
      <c r="H81">
        <f t="shared" si="12"/>
        <v>80</v>
      </c>
      <c r="I81">
        <f t="shared" si="13"/>
        <v>0.58333333333333326</v>
      </c>
      <c r="J81" t="str">
        <f t="shared" si="14"/>
        <v>Middle</v>
      </c>
      <c r="L81" t="s">
        <v>72</v>
      </c>
      <c r="M81">
        <v>0.8</v>
      </c>
    </row>
    <row r="82" spans="1:13" x14ac:dyDescent="0.25">
      <c r="A82" t="s">
        <v>340</v>
      </c>
      <c r="B82" t="s">
        <v>88</v>
      </c>
      <c r="C82">
        <v>10355.631317089001</v>
      </c>
      <c r="D82">
        <v>52.251750260427201</v>
      </c>
      <c r="E82">
        <f t="shared" si="10"/>
        <v>85</v>
      </c>
      <c r="F82">
        <f t="shared" si="11"/>
        <v>0.56852791878172582</v>
      </c>
      <c r="G82">
        <v>55.899068094336002</v>
      </c>
      <c r="H82">
        <f t="shared" si="12"/>
        <v>81</v>
      </c>
      <c r="I82">
        <f t="shared" si="13"/>
        <v>0.578125</v>
      </c>
      <c r="J82" t="str">
        <f t="shared" si="14"/>
        <v>Middle</v>
      </c>
      <c r="L82" t="s">
        <v>211</v>
      </c>
      <c r="M82">
        <v>0.29761904761905</v>
      </c>
    </row>
    <row r="83" spans="1:13" x14ac:dyDescent="0.25">
      <c r="A83" t="s">
        <v>230</v>
      </c>
      <c r="B83" t="s">
        <v>188</v>
      </c>
      <c r="C83">
        <v>12770.149236556001</v>
      </c>
      <c r="D83">
        <v>53.175183979051802</v>
      </c>
      <c r="E83">
        <f t="shared" si="10"/>
        <v>79</v>
      </c>
      <c r="F83">
        <f t="shared" si="11"/>
        <v>0.59898477157360408</v>
      </c>
      <c r="G83">
        <v>55.851482922218999</v>
      </c>
      <c r="H83">
        <f t="shared" si="12"/>
        <v>82</v>
      </c>
      <c r="I83">
        <f t="shared" si="13"/>
        <v>0.57291666666666674</v>
      </c>
      <c r="J83" t="str">
        <f t="shared" si="14"/>
        <v>Middle</v>
      </c>
      <c r="L83" t="s">
        <v>73</v>
      </c>
      <c r="M83">
        <v>1</v>
      </c>
    </row>
    <row r="84" spans="1:13" x14ac:dyDescent="0.25">
      <c r="A84" t="s">
        <v>266</v>
      </c>
      <c r="B84" t="s">
        <v>162</v>
      </c>
      <c r="C84">
        <v>4274.0990115222403</v>
      </c>
      <c r="D84">
        <v>47.736513387439302</v>
      </c>
      <c r="E84">
        <f t="shared" si="10"/>
        <v>110</v>
      </c>
      <c r="F84">
        <f t="shared" si="11"/>
        <v>0.44162436548223349</v>
      </c>
      <c r="G84">
        <v>54.867974965487697</v>
      </c>
      <c r="H84">
        <f t="shared" si="12"/>
        <v>83</v>
      </c>
      <c r="I84">
        <f t="shared" si="13"/>
        <v>0.56770833333333326</v>
      </c>
      <c r="J84" t="str">
        <f t="shared" si="14"/>
        <v>Middle</v>
      </c>
      <c r="L84" t="s">
        <v>212</v>
      </c>
      <c r="M84">
        <v>0.29761904761905</v>
      </c>
    </row>
    <row r="85" spans="1:13" x14ac:dyDescent="0.25">
      <c r="A85" t="s">
        <v>290</v>
      </c>
      <c r="B85" t="s">
        <v>139</v>
      </c>
      <c r="C85">
        <v>18315.767721455701</v>
      </c>
      <c r="D85">
        <v>54.239898606816197</v>
      </c>
      <c r="E85">
        <f t="shared" si="10"/>
        <v>73</v>
      </c>
      <c r="F85">
        <f t="shared" si="11"/>
        <v>0.62944162436548223</v>
      </c>
      <c r="G85">
        <v>54.720876016111397</v>
      </c>
      <c r="H85">
        <f t="shared" si="12"/>
        <v>84</v>
      </c>
      <c r="I85">
        <f t="shared" si="13"/>
        <v>0.5625</v>
      </c>
      <c r="J85" t="str">
        <f t="shared" si="14"/>
        <v>Middle</v>
      </c>
      <c r="L85" t="s">
        <v>74</v>
      </c>
      <c r="M85">
        <v>0.93333333333333002</v>
      </c>
    </row>
    <row r="86" spans="1:13" x14ac:dyDescent="0.25">
      <c r="A86" t="s">
        <v>256</v>
      </c>
      <c r="B86" t="s">
        <v>172</v>
      </c>
      <c r="C86">
        <v>2223.6314906298298</v>
      </c>
      <c r="D86">
        <v>44.693325771658202</v>
      </c>
      <c r="E86">
        <f t="shared" si="10"/>
        <v>124</v>
      </c>
      <c r="F86">
        <f t="shared" si="11"/>
        <v>0.37055837563451777</v>
      </c>
      <c r="G86">
        <v>54.688155323949402</v>
      </c>
      <c r="H86">
        <f t="shared" si="12"/>
        <v>85</v>
      </c>
      <c r="I86">
        <f t="shared" si="13"/>
        <v>0.55729166666666674</v>
      </c>
      <c r="J86" t="str">
        <f t="shared" si="14"/>
        <v>Middle</v>
      </c>
      <c r="L86" t="s">
        <v>213</v>
      </c>
      <c r="M86">
        <v>6.6666666666669996E-2</v>
      </c>
    </row>
    <row r="87" spans="1:13" x14ac:dyDescent="0.25">
      <c r="A87" t="s">
        <v>327</v>
      </c>
      <c r="B87" t="s">
        <v>102</v>
      </c>
      <c r="C87">
        <v>12943.8219371625</v>
      </c>
      <c r="D87">
        <v>51.927886217217001</v>
      </c>
      <c r="E87">
        <f t="shared" si="10"/>
        <v>87</v>
      </c>
      <c r="F87">
        <f t="shared" si="11"/>
        <v>0.55837563451776651</v>
      </c>
      <c r="G87">
        <v>53.234782488138201</v>
      </c>
      <c r="H87">
        <f t="shared" si="12"/>
        <v>86</v>
      </c>
      <c r="I87">
        <f t="shared" si="13"/>
        <v>0.55208333333333326</v>
      </c>
      <c r="J87" t="str">
        <f t="shared" si="14"/>
        <v>Middle</v>
      </c>
      <c r="L87" t="s">
        <v>75</v>
      </c>
      <c r="M87">
        <v>1</v>
      </c>
    </row>
    <row r="88" spans="1:13" x14ac:dyDescent="0.25">
      <c r="A88" t="s">
        <v>292</v>
      </c>
      <c r="B88" t="s">
        <v>137</v>
      </c>
      <c r="C88">
        <v>11879.2358960654</v>
      </c>
      <c r="D88">
        <v>51.383158112694602</v>
      </c>
      <c r="E88">
        <f t="shared" si="10"/>
        <v>88</v>
      </c>
      <c r="F88">
        <f t="shared" si="11"/>
        <v>0.5532994923857868</v>
      </c>
      <c r="G88">
        <v>52.921137552832697</v>
      </c>
      <c r="H88">
        <f t="shared" si="12"/>
        <v>87</v>
      </c>
      <c r="I88">
        <f t="shared" si="13"/>
        <v>0.546875</v>
      </c>
      <c r="J88" t="str">
        <f t="shared" si="14"/>
        <v>Middle</v>
      </c>
      <c r="L88" t="s">
        <v>76</v>
      </c>
      <c r="M88">
        <v>1</v>
      </c>
    </row>
    <row r="89" spans="1:13" x14ac:dyDescent="0.25">
      <c r="A89" t="s">
        <v>409</v>
      </c>
      <c r="B89" t="s">
        <v>18</v>
      </c>
      <c r="C89">
        <v>32453.529574089702</v>
      </c>
      <c r="D89">
        <v>55.815231837629</v>
      </c>
      <c r="E89">
        <f t="shared" si="10"/>
        <v>67</v>
      </c>
      <c r="F89">
        <f t="shared" si="11"/>
        <v>0.65989847715736039</v>
      </c>
      <c r="G89">
        <v>52.7006470299835</v>
      </c>
      <c r="H89">
        <f t="shared" si="12"/>
        <v>88</v>
      </c>
      <c r="I89">
        <f t="shared" si="13"/>
        <v>0.54166666666666674</v>
      </c>
      <c r="J89" t="str">
        <f t="shared" si="14"/>
        <v>Middle</v>
      </c>
      <c r="L89" t="s">
        <v>77</v>
      </c>
      <c r="M89">
        <v>1</v>
      </c>
    </row>
    <row r="90" spans="1:13" x14ac:dyDescent="0.25">
      <c r="A90" t="s">
        <v>305</v>
      </c>
      <c r="B90" t="s">
        <v>124</v>
      </c>
      <c r="C90">
        <v>27886.8608901388</v>
      </c>
      <c r="D90">
        <v>54.930281928328803</v>
      </c>
      <c r="E90">
        <f t="shared" si="10"/>
        <v>71</v>
      </c>
      <c r="F90">
        <f t="shared" si="11"/>
        <v>0.63959390862944154</v>
      </c>
      <c r="G90">
        <v>52.301587148115701</v>
      </c>
      <c r="H90">
        <f t="shared" si="12"/>
        <v>89</v>
      </c>
      <c r="I90">
        <f t="shared" si="13"/>
        <v>0.53645833333333326</v>
      </c>
      <c r="J90" t="str">
        <f t="shared" si="14"/>
        <v>Middle</v>
      </c>
      <c r="L90" t="s">
        <v>78</v>
      </c>
      <c r="M90">
        <v>1</v>
      </c>
    </row>
    <row r="91" spans="1:13" x14ac:dyDescent="0.25">
      <c r="A91" t="s">
        <v>407</v>
      </c>
      <c r="B91" t="s">
        <v>20</v>
      </c>
      <c r="C91">
        <v>20199.698492850599</v>
      </c>
      <c r="D91">
        <v>53.413262716303002</v>
      </c>
      <c r="E91">
        <f t="shared" si="10"/>
        <v>77</v>
      </c>
      <c r="F91">
        <f t="shared" si="11"/>
        <v>0.6091370558375635</v>
      </c>
      <c r="G91">
        <v>52.182609643345501</v>
      </c>
      <c r="H91">
        <f t="shared" si="12"/>
        <v>90</v>
      </c>
      <c r="I91">
        <f t="shared" si="13"/>
        <v>0.53125</v>
      </c>
      <c r="J91" t="str">
        <f t="shared" si="14"/>
        <v>Middle</v>
      </c>
      <c r="L91" t="s">
        <v>79</v>
      </c>
      <c r="M91">
        <v>1</v>
      </c>
    </row>
    <row r="92" spans="1:13" x14ac:dyDescent="0.25">
      <c r="A92" t="s">
        <v>423</v>
      </c>
      <c r="B92" t="s">
        <v>4</v>
      </c>
      <c r="C92">
        <v>69957.618075339793</v>
      </c>
      <c r="D92">
        <v>58.949897285683399</v>
      </c>
      <c r="E92">
        <f t="shared" si="10"/>
        <v>60</v>
      </c>
      <c r="F92">
        <f t="shared" si="11"/>
        <v>0.69543147208121825</v>
      </c>
      <c r="G92">
        <v>52.027079599811501</v>
      </c>
      <c r="H92">
        <f t="shared" si="12"/>
        <v>91</v>
      </c>
      <c r="I92">
        <f t="shared" si="13"/>
        <v>0.52604166666666674</v>
      </c>
      <c r="J92" t="str">
        <f t="shared" si="14"/>
        <v>Middle</v>
      </c>
      <c r="L92" t="s">
        <v>214</v>
      </c>
      <c r="M92">
        <v>4.7619047619050003E-2</v>
      </c>
    </row>
    <row r="93" spans="1:13" x14ac:dyDescent="0.25">
      <c r="A93" t="s">
        <v>293</v>
      </c>
      <c r="B93" t="s">
        <v>136</v>
      </c>
      <c r="C93">
        <v>26775.694452699801</v>
      </c>
      <c r="D93">
        <v>54.588400059137399</v>
      </c>
      <c r="E93">
        <f t="shared" si="10"/>
        <v>72</v>
      </c>
      <c r="F93">
        <f t="shared" si="11"/>
        <v>0.63451776649746194</v>
      </c>
      <c r="G93">
        <v>51.985370624194701</v>
      </c>
      <c r="H93">
        <f t="shared" si="12"/>
        <v>92</v>
      </c>
      <c r="I93">
        <f t="shared" si="13"/>
        <v>0.52083333333333326</v>
      </c>
      <c r="J93" t="str">
        <f t="shared" si="14"/>
        <v>Middle</v>
      </c>
      <c r="L93" t="s">
        <v>80</v>
      </c>
      <c r="M93">
        <v>0.93333333333333002</v>
      </c>
    </row>
    <row r="94" spans="1:13" x14ac:dyDescent="0.25">
      <c r="A94" t="s">
        <v>298</v>
      </c>
      <c r="B94" t="s">
        <v>131</v>
      </c>
      <c r="C94">
        <v>4008.74658033482</v>
      </c>
      <c r="D94">
        <v>45.910780337629603</v>
      </c>
      <c r="E94">
        <f t="shared" si="10"/>
        <v>118</v>
      </c>
      <c r="F94">
        <f t="shared" si="11"/>
        <v>0.40101522842639592</v>
      </c>
      <c r="G94">
        <v>51.795879219853497</v>
      </c>
      <c r="H94">
        <f t="shared" si="12"/>
        <v>93</v>
      </c>
      <c r="I94">
        <f t="shared" si="13"/>
        <v>0.515625</v>
      </c>
      <c r="J94" t="str">
        <f t="shared" si="14"/>
        <v>Middle</v>
      </c>
      <c r="L94" t="s">
        <v>81</v>
      </c>
      <c r="M94">
        <v>0.95833333333333004</v>
      </c>
    </row>
    <row r="95" spans="1:13" x14ac:dyDescent="0.25">
      <c r="A95" t="s">
        <v>275</v>
      </c>
      <c r="B95" t="s">
        <v>153</v>
      </c>
      <c r="C95">
        <v>3481.30992187621</v>
      </c>
      <c r="D95">
        <v>44.470747963593098</v>
      </c>
      <c r="E95">
        <f t="shared" si="10"/>
        <v>125</v>
      </c>
      <c r="F95">
        <f t="shared" si="11"/>
        <v>0.36548223350253806</v>
      </c>
      <c r="G95">
        <v>50.190986374495502</v>
      </c>
      <c r="H95">
        <f t="shared" si="12"/>
        <v>94</v>
      </c>
      <c r="I95">
        <f t="shared" si="13"/>
        <v>0.51041666666666674</v>
      </c>
      <c r="J95" t="str">
        <f t="shared" si="14"/>
        <v>Middle</v>
      </c>
      <c r="L95" t="s">
        <v>82</v>
      </c>
      <c r="M95">
        <v>1</v>
      </c>
    </row>
    <row r="96" spans="1:13" x14ac:dyDescent="0.25">
      <c r="A96" t="s">
        <v>295</v>
      </c>
      <c r="B96" t="s">
        <v>134</v>
      </c>
      <c r="C96">
        <v>28448.858775950401</v>
      </c>
      <c r="D96">
        <v>53.705416114298799</v>
      </c>
      <c r="E96">
        <f t="shared" si="10"/>
        <v>75</v>
      </c>
      <c r="F96">
        <f t="shared" si="11"/>
        <v>0.61928934010152292</v>
      </c>
      <c r="G96">
        <v>49.671500031573899</v>
      </c>
      <c r="H96">
        <f t="shared" si="12"/>
        <v>95</v>
      </c>
      <c r="I96">
        <f t="shared" si="13"/>
        <v>0.50520833333333326</v>
      </c>
      <c r="J96" t="str">
        <f t="shared" si="14"/>
        <v>Middle</v>
      </c>
      <c r="L96" t="s">
        <v>83</v>
      </c>
      <c r="M96">
        <v>1</v>
      </c>
    </row>
    <row r="97" spans="1:13" x14ac:dyDescent="0.25">
      <c r="A97" t="s">
        <v>284</v>
      </c>
      <c r="B97" t="s">
        <v>144</v>
      </c>
      <c r="C97">
        <v>13012.875695484099</v>
      </c>
      <c r="D97">
        <v>50.074444290827202</v>
      </c>
      <c r="E97">
        <f t="shared" si="10"/>
        <v>95</v>
      </c>
      <c r="F97">
        <f t="shared" si="11"/>
        <v>0.51776649746192893</v>
      </c>
      <c r="G97">
        <v>49.479803292224098</v>
      </c>
      <c r="H97">
        <f t="shared" si="12"/>
        <v>96</v>
      </c>
      <c r="I97">
        <f t="shared" si="13"/>
        <v>0.5</v>
      </c>
      <c r="J97" t="str">
        <f t="shared" si="14"/>
        <v>Middle</v>
      </c>
      <c r="L97" t="s">
        <v>84</v>
      </c>
      <c r="M97">
        <v>0.95833333333333004</v>
      </c>
    </row>
    <row r="98" spans="1:13" x14ac:dyDescent="0.25">
      <c r="A98" t="s">
        <v>318</v>
      </c>
      <c r="B98" t="s">
        <v>111</v>
      </c>
      <c r="C98">
        <v>13765.6359819057</v>
      </c>
      <c r="D98">
        <v>50.320144923478701</v>
      </c>
      <c r="E98">
        <f t="shared" ref="E98:E129" si="15">RANK(D98,$D$2:$D$1000)</f>
        <v>92</v>
      </c>
      <c r="F98">
        <f t="shared" ref="F98:F129" si="16">1-E98/MAX(E:E)</f>
        <v>0.53299492385786795</v>
      </c>
      <c r="G98">
        <v>49.462870957294001</v>
      </c>
      <c r="H98">
        <f t="shared" ref="H98:H129" si="17">RANK(G98,$G$2:$G$1000)</f>
        <v>97</v>
      </c>
      <c r="I98">
        <f t="shared" ref="I98:I129" si="18">1-H98/MAX(H:H)</f>
        <v>0.49479166666666663</v>
      </c>
      <c r="J98" t="str">
        <f t="shared" ref="J98:J129" si="19">IF(I98&gt;0.66,"Top",IF(I98&gt;0.33,"Middle","Bottom"))</f>
        <v>Middle</v>
      </c>
      <c r="L98" t="s">
        <v>85</v>
      </c>
      <c r="M98">
        <v>0.95833333333333004</v>
      </c>
    </row>
    <row r="99" spans="1:13" x14ac:dyDescent="0.25">
      <c r="A99" t="s">
        <v>245</v>
      </c>
      <c r="B99" t="s">
        <v>183</v>
      </c>
      <c r="C99">
        <v>2297.1786844070398</v>
      </c>
      <c r="D99">
        <v>42.0797780758935</v>
      </c>
      <c r="E99">
        <f t="shared" si="15"/>
        <v>131</v>
      </c>
      <c r="F99">
        <f t="shared" si="16"/>
        <v>0.3350253807106599</v>
      </c>
      <c r="G99">
        <v>49.166921160814397</v>
      </c>
      <c r="H99">
        <f t="shared" si="17"/>
        <v>98</v>
      </c>
      <c r="I99">
        <f t="shared" si="18"/>
        <v>0.48958333333333337</v>
      </c>
      <c r="J99" t="str">
        <f t="shared" si="19"/>
        <v>Middle</v>
      </c>
      <c r="L99" t="s">
        <v>86</v>
      </c>
      <c r="M99">
        <v>0.95833333333333004</v>
      </c>
    </row>
    <row r="100" spans="1:13" x14ac:dyDescent="0.25">
      <c r="A100" t="s">
        <v>306</v>
      </c>
      <c r="B100" t="s">
        <v>123</v>
      </c>
      <c r="C100">
        <v>1568.4247812661399</v>
      </c>
      <c r="D100">
        <v>39.929377621466799</v>
      </c>
      <c r="E100">
        <f t="shared" si="15"/>
        <v>145</v>
      </c>
      <c r="F100">
        <f t="shared" si="16"/>
        <v>0.26395939086294418</v>
      </c>
      <c r="G100">
        <v>48.3156014326009</v>
      </c>
      <c r="H100">
        <f t="shared" si="17"/>
        <v>99</v>
      </c>
      <c r="I100">
        <f t="shared" si="18"/>
        <v>0.484375</v>
      </c>
      <c r="J100" t="str">
        <f t="shared" si="19"/>
        <v>Middle</v>
      </c>
      <c r="L100" t="s">
        <v>87</v>
      </c>
      <c r="M100">
        <v>0.93333333333333002</v>
      </c>
    </row>
    <row r="101" spans="1:13" x14ac:dyDescent="0.25">
      <c r="A101" t="s">
        <v>249</v>
      </c>
      <c r="B101" t="s">
        <v>179</v>
      </c>
      <c r="C101">
        <v>10261.6908447281</v>
      </c>
      <c r="D101">
        <v>48.2999066425512</v>
      </c>
      <c r="E101">
        <f t="shared" si="15"/>
        <v>104</v>
      </c>
      <c r="F101">
        <f t="shared" si="16"/>
        <v>0.47208121827411165</v>
      </c>
      <c r="G101">
        <v>48.077754375498003</v>
      </c>
      <c r="H101">
        <f t="shared" si="17"/>
        <v>100</v>
      </c>
      <c r="I101">
        <f t="shared" si="18"/>
        <v>0.47916666666666663</v>
      </c>
      <c r="J101" t="str">
        <f t="shared" si="19"/>
        <v>Middle</v>
      </c>
      <c r="L101" t="s">
        <v>88</v>
      </c>
      <c r="M101">
        <v>1</v>
      </c>
    </row>
    <row r="102" spans="1:13" x14ac:dyDescent="0.25">
      <c r="A102" t="s">
        <v>354</v>
      </c>
      <c r="B102" t="s">
        <v>74</v>
      </c>
      <c r="C102">
        <v>19705.7926684251</v>
      </c>
      <c r="D102">
        <v>50.852433776080801</v>
      </c>
      <c r="E102">
        <f t="shared" si="15"/>
        <v>90</v>
      </c>
      <c r="F102">
        <f t="shared" si="16"/>
        <v>0.54314720812182737</v>
      </c>
      <c r="G102">
        <v>47.284719662467701</v>
      </c>
      <c r="H102">
        <f t="shared" si="17"/>
        <v>101</v>
      </c>
      <c r="I102">
        <f t="shared" si="18"/>
        <v>0.47395833333333337</v>
      </c>
      <c r="J102" t="str">
        <f t="shared" si="19"/>
        <v>Middle</v>
      </c>
      <c r="L102" t="s">
        <v>89</v>
      </c>
      <c r="M102">
        <v>0.89166666666667005</v>
      </c>
    </row>
    <row r="103" spans="1:13" x14ac:dyDescent="0.25">
      <c r="A103" t="s">
        <v>273</v>
      </c>
      <c r="B103" t="s">
        <v>155</v>
      </c>
      <c r="C103">
        <v>2619.2190071356599</v>
      </c>
      <c r="D103">
        <v>41.680293191769501</v>
      </c>
      <c r="E103">
        <f t="shared" si="15"/>
        <v>136</v>
      </c>
      <c r="F103">
        <f t="shared" si="16"/>
        <v>0.30964467005076146</v>
      </c>
      <c r="G103">
        <v>47.182047032738403</v>
      </c>
      <c r="H103">
        <f t="shared" si="17"/>
        <v>102</v>
      </c>
      <c r="I103">
        <f t="shared" si="18"/>
        <v>0.46875</v>
      </c>
      <c r="J103" t="str">
        <f t="shared" si="19"/>
        <v>Middle</v>
      </c>
      <c r="L103" t="s">
        <v>90</v>
      </c>
      <c r="M103">
        <v>1</v>
      </c>
    </row>
    <row r="104" spans="1:13" x14ac:dyDescent="0.25">
      <c r="A104" t="s">
        <v>337</v>
      </c>
      <c r="B104" t="s">
        <v>91</v>
      </c>
      <c r="C104">
        <v>4452.2060236705202</v>
      </c>
      <c r="D104">
        <v>44.044377944786497</v>
      </c>
      <c r="E104">
        <f t="shared" si="15"/>
        <v>127</v>
      </c>
      <c r="F104">
        <f t="shared" si="16"/>
        <v>0.35532994923857864</v>
      </c>
      <c r="G104">
        <v>47.1146626997581</v>
      </c>
      <c r="H104">
        <f t="shared" si="17"/>
        <v>103</v>
      </c>
      <c r="I104">
        <f t="shared" si="18"/>
        <v>0.46354166666666663</v>
      </c>
      <c r="J104" t="str">
        <f t="shared" si="19"/>
        <v>Middle</v>
      </c>
      <c r="L104" t="s">
        <v>91</v>
      </c>
      <c r="M104">
        <v>1</v>
      </c>
    </row>
    <row r="105" spans="1:13" x14ac:dyDescent="0.25">
      <c r="A105" t="s">
        <v>242</v>
      </c>
      <c r="B105" t="s">
        <v>190</v>
      </c>
      <c r="C105">
        <v>8650.6536723991794</v>
      </c>
      <c r="D105">
        <v>46.874929568627003</v>
      </c>
      <c r="E105">
        <f t="shared" si="15"/>
        <v>113</v>
      </c>
      <c r="F105">
        <f t="shared" si="16"/>
        <v>0.42639593908629436</v>
      </c>
      <c r="G105">
        <v>46.771554237214097</v>
      </c>
      <c r="H105">
        <f t="shared" si="17"/>
        <v>104</v>
      </c>
      <c r="I105">
        <f t="shared" si="18"/>
        <v>0.45833333333333337</v>
      </c>
      <c r="J105" t="str">
        <f t="shared" si="19"/>
        <v>Middle</v>
      </c>
      <c r="L105" t="s">
        <v>92</v>
      </c>
      <c r="M105">
        <v>1</v>
      </c>
    </row>
    <row r="106" spans="1:13" x14ac:dyDescent="0.25">
      <c r="A106" t="s">
        <v>244</v>
      </c>
      <c r="B106" t="s">
        <v>184</v>
      </c>
      <c r="C106">
        <v>13056.7020745176</v>
      </c>
      <c r="D106">
        <v>48.685926934837902</v>
      </c>
      <c r="E106">
        <f t="shared" si="15"/>
        <v>102</v>
      </c>
      <c r="F106">
        <f t="shared" si="16"/>
        <v>0.48223350253807107</v>
      </c>
      <c r="G106">
        <v>46.672376101415701</v>
      </c>
      <c r="H106">
        <f t="shared" si="17"/>
        <v>105</v>
      </c>
      <c r="I106">
        <f t="shared" si="18"/>
        <v>0.453125</v>
      </c>
      <c r="J106" t="str">
        <f t="shared" si="19"/>
        <v>Middle</v>
      </c>
      <c r="L106" t="s">
        <v>93</v>
      </c>
      <c r="M106">
        <v>0.86666666666667003</v>
      </c>
    </row>
    <row r="107" spans="1:13" x14ac:dyDescent="0.25">
      <c r="A107" t="s">
        <v>333</v>
      </c>
      <c r="B107" t="s">
        <v>95</v>
      </c>
      <c r="C107">
        <v>24536.6518405639</v>
      </c>
      <c r="D107">
        <v>51.342569025957502</v>
      </c>
      <c r="E107">
        <f t="shared" si="15"/>
        <v>89</v>
      </c>
      <c r="F107">
        <f t="shared" si="16"/>
        <v>0.54822335025380708</v>
      </c>
      <c r="G107">
        <v>46.283078299287801</v>
      </c>
      <c r="H107">
        <f t="shared" si="17"/>
        <v>106</v>
      </c>
      <c r="I107">
        <f t="shared" si="18"/>
        <v>0.44791666666666663</v>
      </c>
      <c r="J107" t="str">
        <f t="shared" si="19"/>
        <v>Middle</v>
      </c>
      <c r="L107" t="s">
        <v>94</v>
      </c>
      <c r="M107">
        <v>0.77142857142857002</v>
      </c>
    </row>
    <row r="108" spans="1:13" x14ac:dyDescent="0.25">
      <c r="A108" t="s">
        <v>399</v>
      </c>
      <c r="B108" t="s">
        <v>28</v>
      </c>
      <c r="C108">
        <v>16920.8466745308</v>
      </c>
      <c r="D108">
        <v>49.540229836764702</v>
      </c>
      <c r="E108">
        <f t="shared" si="15"/>
        <v>99</v>
      </c>
      <c r="F108">
        <f t="shared" si="16"/>
        <v>0.4974619289340102</v>
      </c>
      <c r="G108">
        <v>46.037593830054597</v>
      </c>
      <c r="H108">
        <f t="shared" si="17"/>
        <v>107</v>
      </c>
      <c r="I108">
        <f t="shared" si="18"/>
        <v>0.44270833333333337</v>
      </c>
      <c r="J108" t="str">
        <f t="shared" si="19"/>
        <v>Middle</v>
      </c>
      <c r="L108" t="s">
        <v>95</v>
      </c>
      <c r="M108">
        <v>0.73333333333332995</v>
      </c>
    </row>
    <row r="109" spans="1:13" x14ac:dyDescent="0.25">
      <c r="A109" t="s">
        <v>422</v>
      </c>
      <c r="B109" t="s">
        <v>5</v>
      </c>
      <c r="C109">
        <v>20767.6105001703</v>
      </c>
      <c r="D109">
        <v>50.4318315406802</v>
      </c>
      <c r="E109">
        <f t="shared" si="15"/>
        <v>91</v>
      </c>
      <c r="F109">
        <f t="shared" si="16"/>
        <v>0.53807106598984777</v>
      </c>
      <c r="G109">
        <v>45.9691158482795</v>
      </c>
      <c r="H109">
        <f t="shared" si="17"/>
        <v>108</v>
      </c>
      <c r="I109">
        <f t="shared" si="18"/>
        <v>0.4375</v>
      </c>
      <c r="J109" t="str">
        <f t="shared" si="19"/>
        <v>Middle</v>
      </c>
      <c r="L109" t="s">
        <v>96</v>
      </c>
      <c r="M109">
        <v>0.95833333333333004</v>
      </c>
    </row>
    <row r="110" spans="1:13" x14ac:dyDescent="0.25">
      <c r="A110" t="s">
        <v>377</v>
      </c>
      <c r="B110" t="s">
        <v>51</v>
      </c>
      <c r="C110">
        <v>17936.734684996201</v>
      </c>
      <c r="D110">
        <v>49.734813508840197</v>
      </c>
      <c r="E110">
        <f t="shared" si="15"/>
        <v>97</v>
      </c>
      <c r="F110">
        <f t="shared" si="16"/>
        <v>0.50761421319796951</v>
      </c>
      <c r="G110">
        <v>45.899730721841699</v>
      </c>
      <c r="H110">
        <f t="shared" si="17"/>
        <v>109</v>
      </c>
      <c r="I110">
        <f t="shared" si="18"/>
        <v>0.43229166666666663</v>
      </c>
      <c r="J110" t="str">
        <f t="shared" si="19"/>
        <v>Middle</v>
      </c>
      <c r="L110" t="s">
        <v>97</v>
      </c>
      <c r="M110">
        <v>0.82499999999999996</v>
      </c>
    </row>
    <row r="111" spans="1:13" x14ac:dyDescent="0.25">
      <c r="A111" t="s">
        <v>255</v>
      </c>
      <c r="B111" t="s">
        <v>173</v>
      </c>
      <c r="C111">
        <v>18236.176111150398</v>
      </c>
      <c r="D111">
        <v>49.771482171030101</v>
      </c>
      <c r="E111">
        <f t="shared" si="15"/>
        <v>96</v>
      </c>
      <c r="F111">
        <f t="shared" si="16"/>
        <v>0.51269035532994922</v>
      </c>
      <c r="G111">
        <v>45.823409174689402</v>
      </c>
      <c r="H111">
        <f t="shared" si="17"/>
        <v>110</v>
      </c>
      <c r="I111">
        <f t="shared" si="18"/>
        <v>0.42708333333333337</v>
      </c>
      <c r="J111" t="str">
        <f t="shared" si="19"/>
        <v>Middle</v>
      </c>
      <c r="L111" t="s">
        <v>98</v>
      </c>
      <c r="M111">
        <v>1</v>
      </c>
    </row>
    <row r="112" spans="1:13" x14ac:dyDescent="0.25">
      <c r="A112" t="s">
        <v>353</v>
      </c>
      <c r="B112" t="s">
        <v>75</v>
      </c>
      <c r="C112">
        <v>5420.5601963290201</v>
      </c>
      <c r="D112">
        <v>44.225002601155303</v>
      </c>
      <c r="E112">
        <f t="shared" si="15"/>
        <v>126</v>
      </c>
      <c r="F112">
        <f t="shared" si="16"/>
        <v>0.36040609137055835</v>
      </c>
      <c r="G112">
        <v>45.696985434431198</v>
      </c>
      <c r="H112">
        <f t="shared" si="17"/>
        <v>111</v>
      </c>
      <c r="I112">
        <f t="shared" si="18"/>
        <v>0.421875</v>
      </c>
      <c r="J112" t="str">
        <f t="shared" si="19"/>
        <v>Middle</v>
      </c>
      <c r="L112" t="s">
        <v>99</v>
      </c>
      <c r="M112">
        <v>1</v>
      </c>
    </row>
    <row r="113" spans="1:13" x14ac:dyDescent="0.25">
      <c r="A113" t="s">
        <v>404</v>
      </c>
      <c r="B113" t="s">
        <v>23</v>
      </c>
      <c r="C113">
        <v>8367.3271590664299</v>
      </c>
      <c r="D113">
        <v>46.090838803971302</v>
      </c>
      <c r="E113">
        <f t="shared" si="15"/>
        <v>116</v>
      </c>
      <c r="F113">
        <f t="shared" si="16"/>
        <v>0.41116751269035534</v>
      </c>
      <c r="G113">
        <v>45.504384450532903</v>
      </c>
      <c r="H113">
        <f t="shared" si="17"/>
        <v>112</v>
      </c>
      <c r="I113">
        <f t="shared" si="18"/>
        <v>0.41666666666666663</v>
      </c>
      <c r="J113" t="str">
        <f t="shared" si="19"/>
        <v>Middle</v>
      </c>
      <c r="L113" t="s">
        <v>100</v>
      </c>
      <c r="M113">
        <v>1</v>
      </c>
    </row>
    <row r="114" spans="1:13" x14ac:dyDescent="0.25">
      <c r="A114" t="s">
        <v>265</v>
      </c>
      <c r="B114" t="s">
        <v>163</v>
      </c>
      <c r="C114">
        <v>17015.9602788948</v>
      </c>
      <c r="D114">
        <v>49.282838361742797</v>
      </c>
      <c r="E114">
        <f t="shared" si="15"/>
        <v>100</v>
      </c>
      <c r="F114">
        <f t="shared" si="16"/>
        <v>0.49238578680203049</v>
      </c>
      <c r="G114">
        <v>45.472142511625997</v>
      </c>
      <c r="H114">
        <f t="shared" si="17"/>
        <v>113</v>
      </c>
      <c r="I114">
        <f t="shared" si="18"/>
        <v>0.41145833333333337</v>
      </c>
      <c r="J114" t="str">
        <f t="shared" si="19"/>
        <v>Middle</v>
      </c>
      <c r="L114" t="s">
        <v>101</v>
      </c>
      <c r="M114">
        <v>0.8</v>
      </c>
    </row>
    <row r="115" spans="1:13" x14ac:dyDescent="0.25">
      <c r="A115" t="s">
        <v>297</v>
      </c>
      <c r="B115" t="s">
        <v>132</v>
      </c>
      <c r="C115">
        <v>14099.4853537362</v>
      </c>
      <c r="D115">
        <v>48.4116813993571</v>
      </c>
      <c r="E115">
        <f t="shared" si="15"/>
        <v>103</v>
      </c>
      <c r="F115">
        <f t="shared" si="16"/>
        <v>0.47715736040609136</v>
      </c>
      <c r="G115">
        <v>45.429335891985197</v>
      </c>
      <c r="H115">
        <f t="shared" si="17"/>
        <v>114</v>
      </c>
      <c r="I115">
        <f t="shared" si="18"/>
        <v>0.40625</v>
      </c>
      <c r="J115" t="str">
        <f t="shared" si="19"/>
        <v>Middle</v>
      </c>
      <c r="L115" t="s">
        <v>102</v>
      </c>
      <c r="M115">
        <v>0.8</v>
      </c>
    </row>
    <row r="116" spans="1:13" x14ac:dyDescent="0.25">
      <c r="A116" t="s">
        <v>326</v>
      </c>
      <c r="B116" t="s">
        <v>103</v>
      </c>
      <c r="C116">
        <v>13225.4088007871</v>
      </c>
      <c r="D116">
        <v>47.903241744861901</v>
      </c>
      <c r="E116">
        <f t="shared" si="15"/>
        <v>109</v>
      </c>
      <c r="F116">
        <f t="shared" si="16"/>
        <v>0.4467005076142132</v>
      </c>
      <c r="G116">
        <v>44.990956497500498</v>
      </c>
      <c r="H116">
        <f t="shared" si="17"/>
        <v>115</v>
      </c>
      <c r="I116">
        <f t="shared" si="18"/>
        <v>0.40104166666666663</v>
      </c>
      <c r="J116" t="str">
        <f t="shared" si="19"/>
        <v>Middle</v>
      </c>
      <c r="L116" t="s">
        <v>215</v>
      </c>
      <c r="M116">
        <v>0.45357142857143001</v>
      </c>
    </row>
    <row r="117" spans="1:13" x14ac:dyDescent="0.25">
      <c r="A117" t="s">
        <v>236</v>
      </c>
      <c r="B117" t="s">
        <v>196</v>
      </c>
      <c r="C117">
        <v>12095.856289625</v>
      </c>
      <c r="D117">
        <v>47.0241458048853</v>
      </c>
      <c r="E117">
        <f t="shared" si="15"/>
        <v>111</v>
      </c>
      <c r="F117">
        <f t="shared" si="16"/>
        <v>0.43654822335025378</v>
      </c>
      <c r="G117">
        <v>44.039764496290204</v>
      </c>
      <c r="H117">
        <f t="shared" si="17"/>
        <v>116</v>
      </c>
      <c r="I117">
        <f t="shared" si="18"/>
        <v>0.39583333333333337</v>
      </c>
      <c r="J117" t="str">
        <f t="shared" si="19"/>
        <v>Middle</v>
      </c>
      <c r="L117" t="s">
        <v>103</v>
      </c>
      <c r="M117">
        <v>1</v>
      </c>
    </row>
    <row r="118" spans="1:13" x14ac:dyDescent="0.25">
      <c r="A118" t="s">
        <v>252</v>
      </c>
      <c r="B118" t="s">
        <v>176</v>
      </c>
      <c r="C118">
        <v>3355.8295616012301</v>
      </c>
      <c r="D118">
        <v>41.095880254467701</v>
      </c>
      <c r="E118">
        <f t="shared" si="15"/>
        <v>142</v>
      </c>
      <c r="F118">
        <f t="shared" si="16"/>
        <v>0.2791878172588832</v>
      </c>
      <c r="G118">
        <v>43.7730798543584</v>
      </c>
      <c r="H118">
        <f t="shared" si="17"/>
        <v>117</v>
      </c>
      <c r="I118">
        <f t="shared" si="18"/>
        <v>0.390625</v>
      </c>
      <c r="J118" t="str">
        <f t="shared" si="19"/>
        <v>Middle</v>
      </c>
      <c r="L118" t="s">
        <v>104</v>
      </c>
      <c r="M118">
        <v>1</v>
      </c>
    </row>
    <row r="119" spans="1:13" x14ac:dyDescent="0.25">
      <c r="A119" t="s">
        <v>281</v>
      </c>
      <c r="B119" t="s">
        <v>147</v>
      </c>
      <c r="C119">
        <v>89948.610580230001</v>
      </c>
      <c r="D119">
        <v>55.9246100603497</v>
      </c>
      <c r="E119">
        <f t="shared" si="15"/>
        <v>66</v>
      </c>
      <c r="F119">
        <f t="shared" si="16"/>
        <v>0.6649746192893401</v>
      </c>
      <c r="G119">
        <v>43.704490469882799</v>
      </c>
      <c r="H119">
        <f t="shared" si="17"/>
        <v>118</v>
      </c>
      <c r="I119">
        <f t="shared" si="18"/>
        <v>0.38541666666666663</v>
      </c>
      <c r="J119" t="str">
        <f t="shared" si="19"/>
        <v>Middle</v>
      </c>
      <c r="L119" t="s">
        <v>105</v>
      </c>
      <c r="M119">
        <v>1</v>
      </c>
    </row>
    <row r="120" spans="1:13" x14ac:dyDescent="0.25">
      <c r="A120" t="s">
        <v>413</v>
      </c>
      <c r="B120" t="s">
        <v>14</v>
      </c>
      <c r="C120">
        <v>2279.1561732032701</v>
      </c>
      <c r="D120">
        <v>39.2933447724971</v>
      </c>
      <c r="E120">
        <f t="shared" si="15"/>
        <v>147</v>
      </c>
      <c r="F120">
        <f t="shared" si="16"/>
        <v>0.25380710659898476</v>
      </c>
      <c r="G120">
        <v>43.665251911520102</v>
      </c>
      <c r="H120">
        <f t="shared" si="17"/>
        <v>119</v>
      </c>
      <c r="I120">
        <f t="shared" si="18"/>
        <v>0.38020833333333337</v>
      </c>
      <c r="J120" t="str">
        <f t="shared" si="19"/>
        <v>Middle</v>
      </c>
      <c r="L120" t="s">
        <v>106</v>
      </c>
      <c r="M120">
        <v>0.95833333333333004</v>
      </c>
    </row>
    <row r="121" spans="1:13" x14ac:dyDescent="0.25">
      <c r="A121" t="s">
        <v>355</v>
      </c>
      <c r="B121" t="s">
        <v>73</v>
      </c>
      <c r="C121">
        <v>8854.2024639095907</v>
      </c>
      <c r="D121">
        <v>45.007563618892</v>
      </c>
      <c r="E121">
        <f t="shared" si="15"/>
        <v>122</v>
      </c>
      <c r="F121">
        <f t="shared" si="16"/>
        <v>0.38071065989847719</v>
      </c>
      <c r="G121">
        <v>42.826592827634897</v>
      </c>
      <c r="H121">
        <f t="shared" si="17"/>
        <v>120</v>
      </c>
      <c r="I121">
        <f t="shared" si="18"/>
        <v>0.375</v>
      </c>
      <c r="J121" t="str">
        <f t="shared" si="19"/>
        <v>Middle</v>
      </c>
      <c r="L121" t="s">
        <v>107</v>
      </c>
      <c r="M121">
        <v>1</v>
      </c>
    </row>
    <row r="122" spans="1:13" x14ac:dyDescent="0.25">
      <c r="A122" t="s">
        <v>254</v>
      </c>
      <c r="B122" t="s">
        <v>174</v>
      </c>
      <c r="C122">
        <v>3858.42941540215</v>
      </c>
      <c r="D122">
        <v>40.485303304631799</v>
      </c>
      <c r="E122">
        <f t="shared" si="15"/>
        <v>143</v>
      </c>
      <c r="F122">
        <f t="shared" si="16"/>
        <v>0.2741116751269036</v>
      </c>
      <c r="G122">
        <v>41.290392249547899</v>
      </c>
      <c r="H122">
        <f t="shared" si="17"/>
        <v>121</v>
      </c>
      <c r="I122">
        <f t="shared" si="18"/>
        <v>0.36979166666666663</v>
      </c>
      <c r="J122" t="str">
        <f t="shared" si="19"/>
        <v>Middle</v>
      </c>
      <c r="L122" t="s">
        <v>216</v>
      </c>
      <c r="M122">
        <v>4.7619047619050003E-2</v>
      </c>
    </row>
    <row r="123" spans="1:13" x14ac:dyDescent="0.25">
      <c r="A123" t="s">
        <v>301</v>
      </c>
      <c r="B123" t="s">
        <v>128</v>
      </c>
      <c r="C123">
        <v>5570.0998748493203</v>
      </c>
      <c r="D123">
        <v>42.133336055886403</v>
      </c>
      <c r="E123">
        <f t="shared" si="15"/>
        <v>130</v>
      </c>
      <c r="F123">
        <f t="shared" si="16"/>
        <v>0.34010152284263961</v>
      </c>
      <c r="G123">
        <v>41.267658867980202</v>
      </c>
      <c r="H123">
        <f t="shared" si="17"/>
        <v>122</v>
      </c>
      <c r="I123">
        <f t="shared" si="18"/>
        <v>0.36458333333333337</v>
      </c>
      <c r="J123" t="str">
        <f t="shared" si="19"/>
        <v>Middle</v>
      </c>
      <c r="L123" t="s">
        <v>108</v>
      </c>
      <c r="M123">
        <v>1</v>
      </c>
    </row>
    <row r="124" spans="1:13" x14ac:dyDescent="0.25">
      <c r="A124" t="s">
        <v>375</v>
      </c>
      <c r="B124" t="s">
        <v>53</v>
      </c>
      <c r="C124">
        <v>10896.427433954401</v>
      </c>
      <c r="D124">
        <v>45.028963678078298</v>
      </c>
      <c r="E124">
        <f t="shared" si="15"/>
        <v>121</v>
      </c>
      <c r="F124">
        <f t="shared" si="16"/>
        <v>0.3857868020304569</v>
      </c>
      <c r="G124">
        <v>40.993354446366503</v>
      </c>
      <c r="H124">
        <f t="shared" si="17"/>
        <v>123</v>
      </c>
      <c r="I124">
        <f t="shared" si="18"/>
        <v>0.359375</v>
      </c>
      <c r="J124" t="str">
        <f t="shared" si="19"/>
        <v>Middle</v>
      </c>
      <c r="L124" t="s">
        <v>217</v>
      </c>
      <c r="M124">
        <v>0.22023809523810001</v>
      </c>
    </row>
    <row r="125" spans="1:13" x14ac:dyDescent="0.25">
      <c r="A125" t="s">
        <v>389</v>
      </c>
      <c r="B125" t="s">
        <v>39</v>
      </c>
      <c r="C125">
        <v>3313.17046714151</v>
      </c>
      <c r="D125">
        <v>39.578588858473701</v>
      </c>
      <c r="E125">
        <f t="shared" si="15"/>
        <v>146</v>
      </c>
      <c r="F125">
        <f t="shared" si="16"/>
        <v>0.25888324873096447</v>
      </c>
      <c r="G125">
        <v>40.854140490390897</v>
      </c>
      <c r="H125">
        <f t="shared" si="17"/>
        <v>124</v>
      </c>
      <c r="I125">
        <f t="shared" si="18"/>
        <v>0.35416666666666663</v>
      </c>
      <c r="J125" t="str">
        <f t="shared" si="19"/>
        <v>Middle</v>
      </c>
      <c r="L125" t="s">
        <v>109</v>
      </c>
      <c r="M125">
        <v>1</v>
      </c>
    </row>
    <row r="126" spans="1:13" x14ac:dyDescent="0.25">
      <c r="A126" t="s">
        <v>390</v>
      </c>
      <c r="B126" t="s">
        <v>38</v>
      </c>
      <c r="C126">
        <v>14565.3680522873</v>
      </c>
      <c r="D126">
        <v>46.165513694923597</v>
      </c>
      <c r="E126">
        <f t="shared" si="15"/>
        <v>115</v>
      </c>
      <c r="F126">
        <f t="shared" si="16"/>
        <v>0.41624365482233505</v>
      </c>
      <c r="G126">
        <v>40.6431480966287</v>
      </c>
      <c r="H126">
        <f t="shared" si="17"/>
        <v>125</v>
      </c>
      <c r="I126">
        <f t="shared" si="18"/>
        <v>0.34895833333333337</v>
      </c>
      <c r="J126" t="str">
        <f t="shared" si="19"/>
        <v>Middle</v>
      </c>
      <c r="L126" t="s">
        <v>110</v>
      </c>
      <c r="M126">
        <v>1</v>
      </c>
    </row>
    <row r="127" spans="1:13" x14ac:dyDescent="0.25">
      <c r="A127" t="s">
        <v>319</v>
      </c>
      <c r="B127" t="s">
        <v>110</v>
      </c>
      <c r="C127">
        <v>1593.07126604476</v>
      </c>
      <c r="D127">
        <v>36.0950500850876</v>
      </c>
      <c r="E127">
        <f t="shared" si="15"/>
        <v>165</v>
      </c>
      <c r="F127">
        <f t="shared" si="16"/>
        <v>0.1624365482233503</v>
      </c>
      <c r="G127">
        <v>40.506006036924298</v>
      </c>
      <c r="H127">
        <f t="shared" si="17"/>
        <v>126</v>
      </c>
      <c r="I127">
        <f t="shared" si="18"/>
        <v>0.34375</v>
      </c>
      <c r="J127" t="str">
        <f t="shared" si="19"/>
        <v>Middle</v>
      </c>
      <c r="L127" t="s">
        <v>111</v>
      </c>
      <c r="M127">
        <v>0.93333333333333002</v>
      </c>
    </row>
    <row r="128" spans="1:13" x14ac:dyDescent="0.25">
      <c r="A128" t="s">
        <v>348</v>
      </c>
      <c r="B128" t="s">
        <v>80</v>
      </c>
      <c r="C128">
        <v>6454.3473563818297</v>
      </c>
      <c r="D128">
        <v>42.074020334897099</v>
      </c>
      <c r="E128">
        <f t="shared" si="15"/>
        <v>132</v>
      </c>
      <c r="F128">
        <f t="shared" si="16"/>
        <v>0.32994923857868019</v>
      </c>
      <c r="G128">
        <v>39.817170647491899</v>
      </c>
      <c r="H128">
        <f t="shared" si="17"/>
        <v>127</v>
      </c>
      <c r="I128">
        <f t="shared" si="18"/>
        <v>0.33854166666666663</v>
      </c>
      <c r="J128" t="str">
        <f t="shared" si="19"/>
        <v>Middle</v>
      </c>
      <c r="L128" t="s">
        <v>112</v>
      </c>
      <c r="M128">
        <v>1</v>
      </c>
    </row>
    <row r="129" spans="1:13" x14ac:dyDescent="0.25">
      <c r="A129" t="s">
        <v>289</v>
      </c>
      <c r="B129" t="s">
        <v>140</v>
      </c>
      <c r="C129">
        <v>4326.4376075194496</v>
      </c>
      <c r="D129">
        <v>40.263281305041701</v>
      </c>
      <c r="E129">
        <f t="shared" si="15"/>
        <v>144</v>
      </c>
      <c r="F129">
        <f t="shared" si="16"/>
        <v>0.26903553299492389</v>
      </c>
      <c r="G129">
        <v>39.811492229414696</v>
      </c>
      <c r="H129">
        <f t="shared" si="17"/>
        <v>128</v>
      </c>
      <c r="I129">
        <f t="shared" si="18"/>
        <v>0.33333333333333337</v>
      </c>
      <c r="J129" t="str">
        <f t="shared" si="19"/>
        <v>Middle</v>
      </c>
      <c r="L129" t="s">
        <v>113</v>
      </c>
      <c r="M129">
        <v>0.63809523809524005</v>
      </c>
    </row>
    <row r="130" spans="1:13" x14ac:dyDescent="0.25">
      <c r="A130" t="s">
        <v>309</v>
      </c>
      <c r="B130" t="s">
        <v>120</v>
      </c>
      <c r="C130">
        <v>1296.57503494766</v>
      </c>
      <c r="D130">
        <v>34.805910946510899</v>
      </c>
      <c r="E130">
        <f t="shared" ref="E130:E161" si="20">RANK(D130,$D$2:$D$1000)</f>
        <v>168</v>
      </c>
      <c r="F130">
        <f t="shared" ref="F130:F161" si="21">1-E130/MAX(E:E)</f>
        <v>0.14720812182741116</v>
      </c>
      <c r="G130">
        <v>39.789256320174502</v>
      </c>
      <c r="H130">
        <f t="shared" ref="H130:H161" si="22">RANK(G130,$G$2:$G$1000)</f>
        <v>129</v>
      </c>
      <c r="I130">
        <f t="shared" ref="I130:I161" si="23">1-H130/MAX(H:H)</f>
        <v>0.328125</v>
      </c>
      <c r="J130" t="str">
        <f t="shared" ref="J130:J161" si="24">IF(I130&gt;0.66,"Top",IF(I130&gt;0.33,"Middle","Bottom"))</f>
        <v>Bottom</v>
      </c>
      <c r="L130" t="s">
        <v>114</v>
      </c>
      <c r="M130">
        <v>0.90476190476189999</v>
      </c>
    </row>
    <row r="131" spans="1:13" x14ac:dyDescent="0.25">
      <c r="A131" t="s">
        <v>401</v>
      </c>
      <c r="B131" t="s">
        <v>26</v>
      </c>
      <c r="C131">
        <v>65661.693929708796</v>
      </c>
      <c r="D131">
        <v>52.338685754047297</v>
      </c>
      <c r="E131">
        <f t="shared" si="20"/>
        <v>82</v>
      </c>
      <c r="F131">
        <f t="shared" si="21"/>
        <v>0.58375634517766495</v>
      </c>
      <c r="G131">
        <v>39.377511271194003</v>
      </c>
      <c r="H131">
        <f t="shared" si="22"/>
        <v>130</v>
      </c>
      <c r="I131">
        <f t="shared" si="23"/>
        <v>0.32291666666666663</v>
      </c>
      <c r="J131" t="str">
        <f t="shared" si="24"/>
        <v>Bottom</v>
      </c>
      <c r="L131" t="s">
        <v>115</v>
      </c>
      <c r="M131">
        <v>1</v>
      </c>
    </row>
    <row r="132" spans="1:13" x14ac:dyDescent="0.25">
      <c r="A132" t="s">
        <v>361</v>
      </c>
      <c r="B132" t="s">
        <v>67</v>
      </c>
      <c r="C132">
        <v>2817.4918088079198</v>
      </c>
      <c r="D132">
        <v>38.072915191002501</v>
      </c>
      <c r="E132">
        <f t="shared" si="20"/>
        <v>157</v>
      </c>
      <c r="F132">
        <f t="shared" si="21"/>
        <v>0.20304568527918787</v>
      </c>
      <c r="G132">
        <v>39.307686424452001</v>
      </c>
      <c r="H132">
        <f t="shared" si="22"/>
        <v>131</v>
      </c>
      <c r="I132">
        <f t="shared" si="23"/>
        <v>0.31770833333333337</v>
      </c>
      <c r="J132" t="str">
        <f t="shared" si="24"/>
        <v>Bottom</v>
      </c>
      <c r="L132" t="s">
        <v>116</v>
      </c>
      <c r="M132">
        <v>0.95833333333333004</v>
      </c>
    </row>
    <row r="133" spans="1:13" x14ac:dyDescent="0.25">
      <c r="A133" t="s">
        <v>338</v>
      </c>
      <c r="B133" t="s">
        <v>90</v>
      </c>
      <c r="C133">
        <v>26728.5439182062</v>
      </c>
      <c r="D133">
        <v>48.145351394879199</v>
      </c>
      <c r="E133">
        <f t="shared" si="20"/>
        <v>106</v>
      </c>
      <c r="F133">
        <f t="shared" si="21"/>
        <v>0.46192893401015234</v>
      </c>
      <c r="G133">
        <v>39.115205015746497</v>
      </c>
      <c r="H133">
        <f t="shared" si="22"/>
        <v>132</v>
      </c>
      <c r="I133">
        <f t="shared" si="23"/>
        <v>0.3125</v>
      </c>
      <c r="J133" t="str">
        <f t="shared" si="24"/>
        <v>Bottom</v>
      </c>
      <c r="L133" t="s">
        <v>117</v>
      </c>
      <c r="M133">
        <v>1</v>
      </c>
    </row>
    <row r="134" spans="1:13" x14ac:dyDescent="0.25">
      <c r="A134" t="s">
        <v>365</v>
      </c>
      <c r="B134" t="s">
        <v>63</v>
      </c>
      <c r="C134">
        <v>15190.638625121101</v>
      </c>
      <c r="D134">
        <v>45.575222310089899</v>
      </c>
      <c r="E134">
        <f t="shared" si="20"/>
        <v>119</v>
      </c>
      <c r="F134">
        <f t="shared" si="21"/>
        <v>0.39593908629441621</v>
      </c>
      <c r="G134">
        <v>39.082619746501798</v>
      </c>
      <c r="H134">
        <f t="shared" si="22"/>
        <v>133</v>
      </c>
      <c r="I134">
        <f t="shared" si="23"/>
        <v>0.30729166666666663</v>
      </c>
      <c r="J134" t="str">
        <f t="shared" si="24"/>
        <v>Bottom</v>
      </c>
      <c r="L134" t="s">
        <v>118</v>
      </c>
      <c r="M134">
        <v>0.95238095238095</v>
      </c>
    </row>
    <row r="135" spans="1:13" x14ac:dyDescent="0.25">
      <c r="A135" t="s">
        <v>403</v>
      </c>
      <c r="B135" t="s">
        <v>24</v>
      </c>
      <c r="C135">
        <v>14836.3071009143</v>
      </c>
      <c r="D135">
        <v>45.273047794533497</v>
      </c>
      <c r="E135">
        <f t="shared" si="20"/>
        <v>120</v>
      </c>
      <c r="F135">
        <f t="shared" si="21"/>
        <v>0.3908629441624365</v>
      </c>
      <c r="G135">
        <v>38.691615933860398</v>
      </c>
      <c r="H135">
        <f t="shared" si="22"/>
        <v>134</v>
      </c>
      <c r="I135">
        <f t="shared" si="23"/>
        <v>0.30208333333333337</v>
      </c>
      <c r="J135" t="str">
        <f t="shared" si="24"/>
        <v>Bottom</v>
      </c>
      <c r="L135" t="s">
        <v>119</v>
      </c>
      <c r="M135">
        <v>1</v>
      </c>
    </row>
    <row r="136" spans="1:13" x14ac:dyDescent="0.25">
      <c r="A136" t="s">
        <v>427</v>
      </c>
      <c r="B136" t="s">
        <v>0</v>
      </c>
      <c r="C136">
        <v>38897.122666274998</v>
      </c>
      <c r="D136">
        <v>49.2150701820145</v>
      </c>
      <c r="E136">
        <f t="shared" si="20"/>
        <v>101</v>
      </c>
      <c r="F136">
        <f t="shared" si="21"/>
        <v>0.48730964467005078</v>
      </c>
      <c r="G136">
        <v>37.863208936741501</v>
      </c>
      <c r="H136">
        <f t="shared" si="22"/>
        <v>135</v>
      </c>
      <c r="I136">
        <f t="shared" si="23"/>
        <v>0.296875</v>
      </c>
      <c r="J136" t="str">
        <f t="shared" si="24"/>
        <v>Bottom</v>
      </c>
      <c r="L136" t="s">
        <v>218</v>
      </c>
      <c r="M136">
        <v>4.7619047619050003E-2</v>
      </c>
    </row>
    <row r="137" spans="1:13" x14ac:dyDescent="0.25">
      <c r="A137" t="s">
        <v>235</v>
      </c>
      <c r="B137" t="s">
        <v>197</v>
      </c>
      <c r="C137">
        <v>3449.6093221155002</v>
      </c>
      <c r="D137">
        <v>38.244994058436603</v>
      </c>
      <c r="E137">
        <f t="shared" si="20"/>
        <v>153</v>
      </c>
      <c r="F137">
        <f t="shared" si="21"/>
        <v>0.2233502538071066</v>
      </c>
      <c r="G137">
        <v>37.822166812013997</v>
      </c>
      <c r="H137">
        <f t="shared" si="22"/>
        <v>136</v>
      </c>
      <c r="I137">
        <f t="shared" si="23"/>
        <v>0.29166666666666663</v>
      </c>
      <c r="J137" t="str">
        <f t="shared" si="24"/>
        <v>Bottom</v>
      </c>
      <c r="L137" t="s">
        <v>120</v>
      </c>
      <c r="M137">
        <v>1</v>
      </c>
    </row>
    <row r="138" spans="1:13" x14ac:dyDescent="0.25">
      <c r="A138" t="s">
        <v>349</v>
      </c>
      <c r="B138" t="s">
        <v>79</v>
      </c>
      <c r="C138">
        <v>12073.461509430999</v>
      </c>
      <c r="D138">
        <v>43.877362549121699</v>
      </c>
      <c r="E138">
        <f t="shared" si="20"/>
        <v>128</v>
      </c>
      <c r="F138">
        <f t="shared" si="21"/>
        <v>0.35025380710659904</v>
      </c>
      <c r="G138">
        <v>37.762949213032599</v>
      </c>
      <c r="H138">
        <f t="shared" si="22"/>
        <v>137</v>
      </c>
      <c r="I138">
        <f t="shared" si="23"/>
        <v>0.28645833333333337</v>
      </c>
      <c r="J138" t="str">
        <f t="shared" si="24"/>
        <v>Bottom</v>
      </c>
      <c r="L138" t="s">
        <v>121</v>
      </c>
      <c r="M138">
        <v>1</v>
      </c>
    </row>
    <row r="139" spans="1:13" x14ac:dyDescent="0.25">
      <c r="A139" t="s">
        <v>414</v>
      </c>
      <c r="B139" t="s">
        <v>13</v>
      </c>
      <c r="C139">
        <v>3505.63516358263</v>
      </c>
      <c r="D139">
        <v>38.130760784014498</v>
      </c>
      <c r="E139">
        <f t="shared" si="20"/>
        <v>156</v>
      </c>
      <c r="F139">
        <f t="shared" si="21"/>
        <v>0.20812182741116747</v>
      </c>
      <c r="G139">
        <v>37.448070715187598</v>
      </c>
      <c r="H139">
        <f t="shared" si="22"/>
        <v>138</v>
      </c>
      <c r="I139">
        <f t="shared" si="23"/>
        <v>0.28125</v>
      </c>
      <c r="J139" t="str">
        <f t="shared" si="24"/>
        <v>Bottom</v>
      </c>
      <c r="L139" t="s">
        <v>122</v>
      </c>
      <c r="M139">
        <v>1</v>
      </c>
    </row>
    <row r="140" spans="1:13" x14ac:dyDescent="0.25">
      <c r="A140" t="s">
        <v>321</v>
      </c>
      <c r="B140" t="s">
        <v>108</v>
      </c>
      <c r="C140">
        <v>7296.1580646201901</v>
      </c>
      <c r="D140">
        <v>41.2162521445658</v>
      </c>
      <c r="E140">
        <f t="shared" si="20"/>
        <v>141</v>
      </c>
      <c r="F140">
        <f t="shared" si="21"/>
        <v>0.28426395939086291</v>
      </c>
      <c r="G140">
        <v>36.993472004177598</v>
      </c>
      <c r="H140">
        <f t="shared" si="22"/>
        <v>139</v>
      </c>
      <c r="I140">
        <f t="shared" si="23"/>
        <v>0.27604166666666663</v>
      </c>
      <c r="J140" t="str">
        <f t="shared" si="24"/>
        <v>Bottom</v>
      </c>
      <c r="L140" t="s">
        <v>123</v>
      </c>
      <c r="M140">
        <v>1</v>
      </c>
    </row>
    <row r="141" spans="1:13" x14ac:dyDescent="0.25">
      <c r="A141" t="s">
        <v>359</v>
      </c>
      <c r="B141" t="s">
        <v>69</v>
      </c>
      <c r="C141">
        <v>1948.91954049728</v>
      </c>
      <c r="D141">
        <v>35.236032296672697</v>
      </c>
      <c r="E141">
        <f t="shared" si="20"/>
        <v>167</v>
      </c>
      <c r="F141">
        <f t="shared" si="21"/>
        <v>0.15228426395939088</v>
      </c>
      <c r="G141">
        <v>36.9655476342326</v>
      </c>
      <c r="H141">
        <f t="shared" si="22"/>
        <v>140</v>
      </c>
      <c r="I141">
        <f t="shared" si="23"/>
        <v>0.27083333333333337</v>
      </c>
      <c r="J141" t="str">
        <f t="shared" si="24"/>
        <v>Bottom</v>
      </c>
      <c r="L141" t="s">
        <v>124</v>
      </c>
      <c r="M141">
        <v>1</v>
      </c>
    </row>
    <row r="142" spans="1:13" x14ac:dyDescent="0.25">
      <c r="A142" t="s">
        <v>287</v>
      </c>
      <c r="B142" t="s">
        <v>142</v>
      </c>
      <c r="C142">
        <v>35279.347034939201</v>
      </c>
      <c r="D142">
        <v>48.135656675315303</v>
      </c>
      <c r="E142">
        <f t="shared" si="20"/>
        <v>107</v>
      </c>
      <c r="F142">
        <f t="shared" si="21"/>
        <v>0.45685279187817263</v>
      </c>
      <c r="G142">
        <v>36.586820135774197</v>
      </c>
      <c r="H142">
        <f t="shared" si="22"/>
        <v>141</v>
      </c>
      <c r="I142">
        <f t="shared" si="23"/>
        <v>0.265625</v>
      </c>
      <c r="J142" t="str">
        <f t="shared" si="24"/>
        <v>Bottom</v>
      </c>
      <c r="L142" t="s">
        <v>125</v>
      </c>
      <c r="M142">
        <v>1</v>
      </c>
    </row>
    <row r="143" spans="1:13" x14ac:dyDescent="0.25">
      <c r="A143" t="s">
        <v>291</v>
      </c>
      <c r="B143" t="s">
        <v>138</v>
      </c>
      <c r="C143">
        <v>8390.3531436861103</v>
      </c>
      <c r="D143">
        <v>41.581553018032601</v>
      </c>
      <c r="E143">
        <f t="shared" si="20"/>
        <v>137</v>
      </c>
      <c r="F143">
        <f t="shared" si="21"/>
        <v>0.30456852791878175</v>
      </c>
      <c r="G143">
        <v>36.460971899906802</v>
      </c>
      <c r="H143">
        <f t="shared" si="22"/>
        <v>142</v>
      </c>
      <c r="I143">
        <f t="shared" si="23"/>
        <v>0.26041666666666663</v>
      </c>
      <c r="J143" t="str">
        <f t="shared" si="24"/>
        <v>Bottom</v>
      </c>
      <c r="L143" t="s">
        <v>219</v>
      </c>
      <c r="M143">
        <v>4.7619047619050003E-2</v>
      </c>
    </row>
    <row r="144" spans="1:13" x14ac:dyDescent="0.25">
      <c r="A144" t="s">
        <v>351</v>
      </c>
      <c r="B144" t="s">
        <v>77</v>
      </c>
      <c r="C144">
        <v>2925.3653238706702</v>
      </c>
      <c r="D144">
        <v>36.756485484575201</v>
      </c>
      <c r="E144">
        <f t="shared" si="20"/>
        <v>161</v>
      </c>
      <c r="F144">
        <f t="shared" si="21"/>
        <v>0.18274111675126903</v>
      </c>
      <c r="G144">
        <v>36.335200155511501</v>
      </c>
      <c r="H144">
        <f t="shared" si="22"/>
        <v>143</v>
      </c>
      <c r="I144">
        <f t="shared" si="23"/>
        <v>0.25520833333333337</v>
      </c>
      <c r="J144" t="str">
        <f t="shared" si="24"/>
        <v>Bottom</v>
      </c>
      <c r="L144" t="s">
        <v>126</v>
      </c>
      <c r="M144">
        <v>1</v>
      </c>
    </row>
    <row r="145" spans="1:13" x14ac:dyDescent="0.25">
      <c r="A145" t="s">
        <v>416</v>
      </c>
      <c r="B145" t="s">
        <v>11</v>
      </c>
      <c r="C145">
        <v>771.20961876159095</v>
      </c>
      <c r="D145">
        <v>30.6476778187847</v>
      </c>
      <c r="E145">
        <f t="shared" si="20"/>
        <v>181</v>
      </c>
      <c r="F145">
        <f t="shared" si="21"/>
        <v>8.1218274111675148E-2</v>
      </c>
      <c r="G145">
        <v>36.168891312294598</v>
      </c>
      <c r="H145">
        <f t="shared" si="22"/>
        <v>144</v>
      </c>
      <c r="I145">
        <f t="shared" si="23"/>
        <v>0.25</v>
      </c>
      <c r="J145" t="str">
        <f t="shared" si="24"/>
        <v>Bottom</v>
      </c>
      <c r="L145" t="s">
        <v>127</v>
      </c>
      <c r="M145">
        <v>1</v>
      </c>
    </row>
    <row r="146" spans="1:13" x14ac:dyDescent="0.25">
      <c r="A146" t="s">
        <v>329</v>
      </c>
      <c r="B146" t="s">
        <v>100</v>
      </c>
      <c r="C146">
        <v>1428.18929960426</v>
      </c>
      <c r="D146">
        <v>33.422161441818901</v>
      </c>
      <c r="E146">
        <f t="shared" si="20"/>
        <v>174</v>
      </c>
      <c r="F146">
        <f t="shared" si="21"/>
        <v>0.11675126903553301</v>
      </c>
      <c r="G146">
        <v>36.147828130781498</v>
      </c>
      <c r="H146">
        <f t="shared" si="22"/>
        <v>145</v>
      </c>
      <c r="I146">
        <f t="shared" si="23"/>
        <v>0.24479166666666663</v>
      </c>
      <c r="J146" t="str">
        <f t="shared" si="24"/>
        <v>Bottom</v>
      </c>
      <c r="L146" t="s">
        <v>128</v>
      </c>
      <c r="M146">
        <v>1</v>
      </c>
    </row>
    <row r="147" spans="1:13" x14ac:dyDescent="0.25">
      <c r="A147" t="s">
        <v>261</v>
      </c>
      <c r="B147" t="s">
        <v>167</v>
      </c>
      <c r="C147">
        <v>8853.6042434462597</v>
      </c>
      <c r="D147">
        <v>41.5590817315477</v>
      </c>
      <c r="E147">
        <f t="shared" si="20"/>
        <v>139</v>
      </c>
      <c r="F147">
        <f t="shared" si="21"/>
        <v>0.29441624365482233</v>
      </c>
      <c r="G147">
        <v>35.930239798920503</v>
      </c>
      <c r="H147">
        <f t="shared" si="22"/>
        <v>146</v>
      </c>
      <c r="I147">
        <f t="shared" si="23"/>
        <v>0.23958333333333337</v>
      </c>
      <c r="J147" t="str">
        <f t="shared" si="24"/>
        <v>Bottom</v>
      </c>
      <c r="L147" t="s">
        <v>129</v>
      </c>
      <c r="M147">
        <v>0.95833333333333004</v>
      </c>
    </row>
    <row r="148" spans="1:13" x14ac:dyDescent="0.25">
      <c r="A148" t="s">
        <v>246</v>
      </c>
      <c r="B148" t="s">
        <v>182</v>
      </c>
      <c r="C148">
        <v>2780.0555482202499</v>
      </c>
      <c r="D148">
        <v>36.254327510546901</v>
      </c>
      <c r="E148">
        <f t="shared" si="20"/>
        <v>163</v>
      </c>
      <c r="F148">
        <f t="shared" si="21"/>
        <v>0.17258883248730961</v>
      </c>
      <c r="G148">
        <v>35.791421915424202</v>
      </c>
      <c r="H148">
        <f t="shared" si="22"/>
        <v>147</v>
      </c>
      <c r="I148">
        <f t="shared" si="23"/>
        <v>0.234375</v>
      </c>
      <c r="J148" t="str">
        <f t="shared" si="24"/>
        <v>Bottom</v>
      </c>
      <c r="L148" t="s">
        <v>130</v>
      </c>
      <c r="M148">
        <v>0.95833333333333004</v>
      </c>
    </row>
    <row r="149" spans="1:13" x14ac:dyDescent="0.25">
      <c r="A149" t="s">
        <v>335</v>
      </c>
      <c r="B149" t="s">
        <v>93</v>
      </c>
      <c r="C149">
        <v>4422.0457429342996</v>
      </c>
      <c r="D149">
        <v>38.278561774213799</v>
      </c>
      <c r="E149">
        <f t="shared" si="20"/>
        <v>152</v>
      </c>
      <c r="F149">
        <f t="shared" si="21"/>
        <v>0.22842639593908631</v>
      </c>
      <c r="G149">
        <v>35.644472936222002</v>
      </c>
      <c r="H149">
        <f t="shared" si="22"/>
        <v>148</v>
      </c>
      <c r="I149">
        <f t="shared" si="23"/>
        <v>0.22916666666666663</v>
      </c>
      <c r="J149" t="str">
        <f t="shared" si="24"/>
        <v>Bottom</v>
      </c>
      <c r="L149" t="s">
        <v>131</v>
      </c>
      <c r="M149">
        <v>1</v>
      </c>
    </row>
    <row r="150" spans="1:13" x14ac:dyDescent="0.25">
      <c r="A150" t="s">
        <v>308</v>
      </c>
      <c r="B150" t="s">
        <v>121</v>
      </c>
      <c r="C150">
        <v>5256.8745474079597</v>
      </c>
      <c r="D150">
        <v>38.994477510748297</v>
      </c>
      <c r="E150">
        <f t="shared" si="20"/>
        <v>150</v>
      </c>
      <c r="F150">
        <f t="shared" si="21"/>
        <v>0.23857868020304573</v>
      </c>
      <c r="G150">
        <v>35.513102446843398</v>
      </c>
      <c r="H150">
        <f t="shared" si="22"/>
        <v>149</v>
      </c>
      <c r="I150">
        <f t="shared" si="23"/>
        <v>0.22395833333333337</v>
      </c>
      <c r="J150" t="str">
        <f t="shared" si="24"/>
        <v>Bottom</v>
      </c>
      <c r="L150" t="s">
        <v>132</v>
      </c>
      <c r="M150">
        <v>0.61547619047618995</v>
      </c>
    </row>
    <row r="151" spans="1:13" x14ac:dyDescent="0.25">
      <c r="A151" t="s">
        <v>369</v>
      </c>
      <c r="B151" t="s">
        <v>59</v>
      </c>
      <c r="C151">
        <v>2422.95778889544</v>
      </c>
      <c r="D151">
        <v>35.3599150130825</v>
      </c>
      <c r="E151">
        <f t="shared" si="20"/>
        <v>166</v>
      </c>
      <c r="F151">
        <f t="shared" si="21"/>
        <v>0.15736040609137059</v>
      </c>
      <c r="G151">
        <v>35.245335020257897</v>
      </c>
      <c r="H151">
        <f t="shared" si="22"/>
        <v>150</v>
      </c>
      <c r="I151">
        <f t="shared" si="23"/>
        <v>0.21875</v>
      </c>
      <c r="J151" t="str">
        <f t="shared" si="24"/>
        <v>Bottom</v>
      </c>
      <c r="L151" t="s">
        <v>133</v>
      </c>
      <c r="M151">
        <v>0.82499999999999996</v>
      </c>
    </row>
    <row r="152" spans="1:13" x14ac:dyDescent="0.25">
      <c r="A152" t="s">
        <v>279</v>
      </c>
      <c r="B152" t="s">
        <v>149</v>
      </c>
      <c r="C152">
        <v>28213.447838229698</v>
      </c>
      <c r="D152">
        <v>46.381073636274301</v>
      </c>
      <c r="E152">
        <f t="shared" si="20"/>
        <v>114</v>
      </c>
      <c r="F152">
        <f t="shared" si="21"/>
        <v>0.42131979695431476</v>
      </c>
      <c r="G152">
        <v>35.097925290814104</v>
      </c>
      <c r="H152">
        <f t="shared" si="22"/>
        <v>151</v>
      </c>
      <c r="I152">
        <f t="shared" si="23"/>
        <v>0.21354166666666663</v>
      </c>
      <c r="J152" t="str">
        <f t="shared" si="24"/>
        <v>Bottom</v>
      </c>
      <c r="L152" t="s">
        <v>134</v>
      </c>
      <c r="M152">
        <v>0.82499999999999996</v>
      </c>
    </row>
    <row r="153" spans="1:13" x14ac:dyDescent="0.25">
      <c r="A153" t="s">
        <v>303</v>
      </c>
      <c r="B153" t="s">
        <v>126</v>
      </c>
      <c r="C153">
        <v>1262.60417554175</v>
      </c>
      <c r="D153">
        <v>32.329017402895502</v>
      </c>
      <c r="E153">
        <f t="shared" si="20"/>
        <v>175</v>
      </c>
      <c r="F153">
        <f t="shared" si="21"/>
        <v>0.1116751269035533</v>
      </c>
      <c r="G153">
        <v>35.075460514714102</v>
      </c>
      <c r="H153">
        <f t="shared" si="22"/>
        <v>152</v>
      </c>
      <c r="I153">
        <f t="shared" si="23"/>
        <v>0.20833333333333337</v>
      </c>
      <c r="J153" t="str">
        <f t="shared" si="24"/>
        <v>Bottom</v>
      </c>
      <c r="L153" t="s">
        <v>135</v>
      </c>
      <c r="M153">
        <v>1</v>
      </c>
    </row>
    <row r="154" spans="1:13" x14ac:dyDescent="0.25">
      <c r="A154" t="s">
        <v>330</v>
      </c>
      <c r="B154" t="s">
        <v>99</v>
      </c>
      <c r="C154">
        <v>12288.7585242164</v>
      </c>
      <c r="D154">
        <v>42.056618288046302</v>
      </c>
      <c r="E154">
        <f t="shared" si="20"/>
        <v>133</v>
      </c>
      <c r="F154">
        <f t="shared" si="21"/>
        <v>0.32487309644670048</v>
      </c>
      <c r="G154">
        <v>33.9616901984758</v>
      </c>
      <c r="H154">
        <f t="shared" si="22"/>
        <v>153</v>
      </c>
      <c r="I154">
        <f t="shared" si="23"/>
        <v>0.203125</v>
      </c>
      <c r="J154" t="str">
        <f t="shared" si="24"/>
        <v>Bottom</v>
      </c>
      <c r="L154" t="s">
        <v>136</v>
      </c>
      <c r="M154">
        <v>0.93333333333333002</v>
      </c>
    </row>
    <row r="155" spans="1:13" x14ac:dyDescent="0.25">
      <c r="A155" t="s">
        <v>316</v>
      </c>
      <c r="B155" t="s">
        <v>113</v>
      </c>
      <c r="C155">
        <v>4199.4761403689499</v>
      </c>
      <c r="D155">
        <v>37.0882983265289</v>
      </c>
      <c r="E155">
        <f t="shared" si="20"/>
        <v>159</v>
      </c>
      <c r="F155">
        <f t="shared" si="21"/>
        <v>0.19289340101522845</v>
      </c>
      <c r="G155">
        <v>33.730758610483697</v>
      </c>
      <c r="H155">
        <f t="shared" si="22"/>
        <v>154</v>
      </c>
      <c r="I155">
        <f t="shared" si="23"/>
        <v>0.19791666666666663</v>
      </c>
      <c r="J155" t="str">
        <f t="shared" si="24"/>
        <v>Bottom</v>
      </c>
      <c r="L155" t="s">
        <v>137</v>
      </c>
      <c r="M155">
        <v>1</v>
      </c>
    </row>
    <row r="156" spans="1:13" x14ac:dyDescent="0.25">
      <c r="A156" t="s">
        <v>393</v>
      </c>
      <c r="B156" t="s">
        <v>34</v>
      </c>
      <c r="C156">
        <v>5458.2366511258197</v>
      </c>
      <c r="D156">
        <v>38.210199118592399</v>
      </c>
      <c r="E156">
        <f t="shared" si="20"/>
        <v>155</v>
      </c>
      <c r="F156">
        <f t="shared" si="21"/>
        <v>0.21319796954314718</v>
      </c>
      <c r="G156">
        <v>33.604766837756003</v>
      </c>
      <c r="H156">
        <f t="shared" si="22"/>
        <v>155</v>
      </c>
      <c r="I156">
        <f t="shared" si="23"/>
        <v>0.19270833333333337</v>
      </c>
      <c r="J156" t="str">
        <f t="shared" si="24"/>
        <v>Bottom</v>
      </c>
      <c r="L156" t="s">
        <v>138</v>
      </c>
      <c r="M156">
        <v>1</v>
      </c>
    </row>
    <row r="157" spans="1:13" x14ac:dyDescent="0.25">
      <c r="A157" t="s">
        <v>332</v>
      </c>
      <c r="B157" t="s">
        <v>97</v>
      </c>
      <c r="C157">
        <v>51962.047698350099</v>
      </c>
      <c r="D157">
        <v>48.2289159358535</v>
      </c>
      <c r="E157">
        <f t="shared" si="20"/>
        <v>105</v>
      </c>
      <c r="F157">
        <f t="shared" si="21"/>
        <v>0.46700507614213194</v>
      </c>
      <c r="G157">
        <v>33.273183619689</v>
      </c>
      <c r="H157">
        <f t="shared" si="22"/>
        <v>156</v>
      </c>
      <c r="I157">
        <f t="shared" si="23"/>
        <v>0.1875</v>
      </c>
      <c r="J157" t="str">
        <f t="shared" si="24"/>
        <v>Bottom</v>
      </c>
      <c r="L157" t="s">
        <v>139</v>
      </c>
      <c r="M157">
        <v>0.59047619047619004</v>
      </c>
    </row>
    <row r="158" spans="1:13" x14ac:dyDescent="0.25">
      <c r="A158" t="s">
        <v>294</v>
      </c>
      <c r="B158" t="s">
        <v>135</v>
      </c>
      <c r="C158">
        <v>4876.6305536435402</v>
      </c>
      <c r="D158">
        <v>37.275770426795297</v>
      </c>
      <c r="E158">
        <f t="shared" si="20"/>
        <v>158</v>
      </c>
      <c r="F158">
        <f t="shared" si="21"/>
        <v>0.19796954314720816</v>
      </c>
      <c r="G158">
        <v>32.754377180779798</v>
      </c>
      <c r="H158">
        <f t="shared" si="22"/>
        <v>157</v>
      </c>
      <c r="I158">
        <f t="shared" si="23"/>
        <v>0.18229166666666663</v>
      </c>
      <c r="J158" t="str">
        <f t="shared" si="24"/>
        <v>Bottom</v>
      </c>
      <c r="L158" t="s">
        <v>140</v>
      </c>
      <c r="M158">
        <v>1</v>
      </c>
    </row>
    <row r="159" spans="1:13" x14ac:dyDescent="0.25">
      <c r="A159" t="s">
        <v>234</v>
      </c>
      <c r="B159" t="s">
        <v>198</v>
      </c>
      <c r="C159">
        <v>2895.4156454758399</v>
      </c>
      <c r="D159">
        <v>34.733839537050699</v>
      </c>
      <c r="E159">
        <f t="shared" si="20"/>
        <v>169</v>
      </c>
      <c r="F159">
        <f t="shared" si="21"/>
        <v>0.14213197969543145</v>
      </c>
      <c r="G159">
        <v>32.382928801005697</v>
      </c>
      <c r="H159">
        <f t="shared" si="22"/>
        <v>158</v>
      </c>
      <c r="I159">
        <f t="shared" si="23"/>
        <v>0.17708333333333337</v>
      </c>
      <c r="J159" t="str">
        <f t="shared" si="24"/>
        <v>Bottom</v>
      </c>
      <c r="L159" t="s">
        <v>141</v>
      </c>
      <c r="M159">
        <v>1</v>
      </c>
    </row>
    <row r="160" spans="1:13" x14ac:dyDescent="0.25">
      <c r="A160" t="s">
        <v>331</v>
      </c>
      <c r="B160" t="s">
        <v>98</v>
      </c>
      <c r="C160">
        <v>8234.4545367667106</v>
      </c>
      <c r="D160">
        <v>39.177012583465398</v>
      </c>
      <c r="E160">
        <f t="shared" si="20"/>
        <v>148</v>
      </c>
      <c r="F160">
        <f t="shared" si="21"/>
        <v>0.24873096446700504</v>
      </c>
      <c r="G160">
        <v>31.821427235091999</v>
      </c>
      <c r="H160">
        <f t="shared" si="22"/>
        <v>159</v>
      </c>
      <c r="I160">
        <f t="shared" si="23"/>
        <v>0.171875</v>
      </c>
      <c r="J160" t="str">
        <f t="shared" si="24"/>
        <v>Bottom</v>
      </c>
      <c r="L160" t="s">
        <v>142</v>
      </c>
      <c r="M160">
        <v>0.43452380952380998</v>
      </c>
    </row>
    <row r="161" spans="1:13" x14ac:dyDescent="0.25">
      <c r="A161" t="s">
        <v>317</v>
      </c>
      <c r="B161" t="s">
        <v>112</v>
      </c>
      <c r="C161">
        <v>18833.082415227698</v>
      </c>
      <c r="D161">
        <v>42.793648800462499</v>
      </c>
      <c r="E161">
        <f t="shared" si="20"/>
        <v>129</v>
      </c>
      <c r="F161">
        <f t="shared" si="21"/>
        <v>0.34517766497461932</v>
      </c>
      <c r="G161">
        <v>31.576607763311799</v>
      </c>
      <c r="H161">
        <f t="shared" si="22"/>
        <v>160</v>
      </c>
      <c r="I161">
        <f t="shared" si="23"/>
        <v>0.16666666666666663</v>
      </c>
      <c r="J161" t="str">
        <f t="shared" si="24"/>
        <v>Bottom</v>
      </c>
      <c r="L161" t="s">
        <v>220</v>
      </c>
      <c r="M161">
        <v>0.22857142857143001</v>
      </c>
    </row>
    <row r="162" spans="1:13" x14ac:dyDescent="0.25">
      <c r="A162" t="s">
        <v>270</v>
      </c>
      <c r="B162" t="s">
        <v>158</v>
      </c>
      <c r="C162">
        <v>63420.327135217398</v>
      </c>
      <c r="D162">
        <v>47.989693271474799</v>
      </c>
      <c r="E162">
        <f t="shared" ref="E162:E193" si="25">RANK(D162,$D$2:$D$1000)</f>
        <v>108</v>
      </c>
      <c r="F162">
        <f t="shared" ref="F162:F193" si="26">1-E162/MAX(E:E)</f>
        <v>0.45177664974619292</v>
      </c>
      <c r="G162">
        <v>30.993472303540599</v>
      </c>
      <c r="H162">
        <f t="shared" ref="H162:H193" si="27">RANK(G162,$G$2:$G$1000)</f>
        <v>161</v>
      </c>
      <c r="I162">
        <f t="shared" ref="I162:I193" si="28">1-H162/MAX(H:H)</f>
        <v>0.16145833333333337</v>
      </c>
      <c r="J162" t="str">
        <f t="shared" ref="J162:J193" si="29">IF(I162&gt;0.66,"Top",IF(I162&gt;0.33,"Middle","Bottom"))</f>
        <v>Bottom</v>
      </c>
      <c r="L162" t="s">
        <v>143</v>
      </c>
      <c r="M162">
        <v>0.95833333333333004</v>
      </c>
    </row>
    <row r="163" spans="1:13" x14ac:dyDescent="0.25">
      <c r="A163" t="s">
        <v>312</v>
      </c>
      <c r="B163" t="s">
        <v>117</v>
      </c>
      <c r="C163">
        <v>4793.5568348330698</v>
      </c>
      <c r="D163">
        <v>36.136879195730202</v>
      </c>
      <c r="E163">
        <f t="shared" si="25"/>
        <v>164</v>
      </c>
      <c r="F163">
        <f t="shared" si="26"/>
        <v>0.1675126903553299</v>
      </c>
      <c r="G163">
        <v>30.631906201740801</v>
      </c>
      <c r="H163">
        <f t="shared" si="27"/>
        <v>162</v>
      </c>
      <c r="I163">
        <f t="shared" si="28"/>
        <v>0.15625</v>
      </c>
      <c r="J163" t="str">
        <f t="shared" si="29"/>
        <v>Bottom</v>
      </c>
      <c r="L163" t="s">
        <v>144</v>
      </c>
      <c r="M163">
        <v>1</v>
      </c>
    </row>
    <row r="164" spans="1:13" x14ac:dyDescent="0.25">
      <c r="A164" t="s">
        <v>410</v>
      </c>
      <c r="B164" t="s">
        <v>17</v>
      </c>
      <c r="C164">
        <v>43181.210625575397</v>
      </c>
      <c r="D164">
        <v>45.914214667979401</v>
      </c>
      <c r="E164">
        <f t="shared" si="25"/>
        <v>117</v>
      </c>
      <c r="F164">
        <f t="shared" si="26"/>
        <v>0.40609137055837563</v>
      </c>
      <c r="G164">
        <v>30.317026480814999</v>
      </c>
      <c r="H164">
        <f t="shared" si="27"/>
        <v>163</v>
      </c>
      <c r="I164">
        <f t="shared" si="28"/>
        <v>0.15104166666666663</v>
      </c>
      <c r="J164" t="str">
        <f t="shared" si="29"/>
        <v>Bottom</v>
      </c>
      <c r="L164" t="s">
        <v>145</v>
      </c>
      <c r="M164">
        <v>0.74285714285714</v>
      </c>
    </row>
    <row r="165" spans="1:13" x14ac:dyDescent="0.25">
      <c r="A165" t="s">
        <v>380</v>
      </c>
      <c r="B165" t="s">
        <v>48</v>
      </c>
      <c r="C165">
        <v>5782.1106254149099</v>
      </c>
      <c r="D165">
        <v>36.767540569779698</v>
      </c>
      <c r="E165">
        <f t="shared" si="25"/>
        <v>160</v>
      </c>
      <c r="F165">
        <f t="shared" si="26"/>
        <v>0.18781725888324874</v>
      </c>
      <c r="G165">
        <v>30.198398214643301</v>
      </c>
      <c r="H165">
        <f t="shared" si="27"/>
        <v>164</v>
      </c>
      <c r="I165">
        <f t="shared" si="28"/>
        <v>0.14583333333333337</v>
      </c>
      <c r="J165" t="str">
        <f t="shared" si="29"/>
        <v>Bottom</v>
      </c>
      <c r="L165" t="s">
        <v>146</v>
      </c>
      <c r="M165">
        <v>4.1666666666670002E-2</v>
      </c>
    </row>
    <row r="166" spans="1:13" x14ac:dyDescent="0.25">
      <c r="A166" t="s">
        <v>394</v>
      </c>
      <c r="B166" t="s">
        <v>33</v>
      </c>
      <c r="C166">
        <v>17311.997920284801</v>
      </c>
      <c r="D166">
        <v>41.509793553873202</v>
      </c>
      <c r="E166">
        <f t="shared" si="25"/>
        <v>140</v>
      </c>
      <c r="F166">
        <f t="shared" si="26"/>
        <v>0.28934010152284262</v>
      </c>
      <c r="G166">
        <v>29.770142939587799</v>
      </c>
      <c r="H166">
        <f t="shared" si="27"/>
        <v>165</v>
      </c>
      <c r="I166">
        <f t="shared" si="28"/>
        <v>0.140625</v>
      </c>
      <c r="J166" t="str">
        <f t="shared" si="29"/>
        <v>Bottom</v>
      </c>
      <c r="L166" t="s">
        <v>221</v>
      </c>
      <c r="M166">
        <v>4.7619047619050003E-2</v>
      </c>
    </row>
    <row r="167" spans="1:13" x14ac:dyDescent="0.25">
      <c r="A167" t="s">
        <v>231</v>
      </c>
      <c r="B167" t="s">
        <v>187</v>
      </c>
      <c r="C167">
        <v>7378.2547203591503</v>
      </c>
      <c r="D167">
        <v>36.655410764882802</v>
      </c>
      <c r="E167">
        <f t="shared" si="25"/>
        <v>162</v>
      </c>
      <c r="F167">
        <f t="shared" si="26"/>
        <v>0.17766497461928932</v>
      </c>
      <c r="G167">
        <v>27.770646814153199</v>
      </c>
      <c r="H167">
        <f t="shared" si="27"/>
        <v>166</v>
      </c>
      <c r="I167">
        <f t="shared" si="28"/>
        <v>0.13541666666666663</v>
      </c>
      <c r="J167" t="str">
        <f t="shared" si="29"/>
        <v>Bottom</v>
      </c>
      <c r="L167" t="s">
        <v>147</v>
      </c>
      <c r="M167">
        <v>0.82499999999999996</v>
      </c>
    </row>
    <row r="168" spans="1:13" x14ac:dyDescent="0.25">
      <c r="A168" t="s">
        <v>392</v>
      </c>
      <c r="B168" t="s">
        <v>35</v>
      </c>
      <c r="C168">
        <v>3772.7449855499399</v>
      </c>
      <c r="D168">
        <v>33.433891705115798</v>
      </c>
      <c r="E168">
        <f t="shared" si="25"/>
        <v>173</v>
      </c>
      <c r="F168">
        <f t="shared" si="26"/>
        <v>0.12182741116751272</v>
      </c>
      <c r="G168">
        <v>27.3905675860284</v>
      </c>
      <c r="H168">
        <f t="shared" si="27"/>
        <v>167</v>
      </c>
      <c r="I168">
        <f t="shared" si="28"/>
        <v>0.13020833333333337</v>
      </c>
      <c r="J168" t="str">
        <f t="shared" si="29"/>
        <v>Bottom</v>
      </c>
      <c r="L168" t="s">
        <v>148</v>
      </c>
      <c r="M168">
        <v>1</v>
      </c>
    </row>
    <row r="169" spans="1:13" x14ac:dyDescent="0.25">
      <c r="A169" t="s">
        <v>248</v>
      </c>
      <c r="B169" t="s">
        <v>180</v>
      </c>
      <c r="C169">
        <v>28119.453039890501</v>
      </c>
      <c r="D169">
        <v>41.973043369125101</v>
      </c>
      <c r="E169">
        <f t="shared" si="25"/>
        <v>135</v>
      </c>
      <c r="F169">
        <f t="shared" si="26"/>
        <v>0.31472081218274117</v>
      </c>
      <c r="G169">
        <v>26.312029957838799</v>
      </c>
      <c r="H169">
        <f t="shared" si="27"/>
        <v>168</v>
      </c>
      <c r="I169">
        <f t="shared" si="28"/>
        <v>0.125</v>
      </c>
      <c r="J169" t="str">
        <f t="shared" si="29"/>
        <v>Bottom</v>
      </c>
      <c r="L169" t="s">
        <v>149</v>
      </c>
      <c r="M169">
        <v>1</v>
      </c>
    </row>
    <row r="170" spans="1:13" x14ac:dyDescent="0.25">
      <c r="A170" t="s">
        <v>398</v>
      </c>
      <c r="B170" t="s">
        <v>29</v>
      </c>
      <c r="C170">
        <v>979.58306608744999</v>
      </c>
      <c r="D170">
        <v>26.227242706778199</v>
      </c>
      <c r="E170">
        <f t="shared" si="25"/>
        <v>185</v>
      </c>
      <c r="F170">
        <f t="shared" si="26"/>
        <v>6.0913705583756306E-2</v>
      </c>
      <c r="G170">
        <v>25.166123789360601</v>
      </c>
      <c r="H170">
        <f t="shared" si="27"/>
        <v>169</v>
      </c>
      <c r="I170">
        <f t="shared" si="28"/>
        <v>0.11979166666666663</v>
      </c>
      <c r="J170" t="str">
        <f t="shared" si="29"/>
        <v>Bottom</v>
      </c>
      <c r="L170" t="s">
        <v>150</v>
      </c>
      <c r="M170">
        <v>1</v>
      </c>
    </row>
    <row r="171" spans="1:13" x14ac:dyDescent="0.25">
      <c r="A171" t="s">
        <v>417</v>
      </c>
      <c r="B171" t="s">
        <v>10</v>
      </c>
      <c r="C171">
        <v>14451.983696650699</v>
      </c>
      <c r="D171">
        <v>38.223351692614997</v>
      </c>
      <c r="E171">
        <f t="shared" si="25"/>
        <v>154</v>
      </c>
      <c r="F171">
        <f t="shared" si="26"/>
        <v>0.21827411167512689</v>
      </c>
      <c r="G171">
        <v>24.829465881617999</v>
      </c>
      <c r="H171">
        <f t="shared" si="27"/>
        <v>170</v>
      </c>
      <c r="I171">
        <f t="shared" si="28"/>
        <v>0.11458333333333337</v>
      </c>
      <c r="J171" t="str">
        <f t="shared" si="29"/>
        <v>Bottom</v>
      </c>
      <c r="L171" t="s">
        <v>151</v>
      </c>
      <c r="M171">
        <v>0.82499999999999996</v>
      </c>
    </row>
    <row r="172" spans="1:13" x14ac:dyDescent="0.25">
      <c r="A172" t="s">
        <v>425</v>
      </c>
      <c r="B172" t="s">
        <v>2</v>
      </c>
      <c r="C172">
        <v>6538.4520538729103</v>
      </c>
      <c r="D172">
        <v>34.232805734593803</v>
      </c>
      <c r="E172">
        <f t="shared" si="25"/>
        <v>170</v>
      </c>
      <c r="F172">
        <f t="shared" si="26"/>
        <v>0.13705583756345174</v>
      </c>
      <c r="G172">
        <v>24.017714006555501</v>
      </c>
      <c r="H172">
        <f t="shared" si="27"/>
        <v>171</v>
      </c>
      <c r="I172">
        <f t="shared" si="28"/>
        <v>0.109375</v>
      </c>
      <c r="J172" t="str">
        <f t="shared" si="29"/>
        <v>Bottom</v>
      </c>
      <c r="L172" t="s">
        <v>152</v>
      </c>
      <c r="M172">
        <v>1</v>
      </c>
    </row>
    <row r="173" spans="1:13" x14ac:dyDescent="0.25">
      <c r="A173" t="s">
        <v>314</v>
      </c>
      <c r="B173" t="s">
        <v>115</v>
      </c>
      <c r="C173">
        <v>2338.5075230460802</v>
      </c>
      <c r="D173">
        <v>28.7952047975404</v>
      </c>
      <c r="E173">
        <f t="shared" si="25"/>
        <v>183</v>
      </c>
      <c r="F173">
        <f t="shared" si="26"/>
        <v>7.1065989847715727E-2</v>
      </c>
      <c r="G173">
        <v>22.4365932506138</v>
      </c>
      <c r="H173">
        <f t="shared" si="27"/>
        <v>172</v>
      </c>
      <c r="I173">
        <f t="shared" si="28"/>
        <v>0.10416666666666663</v>
      </c>
      <c r="J173" t="str">
        <f t="shared" si="29"/>
        <v>Bottom</v>
      </c>
      <c r="L173" t="s">
        <v>153</v>
      </c>
      <c r="M173">
        <v>1</v>
      </c>
    </row>
    <row r="174" spans="1:13" x14ac:dyDescent="0.25">
      <c r="A174" t="s">
        <v>391</v>
      </c>
      <c r="B174" t="s">
        <v>36</v>
      </c>
      <c r="C174">
        <v>1131.0906069863599</v>
      </c>
      <c r="D174">
        <v>25.427220264114901</v>
      </c>
      <c r="E174">
        <f t="shared" si="25"/>
        <v>188</v>
      </c>
      <c r="F174">
        <f t="shared" si="26"/>
        <v>4.5685279187817285E-2</v>
      </c>
      <c r="G174">
        <v>22.266134249431101</v>
      </c>
      <c r="H174">
        <f t="shared" si="27"/>
        <v>173</v>
      </c>
      <c r="I174">
        <f t="shared" si="28"/>
        <v>9.895833333333337E-2</v>
      </c>
      <c r="J174" t="str">
        <f t="shared" si="29"/>
        <v>Bottom</v>
      </c>
      <c r="L174" t="s">
        <v>154</v>
      </c>
      <c r="M174">
        <v>0.82499999999999996</v>
      </c>
    </row>
    <row r="175" spans="1:13" x14ac:dyDescent="0.25">
      <c r="A175" t="s">
        <v>391</v>
      </c>
      <c r="B175" t="s">
        <v>37</v>
      </c>
      <c r="C175">
        <v>3638.5557749751301</v>
      </c>
      <c r="D175">
        <v>30.5387916511871</v>
      </c>
      <c r="E175">
        <f t="shared" si="25"/>
        <v>182</v>
      </c>
      <c r="F175">
        <f t="shared" si="26"/>
        <v>7.6142131979695438E-2</v>
      </c>
      <c r="G175">
        <v>21.927734362751799</v>
      </c>
      <c r="H175">
        <f t="shared" si="27"/>
        <v>174</v>
      </c>
      <c r="I175">
        <f t="shared" si="28"/>
        <v>9.375E-2</v>
      </c>
      <c r="J175" t="str">
        <f t="shared" si="29"/>
        <v>Bottom</v>
      </c>
      <c r="L175" t="s">
        <v>155</v>
      </c>
      <c r="M175">
        <v>0.88571428571429001</v>
      </c>
    </row>
    <row r="176" spans="1:13" x14ac:dyDescent="0.25">
      <c r="A176" t="s">
        <v>373</v>
      </c>
      <c r="B176" t="s">
        <v>55</v>
      </c>
      <c r="C176">
        <v>46759.302850335</v>
      </c>
      <c r="D176">
        <v>41.992632091498301</v>
      </c>
      <c r="E176">
        <f t="shared" si="25"/>
        <v>134</v>
      </c>
      <c r="F176">
        <f t="shared" si="26"/>
        <v>0.31979695431472077</v>
      </c>
      <c r="G176">
        <v>21.754263967735799</v>
      </c>
      <c r="H176">
        <f t="shared" si="27"/>
        <v>175</v>
      </c>
      <c r="I176">
        <f t="shared" si="28"/>
        <v>8.854166666666663E-2</v>
      </c>
      <c r="J176" t="str">
        <f t="shared" si="29"/>
        <v>Bottom</v>
      </c>
      <c r="L176" t="s">
        <v>156</v>
      </c>
      <c r="M176">
        <v>1</v>
      </c>
    </row>
    <row r="177" spans="1:13" x14ac:dyDescent="0.25">
      <c r="A177" t="s">
        <v>302</v>
      </c>
      <c r="B177" t="s">
        <v>127</v>
      </c>
      <c r="C177">
        <v>5186.7234837793203</v>
      </c>
      <c r="D177">
        <v>31.264686873553899</v>
      </c>
      <c r="E177">
        <f t="shared" si="25"/>
        <v>178</v>
      </c>
      <c r="F177">
        <f t="shared" si="26"/>
        <v>9.6446700507614169E-2</v>
      </c>
      <c r="G177">
        <v>20.174959216880499</v>
      </c>
      <c r="H177">
        <f t="shared" si="27"/>
        <v>176</v>
      </c>
      <c r="I177">
        <f t="shared" si="28"/>
        <v>8.333333333333337E-2</v>
      </c>
      <c r="J177" t="str">
        <f t="shared" si="29"/>
        <v>Bottom</v>
      </c>
      <c r="L177" t="s">
        <v>157</v>
      </c>
      <c r="M177">
        <v>1</v>
      </c>
    </row>
    <row r="178" spans="1:13" x14ac:dyDescent="0.25">
      <c r="A178" t="s">
        <v>412</v>
      </c>
      <c r="B178" t="s">
        <v>15</v>
      </c>
      <c r="C178">
        <v>5082.6807503643404</v>
      </c>
      <c r="D178">
        <v>31.021712847668901</v>
      </c>
      <c r="E178">
        <f t="shared" si="25"/>
        <v>180</v>
      </c>
      <c r="F178">
        <f t="shared" si="26"/>
        <v>8.6294416243654859E-2</v>
      </c>
      <c r="G178">
        <v>19.872177427981601</v>
      </c>
      <c r="H178">
        <f t="shared" si="27"/>
        <v>177</v>
      </c>
      <c r="I178">
        <f t="shared" si="28"/>
        <v>7.8125E-2</v>
      </c>
      <c r="J178" t="str">
        <f t="shared" si="29"/>
        <v>Bottom</v>
      </c>
      <c r="L178" t="s">
        <v>158</v>
      </c>
      <c r="M178">
        <v>0.26190476190475998</v>
      </c>
    </row>
    <row r="179" spans="1:13" x14ac:dyDescent="0.25">
      <c r="A179" t="s">
        <v>426</v>
      </c>
      <c r="B179" t="s">
        <v>1</v>
      </c>
      <c r="C179">
        <v>2087.6363940006199</v>
      </c>
      <c r="D179">
        <v>26.240747815775801</v>
      </c>
      <c r="E179">
        <f t="shared" si="25"/>
        <v>184</v>
      </c>
      <c r="F179">
        <f t="shared" si="26"/>
        <v>6.5989847715736016E-2</v>
      </c>
      <c r="G179">
        <v>18.353461082405101</v>
      </c>
      <c r="H179">
        <f t="shared" si="27"/>
        <v>178</v>
      </c>
      <c r="I179">
        <f t="shared" si="28"/>
        <v>7.291666666666663E-2</v>
      </c>
      <c r="J179" t="str">
        <f t="shared" si="29"/>
        <v>Bottom</v>
      </c>
      <c r="L179" t="s">
        <v>159</v>
      </c>
      <c r="M179">
        <v>0.81904761904762002</v>
      </c>
    </row>
    <row r="180" spans="1:13" x14ac:dyDescent="0.25">
      <c r="A180" t="s">
        <v>376</v>
      </c>
      <c r="B180" t="s">
        <v>52</v>
      </c>
      <c r="C180">
        <v>11268.2644722324</v>
      </c>
      <c r="D180">
        <v>33.706170981089798</v>
      </c>
      <c r="E180">
        <f t="shared" si="25"/>
        <v>172</v>
      </c>
      <c r="F180">
        <f t="shared" si="26"/>
        <v>0.12690355329949243</v>
      </c>
      <c r="G180">
        <v>18.044452705965099</v>
      </c>
      <c r="H180">
        <f t="shared" si="27"/>
        <v>179</v>
      </c>
      <c r="I180">
        <f t="shared" si="28"/>
        <v>6.770833333333337E-2</v>
      </c>
      <c r="J180" t="str">
        <f t="shared" si="29"/>
        <v>Bottom</v>
      </c>
      <c r="L180" t="s">
        <v>160</v>
      </c>
      <c r="M180">
        <v>1</v>
      </c>
    </row>
    <row r="181" spans="1:13" x14ac:dyDescent="0.25">
      <c r="A181" t="s">
        <v>346</v>
      </c>
      <c r="B181" t="s">
        <v>82</v>
      </c>
      <c r="C181">
        <v>13116.0723596195</v>
      </c>
      <c r="D181">
        <v>33.747313181081502</v>
      </c>
      <c r="E181">
        <f t="shared" si="25"/>
        <v>171</v>
      </c>
      <c r="F181">
        <f t="shared" si="26"/>
        <v>0.13197969543147203</v>
      </c>
      <c r="G181">
        <v>16.754139116246499</v>
      </c>
      <c r="H181">
        <f t="shared" si="27"/>
        <v>180</v>
      </c>
      <c r="I181">
        <f t="shared" si="28"/>
        <v>6.25E-2</v>
      </c>
      <c r="J181" t="str">
        <f t="shared" si="29"/>
        <v>Bottom</v>
      </c>
      <c r="L181" t="s">
        <v>161</v>
      </c>
      <c r="M181">
        <v>0.90476190476189999</v>
      </c>
    </row>
    <row r="182" spans="1:13" x14ac:dyDescent="0.25">
      <c r="A182" t="s">
        <v>405</v>
      </c>
      <c r="B182" t="s">
        <v>22</v>
      </c>
      <c r="C182">
        <v>85263.763003175904</v>
      </c>
      <c r="D182">
        <v>41.5760143832117</v>
      </c>
      <c r="E182">
        <f t="shared" si="25"/>
        <v>138</v>
      </c>
      <c r="F182">
        <f t="shared" si="26"/>
        <v>0.29949238578680204</v>
      </c>
      <c r="G182">
        <v>15.4908011896782</v>
      </c>
      <c r="H182">
        <f t="shared" si="27"/>
        <v>181</v>
      </c>
      <c r="I182">
        <f t="shared" si="28"/>
        <v>5.729166666666663E-2</v>
      </c>
      <c r="J182" t="str">
        <f t="shared" si="29"/>
        <v>Bottom</v>
      </c>
      <c r="L182" t="s">
        <v>162</v>
      </c>
      <c r="M182">
        <v>0.81904761904762002</v>
      </c>
    </row>
    <row r="183" spans="1:13" x14ac:dyDescent="0.25">
      <c r="A183" t="s">
        <v>277</v>
      </c>
      <c r="B183" t="s">
        <v>151</v>
      </c>
      <c r="C183">
        <v>46762.469270671601</v>
      </c>
      <c r="D183">
        <v>38.444341588399901</v>
      </c>
      <c r="E183">
        <f t="shared" si="25"/>
        <v>151</v>
      </c>
      <c r="F183">
        <f t="shared" si="26"/>
        <v>0.23350253807106602</v>
      </c>
      <c r="G183">
        <v>14.657070864950001</v>
      </c>
      <c r="H183">
        <f t="shared" si="27"/>
        <v>182</v>
      </c>
      <c r="I183">
        <f t="shared" si="28"/>
        <v>5.208333333333337E-2</v>
      </c>
      <c r="J183" t="str">
        <f t="shared" si="29"/>
        <v>Bottom</v>
      </c>
      <c r="L183" t="s">
        <v>163</v>
      </c>
      <c r="M183">
        <v>0.86666666666667003</v>
      </c>
    </row>
    <row r="184" spans="1:13" x14ac:dyDescent="0.25">
      <c r="A184" t="s">
        <v>269</v>
      </c>
      <c r="B184" t="s">
        <v>159</v>
      </c>
      <c r="C184">
        <v>875.169599242956</v>
      </c>
      <c r="D184">
        <v>19.817668850049301</v>
      </c>
      <c r="E184">
        <f t="shared" si="25"/>
        <v>191</v>
      </c>
      <c r="F184">
        <f t="shared" si="26"/>
        <v>3.0456852791878153E-2</v>
      </c>
      <c r="G184">
        <v>13.365788056781099</v>
      </c>
      <c r="H184">
        <f t="shared" si="27"/>
        <v>183</v>
      </c>
      <c r="I184">
        <f t="shared" si="28"/>
        <v>4.6875E-2</v>
      </c>
      <c r="J184" t="str">
        <f t="shared" si="29"/>
        <v>Bottom</v>
      </c>
      <c r="L184" t="s">
        <v>164</v>
      </c>
      <c r="M184">
        <v>1</v>
      </c>
    </row>
    <row r="185" spans="1:13" x14ac:dyDescent="0.25">
      <c r="A185" t="s">
        <v>374</v>
      </c>
      <c r="B185" t="s">
        <v>54</v>
      </c>
      <c r="C185">
        <v>12607.7621145597</v>
      </c>
      <c r="D185">
        <v>31.147421355635199</v>
      </c>
      <c r="E185">
        <f t="shared" si="25"/>
        <v>179</v>
      </c>
      <c r="F185">
        <f t="shared" si="26"/>
        <v>9.137055837563457E-2</v>
      </c>
      <c r="G185">
        <v>11.911639666956299</v>
      </c>
      <c r="H185">
        <f t="shared" si="27"/>
        <v>184</v>
      </c>
      <c r="I185">
        <f t="shared" si="28"/>
        <v>4.166666666666663E-2</v>
      </c>
      <c r="J185" t="str">
        <f t="shared" si="29"/>
        <v>Bottom</v>
      </c>
      <c r="L185" t="s">
        <v>165</v>
      </c>
      <c r="M185">
        <v>0.95833333333333004</v>
      </c>
    </row>
    <row r="186" spans="1:13" x14ac:dyDescent="0.25">
      <c r="A186" t="s">
        <v>276</v>
      </c>
      <c r="B186" t="s">
        <v>152</v>
      </c>
      <c r="C186">
        <v>4243.7819360944904</v>
      </c>
      <c r="D186">
        <v>25.981318622866599</v>
      </c>
      <c r="E186">
        <f t="shared" si="25"/>
        <v>186</v>
      </c>
      <c r="F186">
        <f t="shared" si="26"/>
        <v>5.5837563451776595E-2</v>
      </c>
      <c r="G186">
        <v>11.4219314568415</v>
      </c>
      <c r="H186">
        <f t="shared" si="27"/>
        <v>185</v>
      </c>
      <c r="I186">
        <f t="shared" si="28"/>
        <v>3.645833333333337E-2</v>
      </c>
      <c r="J186" t="str">
        <f t="shared" si="29"/>
        <v>Bottom</v>
      </c>
      <c r="L186" t="s">
        <v>166</v>
      </c>
      <c r="M186">
        <v>0.95833333333333004</v>
      </c>
    </row>
    <row r="187" spans="1:13" x14ac:dyDescent="0.25">
      <c r="A187" t="s">
        <v>240</v>
      </c>
      <c r="B187" t="s">
        <v>192</v>
      </c>
      <c r="C187">
        <v>17109.451418660301</v>
      </c>
      <c r="D187">
        <v>32.230642186226902</v>
      </c>
      <c r="E187">
        <f t="shared" si="25"/>
        <v>176</v>
      </c>
      <c r="F187">
        <f t="shared" si="26"/>
        <v>0.10659898477157359</v>
      </c>
      <c r="G187">
        <v>11.3182213656013</v>
      </c>
      <c r="H187">
        <f t="shared" si="27"/>
        <v>186</v>
      </c>
      <c r="I187">
        <f t="shared" si="28"/>
        <v>3.125E-2</v>
      </c>
      <c r="J187" t="str">
        <f t="shared" si="29"/>
        <v>Bottom</v>
      </c>
      <c r="L187" t="s">
        <v>167</v>
      </c>
      <c r="M187">
        <v>0.90476190476189999</v>
      </c>
    </row>
    <row r="188" spans="1:13" x14ac:dyDescent="0.25">
      <c r="A188" t="s">
        <v>384</v>
      </c>
      <c r="B188" t="s">
        <v>44</v>
      </c>
      <c r="C188">
        <v>76747.666306293802</v>
      </c>
      <c r="D188">
        <v>39.006276566314902</v>
      </c>
      <c r="E188">
        <f t="shared" si="25"/>
        <v>149</v>
      </c>
      <c r="F188">
        <f t="shared" si="26"/>
        <v>0.24365482233502533</v>
      </c>
      <c r="G188">
        <v>11.302498578730299</v>
      </c>
      <c r="H188">
        <f t="shared" si="27"/>
        <v>187</v>
      </c>
      <c r="I188">
        <f t="shared" si="28"/>
        <v>2.604166666666663E-2</v>
      </c>
      <c r="J188" t="str">
        <f t="shared" si="29"/>
        <v>Bottom</v>
      </c>
      <c r="L188" t="s">
        <v>168</v>
      </c>
      <c r="M188">
        <v>4.7619047619050003E-2</v>
      </c>
    </row>
    <row r="189" spans="1:13" x14ac:dyDescent="0.25">
      <c r="A189" t="s">
        <v>358</v>
      </c>
      <c r="B189" t="s">
        <v>70</v>
      </c>
      <c r="C189">
        <v>17941.5996995858</v>
      </c>
      <c r="D189">
        <v>31.5445400010552</v>
      </c>
      <c r="E189">
        <f t="shared" si="25"/>
        <v>177</v>
      </c>
      <c r="F189">
        <f t="shared" si="26"/>
        <v>0.10152284263959388</v>
      </c>
      <c r="G189">
        <v>9.5167322960250793</v>
      </c>
      <c r="H189">
        <f t="shared" si="27"/>
        <v>188</v>
      </c>
      <c r="I189">
        <f t="shared" si="28"/>
        <v>2.083333333333337E-2</v>
      </c>
      <c r="J189" t="str">
        <f t="shared" si="29"/>
        <v>Bottom</v>
      </c>
      <c r="L189" t="s">
        <v>169</v>
      </c>
      <c r="M189">
        <v>1</v>
      </c>
    </row>
    <row r="190" spans="1:13" x14ac:dyDescent="0.25">
      <c r="A190" t="s">
        <v>257</v>
      </c>
      <c r="B190" t="s">
        <v>171</v>
      </c>
      <c r="C190">
        <v>1603.37845658993</v>
      </c>
      <c r="D190">
        <v>18.576860803124699</v>
      </c>
      <c r="E190">
        <f t="shared" si="25"/>
        <v>192</v>
      </c>
      <c r="F190">
        <f t="shared" si="26"/>
        <v>2.5380710659898442E-2</v>
      </c>
      <c r="G190">
        <v>5.4113315674540603</v>
      </c>
      <c r="H190">
        <f t="shared" si="27"/>
        <v>189</v>
      </c>
      <c r="I190">
        <f t="shared" si="28"/>
        <v>1.5625E-2</v>
      </c>
      <c r="J190" t="str">
        <f t="shared" si="29"/>
        <v>Bottom</v>
      </c>
      <c r="L190" t="s">
        <v>222</v>
      </c>
      <c r="M190">
        <v>0.72380952380952002</v>
      </c>
    </row>
    <row r="191" spans="1:13" x14ac:dyDescent="0.25">
      <c r="A191" t="s">
        <v>267</v>
      </c>
      <c r="B191" t="s">
        <v>161</v>
      </c>
      <c r="C191">
        <v>1234.7255756489501</v>
      </c>
      <c r="D191">
        <v>16.483815118830002</v>
      </c>
      <c r="E191">
        <f t="shared" si="25"/>
        <v>194</v>
      </c>
      <c r="F191">
        <f t="shared" si="26"/>
        <v>1.5228426395939132E-2</v>
      </c>
      <c r="G191">
        <v>3.5868820010669502</v>
      </c>
      <c r="H191">
        <f t="shared" si="27"/>
        <v>190</v>
      </c>
      <c r="I191">
        <f t="shared" si="28"/>
        <v>1.041666666666663E-2</v>
      </c>
      <c r="J191" t="str">
        <f t="shared" si="29"/>
        <v>Bottom</v>
      </c>
      <c r="L191" t="s">
        <v>170</v>
      </c>
      <c r="M191">
        <v>4.7619047619050003E-2</v>
      </c>
    </row>
    <row r="192" spans="1:13" x14ac:dyDescent="0.25">
      <c r="A192" t="s">
        <v>345</v>
      </c>
      <c r="B192" t="s">
        <v>83</v>
      </c>
      <c r="C192">
        <v>9763.5099913334107</v>
      </c>
      <c r="D192">
        <v>24.997993827266701</v>
      </c>
      <c r="E192">
        <f t="shared" si="25"/>
        <v>189</v>
      </c>
      <c r="F192">
        <f t="shared" si="26"/>
        <v>4.0609137055837574E-2</v>
      </c>
      <c r="G192">
        <v>1.92377477422941</v>
      </c>
      <c r="H192">
        <f t="shared" si="27"/>
        <v>191</v>
      </c>
      <c r="I192">
        <f t="shared" si="28"/>
        <v>5.2083333333333703E-3</v>
      </c>
      <c r="J192" t="str">
        <f t="shared" si="29"/>
        <v>Bottom</v>
      </c>
      <c r="L192" t="s">
        <v>171</v>
      </c>
      <c r="M192">
        <v>1</v>
      </c>
    </row>
    <row r="193" spans="1:13" x14ac:dyDescent="0.25">
      <c r="A193" t="s">
        <v>385</v>
      </c>
      <c r="B193" t="s">
        <v>43</v>
      </c>
      <c r="C193">
        <v>25530.2068461419</v>
      </c>
      <c r="D193">
        <v>0</v>
      </c>
      <c r="E193">
        <f t="shared" si="25"/>
        <v>197</v>
      </c>
      <c r="F193">
        <f t="shared" si="26"/>
        <v>0</v>
      </c>
      <c r="G193">
        <v>0</v>
      </c>
      <c r="H193">
        <f t="shared" si="27"/>
        <v>192</v>
      </c>
      <c r="I193">
        <f t="shared" si="28"/>
        <v>0</v>
      </c>
      <c r="J193" t="str">
        <f t="shared" si="29"/>
        <v>Bottom</v>
      </c>
      <c r="L193" t="s">
        <v>172</v>
      </c>
      <c r="M193">
        <v>1</v>
      </c>
    </row>
    <row r="194" spans="1:13" x14ac:dyDescent="0.25">
      <c r="A194" t="s">
        <v>372</v>
      </c>
      <c r="B194" t="s">
        <v>56</v>
      </c>
      <c r="C194">
        <v>1625.50767298855</v>
      </c>
      <c r="D194">
        <v>12.0855306228166</v>
      </c>
      <c r="E194">
        <f t="shared" ref="E194:E225" si="30">RANK(D194,$D$2:$D$1000)</f>
        <v>196</v>
      </c>
      <c r="F194">
        <f t="shared" ref="F194:F225" si="31">1-E194/MAX(E:E)</f>
        <v>5.0761421319797106E-3</v>
      </c>
      <c r="G194">
        <v>0</v>
      </c>
      <c r="H194">
        <f t="shared" ref="H194:H225" si="32">RANK(G194,$G$2:$G$1000)</f>
        <v>192</v>
      </c>
      <c r="I194">
        <f t="shared" ref="I194:I225" si="33">1-H194/MAX(H:H)</f>
        <v>0</v>
      </c>
      <c r="J194" t="str">
        <f t="shared" ref="J194:J225" si="34">IF(I194&gt;0.66,"Top",IF(I194&gt;0.33,"Middle","Bottom"))</f>
        <v>Bottom</v>
      </c>
      <c r="L194" t="s">
        <v>173</v>
      </c>
      <c r="M194">
        <v>1</v>
      </c>
    </row>
    <row r="195" spans="1:13" x14ac:dyDescent="0.25">
      <c r="A195" t="s">
        <v>328</v>
      </c>
      <c r="B195" t="s">
        <v>101</v>
      </c>
      <c r="C195">
        <v>10846.9438234929</v>
      </c>
      <c r="D195">
        <v>15.554086610416</v>
      </c>
      <c r="E195">
        <f t="shared" si="30"/>
        <v>195</v>
      </c>
      <c r="F195">
        <f t="shared" si="31"/>
        <v>1.0152284263959421E-2</v>
      </c>
      <c r="G195">
        <v>0</v>
      </c>
      <c r="H195">
        <f t="shared" si="32"/>
        <v>192</v>
      </c>
      <c r="I195">
        <f t="shared" si="33"/>
        <v>0</v>
      </c>
      <c r="J195" t="str">
        <f t="shared" si="34"/>
        <v>Bottom</v>
      </c>
      <c r="L195" t="s">
        <v>174</v>
      </c>
      <c r="M195">
        <v>1</v>
      </c>
    </row>
    <row r="196" spans="1:13" x14ac:dyDescent="0.25">
      <c r="A196" t="s">
        <v>260</v>
      </c>
      <c r="B196" t="s">
        <v>168</v>
      </c>
      <c r="C196">
        <v>36190.6639121767</v>
      </c>
      <c r="D196">
        <v>0</v>
      </c>
      <c r="E196">
        <f t="shared" si="30"/>
        <v>197</v>
      </c>
      <c r="F196">
        <f t="shared" si="31"/>
        <v>0</v>
      </c>
      <c r="G196">
        <v>0</v>
      </c>
      <c r="H196">
        <f t="shared" si="32"/>
        <v>192</v>
      </c>
      <c r="I196">
        <f t="shared" si="33"/>
        <v>0</v>
      </c>
      <c r="J196" t="str">
        <f t="shared" si="34"/>
        <v>Bottom</v>
      </c>
      <c r="L196" t="s">
        <v>175</v>
      </c>
      <c r="M196">
        <v>0.77738095238094995</v>
      </c>
    </row>
    <row r="197" spans="1:13" x14ac:dyDescent="0.25">
      <c r="A197" t="s">
        <v>253</v>
      </c>
      <c r="B197" t="s">
        <v>175</v>
      </c>
      <c r="C197">
        <v>16195.5387877252</v>
      </c>
      <c r="D197">
        <v>20.038401623376998</v>
      </c>
      <c r="E197">
        <f t="shared" si="30"/>
        <v>190</v>
      </c>
      <c r="F197">
        <f t="shared" si="31"/>
        <v>3.5532994923857864E-2</v>
      </c>
      <c r="G197">
        <v>0</v>
      </c>
      <c r="H197">
        <f t="shared" si="32"/>
        <v>192</v>
      </c>
      <c r="I197">
        <f t="shared" si="33"/>
        <v>0</v>
      </c>
      <c r="J197" t="str">
        <f t="shared" si="34"/>
        <v>Bottom</v>
      </c>
      <c r="L197" t="s">
        <v>176</v>
      </c>
      <c r="M197">
        <v>1</v>
      </c>
    </row>
    <row r="198" spans="1:13" x14ac:dyDescent="0.25">
      <c r="A198" t="s">
        <v>258</v>
      </c>
      <c r="B198" t="s">
        <v>170</v>
      </c>
      <c r="C198">
        <v>22281.922152918301</v>
      </c>
      <c r="D198">
        <v>0</v>
      </c>
      <c r="E198">
        <f t="shared" si="30"/>
        <v>197</v>
      </c>
      <c r="F198">
        <f t="shared" si="31"/>
        <v>0</v>
      </c>
      <c r="G198">
        <v>0</v>
      </c>
      <c r="H198">
        <f t="shared" si="32"/>
        <v>192</v>
      </c>
      <c r="I198">
        <f t="shared" si="33"/>
        <v>0</v>
      </c>
      <c r="J198" t="str">
        <f t="shared" si="34"/>
        <v>Bottom</v>
      </c>
      <c r="L198" t="s">
        <v>177</v>
      </c>
      <c r="M198">
        <v>0.88571428571429001</v>
      </c>
    </row>
    <row r="199" spans="1:13" x14ac:dyDescent="0.25">
      <c r="A199" t="s">
        <v>243</v>
      </c>
      <c r="B199" t="s">
        <v>189</v>
      </c>
      <c r="C199">
        <v>17527.748738237598</v>
      </c>
      <c r="D199">
        <v>25.513078851441701</v>
      </c>
      <c r="E199">
        <f t="shared" si="30"/>
        <v>187</v>
      </c>
      <c r="F199">
        <f t="shared" si="31"/>
        <v>5.0761421319796995E-2</v>
      </c>
      <c r="G199">
        <v>0</v>
      </c>
      <c r="H199">
        <f t="shared" si="32"/>
        <v>192</v>
      </c>
      <c r="I199">
        <f t="shared" si="33"/>
        <v>0</v>
      </c>
      <c r="J199" t="str">
        <f t="shared" si="34"/>
        <v>Bottom</v>
      </c>
      <c r="L199" t="s">
        <v>178</v>
      </c>
      <c r="M199">
        <v>0.93333333333333002</v>
      </c>
    </row>
    <row r="200" spans="1:13" x14ac:dyDescent="0.25">
      <c r="A200" t="s">
        <v>237</v>
      </c>
      <c r="B200" t="s">
        <v>195</v>
      </c>
      <c r="C200">
        <v>3688.5194085236299</v>
      </c>
      <c r="D200">
        <v>16.520530651968901</v>
      </c>
      <c r="E200">
        <f t="shared" si="30"/>
        <v>193</v>
      </c>
      <c r="F200">
        <f t="shared" si="31"/>
        <v>2.0304568527918732E-2</v>
      </c>
      <c r="G200">
        <v>0</v>
      </c>
      <c r="H200">
        <f t="shared" si="32"/>
        <v>192</v>
      </c>
      <c r="I200">
        <f t="shared" si="33"/>
        <v>0</v>
      </c>
      <c r="J200" t="str">
        <f t="shared" si="34"/>
        <v>Bottom</v>
      </c>
      <c r="L200" t="s">
        <v>179</v>
      </c>
      <c r="M200">
        <v>1</v>
      </c>
    </row>
    <row r="201" spans="1:13" x14ac:dyDescent="0.25">
      <c r="L201" t="s">
        <v>180</v>
      </c>
      <c r="M201">
        <v>1</v>
      </c>
    </row>
    <row r="202" spans="1:13" x14ac:dyDescent="0.25">
      <c r="L202" t="s">
        <v>181</v>
      </c>
      <c r="M202">
        <v>0.72976190476189995</v>
      </c>
    </row>
    <row r="203" spans="1:13" x14ac:dyDescent="0.25">
      <c r="L203" t="s">
        <v>223</v>
      </c>
      <c r="M203">
        <v>6.6666666666669996E-2</v>
      </c>
    </row>
    <row r="204" spans="1:13" x14ac:dyDescent="0.25">
      <c r="L204" t="s">
        <v>182</v>
      </c>
      <c r="M204">
        <v>1</v>
      </c>
    </row>
    <row r="205" spans="1:13" x14ac:dyDescent="0.25">
      <c r="L205" t="s">
        <v>183</v>
      </c>
      <c r="M205">
        <v>1</v>
      </c>
    </row>
    <row r="206" spans="1:13" x14ac:dyDescent="0.25">
      <c r="L206" t="s">
        <v>184</v>
      </c>
      <c r="M206">
        <v>1</v>
      </c>
    </row>
    <row r="207" spans="1:13" x14ac:dyDescent="0.25">
      <c r="L207" t="s">
        <v>185</v>
      </c>
      <c r="M207">
        <v>1</v>
      </c>
    </row>
    <row r="208" spans="1:13" x14ac:dyDescent="0.25">
      <c r="L208" t="s">
        <v>186</v>
      </c>
      <c r="M208">
        <v>0.91071428571429003</v>
      </c>
    </row>
    <row r="209" spans="12:13" x14ac:dyDescent="0.25">
      <c r="L209" t="s">
        <v>187</v>
      </c>
      <c r="M209">
        <v>0.93333333333333002</v>
      </c>
    </row>
    <row r="210" spans="12:13" x14ac:dyDescent="0.25">
      <c r="L210" t="s">
        <v>188</v>
      </c>
      <c r="M210">
        <v>0.68571428571429005</v>
      </c>
    </row>
    <row r="211" spans="12:13" x14ac:dyDescent="0.25">
      <c r="L211" t="s">
        <v>189</v>
      </c>
      <c r="M211">
        <v>0.86666666666667003</v>
      </c>
    </row>
    <row r="212" spans="12:13" x14ac:dyDescent="0.25">
      <c r="L212" t="s">
        <v>224</v>
      </c>
      <c r="M212">
        <v>4.7619047619050003E-2</v>
      </c>
    </row>
    <row r="213" spans="12:13" x14ac:dyDescent="0.25">
      <c r="L213" t="s">
        <v>225</v>
      </c>
      <c r="M213">
        <v>0.29761904761905</v>
      </c>
    </row>
    <row r="214" spans="12:13" x14ac:dyDescent="0.25">
      <c r="L214" t="s">
        <v>190</v>
      </c>
      <c r="M214">
        <v>1</v>
      </c>
    </row>
    <row r="215" spans="12:13" x14ac:dyDescent="0.25">
      <c r="L215" t="s">
        <v>191</v>
      </c>
      <c r="M215">
        <v>0.81904761904762002</v>
      </c>
    </row>
    <row r="216" spans="12:13" x14ac:dyDescent="0.25">
      <c r="L216" t="s">
        <v>192</v>
      </c>
      <c r="M216">
        <v>8.9285714285709999E-2</v>
      </c>
    </row>
    <row r="217" spans="12:13" x14ac:dyDescent="0.25">
      <c r="L217" t="s">
        <v>193</v>
      </c>
      <c r="M217">
        <v>0.95238095238095</v>
      </c>
    </row>
    <row r="218" spans="12:13" x14ac:dyDescent="0.25">
      <c r="L218" t="s">
        <v>194</v>
      </c>
      <c r="M218">
        <v>0.62857142857143</v>
      </c>
    </row>
    <row r="219" spans="12:13" x14ac:dyDescent="0.25">
      <c r="L219" t="s">
        <v>195</v>
      </c>
      <c r="M219">
        <v>1</v>
      </c>
    </row>
    <row r="220" spans="12:13" x14ac:dyDescent="0.25">
      <c r="L220" t="s">
        <v>196</v>
      </c>
      <c r="M220">
        <v>1</v>
      </c>
    </row>
    <row r="221" spans="12:13" x14ac:dyDescent="0.25">
      <c r="L221" t="s">
        <v>197</v>
      </c>
      <c r="M221">
        <v>1</v>
      </c>
    </row>
    <row r="222" spans="12:13" x14ac:dyDescent="0.25">
      <c r="L222" t="s">
        <v>198</v>
      </c>
      <c r="M222">
        <v>1</v>
      </c>
    </row>
  </sheetData>
  <sortState xmlns:xlrd2="http://schemas.microsoft.com/office/spreadsheetml/2017/richdata2" ref="A2:J200">
    <sortCondition descending="1" ref="G2:G2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91CD-4FFD-4FFF-ADEB-0558DB37FA08}">
  <dimension ref="A1:N7"/>
  <sheetViews>
    <sheetView zoomScale="70" zoomScaleNormal="70" workbookViewId="0">
      <selection activeCell="T5" sqref="T5"/>
    </sheetView>
  </sheetViews>
  <sheetFormatPr defaultRowHeight="15" x14ac:dyDescent="0.25"/>
  <sheetData>
    <row r="1" spans="1:14" x14ac:dyDescent="0.25">
      <c r="A1" t="s">
        <v>438</v>
      </c>
      <c r="B1">
        <v>50.647145603940601</v>
      </c>
      <c r="M1" t="s">
        <v>438</v>
      </c>
      <c r="N1">
        <v>52.403812339127398</v>
      </c>
    </row>
    <row r="2" spans="1:14" x14ac:dyDescent="0.25">
      <c r="A2" t="s">
        <v>439</v>
      </c>
      <c r="B2">
        <v>66.163717858117806</v>
      </c>
      <c r="M2" t="s">
        <v>439</v>
      </c>
      <c r="N2">
        <v>65.389967649454405</v>
      </c>
    </row>
    <row r="3" spans="1:14" x14ac:dyDescent="0.25">
      <c r="A3" t="s">
        <v>440</v>
      </c>
      <c r="B3">
        <v>50.021408119997098</v>
      </c>
      <c r="M3" t="s">
        <v>440</v>
      </c>
      <c r="N3">
        <v>50.989771522780899</v>
      </c>
    </row>
    <row r="4" spans="1:14" x14ac:dyDescent="0.25">
      <c r="A4" t="s">
        <v>441</v>
      </c>
      <c r="B4">
        <v>41.600764073700702</v>
      </c>
      <c r="M4" t="s">
        <v>441</v>
      </c>
      <c r="N4">
        <v>42.888729666941202</v>
      </c>
    </row>
    <row r="5" spans="1:14" x14ac:dyDescent="0.25">
      <c r="A5" t="s">
        <v>442</v>
      </c>
      <c r="B5">
        <v>60.4732215619958</v>
      </c>
      <c r="M5" t="s">
        <v>442</v>
      </c>
      <c r="N5">
        <v>60.4732215619958</v>
      </c>
    </row>
    <row r="6" spans="1:14" x14ac:dyDescent="0.25">
      <c r="A6" t="s">
        <v>443</v>
      </c>
      <c r="B6">
        <v>43.304793444864302</v>
      </c>
      <c r="M6" t="s">
        <v>443</v>
      </c>
      <c r="N6">
        <v>43.304793444864302</v>
      </c>
    </row>
    <row r="7" spans="1:14" x14ac:dyDescent="0.25">
      <c r="A7" t="s">
        <v>444</v>
      </c>
      <c r="B7">
        <v>38.505363296138597</v>
      </c>
      <c r="M7" t="s">
        <v>444</v>
      </c>
      <c r="N7">
        <v>38.505363296138597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D1FE-D795-45F0-B68F-154B0746F0CA}">
  <dimension ref="A1:G310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A1" t="s">
        <v>206</v>
      </c>
      <c r="B1" t="s">
        <v>446</v>
      </c>
    </row>
    <row r="2" spans="1:2" x14ac:dyDescent="0.25">
      <c r="A2" t="s">
        <v>42</v>
      </c>
      <c r="B2" t="s">
        <v>386</v>
      </c>
    </row>
    <row r="3" spans="1:2" x14ac:dyDescent="0.25">
      <c r="A3" t="s">
        <v>43</v>
      </c>
      <c r="B3" t="s">
        <v>385</v>
      </c>
    </row>
    <row r="4" spans="1:2" x14ac:dyDescent="0.25">
      <c r="A4" t="s">
        <v>55</v>
      </c>
      <c r="B4" t="s">
        <v>373</v>
      </c>
    </row>
    <row r="5" spans="1:2" x14ac:dyDescent="0.25">
      <c r="A5" t="s">
        <v>208</v>
      </c>
      <c r="B5" t="s">
        <v>450</v>
      </c>
    </row>
    <row r="6" spans="1:2" x14ac:dyDescent="0.25">
      <c r="A6" t="s">
        <v>210</v>
      </c>
      <c r="B6" t="s">
        <v>451</v>
      </c>
    </row>
    <row r="7" spans="1:2" x14ac:dyDescent="0.25">
      <c r="A7" t="s">
        <v>213</v>
      </c>
      <c r="B7" t="s">
        <v>452</v>
      </c>
    </row>
    <row r="8" spans="1:2" x14ac:dyDescent="0.25">
      <c r="A8" t="s">
        <v>214</v>
      </c>
      <c r="B8" t="s">
        <v>453</v>
      </c>
    </row>
    <row r="9" spans="1:2" x14ac:dyDescent="0.25">
      <c r="A9" t="s">
        <v>216</v>
      </c>
      <c r="B9" t="s">
        <v>455</v>
      </c>
    </row>
    <row r="10" spans="1:2" x14ac:dyDescent="0.25">
      <c r="A10" t="s">
        <v>218</v>
      </c>
      <c r="B10" t="s">
        <v>456</v>
      </c>
    </row>
    <row r="11" spans="1:2" x14ac:dyDescent="0.25">
      <c r="A11" t="s">
        <v>219</v>
      </c>
      <c r="B11" t="s">
        <v>457</v>
      </c>
    </row>
    <row r="12" spans="1:2" x14ac:dyDescent="0.25">
      <c r="A12" t="s">
        <v>146</v>
      </c>
      <c r="B12" t="s">
        <v>282</v>
      </c>
    </row>
    <row r="13" spans="1:2" x14ac:dyDescent="0.25">
      <c r="A13" t="s">
        <v>221</v>
      </c>
      <c r="B13" t="s">
        <v>460</v>
      </c>
    </row>
    <row r="14" spans="1:2" x14ac:dyDescent="0.25">
      <c r="A14" t="s">
        <v>168</v>
      </c>
      <c r="B14" t="s">
        <v>260</v>
      </c>
    </row>
    <row r="15" spans="1:2" x14ac:dyDescent="0.25">
      <c r="A15" t="s">
        <v>170</v>
      </c>
      <c r="B15" t="s">
        <v>258</v>
      </c>
    </row>
    <row r="16" spans="1:2" x14ac:dyDescent="0.25">
      <c r="A16" t="s">
        <v>223</v>
      </c>
      <c r="B16" t="s">
        <v>461</v>
      </c>
    </row>
    <row r="17" spans="1:7" x14ac:dyDescent="0.25">
      <c r="A17" t="s">
        <v>224</v>
      </c>
      <c r="B17" t="s">
        <v>463</v>
      </c>
    </row>
    <row r="18" spans="1:7" x14ac:dyDescent="0.25">
      <c r="A18" t="s">
        <v>192</v>
      </c>
      <c r="B18" t="s">
        <v>240</v>
      </c>
    </row>
    <row r="30" spans="1:7" x14ac:dyDescent="0.25">
      <c r="G30" t="s">
        <v>445</v>
      </c>
    </row>
    <row r="60" spans="7:7" x14ac:dyDescent="0.25">
      <c r="G60" t="s">
        <v>447</v>
      </c>
    </row>
    <row r="61" spans="7:7" x14ac:dyDescent="0.25">
      <c r="G61" t="s">
        <v>448</v>
      </c>
    </row>
    <row r="96" spans="7:7" x14ac:dyDescent="0.25">
      <c r="G96" t="s">
        <v>449</v>
      </c>
    </row>
    <row r="118" spans="7:7" x14ac:dyDescent="0.25">
      <c r="G118" t="s">
        <v>445</v>
      </c>
    </row>
    <row r="146" spans="7:7" x14ac:dyDescent="0.25">
      <c r="G146" t="s">
        <v>454</v>
      </c>
    </row>
    <row r="161" spans="7:7" x14ac:dyDescent="0.25">
      <c r="G161" t="s">
        <v>448</v>
      </c>
    </row>
    <row r="232" spans="7:7" x14ac:dyDescent="0.25">
      <c r="G232" t="s">
        <v>458</v>
      </c>
    </row>
    <row r="233" spans="7:7" x14ac:dyDescent="0.25">
      <c r="G233" t="s">
        <v>459</v>
      </c>
    </row>
    <row r="234" spans="7:7" x14ac:dyDescent="0.25">
      <c r="G234" t="s">
        <v>447</v>
      </c>
    </row>
    <row r="300" spans="7:7" x14ac:dyDescent="0.25">
      <c r="G300" t="s">
        <v>462</v>
      </c>
    </row>
    <row r="310" spans="7:7" x14ac:dyDescent="0.25">
      <c r="G310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ESG raw score</vt:lpstr>
      <vt:lpstr>ESG PPP Adjusted</vt:lpstr>
      <vt:lpstr>ESG Score region</vt:lpstr>
      <vt:lpstr>Not 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Nguyen</dc:creator>
  <cp:lastModifiedBy>Basile Nguyen</cp:lastModifiedBy>
  <dcterms:created xsi:type="dcterms:W3CDTF">2015-06-05T18:17:20Z</dcterms:created>
  <dcterms:modified xsi:type="dcterms:W3CDTF">2021-09-27T20:46:32Z</dcterms:modified>
</cp:coreProperties>
</file>